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G45" i="1"/>
  <c r="AD45"/>
  <c r="AC45"/>
  <c r="AA45"/>
  <c r="Z45"/>
  <c r="X45"/>
  <c r="W45"/>
  <c r="U45"/>
  <c r="T45"/>
  <c r="V45" s="1"/>
  <c r="R45"/>
  <c r="Q45"/>
  <c r="O45"/>
  <c r="N45"/>
  <c r="L45"/>
  <c r="K45"/>
  <c r="I45"/>
  <c r="H45"/>
  <c r="AB44"/>
  <c r="Y44"/>
  <c r="V44"/>
  <c r="S44"/>
  <c r="P44"/>
  <c r="M44"/>
  <c r="J44"/>
  <c r="AB43"/>
  <c r="Y43"/>
  <c r="V43"/>
  <c r="S43"/>
  <c r="P43"/>
  <c r="M43"/>
  <c r="J43"/>
  <c r="AB42"/>
  <c r="Y42"/>
  <c r="V42"/>
  <c r="S42"/>
  <c r="P42"/>
  <c r="M42"/>
  <c r="J42"/>
  <c r="AB41"/>
  <c r="Y41"/>
  <c r="V41"/>
  <c r="S41"/>
  <c r="P41"/>
  <c r="M41"/>
  <c r="J41"/>
  <c r="AB40"/>
  <c r="Y40"/>
  <c r="V40"/>
  <c r="S40"/>
  <c r="P40"/>
  <c r="M40"/>
  <c r="J40"/>
  <c r="AB39"/>
  <c r="Y39"/>
  <c r="V39"/>
  <c r="S39"/>
  <c r="P39"/>
  <c r="M39"/>
  <c r="J39"/>
  <c r="AB38"/>
  <c r="Y38"/>
  <c r="V38"/>
  <c r="S38"/>
  <c r="P38"/>
  <c r="M38"/>
  <c r="J38"/>
  <c r="AB37"/>
  <c r="Y37"/>
  <c r="V37"/>
  <c r="S37"/>
  <c r="P37"/>
  <c r="M37"/>
  <c r="J37"/>
  <c r="AB36"/>
  <c r="Y36"/>
  <c r="V36"/>
  <c r="S36"/>
  <c r="P36"/>
  <c r="M36"/>
  <c r="J36"/>
  <c r="AB35"/>
  <c r="Y35"/>
  <c r="V35"/>
  <c r="S35"/>
  <c r="P35"/>
  <c r="M35"/>
  <c r="J35"/>
  <c r="AB34"/>
  <c r="Y34"/>
  <c r="V34"/>
  <c r="S34"/>
  <c r="P34"/>
  <c r="M34"/>
  <c r="J34"/>
  <c r="AB33"/>
  <c r="Y33"/>
  <c r="V33"/>
  <c r="S33"/>
  <c r="P33"/>
  <c r="M33"/>
  <c r="J33"/>
  <c r="AB32"/>
  <c r="Y32"/>
  <c r="V32"/>
  <c r="S32"/>
  <c r="P32"/>
  <c r="M32"/>
  <c r="J32"/>
  <c r="AB31"/>
  <c r="Y31"/>
  <c r="V31"/>
  <c r="S31"/>
  <c r="P31"/>
  <c r="M31"/>
  <c r="J31"/>
  <c r="AB30"/>
  <c r="Y30"/>
  <c r="V30"/>
  <c r="S30"/>
  <c r="P30"/>
  <c r="M30"/>
  <c r="J30"/>
  <c r="AB29"/>
  <c r="Y29"/>
  <c r="V29"/>
  <c r="S29"/>
  <c r="P29"/>
  <c r="M29"/>
  <c r="J29"/>
  <c r="AB28"/>
  <c r="Y28"/>
  <c r="V28"/>
  <c r="S28"/>
  <c r="P28"/>
  <c r="M28"/>
  <c r="J28"/>
  <c r="AB27"/>
  <c r="Y27"/>
  <c r="V27"/>
  <c r="S27"/>
  <c r="P27"/>
  <c r="M27"/>
  <c r="J27"/>
  <c r="AB26"/>
  <c r="Y26"/>
  <c r="V26"/>
  <c r="S26"/>
  <c r="P26"/>
  <c r="M26"/>
  <c r="J26"/>
  <c r="AB25"/>
  <c r="Y25"/>
  <c r="V25"/>
  <c r="S25"/>
  <c r="P25"/>
  <c r="M25"/>
  <c r="J25"/>
  <c r="AB24"/>
  <c r="Y24"/>
  <c r="V24"/>
  <c r="S24"/>
  <c r="P24"/>
  <c r="M24"/>
  <c r="J24"/>
  <c r="AB23"/>
  <c r="Y23"/>
  <c r="V23"/>
  <c r="S23"/>
  <c r="P23"/>
  <c r="M23"/>
  <c r="J23"/>
  <c r="AB22"/>
  <c r="Y22"/>
  <c r="V22"/>
  <c r="S22"/>
  <c r="P22"/>
  <c r="M22"/>
  <c r="J22"/>
  <c r="AB21"/>
  <c r="Y21"/>
  <c r="V21"/>
  <c r="S21"/>
  <c r="P21"/>
  <c r="M21"/>
  <c r="J21"/>
  <c r="AB20"/>
  <c r="Y20"/>
  <c r="V20"/>
  <c r="S20"/>
  <c r="P20"/>
  <c r="M20"/>
  <c r="J20"/>
  <c r="AB19"/>
  <c r="Y19"/>
  <c r="V19"/>
  <c r="S19"/>
  <c r="P19"/>
  <c r="M19"/>
  <c r="J19"/>
  <c r="AB18"/>
  <c r="Y18"/>
  <c r="V18"/>
  <c r="S18"/>
  <c r="P18"/>
  <c r="M18"/>
  <c r="J18"/>
  <c r="AB17"/>
  <c r="Y17"/>
  <c r="V17"/>
  <c r="S17"/>
  <c r="P17"/>
  <c r="M17"/>
  <c r="J17"/>
  <c r="AB16"/>
  <c r="Y16"/>
  <c r="V16"/>
  <c r="S16"/>
  <c r="P16"/>
  <c r="M16"/>
  <c r="J16"/>
  <c r="AB15"/>
  <c r="Y15"/>
  <c r="V15"/>
  <c r="S15"/>
  <c r="P15"/>
  <c r="M15"/>
  <c r="J15"/>
  <c r="AB14"/>
  <c r="Y14"/>
  <c r="V14"/>
  <c r="S14"/>
  <c r="P14"/>
  <c r="M14"/>
  <c r="J14"/>
  <c r="AB13"/>
  <c r="Y13"/>
  <c r="V13"/>
  <c r="S13"/>
  <c r="P13"/>
  <c r="M13"/>
  <c r="J13"/>
  <c r="AB12"/>
  <c r="Y12"/>
  <c r="V12"/>
  <c r="S12"/>
  <c r="P12"/>
  <c r="M12"/>
  <c r="J12"/>
  <c r="AB11"/>
  <c r="Y11"/>
  <c r="V11"/>
  <c r="S11"/>
  <c r="P11"/>
  <c r="M11"/>
  <c r="J11"/>
  <c r="AB10"/>
  <c r="Y10"/>
  <c r="V10"/>
  <c r="S10"/>
  <c r="P10"/>
  <c r="M10"/>
  <c r="J10"/>
  <c r="AB9"/>
  <c r="Y9"/>
  <c r="V9"/>
  <c r="S9"/>
  <c r="P9"/>
  <c r="M9"/>
  <c r="J9"/>
  <c r="AB8"/>
  <c r="Y8"/>
  <c r="V8"/>
  <c r="S8"/>
  <c r="P8"/>
  <c r="M8"/>
  <c r="J8"/>
  <c r="AB7"/>
  <c r="Y7"/>
  <c r="V7"/>
  <c r="S7"/>
  <c r="P7"/>
  <c r="M7"/>
  <c r="J7"/>
  <c r="AB6"/>
  <c r="Y6"/>
  <c r="V6"/>
  <c r="S6"/>
  <c r="P6"/>
  <c r="M6"/>
  <c r="J6"/>
  <c r="AE4"/>
  <c r="M45" l="1"/>
  <c r="Y45"/>
  <c r="P45"/>
  <c r="AB45"/>
  <c r="J45"/>
  <c r="S45"/>
  <c r="AE45" s="1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F40" l="1"/>
  <c r="AF28"/>
  <c r="AF16"/>
  <c r="AF38"/>
  <c r="AF43"/>
  <c r="AF39"/>
  <c r="AF35"/>
  <c r="AF31"/>
  <c r="AF27"/>
  <c r="AF23"/>
  <c r="AF19"/>
  <c r="AF15"/>
  <c r="AF11"/>
  <c r="AF7"/>
  <c r="AF36"/>
  <c r="AF24"/>
  <c r="AF12"/>
  <c r="AF8"/>
  <c r="AF41"/>
  <c r="AF37"/>
  <c r="AF33"/>
  <c r="AF29"/>
  <c r="AF25"/>
  <c r="AF21"/>
  <c r="AF17"/>
  <c r="AF13"/>
  <c r="AF9"/>
  <c r="AF44"/>
  <c r="AF32"/>
  <c r="AF20"/>
  <c r="AF42"/>
  <c r="AF34"/>
  <c r="AF30"/>
  <c r="AF26"/>
  <c r="AF22"/>
  <c r="AF18"/>
  <c r="AF14"/>
  <c r="AF10"/>
  <c r="AF6"/>
  <c r="AF45" l="1"/>
</calcChain>
</file>

<file path=xl/sharedStrings.xml><?xml version="1.0" encoding="utf-8"?>
<sst xmlns="http://schemas.openxmlformats.org/spreadsheetml/2006/main" count="237" uniqueCount="140">
  <si>
    <t>LỚP Y SỸ (CN Y HỌC DỰ PHÒNG) KHÓA 7 - ĐIỂM PHẦN CHUYÊN NGÀNH Y HỌC DỰ PHÒNG</t>
  </si>
  <si>
    <t>ĐIỂM NĂM 3   - NĂM HỌC 2017 - 2018 (Áp dụng Quy chế đào tạo TCCN ban hành theo Thông tư 22/2014/TT-BGD ĐT ngày 09/7/2014)</t>
  </si>
  <si>
    <t>TT</t>
  </si>
  <si>
    <t>Họ và tên</t>
  </si>
  <si>
    <t>Ngày sinh</t>
  </si>
  <si>
    <t>Nơi sinh</t>
  </si>
  <si>
    <t>Dân tộc</t>
  </si>
  <si>
    <t>SKMT</t>
  </si>
  <si>
    <t>SKNN</t>
  </si>
  <si>
    <t>DTH</t>
  </si>
  <si>
    <t>DD &amp;
ATTP</t>
  </si>
  <si>
    <t>YTHĐ</t>
  </si>
  <si>
    <t>KHHV
 &amp; GDSK</t>
  </si>
  <si>
    <t>TK - KTYT</t>
  </si>
  <si>
    <t>TTTN</t>
  </si>
  <si>
    <t xml:space="preserve">TB HK 5 </t>
  </si>
  <si>
    <t>Xếp loại</t>
  </si>
  <si>
    <t>RÈN LUYỆN</t>
  </si>
  <si>
    <t>Nam</t>
  </si>
  <si>
    <t>Nữ</t>
  </si>
  <si>
    <t>L1</t>
  </si>
  <si>
    <t>L2</t>
  </si>
  <si>
    <t>TK</t>
  </si>
  <si>
    <t>Nguyễn Phước Bảo</t>
  </si>
  <si>
    <t>Ấn</t>
  </si>
  <si>
    <t>09/12/1997</t>
  </si>
  <si>
    <t>Thừa Thiên Huế</t>
  </si>
  <si>
    <t>Kinh</t>
  </si>
  <si>
    <t>Giả Văn</t>
  </si>
  <si>
    <t>Công</t>
  </si>
  <si>
    <t>01/01/1994</t>
  </si>
  <si>
    <t>Quảng Bình</t>
  </si>
  <si>
    <t>Ngô Văn</t>
  </si>
  <si>
    <t>Du</t>
  </si>
  <si>
    <t>12/06/1997</t>
  </si>
  <si>
    <t>Lâm Anh</t>
  </si>
  <si>
    <t>Đức</t>
  </si>
  <si>
    <t>08/06/1995</t>
  </si>
  <si>
    <t>Nghệ An</t>
  </si>
  <si>
    <t>Trần Hữu</t>
  </si>
  <si>
    <t>21/05/1995</t>
  </si>
  <si>
    <t>Hồ Thị</t>
  </si>
  <si>
    <t>Hà</t>
  </si>
  <si>
    <t>09/09/1997</t>
  </si>
  <si>
    <t>Đắk Lắk</t>
  </si>
  <si>
    <t>Võ Thị Thu</t>
  </si>
  <si>
    <t>Hằng</t>
  </si>
  <si>
    <t>01/05/1997</t>
  </si>
  <si>
    <t>Quảng Trị</t>
  </si>
  <si>
    <t>Trần Như</t>
  </si>
  <si>
    <t>Hào</t>
  </si>
  <si>
    <t>10/11/1996</t>
  </si>
  <si>
    <t>Lê Thị</t>
  </si>
  <si>
    <t>Hiền</t>
  </si>
  <si>
    <t>03/10/1997</t>
  </si>
  <si>
    <t>Nguyễn Ngọc Thái</t>
  </si>
  <si>
    <t>Hùng</t>
  </si>
  <si>
    <t>28/08/1996</t>
  </si>
  <si>
    <t>Võ Trang Thục</t>
  </si>
  <si>
    <t>Hửu</t>
  </si>
  <si>
    <t>28/04/1997</t>
  </si>
  <si>
    <t>Quảng Nam</t>
  </si>
  <si>
    <t>Hồ Hữu</t>
  </si>
  <si>
    <t>Huy</t>
  </si>
  <si>
    <t>21/10/1997</t>
  </si>
  <si>
    <t>Phạm Thị Thanh</t>
  </si>
  <si>
    <t>Huyền</t>
  </si>
  <si>
    <t>17/06/1997</t>
  </si>
  <si>
    <t>Nguyễn Đức</t>
  </si>
  <si>
    <t>Khôi</t>
  </si>
  <si>
    <t>22/10/1997</t>
  </si>
  <si>
    <t>Khánh Hòa</t>
  </si>
  <si>
    <t>Nguyễn Thị</t>
  </si>
  <si>
    <t>Mộng</t>
  </si>
  <si>
    <t>09/03/1997</t>
  </si>
  <si>
    <t>Phạm Huỳnh</t>
  </si>
  <si>
    <t>Ngọc</t>
  </si>
  <si>
    <t>03/01/1992</t>
  </si>
  <si>
    <t>Trần Xuân</t>
  </si>
  <si>
    <t>Nhật</t>
  </si>
  <si>
    <t>13/04/1993</t>
  </si>
  <si>
    <t>Võ Thị Hà</t>
  </si>
  <si>
    <t>Nhi</t>
  </si>
  <si>
    <t>13/10/1997</t>
  </si>
  <si>
    <t>Bùi Thị Mỹ</t>
  </si>
  <si>
    <t>Như</t>
  </si>
  <si>
    <t>01/11/1997</t>
  </si>
  <si>
    <t>Lê Thị Hồng</t>
  </si>
  <si>
    <t>Nhung</t>
  </si>
  <si>
    <t>05/01/1998</t>
  </si>
  <si>
    <t>Nguyễn Thị Cẩm</t>
  </si>
  <si>
    <t>29/12/1997</t>
  </si>
  <si>
    <t>Hoàng Kiều</t>
  </si>
  <si>
    <t>Oanh</t>
  </si>
  <si>
    <t>11/02/1996</t>
  </si>
  <si>
    <t>Nguyễn Thị Kiều</t>
  </si>
  <si>
    <t>01/05/1996</t>
  </si>
  <si>
    <t>Nguyễn Hồng</t>
  </si>
  <si>
    <t>Phi</t>
  </si>
  <si>
    <t>19/10/1995</t>
  </si>
  <si>
    <t>Nguyễn Thị Ánh</t>
  </si>
  <si>
    <t>Phương</t>
  </si>
  <si>
    <t>11/08/1996</t>
  </si>
  <si>
    <t>Nguyễn Thị Thanh</t>
  </si>
  <si>
    <t>05/01/1997</t>
  </si>
  <si>
    <t>Trần Việt</t>
  </si>
  <si>
    <t>Quân</t>
  </si>
  <si>
    <t>08/02/1997</t>
  </si>
  <si>
    <t>Trần Thị Thanh</t>
  </si>
  <si>
    <t>Tâm</t>
  </si>
  <si>
    <t>10/02/1997</t>
  </si>
  <si>
    <t>Thắm</t>
  </si>
  <si>
    <t>22/02/1997</t>
  </si>
  <si>
    <t>Huỳnh Thị Phương</t>
  </si>
  <si>
    <t>Thảo</t>
  </si>
  <si>
    <t>13/05/1997</t>
  </si>
  <si>
    <t>Thái Thái</t>
  </si>
  <si>
    <t>22/11/1996</t>
  </si>
  <si>
    <t>Bình Định</t>
  </si>
  <si>
    <t>Lê Văn</t>
  </si>
  <si>
    <t>Thoại</t>
  </si>
  <si>
    <t>Nguyễn Hoàng Anh</t>
  </si>
  <si>
    <t>Thư</t>
  </si>
  <si>
    <t>28/09/1997</t>
  </si>
  <si>
    <t>Trương Phan Đức</t>
  </si>
  <si>
    <t>Thuần</t>
  </si>
  <si>
    <t>11/12/1994</t>
  </si>
  <si>
    <t>Đặng Thị Diễm</t>
  </si>
  <si>
    <t>Trinh</t>
  </si>
  <si>
    <t>14/10/1997</t>
  </si>
  <si>
    <t>Châu Khắc</t>
  </si>
  <si>
    <t>Trung</t>
  </si>
  <si>
    <t>05/7/1997</t>
  </si>
  <si>
    <t>Đỗ Văn Mạnh</t>
  </si>
  <si>
    <t>Tường</t>
  </si>
  <si>
    <t>26/12/1996</t>
  </si>
  <si>
    <t>Thái Thị</t>
  </si>
  <si>
    <t>Yến</t>
  </si>
  <si>
    <t>04/05/1997</t>
  </si>
  <si>
    <t>Trần Thị Minh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</si>
</sst>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7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textRotation="90" wrapText="1"/>
    </xf>
    <xf numFmtId="164" fontId="2" fillId="2" borderId="7" xfId="0" applyNumberFormat="1" applyFont="1" applyFill="1" applyBorder="1" applyAlignment="1">
      <alignment horizontal="center" vertical="center" textRotation="90" wrapText="1"/>
    </xf>
    <xf numFmtId="164" fontId="2" fillId="2" borderId="8" xfId="0" applyNumberFormat="1" applyFont="1" applyFill="1" applyBorder="1" applyAlignment="1">
      <alignment horizontal="center" vertical="center" textRotation="90" wrapText="1"/>
    </xf>
    <xf numFmtId="164" fontId="2" fillId="4" borderId="6" xfId="0" applyNumberFormat="1" applyFont="1" applyFill="1" applyBorder="1" applyAlignment="1">
      <alignment horizontal="center" vertical="center" textRotation="90" wrapText="1"/>
    </xf>
    <xf numFmtId="164" fontId="2" fillId="4" borderId="7" xfId="0" applyNumberFormat="1" applyFont="1" applyFill="1" applyBorder="1" applyAlignment="1">
      <alignment horizontal="center" vertical="center" textRotation="90" wrapText="1"/>
    </xf>
    <xf numFmtId="164" fontId="2" fillId="4" borderId="8" xfId="0" applyNumberFormat="1" applyFont="1" applyFill="1" applyBorder="1" applyAlignment="1">
      <alignment horizontal="center" vertical="center" textRotation="90" wrapText="1"/>
    </xf>
    <xf numFmtId="164" fontId="2" fillId="4" borderId="6" xfId="0" applyNumberFormat="1" applyFont="1" applyFill="1" applyBorder="1" applyAlignment="1">
      <alignment horizontal="center" vertical="center" textRotation="90"/>
    </xf>
    <xf numFmtId="164" fontId="2" fillId="4" borderId="7" xfId="0" applyNumberFormat="1" applyFont="1" applyFill="1" applyBorder="1" applyAlignment="1">
      <alignment horizontal="center" vertical="center" textRotation="90"/>
    </xf>
    <xf numFmtId="164" fontId="2" fillId="4" borderId="8" xfId="0" applyNumberFormat="1" applyFont="1" applyFill="1" applyBorder="1" applyAlignment="1">
      <alignment horizontal="center" vertical="center" textRotation="90"/>
    </xf>
    <xf numFmtId="164" fontId="2" fillId="4" borderId="2" xfId="0" applyNumberFormat="1" applyFont="1" applyFill="1" applyBorder="1" applyAlignment="1">
      <alignment horizontal="center" vertical="center" textRotation="90"/>
    </xf>
    <xf numFmtId="164" fontId="2" fillId="2" borderId="2" xfId="0" applyNumberFormat="1" applyFont="1" applyFill="1" applyBorder="1" applyAlignment="1">
      <alignment horizontal="center" textRotation="90"/>
    </xf>
    <xf numFmtId="0" fontId="2" fillId="2" borderId="2" xfId="0" applyFont="1" applyFill="1" applyBorder="1" applyAlignment="1">
      <alignment horizontal="center" textRotation="90"/>
    </xf>
    <xf numFmtId="0" fontId="2" fillId="2" borderId="9" xfId="0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11" xfId="1" applyNumberFormat="1" applyFont="1" applyFill="1" applyBorder="1" applyAlignment="1" applyProtection="1">
      <alignment vertical="center" wrapText="1"/>
    </xf>
    <xf numFmtId="0" fontId="6" fillId="0" borderId="12" xfId="1" applyNumberFormat="1" applyFont="1" applyFill="1" applyBorder="1" applyAlignment="1" applyProtection="1">
      <alignment vertical="center" wrapText="1"/>
    </xf>
    <xf numFmtId="14" fontId="7" fillId="0" borderId="13" xfId="1" quotePrefix="1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/>
    <xf numFmtId="0" fontId="7" fillId="0" borderId="13" xfId="1" applyFont="1" applyFill="1" applyBorder="1" applyAlignment="1" applyProtection="1">
      <alignment horizontal="left"/>
    </xf>
    <xf numFmtId="14" fontId="7" fillId="0" borderId="13" xfId="0" applyNumberFormat="1" applyFont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</xf>
    <xf numFmtId="14" fontId="5" fillId="0" borderId="10" xfId="2" quotePrefix="1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/>
    <xf numFmtId="14" fontId="5" fillId="0" borderId="10" xfId="2" applyNumberFormat="1" applyFont="1" applyFill="1" applyBorder="1" applyAlignment="1" applyProtection="1">
      <alignment horizontal="left"/>
      <protection locked="0"/>
    </xf>
    <xf numFmtId="14" fontId="7" fillId="0" borderId="10" xfId="0" applyNumberFormat="1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</xf>
    <xf numFmtId="14" fontId="7" fillId="0" borderId="10" xfId="1" quotePrefix="1" applyNumberFormat="1" applyFont="1" applyFill="1" applyBorder="1" applyAlignment="1" applyProtection="1">
      <alignment horizontal="center"/>
      <protection locked="0"/>
    </xf>
    <xf numFmtId="0" fontId="7" fillId="0" borderId="10" xfId="1" applyFont="1" applyFill="1" applyBorder="1" applyAlignment="1" applyProtection="1">
      <alignment horizontal="left"/>
    </xf>
    <xf numFmtId="0" fontId="5" fillId="2" borderId="11" xfId="1" applyNumberFormat="1" applyFont="1" applyFill="1" applyBorder="1" applyAlignment="1" applyProtection="1">
      <alignment vertical="center" wrapText="1"/>
    </xf>
    <xf numFmtId="0" fontId="6" fillId="2" borderId="12" xfId="1" applyNumberFormat="1" applyFont="1" applyFill="1" applyBorder="1" applyAlignment="1" applyProtection="1">
      <alignment vertical="center" wrapText="1"/>
    </xf>
    <xf numFmtId="14" fontId="9" fillId="2" borderId="10" xfId="1" quotePrefix="1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/>
    <xf numFmtId="0" fontId="7" fillId="2" borderId="10" xfId="1" applyFont="1" applyFill="1" applyBorder="1" applyAlignment="1" applyProtection="1">
      <alignment horizontal="left"/>
    </xf>
    <xf numFmtId="14" fontId="7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/>
    </xf>
    <xf numFmtId="14" fontId="7" fillId="0" borderId="10" xfId="1" applyNumberFormat="1" applyFont="1" applyFill="1" applyBorder="1" applyAlignment="1" applyProtection="1">
      <protection locked="0"/>
    </xf>
    <xf numFmtId="0" fontId="3" fillId="0" borderId="10" xfId="1" applyFont="1" applyFill="1" applyBorder="1" applyAlignment="1" applyProtection="1">
      <alignment horizontal="left"/>
    </xf>
    <xf numFmtId="14" fontId="5" fillId="0" borderId="10" xfId="2" applyNumberFormat="1" applyFont="1" applyFill="1" applyBorder="1" applyAlignment="1" applyProtection="1">
      <protection locked="0"/>
    </xf>
    <xf numFmtId="14" fontId="5" fillId="0" borderId="10" xfId="1" quotePrefix="1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/>
    <xf numFmtId="0" fontId="5" fillId="0" borderId="14" xfId="1" applyNumberFormat="1" applyFont="1" applyFill="1" applyBorder="1" applyAlignment="1" applyProtection="1">
      <alignment vertical="center" wrapText="1"/>
    </xf>
    <xf numFmtId="0" fontId="6" fillId="0" borderId="15" xfId="1" applyNumberFormat="1" applyFont="1" applyFill="1" applyBorder="1" applyAlignment="1" applyProtection="1">
      <alignment vertical="center" wrapText="1"/>
    </xf>
    <xf numFmtId="0" fontId="3" fillId="2" borderId="16" xfId="0" applyFont="1" applyFill="1" applyBorder="1" applyAlignment="1">
      <alignment horizontal="center"/>
    </xf>
    <xf numFmtId="0" fontId="5" fillId="0" borderId="17" xfId="1" applyNumberFormat="1" applyFont="1" applyFill="1" applyBorder="1" applyAlignment="1" applyProtection="1">
      <alignment vertical="center" wrapText="1"/>
    </xf>
    <xf numFmtId="0" fontId="6" fillId="0" borderId="18" xfId="1" applyNumberFormat="1" applyFont="1" applyFill="1" applyBorder="1" applyAlignment="1" applyProtection="1">
      <alignment vertical="center" wrapText="1"/>
    </xf>
    <xf numFmtId="14" fontId="7" fillId="0" borderId="16" xfId="1" quotePrefix="1" applyNumberFormat="1" applyFont="1" applyFill="1" applyBorder="1" applyAlignment="1" applyProtection="1">
      <alignment horizontal="center"/>
      <protection locked="0"/>
    </xf>
    <xf numFmtId="0" fontId="7" fillId="0" borderId="16" xfId="1" applyFont="1" applyFill="1" applyBorder="1" applyAlignment="1" applyProtection="1">
      <alignment horizontal="left"/>
    </xf>
    <xf numFmtId="14" fontId="7" fillId="0" borderId="16" xfId="0" applyNumberFormat="1" applyFont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center"/>
    </xf>
    <xf numFmtId="164" fontId="2" fillId="2" borderId="16" xfId="0" applyNumberFormat="1" applyFont="1" applyFill="1" applyBorder="1" applyAlignment="1">
      <alignment horizontal="center"/>
    </xf>
    <xf numFmtId="0" fontId="2" fillId="2" borderId="0" xfId="0" applyFont="1" applyFill="1"/>
  </cellXfs>
  <cellStyles count="3">
    <cellStyle name="Normal" xfId="0" builtinId="0"/>
    <cellStyle name="Normal 2 3 3 2" xfId="1"/>
    <cellStyle name="Normal_03-Duoc" xfId="2"/>
  </cellStyles>
  <dxfs count="10">
    <dxf>
      <font>
        <color auto="1"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u val="none"/>
        <color auto="1"/>
      </font>
      <fill>
        <patternFill patternType="none">
          <bgColor indexed="65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u val="none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workbookViewId="0">
      <pane xSplit="7" ySplit="5" topLeftCell="H57" activePane="bottomRight" state="frozen"/>
      <selection pane="topRight" activeCell="H1" sqref="H1"/>
      <selection pane="bottomLeft" activeCell="A6" sqref="A6"/>
      <selection pane="bottomRight" activeCell="G54" sqref="G54"/>
    </sheetView>
  </sheetViews>
  <sheetFormatPr defaultRowHeight="15"/>
  <cols>
    <col min="1" max="1" width="5.42578125" style="4" customWidth="1"/>
    <col min="2" max="2" width="19.7109375" style="4" customWidth="1"/>
    <col min="3" max="3" width="9.140625" style="4"/>
    <col min="4" max="5" width="12.85546875" style="4" customWidth="1"/>
    <col min="6" max="6" width="15.5703125" style="4" customWidth="1"/>
    <col min="7" max="7" width="6.5703125" style="4" customWidth="1"/>
    <col min="8" max="31" width="5.5703125" style="25" customWidth="1"/>
    <col min="32" max="32" width="8.85546875" style="76" customWidth="1"/>
    <col min="33" max="33" width="9.28515625" style="4" customWidth="1"/>
    <col min="34" max="251" width="9.140625" style="4"/>
    <col min="252" max="252" width="5.42578125" style="4" customWidth="1"/>
    <col min="253" max="253" width="19.7109375" style="4" customWidth="1"/>
    <col min="254" max="254" width="9.140625" style="4"/>
    <col min="255" max="256" width="12.85546875" style="4" customWidth="1"/>
    <col min="257" max="257" width="15.5703125" style="4" customWidth="1"/>
    <col min="258" max="258" width="6.5703125" style="4" customWidth="1"/>
    <col min="259" max="282" width="5.5703125" style="4" customWidth="1"/>
    <col min="283" max="283" width="8.85546875" style="4" customWidth="1"/>
    <col min="284" max="284" width="9.28515625" style="4" customWidth="1"/>
    <col min="285" max="288" width="5.85546875" style="4" customWidth="1"/>
    <col min="289" max="289" width="11.7109375" style="4" customWidth="1"/>
    <col min="290" max="507" width="9.140625" style="4"/>
    <col min="508" max="508" width="5.42578125" style="4" customWidth="1"/>
    <col min="509" max="509" width="19.7109375" style="4" customWidth="1"/>
    <col min="510" max="510" width="9.140625" style="4"/>
    <col min="511" max="512" width="12.85546875" style="4" customWidth="1"/>
    <col min="513" max="513" width="15.5703125" style="4" customWidth="1"/>
    <col min="514" max="514" width="6.5703125" style="4" customWidth="1"/>
    <col min="515" max="538" width="5.5703125" style="4" customWidth="1"/>
    <col min="539" max="539" width="8.85546875" style="4" customWidth="1"/>
    <col min="540" max="540" width="9.28515625" style="4" customWidth="1"/>
    <col min="541" max="544" width="5.85546875" style="4" customWidth="1"/>
    <col min="545" max="545" width="11.7109375" style="4" customWidth="1"/>
    <col min="546" max="763" width="9.140625" style="4"/>
    <col min="764" max="764" width="5.42578125" style="4" customWidth="1"/>
    <col min="765" max="765" width="19.7109375" style="4" customWidth="1"/>
    <col min="766" max="766" width="9.140625" style="4"/>
    <col min="767" max="768" width="12.85546875" style="4" customWidth="1"/>
    <col min="769" max="769" width="15.5703125" style="4" customWidth="1"/>
    <col min="770" max="770" width="6.5703125" style="4" customWidth="1"/>
    <col min="771" max="794" width="5.5703125" style="4" customWidth="1"/>
    <col min="795" max="795" width="8.85546875" style="4" customWidth="1"/>
    <col min="796" max="796" width="9.28515625" style="4" customWidth="1"/>
    <col min="797" max="800" width="5.85546875" style="4" customWidth="1"/>
    <col min="801" max="801" width="11.7109375" style="4" customWidth="1"/>
    <col min="802" max="1019" width="9.140625" style="4"/>
    <col min="1020" max="1020" width="5.42578125" style="4" customWidth="1"/>
    <col min="1021" max="1021" width="19.7109375" style="4" customWidth="1"/>
    <col min="1022" max="1022" width="9.140625" style="4"/>
    <col min="1023" max="1024" width="12.85546875" style="4" customWidth="1"/>
    <col min="1025" max="1025" width="15.5703125" style="4" customWidth="1"/>
    <col min="1026" max="1026" width="6.5703125" style="4" customWidth="1"/>
    <col min="1027" max="1050" width="5.5703125" style="4" customWidth="1"/>
    <col min="1051" max="1051" width="8.85546875" style="4" customWidth="1"/>
    <col min="1052" max="1052" width="9.28515625" style="4" customWidth="1"/>
    <col min="1053" max="1056" width="5.85546875" style="4" customWidth="1"/>
    <col min="1057" max="1057" width="11.7109375" style="4" customWidth="1"/>
    <col min="1058" max="1275" width="9.140625" style="4"/>
    <col min="1276" max="1276" width="5.42578125" style="4" customWidth="1"/>
    <col min="1277" max="1277" width="19.7109375" style="4" customWidth="1"/>
    <col min="1278" max="1278" width="9.140625" style="4"/>
    <col min="1279" max="1280" width="12.85546875" style="4" customWidth="1"/>
    <col min="1281" max="1281" width="15.5703125" style="4" customWidth="1"/>
    <col min="1282" max="1282" width="6.5703125" style="4" customWidth="1"/>
    <col min="1283" max="1306" width="5.5703125" style="4" customWidth="1"/>
    <col min="1307" max="1307" width="8.85546875" style="4" customWidth="1"/>
    <col min="1308" max="1308" width="9.28515625" style="4" customWidth="1"/>
    <col min="1309" max="1312" width="5.85546875" style="4" customWidth="1"/>
    <col min="1313" max="1313" width="11.7109375" style="4" customWidth="1"/>
    <col min="1314" max="1531" width="9.140625" style="4"/>
    <col min="1532" max="1532" width="5.42578125" style="4" customWidth="1"/>
    <col min="1533" max="1533" width="19.7109375" style="4" customWidth="1"/>
    <col min="1534" max="1534" width="9.140625" style="4"/>
    <col min="1535" max="1536" width="12.85546875" style="4" customWidth="1"/>
    <col min="1537" max="1537" width="15.5703125" style="4" customWidth="1"/>
    <col min="1538" max="1538" width="6.5703125" style="4" customWidth="1"/>
    <col min="1539" max="1562" width="5.5703125" style="4" customWidth="1"/>
    <col min="1563" max="1563" width="8.85546875" style="4" customWidth="1"/>
    <col min="1564" max="1564" width="9.28515625" style="4" customWidth="1"/>
    <col min="1565" max="1568" width="5.85546875" style="4" customWidth="1"/>
    <col min="1569" max="1569" width="11.7109375" style="4" customWidth="1"/>
    <col min="1570" max="1787" width="9.140625" style="4"/>
    <col min="1788" max="1788" width="5.42578125" style="4" customWidth="1"/>
    <col min="1789" max="1789" width="19.7109375" style="4" customWidth="1"/>
    <col min="1790" max="1790" width="9.140625" style="4"/>
    <col min="1791" max="1792" width="12.85546875" style="4" customWidth="1"/>
    <col min="1793" max="1793" width="15.5703125" style="4" customWidth="1"/>
    <col min="1794" max="1794" width="6.5703125" style="4" customWidth="1"/>
    <col min="1795" max="1818" width="5.5703125" style="4" customWidth="1"/>
    <col min="1819" max="1819" width="8.85546875" style="4" customWidth="1"/>
    <col min="1820" max="1820" width="9.28515625" style="4" customWidth="1"/>
    <col min="1821" max="1824" width="5.85546875" style="4" customWidth="1"/>
    <col min="1825" max="1825" width="11.7109375" style="4" customWidth="1"/>
    <col min="1826" max="2043" width="9.140625" style="4"/>
    <col min="2044" max="2044" width="5.42578125" style="4" customWidth="1"/>
    <col min="2045" max="2045" width="19.7109375" style="4" customWidth="1"/>
    <col min="2046" max="2046" width="9.140625" style="4"/>
    <col min="2047" max="2048" width="12.85546875" style="4" customWidth="1"/>
    <col min="2049" max="2049" width="15.5703125" style="4" customWidth="1"/>
    <col min="2050" max="2050" width="6.5703125" style="4" customWidth="1"/>
    <col min="2051" max="2074" width="5.5703125" style="4" customWidth="1"/>
    <col min="2075" max="2075" width="8.85546875" style="4" customWidth="1"/>
    <col min="2076" max="2076" width="9.28515625" style="4" customWidth="1"/>
    <col min="2077" max="2080" width="5.85546875" style="4" customWidth="1"/>
    <col min="2081" max="2081" width="11.7109375" style="4" customWidth="1"/>
    <col min="2082" max="2299" width="9.140625" style="4"/>
    <col min="2300" max="2300" width="5.42578125" style="4" customWidth="1"/>
    <col min="2301" max="2301" width="19.7109375" style="4" customWidth="1"/>
    <col min="2302" max="2302" width="9.140625" style="4"/>
    <col min="2303" max="2304" width="12.85546875" style="4" customWidth="1"/>
    <col min="2305" max="2305" width="15.5703125" style="4" customWidth="1"/>
    <col min="2306" max="2306" width="6.5703125" style="4" customWidth="1"/>
    <col min="2307" max="2330" width="5.5703125" style="4" customWidth="1"/>
    <col min="2331" max="2331" width="8.85546875" style="4" customWidth="1"/>
    <col min="2332" max="2332" width="9.28515625" style="4" customWidth="1"/>
    <col min="2333" max="2336" width="5.85546875" style="4" customWidth="1"/>
    <col min="2337" max="2337" width="11.7109375" style="4" customWidth="1"/>
    <col min="2338" max="2555" width="9.140625" style="4"/>
    <col min="2556" max="2556" width="5.42578125" style="4" customWidth="1"/>
    <col min="2557" max="2557" width="19.7109375" style="4" customWidth="1"/>
    <col min="2558" max="2558" width="9.140625" style="4"/>
    <col min="2559" max="2560" width="12.85546875" style="4" customWidth="1"/>
    <col min="2561" max="2561" width="15.5703125" style="4" customWidth="1"/>
    <col min="2562" max="2562" width="6.5703125" style="4" customWidth="1"/>
    <col min="2563" max="2586" width="5.5703125" style="4" customWidth="1"/>
    <col min="2587" max="2587" width="8.85546875" style="4" customWidth="1"/>
    <col min="2588" max="2588" width="9.28515625" style="4" customWidth="1"/>
    <col min="2589" max="2592" width="5.85546875" style="4" customWidth="1"/>
    <col min="2593" max="2593" width="11.7109375" style="4" customWidth="1"/>
    <col min="2594" max="2811" width="9.140625" style="4"/>
    <col min="2812" max="2812" width="5.42578125" style="4" customWidth="1"/>
    <col min="2813" max="2813" width="19.7109375" style="4" customWidth="1"/>
    <col min="2814" max="2814" width="9.140625" style="4"/>
    <col min="2815" max="2816" width="12.85546875" style="4" customWidth="1"/>
    <col min="2817" max="2817" width="15.5703125" style="4" customWidth="1"/>
    <col min="2818" max="2818" width="6.5703125" style="4" customWidth="1"/>
    <col min="2819" max="2842" width="5.5703125" style="4" customWidth="1"/>
    <col min="2843" max="2843" width="8.85546875" style="4" customWidth="1"/>
    <col min="2844" max="2844" width="9.28515625" style="4" customWidth="1"/>
    <col min="2845" max="2848" width="5.85546875" style="4" customWidth="1"/>
    <col min="2849" max="2849" width="11.7109375" style="4" customWidth="1"/>
    <col min="2850" max="3067" width="9.140625" style="4"/>
    <col min="3068" max="3068" width="5.42578125" style="4" customWidth="1"/>
    <col min="3069" max="3069" width="19.7109375" style="4" customWidth="1"/>
    <col min="3070" max="3070" width="9.140625" style="4"/>
    <col min="3071" max="3072" width="12.85546875" style="4" customWidth="1"/>
    <col min="3073" max="3073" width="15.5703125" style="4" customWidth="1"/>
    <col min="3074" max="3074" width="6.5703125" style="4" customWidth="1"/>
    <col min="3075" max="3098" width="5.5703125" style="4" customWidth="1"/>
    <col min="3099" max="3099" width="8.85546875" style="4" customWidth="1"/>
    <col min="3100" max="3100" width="9.28515625" style="4" customWidth="1"/>
    <col min="3101" max="3104" width="5.85546875" style="4" customWidth="1"/>
    <col min="3105" max="3105" width="11.7109375" style="4" customWidth="1"/>
    <col min="3106" max="3323" width="9.140625" style="4"/>
    <col min="3324" max="3324" width="5.42578125" style="4" customWidth="1"/>
    <col min="3325" max="3325" width="19.7109375" style="4" customWidth="1"/>
    <col min="3326" max="3326" width="9.140625" style="4"/>
    <col min="3327" max="3328" width="12.85546875" style="4" customWidth="1"/>
    <col min="3329" max="3329" width="15.5703125" style="4" customWidth="1"/>
    <col min="3330" max="3330" width="6.5703125" style="4" customWidth="1"/>
    <col min="3331" max="3354" width="5.5703125" style="4" customWidth="1"/>
    <col min="3355" max="3355" width="8.85546875" style="4" customWidth="1"/>
    <col min="3356" max="3356" width="9.28515625" style="4" customWidth="1"/>
    <col min="3357" max="3360" width="5.85546875" style="4" customWidth="1"/>
    <col min="3361" max="3361" width="11.7109375" style="4" customWidth="1"/>
    <col min="3362" max="3579" width="9.140625" style="4"/>
    <col min="3580" max="3580" width="5.42578125" style="4" customWidth="1"/>
    <col min="3581" max="3581" width="19.7109375" style="4" customWidth="1"/>
    <col min="3582" max="3582" width="9.140625" style="4"/>
    <col min="3583" max="3584" width="12.85546875" style="4" customWidth="1"/>
    <col min="3585" max="3585" width="15.5703125" style="4" customWidth="1"/>
    <col min="3586" max="3586" width="6.5703125" style="4" customWidth="1"/>
    <col min="3587" max="3610" width="5.5703125" style="4" customWidth="1"/>
    <col min="3611" max="3611" width="8.85546875" style="4" customWidth="1"/>
    <col min="3612" max="3612" width="9.28515625" style="4" customWidth="1"/>
    <col min="3613" max="3616" width="5.85546875" style="4" customWidth="1"/>
    <col min="3617" max="3617" width="11.7109375" style="4" customWidth="1"/>
    <col min="3618" max="3835" width="9.140625" style="4"/>
    <col min="3836" max="3836" width="5.42578125" style="4" customWidth="1"/>
    <col min="3837" max="3837" width="19.7109375" style="4" customWidth="1"/>
    <col min="3838" max="3838" width="9.140625" style="4"/>
    <col min="3839" max="3840" width="12.85546875" style="4" customWidth="1"/>
    <col min="3841" max="3841" width="15.5703125" style="4" customWidth="1"/>
    <col min="3842" max="3842" width="6.5703125" style="4" customWidth="1"/>
    <col min="3843" max="3866" width="5.5703125" style="4" customWidth="1"/>
    <col min="3867" max="3867" width="8.85546875" style="4" customWidth="1"/>
    <col min="3868" max="3868" width="9.28515625" style="4" customWidth="1"/>
    <col min="3869" max="3872" width="5.85546875" style="4" customWidth="1"/>
    <col min="3873" max="3873" width="11.7109375" style="4" customWidth="1"/>
    <col min="3874" max="4091" width="9.140625" style="4"/>
    <col min="4092" max="4092" width="5.42578125" style="4" customWidth="1"/>
    <col min="4093" max="4093" width="19.7109375" style="4" customWidth="1"/>
    <col min="4094" max="4094" width="9.140625" style="4"/>
    <col min="4095" max="4096" width="12.85546875" style="4" customWidth="1"/>
    <col min="4097" max="4097" width="15.5703125" style="4" customWidth="1"/>
    <col min="4098" max="4098" width="6.5703125" style="4" customWidth="1"/>
    <col min="4099" max="4122" width="5.5703125" style="4" customWidth="1"/>
    <col min="4123" max="4123" width="8.85546875" style="4" customWidth="1"/>
    <col min="4124" max="4124" width="9.28515625" style="4" customWidth="1"/>
    <col min="4125" max="4128" width="5.85546875" style="4" customWidth="1"/>
    <col min="4129" max="4129" width="11.7109375" style="4" customWidth="1"/>
    <col min="4130" max="4347" width="9.140625" style="4"/>
    <col min="4348" max="4348" width="5.42578125" style="4" customWidth="1"/>
    <col min="4349" max="4349" width="19.7109375" style="4" customWidth="1"/>
    <col min="4350" max="4350" width="9.140625" style="4"/>
    <col min="4351" max="4352" width="12.85546875" style="4" customWidth="1"/>
    <col min="4353" max="4353" width="15.5703125" style="4" customWidth="1"/>
    <col min="4354" max="4354" width="6.5703125" style="4" customWidth="1"/>
    <col min="4355" max="4378" width="5.5703125" style="4" customWidth="1"/>
    <col min="4379" max="4379" width="8.85546875" style="4" customWidth="1"/>
    <col min="4380" max="4380" width="9.28515625" style="4" customWidth="1"/>
    <col min="4381" max="4384" width="5.85546875" style="4" customWidth="1"/>
    <col min="4385" max="4385" width="11.7109375" style="4" customWidth="1"/>
    <col min="4386" max="4603" width="9.140625" style="4"/>
    <col min="4604" max="4604" width="5.42578125" style="4" customWidth="1"/>
    <col min="4605" max="4605" width="19.7109375" style="4" customWidth="1"/>
    <col min="4606" max="4606" width="9.140625" style="4"/>
    <col min="4607" max="4608" width="12.85546875" style="4" customWidth="1"/>
    <col min="4609" max="4609" width="15.5703125" style="4" customWidth="1"/>
    <col min="4610" max="4610" width="6.5703125" style="4" customWidth="1"/>
    <col min="4611" max="4634" width="5.5703125" style="4" customWidth="1"/>
    <col min="4635" max="4635" width="8.85546875" style="4" customWidth="1"/>
    <col min="4636" max="4636" width="9.28515625" style="4" customWidth="1"/>
    <col min="4637" max="4640" width="5.85546875" style="4" customWidth="1"/>
    <col min="4641" max="4641" width="11.7109375" style="4" customWidth="1"/>
    <col min="4642" max="4859" width="9.140625" style="4"/>
    <col min="4860" max="4860" width="5.42578125" style="4" customWidth="1"/>
    <col min="4861" max="4861" width="19.7109375" style="4" customWidth="1"/>
    <col min="4862" max="4862" width="9.140625" style="4"/>
    <col min="4863" max="4864" width="12.85546875" style="4" customWidth="1"/>
    <col min="4865" max="4865" width="15.5703125" style="4" customWidth="1"/>
    <col min="4866" max="4866" width="6.5703125" style="4" customWidth="1"/>
    <col min="4867" max="4890" width="5.5703125" style="4" customWidth="1"/>
    <col min="4891" max="4891" width="8.85546875" style="4" customWidth="1"/>
    <col min="4892" max="4892" width="9.28515625" style="4" customWidth="1"/>
    <col min="4893" max="4896" width="5.85546875" style="4" customWidth="1"/>
    <col min="4897" max="4897" width="11.7109375" style="4" customWidth="1"/>
    <col min="4898" max="5115" width="9.140625" style="4"/>
    <col min="5116" max="5116" width="5.42578125" style="4" customWidth="1"/>
    <col min="5117" max="5117" width="19.7109375" style="4" customWidth="1"/>
    <col min="5118" max="5118" width="9.140625" style="4"/>
    <col min="5119" max="5120" width="12.85546875" style="4" customWidth="1"/>
    <col min="5121" max="5121" width="15.5703125" style="4" customWidth="1"/>
    <col min="5122" max="5122" width="6.5703125" style="4" customWidth="1"/>
    <col min="5123" max="5146" width="5.5703125" style="4" customWidth="1"/>
    <col min="5147" max="5147" width="8.85546875" style="4" customWidth="1"/>
    <col min="5148" max="5148" width="9.28515625" style="4" customWidth="1"/>
    <col min="5149" max="5152" width="5.85546875" style="4" customWidth="1"/>
    <col min="5153" max="5153" width="11.7109375" style="4" customWidth="1"/>
    <col min="5154" max="5371" width="9.140625" style="4"/>
    <col min="5372" max="5372" width="5.42578125" style="4" customWidth="1"/>
    <col min="5373" max="5373" width="19.7109375" style="4" customWidth="1"/>
    <col min="5374" max="5374" width="9.140625" style="4"/>
    <col min="5375" max="5376" width="12.85546875" style="4" customWidth="1"/>
    <col min="5377" max="5377" width="15.5703125" style="4" customWidth="1"/>
    <col min="5378" max="5378" width="6.5703125" style="4" customWidth="1"/>
    <col min="5379" max="5402" width="5.5703125" style="4" customWidth="1"/>
    <col min="5403" max="5403" width="8.85546875" style="4" customWidth="1"/>
    <col min="5404" max="5404" width="9.28515625" style="4" customWidth="1"/>
    <col min="5405" max="5408" width="5.85546875" style="4" customWidth="1"/>
    <col min="5409" max="5409" width="11.7109375" style="4" customWidth="1"/>
    <col min="5410" max="5627" width="9.140625" style="4"/>
    <col min="5628" max="5628" width="5.42578125" style="4" customWidth="1"/>
    <col min="5629" max="5629" width="19.7109375" style="4" customWidth="1"/>
    <col min="5630" max="5630" width="9.140625" style="4"/>
    <col min="5631" max="5632" width="12.85546875" style="4" customWidth="1"/>
    <col min="5633" max="5633" width="15.5703125" style="4" customWidth="1"/>
    <col min="5634" max="5634" width="6.5703125" style="4" customWidth="1"/>
    <col min="5635" max="5658" width="5.5703125" style="4" customWidth="1"/>
    <col min="5659" max="5659" width="8.85546875" style="4" customWidth="1"/>
    <col min="5660" max="5660" width="9.28515625" style="4" customWidth="1"/>
    <col min="5661" max="5664" width="5.85546875" style="4" customWidth="1"/>
    <col min="5665" max="5665" width="11.7109375" style="4" customWidth="1"/>
    <col min="5666" max="5883" width="9.140625" style="4"/>
    <col min="5884" max="5884" width="5.42578125" style="4" customWidth="1"/>
    <col min="5885" max="5885" width="19.7109375" style="4" customWidth="1"/>
    <col min="5886" max="5886" width="9.140625" style="4"/>
    <col min="5887" max="5888" width="12.85546875" style="4" customWidth="1"/>
    <col min="5889" max="5889" width="15.5703125" style="4" customWidth="1"/>
    <col min="5890" max="5890" width="6.5703125" style="4" customWidth="1"/>
    <col min="5891" max="5914" width="5.5703125" style="4" customWidth="1"/>
    <col min="5915" max="5915" width="8.85546875" style="4" customWidth="1"/>
    <col min="5916" max="5916" width="9.28515625" style="4" customWidth="1"/>
    <col min="5917" max="5920" width="5.85546875" style="4" customWidth="1"/>
    <col min="5921" max="5921" width="11.7109375" style="4" customWidth="1"/>
    <col min="5922" max="6139" width="9.140625" style="4"/>
    <col min="6140" max="6140" width="5.42578125" style="4" customWidth="1"/>
    <col min="6141" max="6141" width="19.7109375" style="4" customWidth="1"/>
    <col min="6142" max="6142" width="9.140625" style="4"/>
    <col min="6143" max="6144" width="12.85546875" style="4" customWidth="1"/>
    <col min="6145" max="6145" width="15.5703125" style="4" customWidth="1"/>
    <col min="6146" max="6146" width="6.5703125" style="4" customWidth="1"/>
    <col min="6147" max="6170" width="5.5703125" style="4" customWidth="1"/>
    <col min="6171" max="6171" width="8.85546875" style="4" customWidth="1"/>
    <col min="6172" max="6172" width="9.28515625" style="4" customWidth="1"/>
    <col min="6173" max="6176" width="5.85546875" style="4" customWidth="1"/>
    <col min="6177" max="6177" width="11.7109375" style="4" customWidth="1"/>
    <col min="6178" max="6395" width="9.140625" style="4"/>
    <col min="6396" max="6396" width="5.42578125" style="4" customWidth="1"/>
    <col min="6397" max="6397" width="19.7109375" style="4" customWidth="1"/>
    <col min="6398" max="6398" width="9.140625" style="4"/>
    <col min="6399" max="6400" width="12.85546875" style="4" customWidth="1"/>
    <col min="6401" max="6401" width="15.5703125" style="4" customWidth="1"/>
    <col min="6402" max="6402" width="6.5703125" style="4" customWidth="1"/>
    <col min="6403" max="6426" width="5.5703125" style="4" customWidth="1"/>
    <col min="6427" max="6427" width="8.85546875" style="4" customWidth="1"/>
    <col min="6428" max="6428" width="9.28515625" style="4" customWidth="1"/>
    <col min="6429" max="6432" width="5.85546875" style="4" customWidth="1"/>
    <col min="6433" max="6433" width="11.7109375" style="4" customWidth="1"/>
    <col min="6434" max="6651" width="9.140625" style="4"/>
    <col min="6652" max="6652" width="5.42578125" style="4" customWidth="1"/>
    <col min="6653" max="6653" width="19.7109375" style="4" customWidth="1"/>
    <col min="6654" max="6654" width="9.140625" style="4"/>
    <col min="6655" max="6656" width="12.85546875" style="4" customWidth="1"/>
    <col min="6657" max="6657" width="15.5703125" style="4" customWidth="1"/>
    <col min="6658" max="6658" width="6.5703125" style="4" customWidth="1"/>
    <col min="6659" max="6682" width="5.5703125" style="4" customWidth="1"/>
    <col min="6683" max="6683" width="8.85546875" style="4" customWidth="1"/>
    <col min="6684" max="6684" width="9.28515625" style="4" customWidth="1"/>
    <col min="6685" max="6688" width="5.85546875" style="4" customWidth="1"/>
    <col min="6689" max="6689" width="11.7109375" style="4" customWidth="1"/>
    <col min="6690" max="6907" width="9.140625" style="4"/>
    <col min="6908" max="6908" width="5.42578125" style="4" customWidth="1"/>
    <col min="6909" max="6909" width="19.7109375" style="4" customWidth="1"/>
    <col min="6910" max="6910" width="9.140625" style="4"/>
    <col min="6911" max="6912" width="12.85546875" style="4" customWidth="1"/>
    <col min="6913" max="6913" width="15.5703125" style="4" customWidth="1"/>
    <col min="6914" max="6914" width="6.5703125" style="4" customWidth="1"/>
    <col min="6915" max="6938" width="5.5703125" style="4" customWidth="1"/>
    <col min="6939" max="6939" width="8.85546875" style="4" customWidth="1"/>
    <col min="6940" max="6940" width="9.28515625" style="4" customWidth="1"/>
    <col min="6941" max="6944" width="5.85546875" style="4" customWidth="1"/>
    <col min="6945" max="6945" width="11.7109375" style="4" customWidth="1"/>
    <col min="6946" max="7163" width="9.140625" style="4"/>
    <col min="7164" max="7164" width="5.42578125" style="4" customWidth="1"/>
    <col min="7165" max="7165" width="19.7109375" style="4" customWidth="1"/>
    <col min="7166" max="7166" width="9.140625" style="4"/>
    <col min="7167" max="7168" width="12.85546875" style="4" customWidth="1"/>
    <col min="7169" max="7169" width="15.5703125" style="4" customWidth="1"/>
    <col min="7170" max="7170" width="6.5703125" style="4" customWidth="1"/>
    <col min="7171" max="7194" width="5.5703125" style="4" customWidth="1"/>
    <col min="7195" max="7195" width="8.85546875" style="4" customWidth="1"/>
    <col min="7196" max="7196" width="9.28515625" style="4" customWidth="1"/>
    <col min="7197" max="7200" width="5.85546875" style="4" customWidth="1"/>
    <col min="7201" max="7201" width="11.7109375" style="4" customWidth="1"/>
    <col min="7202" max="7419" width="9.140625" style="4"/>
    <col min="7420" max="7420" width="5.42578125" style="4" customWidth="1"/>
    <col min="7421" max="7421" width="19.7109375" style="4" customWidth="1"/>
    <col min="7422" max="7422" width="9.140625" style="4"/>
    <col min="7423" max="7424" width="12.85546875" style="4" customWidth="1"/>
    <col min="7425" max="7425" width="15.5703125" style="4" customWidth="1"/>
    <col min="7426" max="7426" width="6.5703125" style="4" customWidth="1"/>
    <col min="7427" max="7450" width="5.5703125" style="4" customWidth="1"/>
    <col min="7451" max="7451" width="8.85546875" style="4" customWidth="1"/>
    <col min="7452" max="7452" width="9.28515625" style="4" customWidth="1"/>
    <col min="7453" max="7456" width="5.85546875" style="4" customWidth="1"/>
    <col min="7457" max="7457" width="11.7109375" style="4" customWidth="1"/>
    <col min="7458" max="7675" width="9.140625" style="4"/>
    <col min="7676" max="7676" width="5.42578125" style="4" customWidth="1"/>
    <col min="7677" max="7677" width="19.7109375" style="4" customWidth="1"/>
    <col min="7678" max="7678" width="9.140625" style="4"/>
    <col min="7679" max="7680" width="12.85546875" style="4" customWidth="1"/>
    <col min="7681" max="7681" width="15.5703125" style="4" customWidth="1"/>
    <col min="7682" max="7682" width="6.5703125" style="4" customWidth="1"/>
    <col min="7683" max="7706" width="5.5703125" style="4" customWidth="1"/>
    <col min="7707" max="7707" width="8.85546875" style="4" customWidth="1"/>
    <col min="7708" max="7708" width="9.28515625" style="4" customWidth="1"/>
    <col min="7709" max="7712" width="5.85546875" style="4" customWidth="1"/>
    <col min="7713" max="7713" width="11.7109375" style="4" customWidth="1"/>
    <col min="7714" max="7931" width="9.140625" style="4"/>
    <col min="7932" max="7932" width="5.42578125" style="4" customWidth="1"/>
    <col min="7933" max="7933" width="19.7109375" style="4" customWidth="1"/>
    <col min="7934" max="7934" width="9.140625" style="4"/>
    <col min="7935" max="7936" width="12.85546875" style="4" customWidth="1"/>
    <col min="7937" max="7937" width="15.5703125" style="4" customWidth="1"/>
    <col min="7938" max="7938" width="6.5703125" style="4" customWidth="1"/>
    <col min="7939" max="7962" width="5.5703125" style="4" customWidth="1"/>
    <col min="7963" max="7963" width="8.85546875" style="4" customWidth="1"/>
    <col min="7964" max="7964" width="9.28515625" style="4" customWidth="1"/>
    <col min="7965" max="7968" width="5.85546875" style="4" customWidth="1"/>
    <col min="7969" max="7969" width="11.7109375" style="4" customWidth="1"/>
    <col min="7970" max="8187" width="9.140625" style="4"/>
    <col min="8188" max="8188" width="5.42578125" style="4" customWidth="1"/>
    <col min="8189" max="8189" width="19.7109375" style="4" customWidth="1"/>
    <col min="8190" max="8190" width="9.140625" style="4"/>
    <col min="8191" max="8192" width="12.85546875" style="4" customWidth="1"/>
    <col min="8193" max="8193" width="15.5703125" style="4" customWidth="1"/>
    <col min="8194" max="8194" width="6.5703125" style="4" customWidth="1"/>
    <col min="8195" max="8218" width="5.5703125" style="4" customWidth="1"/>
    <col min="8219" max="8219" width="8.85546875" style="4" customWidth="1"/>
    <col min="8220" max="8220" width="9.28515625" style="4" customWidth="1"/>
    <col min="8221" max="8224" width="5.85546875" style="4" customWidth="1"/>
    <col min="8225" max="8225" width="11.7109375" style="4" customWidth="1"/>
    <col min="8226" max="8443" width="9.140625" style="4"/>
    <col min="8444" max="8444" width="5.42578125" style="4" customWidth="1"/>
    <col min="8445" max="8445" width="19.7109375" style="4" customWidth="1"/>
    <col min="8446" max="8446" width="9.140625" style="4"/>
    <col min="8447" max="8448" width="12.85546875" style="4" customWidth="1"/>
    <col min="8449" max="8449" width="15.5703125" style="4" customWidth="1"/>
    <col min="8450" max="8450" width="6.5703125" style="4" customWidth="1"/>
    <col min="8451" max="8474" width="5.5703125" style="4" customWidth="1"/>
    <col min="8475" max="8475" width="8.85546875" style="4" customWidth="1"/>
    <col min="8476" max="8476" width="9.28515625" style="4" customWidth="1"/>
    <col min="8477" max="8480" width="5.85546875" style="4" customWidth="1"/>
    <col min="8481" max="8481" width="11.7109375" style="4" customWidth="1"/>
    <col min="8482" max="8699" width="9.140625" style="4"/>
    <col min="8700" max="8700" width="5.42578125" style="4" customWidth="1"/>
    <col min="8701" max="8701" width="19.7109375" style="4" customWidth="1"/>
    <col min="8702" max="8702" width="9.140625" style="4"/>
    <col min="8703" max="8704" width="12.85546875" style="4" customWidth="1"/>
    <col min="8705" max="8705" width="15.5703125" style="4" customWidth="1"/>
    <col min="8706" max="8706" width="6.5703125" style="4" customWidth="1"/>
    <col min="8707" max="8730" width="5.5703125" style="4" customWidth="1"/>
    <col min="8731" max="8731" width="8.85546875" style="4" customWidth="1"/>
    <col min="8732" max="8732" width="9.28515625" style="4" customWidth="1"/>
    <col min="8733" max="8736" width="5.85546875" style="4" customWidth="1"/>
    <col min="8737" max="8737" width="11.7109375" style="4" customWidth="1"/>
    <col min="8738" max="8955" width="9.140625" style="4"/>
    <col min="8956" max="8956" width="5.42578125" style="4" customWidth="1"/>
    <col min="8957" max="8957" width="19.7109375" style="4" customWidth="1"/>
    <col min="8958" max="8958" width="9.140625" style="4"/>
    <col min="8959" max="8960" width="12.85546875" style="4" customWidth="1"/>
    <col min="8961" max="8961" width="15.5703125" style="4" customWidth="1"/>
    <col min="8962" max="8962" width="6.5703125" style="4" customWidth="1"/>
    <col min="8963" max="8986" width="5.5703125" style="4" customWidth="1"/>
    <col min="8987" max="8987" width="8.85546875" style="4" customWidth="1"/>
    <col min="8988" max="8988" width="9.28515625" style="4" customWidth="1"/>
    <col min="8989" max="8992" width="5.85546875" style="4" customWidth="1"/>
    <col min="8993" max="8993" width="11.7109375" style="4" customWidth="1"/>
    <col min="8994" max="9211" width="9.140625" style="4"/>
    <col min="9212" max="9212" width="5.42578125" style="4" customWidth="1"/>
    <col min="9213" max="9213" width="19.7109375" style="4" customWidth="1"/>
    <col min="9214" max="9214" width="9.140625" style="4"/>
    <col min="9215" max="9216" width="12.85546875" style="4" customWidth="1"/>
    <col min="9217" max="9217" width="15.5703125" style="4" customWidth="1"/>
    <col min="9218" max="9218" width="6.5703125" style="4" customWidth="1"/>
    <col min="9219" max="9242" width="5.5703125" style="4" customWidth="1"/>
    <col min="9243" max="9243" width="8.85546875" style="4" customWidth="1"/>
    <col min="9244" max="9244" width="9.28515625" style="4" customWidth="1"/>
    <col min="9245" max="9248" width="5.85546875" style="4" customWidth="1"/>
    <col min="9249" max="9249" width="11.7109375" style="4" customWidth="1"/>
    <col min="9250" max="9467" width="9.140625" style="4"/>
    <col min="9468" max="9468" width="5.42578125" style="4" customWidth="1"/>
    <col min="9469" max="9469" width="19.7109375" style="4" customWidth="1"/>
    <col min="9470" max="9470" width="9.140625" style="4"/>
    <col min="9471" max="9472" width="12.85546875" style="4" customWidth="1"/>
    <col min="9473" max="9473" width="15.5703125" style="4" customWidth="1"/>
    <col min="9474" max="9474" width="6.5703125" style="4" customWidth="1"/>
    <col min="9475" max="9498" width="5.5703125" style="4" customWidth="1"/>
    <col min="9499" max="9499" width="8.85546875" style="4" customWidth="1"/>
    <col min="9500" max="9500" width="9.28515625" style="4" customWidth="1"/>
    <col min="9501" max="9504" width="5.85546875" style="4" customWidth="1"/>
    <col min="9505" max="9505" width="11.7109375" style="4" customWidth="1"/>
    <col min="9506" max="9723" width="9.140625" style="4"/>
    <col min="9724" max="9724" width="5.42578125" style="4" customWidth="1"/>
    <col min="9725" max="9725" width="19.7109375" style="4" customWidth="1"/>
    <col min="9726" max="9726" width="9.140625" style="4"/>
    <col min="9727" max="9728" width="12.85546875" style="4" customWidth="1"/>
    <col min="9729" max="9729" width="15.5703125" style="4" customWidth="1"/>
    <col min="9730" max="9730" width="6.5703125" style="4" customWidth="1"/>
    <col min="9731" max="9754" width="5.5703125" style="4" customWidth="1"/>
    <col min="9755" max="9755" width="8.85546875" style="4" customWidth="1"/>
    <col min="9756" max="9756" width="9.28515625" style="4" customWidth="1"/>
    <col min="9757" max="9760" width="5.85546875" style="4" customWidth="1"/>
    <col min="9761" max="9761" width="11.7109375" style="4" customWidth="1"/>
    <col min="9762" max="9979" width="9.140625" style="4"/>
    <col min="9980" max="9980" width="5.42578125" style="4" customWidth="1"/>
    <col min="9981" max="9981" width="19.7109375" style="4" customWidth="1"/>
    <col min="9982" max="9982" width="9.140625" style="4"/>
    <col min="9983" max="9984" width="12.85546875" style="4" customWidth="1"/>
    <col min="9985" max="9985" width="15.5703125" style="4" customWidth="1"/>
    <col min="9986" max="9986" width="6.5703125" style="4" customWidth="1"/>
    <col min="9987" max="10010" width="5.5703125" style="4" customWidth="1"/>
    <col min="10011" max="10011" width="8.85546875" style="4" customWidth="1"/>
    <col min="10012" max="10012" width="9.28515625" style="4" customWidth="1"/>
    <col min="10013" max="10016" width="5.85546875" style="4" customWidth="1"/>
    <col min="10017" max="10017" width="11.7109375" style="4" customWidth="1"/>
    <col min="10018" max="10235" width="9.140625" style="4"/>
    <col min="10236" max="10236" width="5.42578125" style="4" customWidth="1"/>
    <col min="10237" max="10237" width="19.7109375" style="4" customWidth="1"/>
    <col min="10238" max="10238" width="9.140625" style="4"/>
    <col min="10239" max="10240" width="12.85546875" style="4" customWidth="1"/>
    <col min="10241" max="10241" width="15.5703125" style="4" customWidth="1"/>
    <col min="10242" max="10242" width="6.5703125" style="4" customWidth="1"/>
    <col min="10243" max="10266" width="5.5703125" style="4" customWidth="1"/>
    <col min="10267" max="10267" width="8.85546875" style="4" customWidth="1"/>
    <col min="10268" max="10268" width="9.28515625" style="4" customWidth="1"/>
    <col min="10269" max="10272" width="5.85546875" style="4" customWidth="1"/>
    <col min="10273" max="10273" width="11.7109375" style="4" customWidth="1"/>
    <col min="10274" max="10491" width="9.140625" style="4"/>
    <col min="10492" max="10492" width="5.42578125" style="4" customWidth="1"/>
    <col min="10493" max="10493" width="19.7109375" style="4" customWidth="1"/>
    <col min="10494" max="10494" width="9.140625" style="4"/>
    <col min="10495" max="10496" width="12.85546875" style="4" customWidth="1"/>
    <col min="10497" max="10497" width="15.5703125" style="4" customWidth="1"/>
    <col min="10498" max="10498" width="6.5703125" style="4" customWidth="1"/>
    <col min="10499" max="10522" width="5.5703125" style="4" customWidth="1"/>
    <col min="10523" max="10523" width="8.85546875" style="4" customWidth="1"/>
    <col min="10524" max="10524" width="9.28515625" style="4" customWidth="1"/>
    <col min="10525" max="10528" width="5.85546875" style="4" customWidth="1"/>
    <col min="10529" max="10529" width="11.7109375" style="4" customWidth="1"/>
    <col min="10530" max="10747" width="9.140625" style="4"/>
    <col min="10748" max="10748" width="5.42578125" style="4" customWidth="1"/>
    <col min="10749" max="10749" width="19.7109375" style="4" customWidth="1"/>
    <col min="10750" max="10750" width="9.140625" style="4"/>
    <col min="10751" max="10752" width="12.85546875" style="4" customWidth="1"/>
    <col min="10753" max="10753" width="15.5703125" style="4" customWidth="1"/>
    <col min="10754" max="10754" width="6.5703125" style="4" customWidth="1"/>
    <col min="10755" max="10778" width="5.5703125" style="4" customWidth="1"/>
    <col min="10779" max="10779" width="8.85546875" style="4" customWidth="1"/>
    <col min="10780" max="10780" width="9.28515625" style="4" customWidth="1"/>
    <col min="10781" max="10784" width="5.85546875" style="4" customWidth="1"/>
    <col min="10785" max="10785" width="11.7109375" style="4" customWidth="1"/>
    <col min="10786" max="11003" width="9.140625" style="4"/>
    <col min="11004" max="11004" width="5.42578125" style="4" customWidth="1"/>
    <col min="11005" max="11005" width="19.7109375" style="4" customWidth="1"/>
    <col min="11006" max="11006" width="9.140625" style="4"/>
    <col min="11007" max="11008" width="12.85546875" style="4" customWidth="1"/>
    <col min="11009" max="11009" width="15.5703125" style="4" customWidth="1"/>
    <col min="11010" max="11010" width="6.5703125" style="4" customWidth="1"/>
    <col min="11011" max="11034" width="5.5703125" style="4" customWidth="1"/>
    <col min="11035" max="11035" width="8.85546875" style="4" customWidth="1"/>
    <col min="11036" max="11036" width="9.28515625" style="4" customWidth="1"/>
    <col min="11037" max="11040" width="5.85546875" style="4" customWidth="1"/>
    <col min="11041" max="11041" width="11.7109375" style="4" customWidth="1"/>
    <col min="11042" max="11259" width="9.140625" style="4"/>
    <col min="11260" max="11260" width="5.42578125" style="4" customWidth="1"/>
    <col min="11261" max="11261" width="19.7109375" style="4" customWidth="1"/>
    <col min="11262" max="11262" width="9.140625" style="4"/>
    <col min="11263" max="11264" width="12.85546875" style="4" customWidth="1"/>
    <col min="11265" max="11265" width="15.5703125" style="4" customWidth="1"/>
    <col min="11266" max="11266" width="6.5703125" style="4" customWidth="1"/>
    <col min="11267" max="11290" width="5.5703125" style="4" customWidth="1"/>
    <col min="11291" max="11291" width="8.85546875" style="4" customWidth="1"/>
    <col min="11292" max="11292" width="9.28515625" style="4" customWidth="1"/>
    <col min="11293" max="11296" width="5.85546875" style="4" customWidth="1"/>
    <col min="11297" max="11297" width="11.7109375" style="4" customWidth="1"/>
    <col min="11298" max="11515" width="9.140625" style="4"/>
    <col min="11516" max="11516" width="5.42578125" style="4" customWidth="1"/>
    <col min="11517" max="11517" width="19.7109375" style="4" customWidth="1"/>
    <col min="11518" max="11518" width="9.140625" style="4"/>
    <col min="11519" max="11520" width="12.85546875" style="4" customWidth="1"/>
    <col min="11521" max="11521" width="15.5703125" style="4" customWidth="1"/>
    <col min="11522" max="11522" width="6.5703125" style="4" customWidth="1"/>
    <col min="11523" max="11546" width="5.5703125" style="4" customWidth="1"/>
    <col min="11547" max="11547" width="8.85546875" style="4" customWidth="1"/>
    <col min="11548" max="11548" width="9.28515625" style="4" customWidth="1"/>
    <col min="11549" max="11552" width="5.85546875" style="4" customWidth="1"/>
    <col min="11553" max="11553" width="11.7109375" style="4" customWidth="1"/>
    <col min="11554" max="11771" width="9.140625" style="4"/>
    <col min="11772" max="11772" width="5.42578125" style="4" customWidth="1"/>
    <col min="11773" max="11773" width="19.7109375" style="4" customWidth="1"/>
    <col min="11774" max="11774" width="9.140625" style="4"/>
    <col min="11775" max="11776" width="12.85546875" style="4" customWidth="1"/>
    <col min="11777" max="11777" width="15.5703125" style="4" customWidth="1"/>
    <col min="11778" max="11778" width="6.5703125" style="4" customWidth="1"/>
    <col min="11779" max="11802" width="5.5703125" style="4" customWidth="1"/>
    <col min="11803" max="11803" width="8.85546875" style="4" customWidth="1"/>
    <col min="11804" max="11804" width="9.28515625" style="4" customWidth="1"/>
    <col min="11805" max="11808" width="5.85546875" style="4" customWidth="1"/>
    <col min="11809" max="11809" width="11.7109375" style="4" customWidth="1"/>
    <col min="11810" max="12027" width="9.140625" style="4"/>
    <col min="12028" max="12028" width="5.42578125" style="4" customWidth="1"/>
    <col min="12029" max="12029" width="19.7109375" style="4" customWidth="1"/>
    <col min="12030" max="12030" width="9.140625" style="4"/>
    <col min="12031" max="12032" width="12.85546875" style="4" customWidth="1"/>
    <col min="12033" max="12033" width="15.5703125" style="4" customWidth="1"/>
    <col min="12034" max="12034" width="6.5703125" style="4" customWidth="1"/>
    <col min="12035" max="12058" width="5.5703125" style="4" customWidth="1"/>
    <col min="12059" max="12059" width="8.85546875" style="4" customWidth="1"/>
    <col min="12060" max="12060" width="9.28515625" style="4" customWidth="1"/>
    <col min="12061" max="12064" width="5.85546875" style="4" customWidth="1"/>
    <col min="12065" max="12065" width="11.7109375" style="4" customWidth="1"/>
    <col min="12066" max="12283" width="9.140625" style="4"/>
    <col min="12284" max="12284" width="5.42578125" style="4" customWidth="1"/>
    <col min="12285" max="12285" width="19.7109375" style="4" customWidth="1"/>
    <col min="12286" max="12286" width="9.140625" style="4"/>
    <col min="12287" max="12288" width="12.85546875" style="4" customWidth="1"/>
    <col min="12289" max="12289" width="15.5703125" style="4" customWidth="1"/>
    <col min="12290" max="12290" width="6.5703125" style="4" customWidth="1"/>
    <col min="12291" max="12314" width="5.5703125" style="4" customWidth="1"/>
    <col min="12315" max="12315" width="8.85546875" style="4" customWidth="1"/>
    <col min="12316" max="12316" width="9.28515625" style="4" customWidth="1"/>
    <col min="12317" max="12320" width="5.85546875" style="4" customWidth="1"/>
    <col min="12321" max="12321" width="11.7109375" style="4" customWidth="1"/>
    <col min="12322" max="12539" width="9.140625" style="4"/>
    <col min="12540" max="12540" width="5.42578125" style="4" customWidth="1"/>
    <col min="12541" max="12541" width="19.7109375" style="4" customWidth="1"/>
    <col min="12542" max="12542" width="9.140625" style="4"/>
    <col min="12543" max="12544" width="12.85546875" style="4" customWidth="1"/>
    <col min="12545" max="12545" width="15.5703125" style="4" customWidth="1"/>
    <col min="12546" max="12546" width="6.5703125" style="4" customWidth="1"/>
    <col min="12547" max="12570" width="5.5703125" style="4" customWidth="1"/>
    <col min="12571" max="12571" width="8.85546875" style="4" customWidth="1"/>
    <col min="12572" max="12572" width="9.28515625" style="4" customWidth="1"/>
    <col min="12573" max="12576" width="5.85546875" style="4" customWidth="1"/>
    <col min="12577" max="12577" width="11.7109375" style="4" customWidth="1"/>
    <col min="12578" max="12795" width="9.140625" style="4"/>
    <col min="12796" max="12796" width="5.42578125" style="4" customWidth="1"/>
    <col min="12797" max="12797" width="19.7109375" style="4" customWidth="1"/>
    <col min="12798" max="12798" width="9.140625" style="4"/>
    <col min="12799" max="12800" width="12.85546875" style="4" customWidth="1"/>
    <col min="12801" max="12801" width="15.5703125" style="4" customWidth="1"/>
    <col min="12802" max="12802" width="6.5703125" style="4" customWidth="1"/>
    <col min="12803" max="12826" width="5.5703125" style="4" customWidth="1"/>
    <col min="12827" max="12827" width="8.85546875" style="4" customWidth="1"/>
    <col min="12828" max="12828" width="9.28515625" style="4" customWidth="1"/>
    <col min="12829" max="12832" width="5.85546875" style="4" customWidth="1"/>
    <col min="12833" max="12833" width="11.7109375" style="4" customWidth="1"/>
    <col min="12834" max="13051" width="9.140625" style="4"/>
    <col min="13052" max="13052" width="5.42578125" style="4" customWidth="1"/>
    <col min="13053" max="13053" width="19.7109375" style="4" customWidth="1"/>
    <col min="13054" max="13054" width="9.140625" style="4"/>
    <col min="13055" max="13056" width="12.85546875" style="4" customWidth="1"/>
    <col min="13057" max="13057" width="15.5703125" style="4" customWidth="1"/>
    <col min="13058" max="13058" width="6.5703125" style="4" customWidth="1"/>
    <col min="13059" max="13082" width="5.5703125" style="4" customWidth="1"/>
    <col min="13083" max="13083" width="8.85546875" style="4" customWidth="1"/>
    <col min="13084" max="13084" width="9.28515625" style="4" customWidth="1"/>
    <col min="13085" max="13088" width="5.85546875" style="4" customWidth="1"/>
    <col min="13089" max="13089" width="11.7109375" style="4" customWidth="1"/>
    <col min="13090" max="13307" width="9.140625" style="4"/>
    <col min="13308" max="13308" width="5.42578125" style="4" customWidth="1"/>
    <col min="13309" max="13309" width="19.7109375" style="4" customWidth="1"/>
    <col min="13310" max="13310" width="9.140625" style="4"/>
    <col min="13311" max="13312" width="12.85546875" style="4" customWidth="1"/>
    <col min="13313" max="13313" width="15.5703125" style="4" customWidth="1"/>
    <col min="13314" max="13314" width="6.5703125" style="4" customWidth="1"/>
    <col min="13315" max="13338" width="5.5703125" style="4" customWidth="1"/>
    <col min="13339" max="13339" width="8.85546875" style="4" customWidth="1"/>
    <col min="13340" max="13340" width="9.28515625" style="4" customWidth="1"/>
    <col min="13341" max="13344" width="5.85546875" style="4" customWidth="1"/>
    <col min="13345" max="13345" width="11.7109375" style="4" customWidth="1"/>
    <col min="13346" max="13563" width="9.140625" style="4"/>
    <col min="13564" max="13564" width="5.42578125" style="4" customWidth="1"/>
    <col min="13565" max="13565" width="19.7109375" style="4" customWidth="1"/>
    <col min="13566" max="13566" width="9.140625" style="4"/>
    <col min="13567" max="13568" width="12.85546875" style="4" customWidth="1"/>
    <col min="13569" max="13569" width="15.5703125" style="4" customWidth="1"/>
    <col min="13570" max="13570" width="6.5703125" style="4" customWidth="1"/>
    <col min="13571" max="13594" width="5.5703125" style="4" customWidth="1"/>
    <col min="13595" max="13595" width="8.85546875" style="4" customWidth="1"/>
    <col min="13596" max="13596" width="9.28515625" style="4" customWidth="1"/>
    <col min="13597" max="13600" width="5.85546875" style="4" customWidth="1"/>
    <col min="13601" max="13601" width="11.7109375" style="4" customWidth="1"/>
    <col min="13602" max="13819" width="9.140625" style="4"/>
    <col min="13820" max="13820" width="5.42578125" style="4" customWidth="1"/>
    <col min="13821" max="13821" width="19.7109375" style="4" customWidth="1"/>
    <col min="13822" max="13822" width="9.140625" style="4"/>
    <col min="13823" max="13824" width="12.85546875" style="4" customWidth="1"/>
    <col min="13825" max="13825" width="15.5703125" style="4" customWidth="1"/>
    <col min="13826" max="13826" width="6.5703125" style="4" customWidth="1"/>
    <col min="13827" max="13850" width="5.5703125" style="4" customWidth="1"/>
    <col min="13851" max="13851" width="8.85546875" style="4" customWidth="1"/>
    <col min="13852" max="13852" width="9.28515625" style="4" customWidth="1"/>
    <col min="13853" max="13856" width="5.85546875" style="4" customWidth="1"/>
    <col min="13857" max="13857" width="11.7109375" style="4" customWidth="1"/>
    <col min="13858" max="14075" width="9.140625" style="4"/>
    <col min="14076" max="14076" width="5.42578125" style="4" customWidth="1"/>
    <col min="14077" max="14077" width="19.7109375" style="4" customWidth="1"/>
    <col min="14078" max="14078" width="9.140625" style="4"/>
    <col min="14079" max="14080" width="12.85546875" style="4" customWidth="1"/>
    <col min="14081" max="14081" width="15.5703125" style="4" customWidth="1"/>
    <col min="14082" max="14082" width="6.5703125" style="4" customWidth="1"/>
    <col min="14083" max="14106" width="5.5703125" style="4" customWidth="1"/>
    <col min="14107" max="14107" width="8.85546875" style="4" customWidth="1"/>
    <col min="14108" max="14108" width="9.28515625" style="4" customWidth="1"/>
    <col min="14109" max="14112" width="5.85546875" style="4" customWidth="1"/>
    <col min="14113" max="14113" width="11.7109375" style="4" customWidth="1"/>
    <col min="14114" max="14331" width="9.140625" style="4"/>
    <col min="14332" max="14332" width="5.42578125" style="4" customWidth="1"/>
    <col min="14333" max="14333" width="19.7109375" style="4" customWidth="1"/>
    <col min="14334" max="14334" width="9.140625" style="4"/>
    <col min="14335" max="14336" width="12.85546875" style="4" customWidth="1"/>
    <col min="14337" max="14337" width="15.5703125" style="4" customWidth="1"/>
    <col min="14338" max="14338" width="6.5703125" style="4" customWidth="1"/>
    <col min="14339" max="14362" width="5.5703125" style="4" customWidth="1"/>
    <col min="14363" max="14363" width="8.85546875" style="4" customWidth="1"/>
    <col min="14364" max="14364" width="9.28515625" style="4" customWidth="1"/>
    <col min="14365" max="14368" width="5.85546875" style="4" customWidth="1"/>
    <col min="14369" max="14369" width="11.7109375" style="4" customWidth="1"/>
    <col min="14370" max="14587" width="9.140625" style="4"/>
    <col min="14588" max="14588" width="5.42578125" style="4" customWidth="1"/>
    <col min="14589" max="14589" width="19.7109375" style="4" customWidth="1"/>
    <col min="14590" max="14590" width="9.140625" style="4"/>
    <col min="14591" max="14592" width="12.85546875" style="4" customWidth="1"/>
    <col min="14593" max="14593" width="15.5703125" style="4" customWidth="1"/>
    <col min="14594" max="14594" width="6.5703125" style="4" customWidth="1"/>
    <col min="14595" max="14618" width="5.5703125" style="4" customWidth="1"/>
    <col min="14619" max="14619" width="8.85546875" style="4" customWidth="1"/>
    <col min="14620" max="14620" width="9.28515625" style="4" customWidth="1"/>
    <col min="14621" max="14624" width="5.85546875" style="4" customWidth="1"/>
    <col min="14625" max="14625" width="11.7109375" style="4" customWidth="1"/>
    <col min="14626" max="14843" width="9.140625" style="4"/>
    <col min="14844" max="14844" width="5.42578125" style="4" customWidth="1"/>
    <col min="14845" max="14845" width="19.7109375" style="4" customWidth="1"/>
    <col min="14846" max="14846" width="9.140625" style="4"/>
    <col min="14847" max="14848" width="12.85546875" style="4" customWidth="1"/>
    <col min="14849" max="14849" width="15.5703125" style="4" customWidth="1"/>
    <col min="14850" max="14850" width="6.5703125" style="4" customWidth="1"/>
    <col min="14851" max="14874" width="5.5703125" style="4" customWidth="1"/>
    <col min="14875" max="14875" width="8.85546875" style="4" customWidth="1"/>
    <col min="14876" max="14876" width="9.28515625" style="4" customWidth="1"/>
    <col min="14877" max="14880" width="5.85546875" style="4" customWidth="1"/>
    <col min="14881" max="14881" width="11.7109375" style="4" customWidth="1"/>
    <col min="14882" max="15099" width="9.140625" style="4"/>
    <col min="15100" max="15100" width="5.42578125" style="4" customWidth="1"/>
    <col min="15101" max="15101" width="19.7109375" style="4" customWidth="1"/>
    <col min="15102" max="15102" width="9.140625" style="4"/>
    <col min="15103" max="15104" width="12.85546875" style="4" customWidth="1"/>
    <col min="15105" max="15105" width="15.5703125" style="4" customWidth="1"/>
    <col min="15106" max="15106" width="6.5703125" style="4" customWidth="1"/>
    <col min="15107" max="15130" width="5.5703125" style="4" customWidth="1"/>
    <col min="15131" max="15131" width="8.85546875" style="4" customWidth="1"/>
    <col min="15132" max="15132" width="9.28515625" style="4" customWidth="1"/>
    <col min="15133" max="15136" width="5.85546875" style="4" customWidth="1"/>
    <col min="15137" max="15137" width="11.7109375" style="4" customWidth="1"/>
    <col min="15138" max="15355" width="9.140625" style="4"/>
    <col min="15356" max="15356" width="5.42578125" style="4" customWidth="1"/>
    <col min="15357" max="15357" width="19.7109375" style="4" customWidth="1"/>
    <col min="15358" max="15358" width="9.140625" style="4"/>
    <col min="15359" max="15360" width="12.85546875" style="4" customWidth="1"/>
    <col min="15361" max="15361" width="15.5703125" style="4" customWidth="1"/>
    <col min="15362" max="15362" width="6.5703125" style="4" customWidth="1"/>
    <col min="15363" max="15386" width="5.5703125" style="4" customWidth="1"/>
    <col min="15387" max="15387" width="8.85546875" style="4" customWidth="1"/>
    <col min="15388" max="15388" width="9.28515625" style="4" customWidth="1"/>
    <col min="15389" max="15392" width="5.85546875" style="4" customWidth="1"/>
    <col min="15393" max="15393" width="11.7109375" style="4" customWidth="1"/>
    <col min="15394" max="15611" width="9.140625" style="4"/>
    <col min="15612" max="15612" width="5.42578125" style="4" customWidth="1"/>
    <col min="15613" max="15613" width="19.7109375" style="4" customWidth="1"/>
    <col min="15614" max="15614" width="9.140625" style="4"/>
    <col min="15615" max="15616" width="12.85546875" style="4" customWidth="1"/>
    <col min="15617" max="15617" width="15.5703125" style="4" customWidth="1"/>
    <col min="15618" max="15618" width="6.5703125" style="4" customWidth="1"/>
    <col min="15619" max="15642" width="5.5703125" style="4" customWidth="1"/>
    <col min="15643" max="15643" width="8.85546875" style="4" customWidth="1"/>
    <col min="15644" max="15644" width="9.28515625" style="4" customWidth="1"/>
    <col min="15645" max="15648" width="5.85546875" style="4" customWidth="1"/>
    <col min="15649" max="15649" width="11.7109375" style="4" customWidth="1"/>
    <col min="15650" max="15867" width="9.140625" style="4"/>
    <col min="15868" max="15868" width="5.42578125" style="4" customWidth="1"/>
    <col min="15869" max="15869" width="19.7109375" style="4" customWidth="1"/>
    <col min="15870" max="15870" width="9.140625" style="4"/>
    <col min="15871" max="15872" width="12.85546875" style="4" customWidth="1"/>
    <col min="15873" max="15873" width="15.5703125" style="4" customWidth="1"/>
    <col min="15874" max="15874" width="6.5703125" style="4" customWidth="1"/>
    <col min="15875" max="15898" width="5.5703125" style="4" customWidth="1"/>
    <col min="15899" max="15899" width="8.85546875" style="4" customWidth="1"/>
    <col min="15900" max="15900" width="9.28515625" style="4" customWidth="1"/>
    <col min="15901" max="15904" width="5.85546875" style="4" customWidth="1"/>
    <col min="15905" max="15905" width="11.7109375" style="4" customWidth="1"/>
    <col min="15906" max="16123" width="9.140625" style="4"/>
    <col min="16124" max="16124" width="5.42578125" style="4" customWidth="1"/>
    <col min="16125" max="16125" width="19.7109375" style="4" customWidth="1"/>
    <col min="16126" max="16126" width="9.140625" style="4"/>
    <col min="16127" max="16128" width="12.85546875" style="4" customWidth="1"/>
    <col min="16129" max="16129" width="15.5703125" style="4" customWidth="1"/>
    <col min="16130" max="16130" width="6.5703125" style="4" customWidth="1"/>
    <col min="16131" max="16154" width="5.5703125" style="4" customWidth="1"/>
    <col min="16155" max="16155" width="8.85546875" style="4" customWidth="1"/>
    <col min="16156" max="16156" width="9.28515625" style="4" customWidth="1"/>
    <col min="16157" max="16160" width="5.85546875" style="4" customWidth="1"/>
    <col min="16161" max="16161" width="11.7109375" style="4" customWidth="1"/>
    <col min="16162" max="16384" width="9.140625" style="4"/>
  </cols>
  <sheetData>
    <row r="1" spans="1:3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</row>
    <row r="2" spans="1:33" ht="18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</row>
    <row r="3" spans="1:33" ht="72">
      <c r="A3" s="7" t="s">
        <v>2</v>
      </c>
      <c r="B3" s="8" t="s">
        <v>3</v>
      </c>
      <c r="C3" s="8"/>
      <c r="D3" s="9" t="s">
        <v>4</v>
      </c>
      <c r="E3" s="10"/>
      <c r="F3" s="11" t="s">
        <v>5</v>
      </c>
      <c r="G3" s="11" t="s">
        <v>6</v>
      </c>
      <c r="H3" s="12" t="s">
        <v>7</v>
      </c>
      <c r="I3" s="13"/>
      <c r="J3" s="14"/>
      <c r="K3" s="15" t="s">
        <v>8</v>
      </c>
      <c r="L3" s="16"/>
      <c r="M3" s="17"/>
      <c r="N3" s="12" t="s">
        <v>9</v>
      </c>
      <c r="O3" s="13"/>
      <c r="P3" s="14"/>
      <c r="Q3" s="15" t="s">
        <v>10</v>
      </c>
      <c r="R3" s="16"/>
      <c r="S3" s="17"/>
      <c r="T3" s="18" t="s">
        <v>11</v>
      </c>
      <c r="U3" s="19"/>
      <c r="V3" s="20"/>
      <c r="W3" s="15" t="s">
        <v>12</v>
      </c>
      <c r="X3" s="16"/>
      <c r="Y3" s="17"/>
      <c r="Z3" s="18" t="s">
        <v>13</v>
      </c>
      <c r="AA3" s="19"/>
      <c r="AB3" s="20"/>
      <c r="AC3" s="21" t="s">
        <v>14</v>
      </c>
      <c r="AD3" s="21"/>
      <c r="AE3" s="22" t="s">
        <v>15</v>
      </c>
      <c r="AF3" s="23" t="s">
        <v>16</v>
      </c>
      <c r="AG3" s="22" t="s">
        <v>17</v>
      </c>
    </row>
    <row r="4" spans="1:33">
      <c r="A4" s="7"/>
      <c r="B4" s="8"/>
      <c r="C4" s="8"/>
      <c r="D4" s="8" t="s">
        <v>18</v>
      </c>
      <c r="E4" s="8" t="s">
        <v>19</v>
      </c>
      <c r="F4" s="24"/>
      <c r="G4" s="24"/>
      <c r="I4" s="26"/>
      <c r="J4" s="26">
        <v>3</v>
      </c>
      <c r="K4" s="26"/>
      <c r="L4" s="26"/>
      <c r="M4" s="26">
        <v>3</v>
      </c>
      <c r="O4" s="26"/>
      <c r="P4" s="26">
        <v>3</v>
      </c>
      <c r="R4" s="26"/>
      <c r="S4" s="26">
        <v>3</v>
      </c>
      <c r="U4" s="26"/>
      <c r="V4" s="26">
        <v>3</v>
      </c>
      <c r="W4" s="26"/>
      <c r="X4" s="26"/>
      <c r="Y4" s="26">
        <v>3</v>
      </c>
      <c r="AA4" s="26"/>
      <c r="AB4" s="26">
        <v>4</v>
      </c>
      <c r="AC4" s="26">
        <v>4</v>
      </c>
      <c r="AD4" s="26"/>
      <c r="AE4" s="27">
        <f>SUM(I4:AD4)</f>
        <v>26</v>
      </c>
      <c r="AF4" s="23"/>
      <c r="AG4" s="28"/>
    </row>
    <row r="5" spans="1:33">
      <c r="A5" s="7"/>
      <c r="B5" s="8"/>
      <c r="C5" s="8"/>
      <c r="D5" s="8"/>
      <c r="E5" s="8"/>
      <c r="F5" s="24"/>
      <c r="G5" s="24"/>
      <c r="H5" s="29" t="s">
        <v>20</v>
      </c>
      <c r="I5" s="29" t="s">
        <v>21</v>
      </c>
      <c r="J5" s="29" t="s">
        <v>22</v>
      </c>
      <c r="K5" s="29" t="s">
        <v>20</v>
      </c>
      <c r="L5" s="29" t="s">
        <v>21</v>
      </c>
      <c r="M5" s="29" t="s">
        <v>22</v>
      </c>
      <c r="N5" s="29" t="s">
        <v>20</v>
      </c>
      <c r="O5" s="29" t="s">
        <v>21</v>
      </c>
      <c r="P5" s="29" t="s">
        <v>22</v>
      </c>
      <c r="Q5" s="29" t="s">
        <v>20</v>
      </c>
      <c r="R5" s="29" t="s">
        <v>21</v>
      </c>
      <c r="S5" s="29" t="s">
        <v>22</v>
      </c>
      <c r="T5" s="29" t="s">
        <v>20</v>
      </c>
      <c r="U5" s="29" t="s">
        <v>21</v>
      </c>
      <c r="V5" s="29" t="s">
        <v>22</v>
      </c>
      <c r="W5" s="29" t="s">
        <v>20</v>
      </c>
      <c r="X5" s="29" t="s">
        <v>21</v>
      </c>
      <c r="Y5" s="29" t="s">
        <v>22</v>
      </c>
      <c r="Z5" s="29" t="s">
        <v>20</v>
      </c>
      <c r="AA5" s="29" t="s">
        <v>21</v>
      </c>
      <c r="AB5" s="29" t="s">
        <v>22</v>
      </c>
      <c r="AC5" s="29" t="s">
        <v>20</v>
      </c>
      <c r="AD5" s="29" t="s">
        <v>21</v>
      </c>
      <c r="AE5" s="30"/>
      <c r="AF5" s="23"/>
      <c r="AG5" s="28"/>
    </row>
    <row r="6" spans="1:33" ht="15.75">
      <c r="A6" s="31">
        <v>1</v>
      </c>
      <c r="B6" s="32" t="s">
        <v>23</v>
      </c>
      <c r="C6" s="33" t="s">
        <v>24</v>
      </c>
      <c r="D6" s="34" t="s">
        <v>25</v>
      </c>
      <c r="E6" s="35"/>
      <c r="F6" s="36" t="s">
        <v>26</v>
      </c>
      <c r="G6" s="37" t="s">
        <v>27</v>
      </c>
      <c r="H6" s="38">
        <v>6.8</v>
      </c>
      <c r="I6" s="38"/>
      <c r="J6" s="38">
        <f>MAX(H6:I6)</f>
        <v>6.8</v>
      </c>
      <c r="K6" s="38">
        <v>5.9</v>
      </c>
      <c r="L6" s="38"/>
      <c r="M6" s="38">
        <f>MAX(K6:L6)</f>
        <v>5.9</v>
      </c>
      <c r="N6" s="38">
        <v>6.5</v>
      </c>
      <c r="O6" s="38"/>
      <c r="P6" s="38">
        <f>MAX(N6:O6)</f>
        <v>6.5</v>
      </c>
      <c r="Q6" s="38">
        <v>6.7</v>
      </c>
      <c r="R6" s="38"/>
      <c r="S6" s="38">
        <f>MAX(Q6:R6)</f>
        <v>6.7</v>
      </c>
      <c r="T6" s="38">
        <v>7.1</v>
      </c>
      <c r="U6" s="38"/>
      <c r="V6" s="38">
        <f>MAX(T6:U6)</f>
        <v>7.1</v>
      </c>
      <c r="W6" s="38">
        <v>6.8</v>
      </c>
      <c r="X6" s="38"/>
      <c r="Y6" s="38">
        <f>MAX(W6:X6)</f>
        <v>6.8</v>
      </c>
      <c r="Z6" s="38">
        <v>6.2</v>
      </c>
      <c r="AA6" s="38"/>
      <c r="AB6" s="38">
        <f>MAX(Z6:AA6)</f>
        <v>6.2</v>
      </c>
      <c r="AC6" s="38">
        <v>8.4</v>
      </c>
      <c r="AD6" s="38"/>
      <c r="AE6" s="39">
        <f>ROUND(SUMPRODUCT($J$4:$AC$4,J6:AC6)/$AE$4,1)</f>
        <v>6.8</v>
      </c>
      <c r="AF6" s="40" t="str">
        <f>IF(AE6&gt;=9,"Xuất sắc",IF(AE6&gt;=8,"Giỏi",IF(AE6&gt;=7,"Khá",IF(AE6&gt;=6,"TB Khá",IF(AE6&gt;=5,"Tr/bình","Yếu")))))</f>
        <v>TB Khá</v>
      </c>
      <c r="AG6" s="41"/>
    </row>
    <row r="7" spans="1:33" ht="15.75">
      <c r="A7" s="31">
        <v>2</v>
      </c>
      <c r="B7" s="32" t="s">
        <v>28</v>
      </c>
      <c r="C7" s="33" t="s">
        <v>29</v>
      </c>
      <c r="D7" s="42" t="s">
        <v>30</v>
      </c>
      <c r="E7" s="43"/>
      <c r="F7" s="44" t="s">
        <v>31</v>
      </c>
      <c r="G7" s="45" t="s">
        <v>27</v>
      </c>
      <c r="H7" s="46">
        <v>5.4</v>
      </c>
      <c r="I7" s="46"/>
      <c r="J7" s="38">
        <f t="shared" ref="J7:J44" si="0">MAX(H7:I7)</f>
        <v>5.4</v>
      </c>
      <c r="K7" s="46">
        <v>5.0999999999999996</v>
      </c>
      <c r="L7" s="46"/>
      <c r="M7" s="46">
        <f t="shared" ref="M7:M44" si="1">MAX(K7:L7)</f>
        <v>5.0999999999999996</v>
      </c>
      <c r="N7" s="46">
        <v>5.7</v>
      </c>
      <c r="O7" s="46"/>
      <c r="P7" s="38">
        <f t="shared" ref="P7:P44" si="2">MAX(N7:O7)</f>
        <v>5.7</v>
      </c>
      <c r="Q7" s="46">
        <v>6.7</v>
      </c>
      <c r="R7" s="46"/>
      <c r="S7" s="46">
        <f t="shared" ref="S7:S44" si="3">MAX(Q7:R7)</f>
        <v>6.7</v>
      </c>
      <c r="T7" s="46">
        <v>6</v>
      </c>
      <c r="U7" s="46"/>
      <c r="V7" s="38">
        <f t="shared" ref="V7:V45" si="4">MAX(T7:U7)</f>
        <v>6</v>
      </c>
      <c r="W7" s="46">
        <v>3.7</v>
      </c>
      <c r="X7" s="46">
        <v>5.5</v>
      </c>
      <c r="Y7" s="38">
        <f t="shared" ref="Y7:Y44" si="5">MAX(W7:X7)</f>
        <v>5.5</v>
      </c>
      <c r="Z7" s="46">
        <v>6.1</v>
      </c>
      <c r="AA7" s="46"/>
      <c r="AB7" s="38">
        <f t="shared" ref="AB7:AB44" si="6">MAX(Z7:AA7)</f>
        <v>6.1</v>
      </c>
      <c r="AC7" s="46">
        <v>8.3000000000000007</v>
      </c>
      <c r="AD7" s="46"/>
      <c r="AE7" s="47">
        <f t="shared" ref="AE7:AE45" si="7">ROUND(SUMPRODUCT($J$4:$AC$4,J7:AC7)/$AE$4,1)</f>
        <v>6.2</v>
      </c>
      <c r="AF7" s="48" t="str">
        <f t="shared" ref="AF7:AF44" si="8">IF(AE7&gt;=9,"Xuất sắc",IF(AE7&gt;=8,"Giỏi",IF(AE7&gt;=7,"Khá",IF(AE7&gt;=6,"TB Khá",IF(AE7&gt;=5,"Tr/bình","Yếu")))))</f>
        <v>TB Khá</v>
      </c>
      <c r="AG7" s="49"/>
    </row>
    <row r="8" spans="1:33" ht="15.75">
      <c r="A8" s="31">
        <v>3</v>
      </c>
      <c r="B8" s="32" t="s">
        <v>32</v>
      </c>
      <c r="C8" s="33" t="s">
        <v>33</v>
      </c>
      <c r="D8" s="50" t="s">
        <v>34</v>
      </c>
      <c r="E8" s="43"/>
      <c r="F8" s="51" t="s">
        <v>31</v>
      </c>
      <c r="G8" s="45" t="s">
        <v>27</v>
      </c>
      <c r="H8" s="46">
        <v>6</v>
      </c>
      <c r="I8" s="46"/>
      <c r="J8" s="38">
        <f t="shared" si="0"/>
        <v>6</v>
      </c>
      <c r="K8" s="46">
        <v>5.2</v>
      </c>
      <c r="L8" s="46"/>
      <c r="M8" s="46">
        <f t="shared" si="1"/>
        <v>5.2</v>
      </c>
      <c r="N8" s="46">
        <v>6.5</v>
      </c>
      <c r="O8" s="46"/>
      <c r="P8" s="38">
        <f t="shared" si="2"/>
        <v>6.5</v>
      </c>
      <c r="Q8" s="46">
        <v>7.4</v>
      </c>
      <c r="R8" s="46"/>
      <c r="S8" s="46">
        <f t="shared" si="3"/>
        <v>7.4</v>
      </c>
      <c r="T8" s="46">
        <v>7.4</v>
      </c>
      <c r="U8" s="46"/>
      <c r="V8" s="38">
        <f t="shared" si="4"/>
        <v>7.4</v>
      </c>
      <c r="W8" s="46">
        <v>5.8</v>
      </c>
      <c r="X8" s="46"/>
      <c r="Y8" s="38">
        <f t="shared" si="5"/>
        <v>5.8</v>
      </c>
      <c r="Z8" s="46">
        <v>7.4</v>
      </c>
      <c r="AA8" s="46"/>
      <c r="AB8" s="38">
        <f t="shared" si="6"/>
        <v>7.4</v>
      </c>
      <c r="AC8" s="46">
        <v>8.3000000000000007</v>
      </c>
      <c r="AD8" s="46"/>
      <c r="AE8" s="47">
        <f t="shared" si="7"/>
        <v>6.8</v>
      </c>
      <c r="AF8" s="48" t="str">
        <f t="shared" si="8"/>
        <v>TB Khá</v>
      </c>
      <c r="AG8" s="49"/>
    </row>
    <row r="9" spans="1:33" ht="15.75">
      <c r="A9" s="31">
        <v>4</v>
      </c>
      <c r="B9" s="32" t="s">
        <v>35</v>
      </c>
      <c r="C9" s="33" t="s">
        <v>36</v>
      </c>
      <c r="D9" s="50" t="s">
        <v>37</v>
      </c>
      <c r="E9" s="43"/>
      <c r="F9" s="51" t="s">
        <v>38</v>
      </c>
      <c r="G9" s="45" t="s">
        <v>27</v>
      </c>
      <c r="H9" s="46">
        <v>5.7</v>
      </c>
      <c r="I9" s="46"/>
      <c r="J9" s="38">
        <f t="shared" si="0"/>
        <v>5.7</v>
      </c>
      <c r="K9" s="46">
        <v>5.0999999999999996</v>
      </c>
      <c r="L9" s="46"/>
      <c r="M9" s="46">
        <f t="shared" si="1"/>
        <v>5.0999999999999996</v>
      </c>
      <c r="N9" s="46">
        <v>7.2</v>
      </c>
      <c r="O9" s="46"/>
      <c r="P9" s="38">
        <f t="shared" si="2"/>
        <v>7.2</v>
      </c>
      <c r="Q9" s="46">
        <v>6.8</v>
      </c>
      <c r="R9" s="46"/>
      <c r="S9" s="46">
        <f t="shared" si="3"/>
        <v>6.8</v>
      </c>
      <c r="T9" s="46">
        <v>6.5</v>
      </c>
      <c r="U9" s="46"/>
      <c r="V9" s="38">
        <f t="shared" si="4"/>
        <v>6.5</v>
      </c>
      <c r="W9" s="46">
        <v>4.5</v>
      </c>
      <c r="X9" s="46">
        <v>5.0999999999999996</v>
      </c>
      <c r="Y9" s="38">
        <f t="shared" si="5"/>
        <v>5.0999999999999996</v>
      </c>
      <c r="Z9" s="46">
        <v>7.6</v>
      </c>
      <c r="AA9" s="46"/>
      <c r="AB9" s="38">
        <f t="shared" si="6"/>
        <v>7.6</v>
      </c>
      <c r="AC9" s="46">
        <v>8.6999999999999993</v>
      </c>
      <c r="AD9" s="46"/>
      <c r="AE9" s="47">
        <f t="shared" si="7"/>
        <v>6.7</v>
      </c>
      <c r="AF9" s="48" t="str">
        <f t="shared" si="8"/>
        <v>TB Khá</v>
      </c>
      <c r="AG9" s="49"/>
    </row>
    <row r="10" spans="1:33" ht="15.75">
      <c r="A10" s="31">
        <v>5</v>
      </c>
      <c r="B10" s="52" t="s">
        <v>39</v>
      </c>
      <c r="C10" s="53" t="s">
        <v>36</v>
      </c>
      <c r="D10" s="54" t="s">
        <v>40</v>
      </c>
      <c r="E10" s="55"/>
      <c r="F10" s="56" t="s">
        <v>26</v>
      </c>
      <c r="G10" s="57" t="s">
        <v>27</v>
      </c>
      <c r="H10" s="46">
        <v>8.1</v>
      </c>
      <c r="I10" s="46"/>
      <c r="J10" s="38">
        <f t="shared" si="0"/>
        <v>8.1</v>
      </c>
      <c r="K10" s="46">
        <v>6.3</v>
      </c>
      <c r="L10" s="46"/>
      <c r="M10" s="46">
        <f t="shared" si="1"/>
        <v>6.3</v>
      </c>
      <c r="N10" s="46">
        <v>8.1</v>
      </c>
      <c r="O10" s="46"/>
      <c r="P10" s="38">
        <f t="shared" si="2"/>
        <v>8.1</v>
      </c>
      <c r="Q10" s="46">
        <v>8.1999999999999993</v>
      </c>
      <c r="R10" s="46"/>
      <c r="S10" s="46">
        <f t="shared" si="3"/>
        <v>8.1999999999999993</v>
      </c>
      <c r="T10" s="46">
        <v>7.8</v>
      </c>
      <c r="U10" s="46"/>
      <c r="V10" s="38">
        <f t="shared" si="4"/>
        <v>7.8</v>
      </c>
      <c r="W10" s="46">
        <v>7.9</v>
      </c>
      <c r="X10" s="46"/>
      <c r="Y10" s="38">
        <f t="shared" si="5"/>
        <v>7.9</v>
      </c>
      <c r="Z10" s="46">
        <v>7.7</v>
      </c>
      <c r="AA10" s="46"/>
      <c r="AB10" s="38">
        <f t="shared" si="6"/>
        <v>7.7</v>
      </c>
      <c r="AC10" s="46">
        <v>9.1999999999999993</v>
      </c>
      <c r="AD10" s="46"/>
      <c r="AE10" s="47">
        <f t="shared" si="7"/>
        <v>8</v>
      </c>
      <c r="AF10" s="48" t="str">
        <f t="shared" si="8"/>
        <v>Giỏi</v>
      </c>
      <c r="AG10" s="58"/>
    </row>
    <row r="11" spans="1:33" ht="15.75">
      <c r="A11" s="31">
        <v>6</v>
      </c>
      <c r="B11" s="32" t="s">
        <v>41</v>
      </c>
      <c r="C11" s="33" t="s">
        <v>42</v>
      </c>
      <c r="D11" s="59"/>
      <c r="E11" s="50" t="s">
        <v>43</v>
      </c>
      <c r="F11" s="60" t="s">
        <v>44</v>
      </c>
      <c r="G11" s="45" t="s">
        <v>27</v>
      </c>
      <c r="H11" s="46">
        <v>8.5</v>
      </c>
      <c r="I11" s="46"/>
      <c r="J11" s="38">
        <f t="shared" si="0"/>
        <v>8.5</v>
      </c>
      <c r="K11" s="46">
        <v>6.6</v>
      </c>
      <c r="L11" s="46"/>
      <c r="M11" s="46">
        <f t="shared" si="1"/>
        <v>6.6</v>
      </c>
      <c r="N11" s="46">
        <v>7.4</v>
      </c>
      <c r="O11" s="46"/>
      <c r="P11" s="38">
        <f t="shared" si="2"/>
        <v>7.4</v>
      </c>
      <c r="Q11" s="46">
        <v>8.5</v>
      </c>
      <c r="R11" s="46"/>
      <c r="S11" s="46">
        <f t="shared" si="3"/>
        <v>8.5</v>
      </c>
      <c r="T11" s="46">
        <v>8.1</v>
      </c>
      <c r="U11" s="46"/>
      <c r="V11" s="38">
        <f t="shared" si="4"/>
        <v>8.1</v>
      </c>
      <c r="W11" s="46">
        <v>7.9</v>
      </c>
      <c r="X11" s="46"/>
      <c r="Y11" s="38">
        <f t="shared" si="5"/>
        <v>7.9</v>
      </c>
      <c r="Z11" s="46">
        <v>7.4</v>
      </c>
      <c r="AA11" s="46"/>
      <c r="AB11" s="38">
        <f t="shared" si="6"/>
        <v>7.4</v>
      </c>
      <c r="AC11" s="46">
        <v>9.1</v>
      </c>
      <c r="AD11" s="46"/>
      <c r="AE11" s="47">
        <f t="shared" si="7"/>
        <v>8</v>
      </c>
      <c r="AF11" s="48" t="str">
        <f t="shared" si="8"/>
        <v>Giỏi</v>
      </c>
      <c r="AG11" s="49"/>
    </row>
    <row r="12" spans="1:33" ht="15.75">
      <c r="A12" s="31">
        <v>7</v>
      </c>
      <c r="B12" s="32" t="s">
        <v>45</v>
      </c>
      <c r="C12" s="33" t="s">
        <v>46</v>
      </c>
      <c r="D12" s="61"/>
      <c r="E12" s="42" t="s">
        <v>47</v>
      </c>
      <c r="F12" s="44" t="s">
        <v>48</v>
      </c>
      <c r="G12" s="45" t="s">
        <v>27</v>
      </c>
      <c r="H12" s="3">
        <v>7.6</v>
      </c>
      <c r="I12" s="46"/>
      <c r="J12" s="38">
        <f t="shared" si="0"/>
        <v>7.6</v>
      </c>
      <c r="K12" s="46">
        <v>4.7</v>
      </c>
      <c r="L12" s="46">
        <v>7.4</v>
      </c>
      <c r="M12" s="46">
        <f t="shared" si="1"/>
        <v>7.4</v>
      </c>
      <c r="N12" s="46">
        <v>6.3</v>
      </c>
      <c r="O12" s="46"/>
      <c r="P12" s="38">
        <f t="shared" si="2"/>
        <v>6.3</v>
      </c>
      <c r="Q12" s="46">
        <v>6.7</v>
      </c>
      <c r="R12" s="46"/>
      <c r="S12" s="46">
        <f t="shared" si="3"/>
        <v>6.7</v>
      </c>
      <c r="T12" s="46">
        <v>7.6</v>
      </c>
      <c r="U12" s="46"/>
      <c r="V12" s="38">
        <f t="shared" si="4"/>
        <v>7.6</v>
      </c>
      <c r="W12" s="46">
        <v>5.6</v>
      </c>
      <c r="X12" s="46"/>
      <c r="Y12" s="38">
        <f t="shared" si="5"/>
        <v>5.6</v>
      </c>
      <c r="Z12" s="46">
        <v>7.7</v>
      </c>
      <c r="AA12" s="46"/>
      <c r="AB12" s="38">
        <f t="shared" si="6"/>
        <v>7.7</v>
      </c>
      <c r="AC12" s="46">
        <v>8.1999999999999993</v>
      </c>
      <c r="AD12" s="46"/>
      <c r="AE12" s="47">
        <f t="shared" si="7"/>
        <v>7.2</v>
      </c>
      <c r="AF12" s="48" t="str">
        <f t="shared" si="8"/>
        <v>Khá</v>
      </c>
      <c r="AG12" s="49"/>
    </row>
    <row r="13" spans="1:33" ht="15.75">
      <c r="A13" s="31">
        <v>8</v>
      </c>
      <c r="B13" s="32" t="s">
        <v>49</v>
      </c>
      <c r="C13" s="33" t="s">
        <v>50</v>
      </c>
      <c r="D13" s="50" t="s">
        <v>51</v>
      </c>
      <c r="E13" s="43"/>
      <c r="F13" s="51" t="s">
        <v>26</v>
      </c>
      <c r="G13" s="45" t="s">
        <v>27</v>
      </c>
      <c r="H13" s="46">
        <v>7.1</v>
      </c>
      <c r="I13" s="46"/>
      <c r="J13" s="38">
        <f t="shared" si="0"/>
        <v>7.1</v>
      </c>
      <c r="K13" s="46">
        <v>6.4</v>
      </c>
      <c r="L13" s="46"/>
      <c r="M13" s="46">
        <f t="shared" si="1"/>
        <v>6.4</v>
      </c>
      <c r="N13" s="46">
        <v>6.7</v>
      </c>
      <c r="O13" s="46"/>
      <c r="P13" s="38">
        <f t="shared" si="2"/>
        <v>6.7</v>
      </c>
      <c r="Q13" s="46">
        <v>6.8</v>
      </c>
      <c r="R13" s="46"/>
      <c r="S13" s="46">
        <f t="shared" si="3"/>
        <v>6.8</v>
      </c>
      <c r="T13" s="46">
        <v>6.5</v>
      </c>
      <c r="U13" s="46"/>
      <c r="V13" s="38">
        <f t="shared" si="4"/>
        <v>6.5</v>
      </c>
      <c r="W13" s="46">
        <v>6.9</v>
      </c>
      <c r="X13" s="46"/>
      <c r="Y13" s="38">
        <f t="shared" si="5"/>
        <v>6.9</v>
      </c>
      <c r="Z13" s="46">
        <v>7.5</v>
      </c>
      <c r="AA13" s="46"/>
      <c r="AB13" s="38">
        <f t="shared" si="6"/>
        <v>7.5</v>
      </c>
      <c r="AC13" s="46">
        <v>8.3000000000000007</v>
      </c>
      <c r="AD13" s="46"/>
      <c r="AE13" s="47">
        <f t="shared" si="7"/>
        <v>7.1</v>
      </c>
      <c r="AF13" s="48" t="str">
        <f t="shared" si="8"/>
        <v>Khá</v>
      </c>
      <c r="AG13" s="49"/>
    </row>
    <row r="14" spans="1:33" ht="15.75">
      <c r="A14" s="31">
        <v>9</v>
      </c>
      <c r="B14" s="32" t="s">
        <v>52</v>
      </c>
      <c r="C14" s="33" t="s">
        <v>53</v>
      </c>
      <c r="D14" s="59"/>
      <c r="E14" s="50" t="s">
        <v>54</v>
      </c>
      <c r="F14" s="51" t="s">
        <v>48</v>
      </c>
      <c r="G14" s="45" t="s">
        <v>27</v>
      </c>
      <c r="H14" s="46">
        <v>6.4</v>
      </c>
      <c r="I14" s="46"/>
      <c r="J14" s="38">
        <f t="shared" si="0"/>
        <v>6.4</v>
      </c>
      <c r="K14" s="46">
        <v>6</v>
      </c>
      <c r="L14" s="46"/>
      <c r="M14" s="46">
        <f t="shared" si="1"/>
        <v>6</v>
      </c>
      <c r="N14" s="46">
        <v>6.6</v>
      </c>
      <c r="O14" s="46"/>
      <c r="P14" s="38">
        <f t="shared" si="2"/>
        <v>6.6</v>
      </c>
      <c r="Q14" s="46">
        <v>6.7</v>
      </c>
      <c r="R14" s="46"/>
      <c r="S14" s="46">
        <f t="shared" si="3"/>
        <v>6.7</v>
      </c>
      <c r="T14" s="46">
        <v>6.8</v>
      </c>
      <c r="U14" s="46"/>
      <c r="V14" s="38">
        <f t="shared" si="4"/>
        <v>6.8</v>
      </c>
      <c r="W14" s="46">
        <v>6.9</v>
      </c>
      <c r="X14" s="46"/>
      <c r="Y14" s="38">
        <f t="shared" si="5"/>
        <v>6.9</v>
      </c>
      <c r="Z14" s="46">
        <v>7.3</v>
      </c>
      <c r="AA14" s="46"/>
      <c r="AB14" s="38">
        <f t="shared" si="6"/>
        <v>7.3</v>
      </c>
      <c r="AC14" s="46">
        <v>8.3000000000000007</v>
      </c>
      <c r="AD14" s="46"/>
      <c r="AE14" s="47">
        <f t="shared" si="7"/>
        <v>6.9</v>
      </c>
      <c r="AF14" s="48" t="str">
        <f t="shared" si="8"/>
        <v>TB Khá</v>
      </c>
      <c r="AG14" s="49"/>
    </row>
    <row r="15" spans="1:33" ht="15.75">
      <c r="A15" s="31">
        <v>10</v>
      </c>
      <c r="B15" s="32" t="s">
        <v>55</v>
      </c>
      <c r="C15" s="33" t="s">
        <v>56</v>
      </c>
      <c r="D15" s="50" t="s">
        <v>57</v>
      </c>
      <c r="E15" s="43"/>
      <c r="F15" s="51" t="s">
        <v>26</v>
      </c>
      <c r="G15" s="45" t="s">
        <v>27</v>
      </c>
      <c r="H15" s="46">
        <v>0</v>
      </c>
      <c r="I15" s="46">
        <v>7.2</v>
      </c>
      <c r="J15" s="38">
        <f t="shared" si="0"/>
        <v>7.2</v>
      </c>
      <c r="K15" s="46">
        <v>5.9</v>
      </c>
      <c r="L15" s="46"/>
      <c r="M15" s="46">
        <f t="shared" si="1"/>
        <v>5.9</v>
      </c>
      <c r="N15" s="46">
        <v>0</v>
      </c>
      <c r="O15" s="46">
        <v>7.5</v>
      </c>
      <c r="P15" s="38">
        <f t="shared" si="2"/>
        <v>7.5</v>
      </c>
      <c r="Q15" s="46">
        <v>5.4</v>
      </c>
      <c r="R15" s="46"/>
      <c r="S15" s="46">
        <f t="shared" si="3"/>
        <v>5.4</v>
      </c>
      <c r="T15" s="46">
        <v>6.4</v>
      </c>
      <c r="U15" s="46"/>
      <c r="V15" s="38">
        <f t="shared" si="4"/>
        <v>6.4</v>
      </c>
      <c r="W15" s="46">
        <v>5</v>
      </c>
      <c r="X15" s="46"/>
      <c r="Y15" s="38">
        <f t="shared" si="5"/>
        <v>5</v>
      </c>
      <c r="Z15" s="46">
        <v>6</v>
      </c>
      <c r="AA15" s="46"/>
      <c r="AB15" s="38">
        <f t="shared" si="6"/>
        <v>6</v>
      </c>
      <c r="AC15" s="46">
        <v>6.4</v>
      </c>
      <c r="AD15" s="46"/>
      <c r="AE15" s="47">
        <f t="shared" si="7"/>
        <v>6.2</v>
      </c>
      <c r="AF15" s="48" t="str">
        <f t="shared" si="8"/>
        <v>TB Khá</v>
      </c>
      <c r="AG15" s="49"/>
    </row>
    <row r="16" spans="1:33" ht="15.75">
      <c r="A16" s="31">
        <v>11</v>
      </c>
      <c r="B16" s="32" t="s">
        <v>58</v>
      </c>
      <c r="C16" s="33" t="s">
        <v>59</v>
      </c>
      <c r="D16" s="59"/>
      <c r="E16" s="50" t="s">
        <v>60</v>
      </c>
      <c r="F16" s="51" t="s">
        <v>61</v>
      </c>
      <c r="G16" s="45" t="s">
        <v>27</v>
      </c>
      <c r="H16" s="46">
        <v>7.5</v>
      </c>
      <c r="I16" s="46"/>
      <c r="J16" s="38">
        <f t="shared" si="0"/>
        <v>7.5</v>
      </c>
      <c r="K16" s="46">
        <v>5.8</v>
      </c>
      <c r="L16" s="46"/>
      <c r="M16" s="46">
        <f t="shared" si="1"/>
        <v>5.8</v>
      </c>
      <c r="N16" s="46">
        <v>6</v>
      </c>
      <c r="O16" s="46"/>
      <c r="P16" s="38">
        <f t="shared" si="2"/>
        <v>6</v>
      </c>
      <c r="Q16" s="46">
        <v>6.2</v>
      </c>
      <c r="R16" s="46"/>
      <c r="S16" s="46">
        <f t="shared" si="3"/>
        <v>6.2</v>
      </c>
      <c r="T16" s="46">
        <v>7.6</v>
      </c>
      <c r="U16" s="46"/>
      <c r="V16" s="38">
        <f t="shared" si="4"/>
        <v>7.6</v>
      </c>
      <c r="W16" s="46">
        <v>6.5</v>
      </c>
      <c r="X16" s="46"/>
      <c r="Y16" s="38">
        <f t="shared" si="5"/>
        <v>6.5</v>
      </c>
      <c r="Z16" s="46">
        <v>6.7</v>
      </c>
      <c r="AA16" s="46"/>
      <c r="AB16" s="38">
        <f t="shared" si="6"/>
        <v>6.7</v>
      </c>
      <c r="AC16" s="46">
        <v>8.3000000000000007</v>
      </c>
      <c r="AD16" s="46"/>
      <c r="AE16" s="47">
        <f t="shared" si="7"/>
        <v>6.9</v>
      </c>
      <c r="AF16" s="48" t="str">
        <f t="shared" si="8"/>
        <v>TB Khá</v>
      </c>
      <c r="AG16" s="49"/>
    </row>
    <row r="17" spans="1:33" ht="15.75">
      <c r="A17" s="31">
        <v>12</v>
      </c>
      <c r="B17" s="32" t="s">
        <v>62</v>
      </c>
      <c r="C17" s="33" t="s">
        <v>63</v>
      </c>
      <c r="D17" s="50" t="s">
        <v>64</v>
      </c>
      <c r="E17" s="43"/>
      <c r="F17" s="51" t="s">
        <v>26</v>
      </c>
      <c r="G17" s="45" t="s">
        <v>27</v>
      </c>
      <c r="H17" s="46">
        <v>6.8</v>
      </c>
      <c r="I17" s="46"/>
      <c r="J17" s="38">
        <f t="shared" si="0"/>
        <v>6.8</v>
      </c>
      <c r="K17" s="46">
        <v>5.3</v>
      </c>
      <c r="L17" s="46"/>
      <c r="M17" s="46">
        <f t="shared" si="1"/>
        <v>5.3</v>
      </c>
      <c r="N17" s="46">
        <v>7.3</v>
      </c>
      <c r="O17" s="46"/>
      <c r="P17" s="38">
        <f t="shared" si="2"/>
        <v>7.3</v>
      </c>
      <c r="Q17" s="46">
        <v>7.4</v>
      </c>
      <c r="R17" s="46"/>
      <c r="S17" s="46">
        <f t="shared" si="3"/>
        <v>7.4</v>
      </c>
      <c r="T17" s="46">
        <v>7.2</v>
      </c>
      <c r="U17" s="46"/>
      <c r="V17" s="38">
        <f t="shared" si="4"/>
        <v>7.2</v>
      </c>
      <c r="W17" s="46">
        <v>5</v>
      </c>
      <c r="X17" s="46"/>
      <c r="Y17" s="38">
        <f t="shared" si="5"/>
        <v>5</v>
      </c>
      <c r="Z17" s="46">
        <v>6.5</v>
      </c>
      <c r="AA17" s="46"/>
      <c r="AB17" s="38">
        <f t="shared" si="6"/>
        <v>6.5</v>
      </c>
      <c r="AC17" s="46">
        <v>8.4</v>
      </c>
      <c r="AD17" s="46"/>
      <c r="AE17" s="47">
        <f t="shared" si="7"/>
        <v>6.8</v>
      </c>
      <c r="AF17" s="48" t="str">
        <f t="shared" si="8"/>
        <v>TB Khá</v>
      </c>
      <c r="AG17" s="49"/>
    </row>
    <row r="18" spans="1:33" ht="15.75">
      <c r="A18" s="31">
        <v>13</v>
      </c>
      <c r="B18" s="32" t="s">
        <v>65</v>
      </c>
      <c r="C18" s="33" t="s">
        <v>66</v>
      </c>
      <c r="D18" s="59"/>
      <c r="E18" s="50" t="s">
        <v>67</v>
      </c>
      <c r="F18" s="51" t="s">
        <v>31</v>
      </c>
      <c r="G18" s="45" t="s">
        <v>27</v>
      </c>
      <c r="H18" s="46">
        <v>6.7</v>
      </c>
      <c r="I18" s="46"/>
      <c r="J18" s="38">
        <f t="shared" si="0"/>
        <v>6.7</v>
      </c>
      <c r="K18" s="46">
        <v>5.5</v>
      </c>
      <c r="L18" s="46"/>
      <c r="M18" s="46">
        <f t="shared" si="1"/>
        <v>5.5</v>
      </c>
      <c r="N18" s="46">
        <v>6.8</v>
      </c>
      <c r="O18" s="46"/>
      <c r="P18" s="38">
        <f t="shared" si="2"/>
        <v>6.8</v>
      </c>
      <c r="Q18" s="46">
        <v>6.8</v>
      </c>
      <c r="R18" s="46"/>
      <c r="S18" s="46">
        <f t="shared" si="3"/>
        <v>6.8</v>
      </c>
      <c r="T18" s="46">
        <v>7.4</v>
      </c>
      <c r="U18" s="46"/>
      <c r="V18" s="38">
        <f t="shared" si="4"/>
        <v>7.4</v>
      </c>
      <c r="W18" s="46">
        <v>6.3</v>
      </c>
      <c r="X18" s="46"/>
      <c r="Y18" s="38">
        <f t="shared" si="5"/>
        <v>6.3</v>
      </c>
      <c r="Z18" s="46">
        <v>6.2</v>
      </c>
      <c r="AA18" s="46"/>
      <c r="AB18" s="38">
        <f t="shared" si="6"/>
        <v>6.2</v>
      </c>
      <c r="AC18" s="46">
        <v>8.1999999999999993</v>
      </c>
      <c r="AD18" s="46"/>
      <c r="AE18" s="47">
        <f t="shared" si="7"/>
        <v>6.8</v>
      </c>
      <c r="AF18" s="48" t="str">
        <f t="shared" si="8"/>
        <v>TB Khá</v>
      </c>
      <c r="AG18" s="49"/>
    </row>
    <row r="19" spans="1:33" ht="15.75">
      <c r="A19" s="31">
        <v>14</v>
      </c>
      <c r="B19" s="32" t="s">
        <v>68</v>
      </c>
      <c r="C19" s="33" t="s">
        <v>69</v>
      </c>
      <c r="D19" s="50" t="s">
        <v>70</v>
      </c>
      <c r="E19" s="43"/>
      <c r="F19" s="51" t="s">
        <v>71</v>
      </c>
      <c r="G19" s="45" t="s">
        <v>27</v>
      </c>
      <c r="H19" s="46">
        <v>5.8</v>
      </c>
      <c r="I19" s="46"/>
      <c r="J19" s="38">
        <f t="shared" si="0"/>
        <v>5.8</v>
      </c>
      <c r="K19" s="46">
        <v>4.3</v>
      </c>
      <c r="L19" s="46">
        <v>7.6</v>
      </c>
      <c r="M19" s="46">
        <f t="shared" si="1"/>
        <v>7.6</v>
      </c>
      <c r="N19" s="46">
        <v>0</v>
      </c>
      <c r="O19" s="46">
        <v>7.5</v>
      </c>
      <c r="P19" s="38">
        <f t="shared" si="2"/>
        <v>7.5</v>
      </c>
      <c r="Q19" s="46">
        <v>5.5</v>
      </c>
      <c r="R19" s="46"/>
      <c r="S19" s="46">
        <f t="shared" si="3"/>
        <v>5.5</v>
      </c>
      <c r="T19" s="46">
        <v>6.3</v>
      </c>
      <c r="U19" s="46"/>
      <c r="V19" s="38">
        <f t="shared" si="4"/>
        <v>6.3</v>
      </c>
      <c r="W19" s="46">
        <v>4.7</v>
      </c>
      <c r="X19" s="46">
        <v>5.9</v>
      </c>
      <c r="Y19" s="38">
        <f t="shared" si="5"/>
        <v>5.9</v>
      </c>
      <c r="Z19" s="46">
        <v>5</v>
      </c>
      <c r="AA19" s="46"/>
      <c r="AB19" s="38">
        <f t="shared" si="6"/>
        <v>5</v>
      </c>
      <c r="AC19" s="46">
        <v>8.1</v>
      </c>
      <c r="AD19" s="46"/>
      <c r="AE19" s="47">
        <f t="shared" si="7"/>
        <v>6.5</v>
      </c>
      <c r="AF19" s="48" t="str">
        <f t="shared" si="8"/>
        <v>TB Khá</v>
      </c>
      <c r="AG19" s="49"/>
    </row>
    <row r="20" spans="1:33" ht="15.75">
      <c r="A20" s="31">
        <v>15</v>
      </c>
      <c r="B20" s="32" t="s">
        <v>72</v>
      </c>
      <c r="C20" s="33" t="s">
        <v>73</v>
      </c>
      <c r="D20" s="59"/>
      <c r="E20" s="50" t="s">
        <v>74</v>
      </c>
      <c r="F20" s="51" t="s">
        <v>26</v>
      </c>
      <c r="G20" s="45" t="s">
        <v>27</v>
      </c>
      <c r="H20" s="46">
        <v>8.1999999999999993</v>
      </c>
      <c r="I20" s="46"/>
      <c r="J20" s="38">
        <f t="shared" si="0"/>
        <v>8.1999999999999993</v>
      </c>
      <c r="K20" s="46">
        <v>5.3</v>
      </c>
      <c r="L20" s="46"/>
      <c r="M20" s="46">
        <f t="shared" si="1"/>
        <v>5.3</v>
      </c>
      <c r="N20" s="46">
        <v>6.9</v>
      </c>
      <c r="O20" s="46"/>
      <c r="P20" s="38">
        <f t="shared" si="2"/>
        <v>6.9</v>
      </c>
      <c r="Q20" s="46">
        <v>7.2</v>
      </c>
      <c r="R20" s="46"/>
      <c r="S20" s="46">
        <f t="shared" si="3"/>
        <v>7.2</v>
      </c>
      <c r="T20" s="46">
        <v>7.3</v>
      </c>
      <c r="U20" s="46"/>
      <c r="V20" s="38">
        <f t="shared" si="4"/>
        <v>7.3</v>
      </c>
      <c r="W20" s="46">
        <v>5.4</v>
      </c>
      <c r="X20" s="46"/>
      <c r="Y20" s="38">
        <f t="shared" si="5"/>
        <v>5.4</v>
      </c>
      <c r="Z20" s="46">
        <v>6.1</v>
      </c>
      <c r="AA20" s="46"/>
      <c r="AB20" s="38">
        <f t="shared" si="6"/>
        <v>6.1</v>
      </c>
      <c r="AC20" s="46">
        <v>8.1999999999999993</v>
      </c>
      <c r="AD20" s="46"/>
      <c r="AE20" s="47">
        <f t="shared" si="7"/>
        <v>6.9</v>
      </c>
      <c r="AF20" s="48" t="str">
        <f t="shared" si="8"/>
        <v>TB Khá</v>
      </c>
      <c r="AG20" s="49"/>
    </row>
    <row r="21" spans="1:33" ht="15.75">
      <c r="A21" s="31">
        <v>16</v>
      </c>
      <c r="B21" s="32" t="s">
        <v>75</v>
      </c>
      <c r="C21" s="33" t="s">
        <v>76</v>
      </c>
      <c r="D21" s="62" t="s">
        <v>77</v>
      </c>
      <c r="E21" s="43"/>
      <c r="F21" s="51" t="s">
        <v>26</v>
      </c>
      <c r="G21" s="45" t="s">
        <v>27</v>
      </c>
      <c r="H21" s="46">
        <v>6.4</v>
      </c>
      <c r="I21" s="46"/>
      <c r="J21" s="38">
        <f t="shared" si="0"/>
        <v>6.4</v>
      </c>
      <c r="K21" s="46">
        <v>5</v>
      </c>
      <c r="L21" s="46"/>
      <c r="M21" s="46">
        <f t="shared" si="1"/>
        <v>5</v>
      </c>
      <c r="N21" s="46">
        <v>5.3</v>
      </c>
      <c r="O21" s="46"/>
      <c r="P21" s="38">
        <f t="shared" si="2"/>
        <v>5.3</v>
      </c>
      <c r="Q21" s="46">
        <v>5.6</v>
      </c>
      <c r="R21" s="46"/>
      <c r="S21" s="46">
        <f t="shared" si="3"/>
        <v>5.6</v>
      </c>
      <c r="T21" s="46">
        <v>7.2</v>
      </c>
      <c r="U21" s="46"/>
      <c r="V21" s="38">
        <f t="shared" si="4"/>
        <v>7.2</v>
      </c>
      <c r="W21" s="46">
        <v>6.3</v>
      </c>
      <c r="X21" s="46"/>
      <c r="Y21" s="38">
        <f t="shared" si="5"/>
        <v>6.3</v>
      </c>
      <c r="Z21" s="46">
        <v>6.5</v>
      </c>
      <c r="AA21" s="46"/>
      <c r="AB21" s="38">
        <f t="shared" si="6"/>
        <v>6.5</v>
      </c>
      <c r="AC21" s="46">
        <v>8.3000000000000007</v>
      </c>
      <c r="AD21" s="46"/>
      <c r="AE21" s="47">
        <f t="shared" si="7"/>
        <v>6.4</v>
      </c>
      <c r="AF21" s="48" t="str">
        <f t="shared" si="8"/>
        <v>TB Khá</v>
      </c>
      <c r="AG21" s="49"/>
    </row>
    <row r="22" spans="1:33" ht="15.75">
      <c r="A22" s="31">
        <v>17</v>
      </c>
      <c r="B22" s="32" t="s">
        <v>78</v>
      </c>
      <c r="C22" s="33" t="s">
        <v>79</v>
      </c>
      <c r="D22" s="50" t="s">
        <v>80</v>
      </c>
      <c r="E22" s="43"/>
      <c r="F22" s="51" t="s">
        <v>61</v>
      </c>
      <c r="G22" s="45" t="s">
        <v>27</v>
      </c>
      <c r="H22" s="46">
        <v>5.9</v>
      </c>
      <c r="I22" s="46"/>
      <c r="J22" s="38">
        <f t="shared" si="0"/>
        <v>5.9</v>
      </c>
      <c r="K22" s="46">
        <v>5.3</v>
      </c>
      <c r="L22" s="46"/>
      <c r="M22" s="46">
        <f t="shared" si="1"/>
        <v>5.3</v>
      </c>
      <c r="N22" s="46">
        <v>6.6</v>
      </c>
      <c r="O22" s="46"/>
      <c r="P22" s="38">
        <f t="shared" si="2"/>
        <v>6.6</v>
      </c>
      <c r="Q22" s="46">
        <v>6.6</v>
      </c>
      <c r="R22" s="46"/>
      <c r="S22" s="46">
        <f t="shared" si="3"/>
        <v>6.6</v>
      </c>
      <c r="T22" s="46">
        <v>7.6</v>
      </c>
      <c r="U22" s="46"/>
      <c r="V22" s="38">
        <f t="shared" si="4"/>
        <v>7.6</v>
      </c>
      <c r="W22" s="46">
        <v>5.4</v>
      </c>
      <c r="X22" s="46"/>
      <c r="Y22" s="38">
        <f t="shared" si="5"/>
        <v>5.4</v>
      </c>
      <c r="Z22" s="46">
        <v>5.6</v>
      </c>
      <c r="AA22" s="46"/>
      <c r="AB22" s="38">
        <f t="shared" si="6"/>
        <v>5.6</v>
      </c>
      <c r="AC22" s="46">
        <v>8.1999999999999993</v>
      </c>
      <c r="AD22" s="46"/>
      <c r="AE22" s="47">
        <f t="shared" si="7"/>
        <v>6.4</v>
      </c>
      <c r="AF22" s="48" t="str">
        <f t="shared" si="8"/>
        <v>TB Khá</v>
      </c>
      <c r="AG22" s="49"/>
    </row>
    <row r="23" spans="1:33" ht="15.75">
      <c r="A23" s="31">
        <v>18</v>
      </c>
      <c r="B23" s="32" t="s">
        <v>81</v>
      </c>
      <c r="C23" s="33" t="s">
        <v>82</v>
      </c>
      <c r="D23" s="59"/>
      <c r="E23" s="50" t="s">
        <v>83</v>
      </c>
      <c r="F23" s="51" t="s">
        <v>26</v>
      </c>
      <c r="G23" s="45" t="s">
        <v>27</v>
      </c>
      <c r="H23" s="46">
        <v>7.3</v>
      </c>
      <c r="I23" s="46"/>
      <c r="J23" s="38">
        <f t="shared" si="0"/>
        <v>7.3</v>
      </c>
      <c r="K23" s="46">
        <v>5.9</v>
      </c>
      <c r="L23" s="46"/>
      <c r="M23" s="46">
        <f t="shared" si="1"/>
        <v>5.9</v>
      </c>
      <c r="N23" s="46">
        <v>7.4</v>
      </c>
      <c r="O23" s="46"/>
      <c r="P23" s="38">
        <f t="shared" si="2"/>
        <v>7.4</v>
      </c>
      <c r="Q23" s="46">
        <v>7.2</v>
      </c>
      <c r="R23" s="46"/>
      <c r="S23" s="46">
        <f t="shared" si="3"/>
        <v>7.2</v>
      </c>
      <c r="T23" s="46">
        <v>7.5</v>
      </c>
      <c r="U23" s="46"/>
      <c r="V23" s="38">
        <f t="shared" si="4"/>
        <v>7.5</v>
      </c>
      <c r="W23" s="46">
        <v>7.1</v>
      </c>
      <c r="X23" s="46"/>
      <c r="Y23" s="38">
        <f t="shared" si="5"/>
        <v>7.1</v>
      </c>
      <c r="Z23" s="46">
        <v>7.4</v>
      </c>
      <c r="AA23" s="46"/>
      <c r="AB23" s="38">
        <f t="shared" si="6"/>
        <v>7.4</v>
      </c>
      <c r="AC23" s="46">
        <v>8.3000000000000007</v>
      </c>
      <c r="AD23" s="46"/>
      <c r="AE23" s="47">
        <f t="shared" si="7"/>
        <v>7.3</v>
      </c>
      <c r="AF23" s="48" t="str">
        <f t="shared" si="8"/>
        <v>Khá</v>
      </c>
      <c r="AG23" s="49"/>
    </row>
    <row r="24" spans="1:33" ht="15.75">
      <c r="A24" s="31">
        <v>19</v>
      </c>
      <c r="B24" s="32" t="s">
        <v>84</v>
      </c>
      <c r="C24" s="33" t="s">
        <v>85</v>
      </c>
      <c r="D24" s="59"/>
      <c r="E24" s="50" t="s">
        <v>86</v>
      </c>
      <c r="F24" s="51" t="s">
        <v>48</v>
      </c>
      <c r="G24" s="45" t="s">
        <v>27</v>
      </c>
      <c r="H24" s="46">
        <v>8</v>
      </c>
      <c r="I24" s="46"/>
      <c r="J24" s="38">
        <f t="shared" si="0"/>
        <v>8</v>
      </c>
      <c r="K24" s="46">
        <v>5.8</v>
      </c>
      <c r="L24" s="46"/>
      <c r="M24" s="46">
        <f t="shared" si="1"/>
        <v>5.8</v>
      </c>
      <c r="N24" s="46">
        <v>7.6</v>
      </c>
      <c r="O24" s="46"/>
      <c r="P24" s="38">
        <f t="shared" si="2"/>
        <v>7.6</v>
      </c>
      <c r="Q24" s="46">
        <v>7.4</v>
      </c>
      <c r="R24" s="46"/>
      <c r="S24" s="46">
        <f t="shared" si="3"/>
        <v>7.4</v>
      </c>
      <c r="T24" s="46">
        <v>7.4</v>
      </c>
      <c r="U24" s="46"/>
      <c r="V24" s="38">
        <f t="shared" si="4"/>
        <v>7.4</v>
      </c>
      <c r="W24" s="46">
        <v>5.6</v>
      </c>
      <c r="X24" s="46"/>
      <c r="Y24" s="38">
        <f t="shared" si="5"/>
        <v>5.6</v>
      </c>
      <c r="Z24" s="46">
        <v>6.1</v>
      </c>
      <c r="AA24" s="46"/>
      <c r="AB24" s="38">
        <f t="shared" si="6"/>
        <v>6.1</v>
      </c>
      <c r="AC24" s="46">
        <v>8.1999999999999993</v>
      </c>
      <c r="AD24" s="46"/>
      <c r="AE24" s="47">
        <f t="shared" si="7"/>
        <v>7</v>
      </c>
      <c r="AF24" s="48" t="str">
        <f t="shared" si="8"/>
        <v>Khá</v>
      </c>
      <c r="AG24" s="49"/>
    </row>
    <row r="25" spans="1:33" ht="15.75">
      <c r="A25" s="31">
        <v>20</v>
      </c>
      <c r="B25" s="32" t="s">
        <v>87</v>
      </c>
      <c r="C25" s="33" t="s">
        <v>88</v>
      </c>
      <c r="D25" s="59"/>
      <c r="E25" s="50" t="s">
        <v>89</v>
      </c>
      <c r="F25" s="51" t="s">
        <v>38</v>
      </c>
      <c r="G25" s="45" t="s">
        <v>27</v>
      </c>
      <c r="H25" s="46">
        <v>6.3</v>
      </c>
      <c r="I25" s="46"/>
      <c r="J25" s="38">
        <f t="shared" si="0"/>
        <v>6.3</v>
      </c>
      <c r="K25" s="46">
        <v>5.8</v>
      </c>
      <c r="L25" s="46"/>
      <c r="M25" s="46">
        <f t="shared" si="1"/>
        <v>5.8</v>
      </c>
      <c r="N25" s="46">
        <v>7.1</v>
      </c>
      <c r="O25" s="46"/>
      <c r="P25" s="38">
        <f t="shared" si="2"/>
        <v>7.1</v>
      </c>
      <c r="Q25" s="46">
        <v>8</v>
      </c>
      <c r="R25" s="46"/>
      <c r="S25" s="46">
        <f t="shared" si="3"/>
        <v>8</v>
      </c>
      <c r="T25" s="46">
        <v>6.2</v>
      </c>
      <c r="U25" s="46"/>
      <c r="V25" s="38">
        <f t="shared" si="4"/>
        <v>6.2</v>
      </c>
      <c r="W25" s="46">
        <v>7</v>
      </c>
      <c r="X25" s="46"/>
      <c r="Y25" s="38">
        <f t="shared" si="5"/>
        <v>7</v>
      </c>
      <c r="Z25" s="46">
        <v>6.6</v>
      </c>
      <c r="AA25" s="46"/>
      <c r="AB25" s="38">
        <f t="shared" si="6"/>
        <v>6.6</v>
      </c>
      <c r="AC25" s="46">
        <v>8.3000000000000007</v>
      </c>
      <c r="AD25" s="46"/>
      <c r="AE25" s="47">
        <f t="shared" si="7"/>
        <v>7</v>
      </c>
      <c r="AF25" s="48" t="str">
        <f t="shared" si="8"/>
        <v>Khá</v>
      </c>
      <c r="AG25" s="49"/>
    </row>
    <row r="26" spans="1:33" ht="15.75">
      <c r="A26" s="31">
        <v>21</v>
      </c>
      <c r="B26" s="32" t="s">
        <v>90</v>
      </c>
      <c r="C26" s="33" t="s">
        <v>88</v>
      </c>
      <c r="D26" s="59"/>
      <c r="E26" s="50" t="s">
        <v>91</v>
      </c>
      <c r="F26" s="51" t="s">
        <v>48</v>
      </c>
      <c r="G26" s="45" t="s">
        <v>27</v>
      </c>
      <c r="H26" s="46">
        <v>7.1</v>
      </c>
      <c r="I26" s="46"/>
      <c r="J26" s="38">
        <f t="shared" si="0"/>
        <v>7.1</v>
      </c>
      <c r="K26" s="46">
        <v>4.3</v>
      </c>
      <c r="L26" s="46">
        <v>7.6</v>
      </c>
      <c r="M26" s="46">
        <f t="shared" si="1"/>
        <v>7.6</v>
      </c>
      <c r="N26" s="46">
        <v>6.5</v>
      </c>
      <c r="O26" s="46"/>
      <c r="P26" s="38">
        <f t="shared" si="2"/>
        <v>6.5</v>
      </c>
      <c r="Q26" s="46">
        <v>8</v>
      </c>
      <c r="R26" s="46"/>
      <c r="S26" s="46">
        <f t="shared" si="3"/>
        <v>8</v>
      </c>
      <c r="T26" s="46">
        <v>7.8</v>
      </c>
      <c r="U26" s="46"/>
      <c r="V26" s="38">
        <f t="shared" si="4"/>
        <v>7.8</v>
      </c>
      <c r="W26" s="46">
        <v>6.8</v>
      </c>
      <c r="X26" s="46"/>
      <c r="Y26" s="38">
        <f t="shared" si="5"/>
        <v>6.8</v>
      </c>
      <c r="Z26" s="46">
        <v>6.2</v>
      </c>
      <c r="AA26" s="46"/>
      <c r="AB26" s="38">
        <f t="shared" si="6"/>
        <v>6.2</v>
      </c>
      <c r="AC26" s="46">
        <v>8.3000000000000007</v>
      </c>
      <c r="AD26" s="46"/>
      <c r="AE26" s="47">
        <f t="shared" si="7"/>
        <v>7.3</v>
      </c>
      <c r="AF26" s="48" t="str">
        <f t="shared" si="8"/>
        <v>Khá</v>
      </c>
      <c r="AG26" s="49"/>
    </row>
    <row r="27" spans="1:33" ht="15.75">
      <c r="A27" s="31">
        <v>22</v>
      </c>
      <c r="B27" s="32" t="s">
        <v>92</v>
      </c>
      <c r="C27" s="33" t="s">
        <v>93</v>
      </c>
      <c r="D27" s="59"/>
      <c r="E27" s="50" t="s">
        <v>94</v>
      </c>
      <c r="F27" s="51" t="s">
        <v>26</v>
      </c>
      <c r="G27" s="45" t="s">
        <v>27</v>
      </c>
      <c r="H27" s="46">
        <v>8.6999999999999993</v>
      </c>
      <c r="I27" s="46"/>
      <c r="J27" s="38">
        <f t="shared" si="0"/>
        <v>8.6999999999999993</v>
      </c>
      <c r="K27" s="46">
        <v>6.7</v>
      </c>
      <c r="L27" s="46"/>
      <c r="M27" s="46">
        <f t="shared" si="1"/>
        <v>6.7</v>
      </c>
      <c r="N27" s="46">
        <v>7.5</v>
      </c>
      <c r="O27" s="46"/>
      <c r="P27" s="38">
        <f t="shared" si="2"/>
        <v>7.5</v>
      </c>
      <c r="Q27" s="46">
        <v>8.6999999999999993</v>
      </c>
      <c r="R27" s="46"/>
      <c r="S27" s="46">
        <f t="shared" si="3"/>
        <v>8.6999999999999993</v>
      </c>
      <c r="T27" s="46">
        <v>8.1999999999999993</v>
      </c>
      <c r="U27" s="46"/>
      <c r="V27" s="38">
        <f t="shared" si="4"/>
        <v>8.1999999999999993</v>
      </c>
      <c r="W27" s="46">
        <v>8.6</v>
      </c>
      <c r="X27" s="46"/>
      <c r="Y27" s="38">
        <f t="shared" si="5"/>
        <v>8.6</v>
      </c>
      <c r="Z27" s="46">
        <v>7.5</v>
      </c>
      <c r="AA27" s="46"/>
      <c r="AB27" s="38">
        <f t="shared" si="6"/>
        <v>7.5</v>
      </c>
      <c r="AC27" s="46">
        <v>8.4</v>
      </c>
      <c r="AD27" s="46"/>
      <c r="AE27" s="47">
        <f t="shared" si="7"/>
        <v>8</v>
      </c>
      <c r="AF27" s="48" t="str">
        <f t="shared" si="8"/>
        <v>Giỏi</v>
      </c>
      <c r="AG27" s="49"/>
    </row>
    <row r="28" spans="1:33" ht="15.75">
      <c r="A28" s="31">
        <v>23</v>
      </c>
      <c r="B28" s="32" t="s">
        <v>95</v>
      </c>
      <c r="C28" s="33" t="s">
        <v>93</v>
      </c>
      <c r="D28" s="59"/>
      <c r="E28" s="50" t="s">
        <v>96</v>
      </c>
      <c r="F28" s="51" t="s">
        <v>26</v>
      </c>
      <c r="G28" s="45" t="s">
        <v>27</v>
      </c>
      <c r="H28" s="46">
        <v>7.2</v>
      </c>
      <c r="I28" s="46"/>
      <c r="J28" s="38">
        <f t="shared" si="0"/>
        <v>7.2</v>
      </c>
      <c r="K28" s="46">
        <v>5.8</v>
      </c>
      <c r="L28" s="46"/>
      <c r="M28" s="46">
        <f t="shared" si="1"/>
        <v>5.8</v>
      </c>
      <c r="N28" s="46">
        <v>6.4</v>
      </c>
      <c r="O28" s="46"/>
      <c r="P28" s="38">
        <f t="shared" si="2"/>
        <v>6.4</v>
      </c>
      <c r="Q28" s="46">
        <v>7.7</v>
      </c>
      <c r="R28" s="46"/>
      <c r="S28" s="46">
        <f t="shared" si="3"/>
        <v>7.7</v>
      </c>
      <c r="T28" s="46">
        <v>7.6</v>
      </c>
      <c r="U28" s="46"/>
      <c r="V28" s="38">
        <f t="shared" si="4"/>
        <v>7.6</v>
      </c>
      <c r="W28" s="46">
        <v>7</v>
      </c>
      <c r="X28" s="46"/>
      <c r="Y28" s="38">
        <f t="shared" si="5"/>
        <v>7</v>
      </c>
      <c r="Z28" s="46">
        <v>6.4</v>
      </c>
      <c r="AA28" s="46"/>
      <c r="AB28" s="38">
        <f t="shared" si="6"/>
        <v>6.4</v>
      </c>
      <c r="AC28" s="46">
        <v>8.4</v>
      </c>
      <c r="AD28" s="46"/>
      <c r="AE28" s="47">
        <f t="shared" si="7"/>
        <v>7.1</v>
      </c>
      <c r="AF28" s="48" t="str">
        <f t="shared" si="8"/>
        <v>Khá</v>
      </c>
      <c r="AG28" s="49"/>
    </row>
    <row r="29" spans="1:33" ht="15.75">
      <c r="A29" s="31">
        <v>24</v>
      </c>
      <c r="B29" s="32" t="s">
        <v>97</v>
      </c>
      <c r="C29" s="33" t="s">
        <v>98</v>
      </c>
      <c r="D29" s="50" t="s">
        <v>99</v>
      </c>
      <c r="E29" s="63"/>
      <c r="F29" s="51" t="s">
        <v>26</v>
      </c>
      <c r="G29" s="45" t="s">
        <v>27</v>
      </c>
      <c r="H29" s="46">
        <v>7.6</v>
      </c>
      <c r="I29" s="46"/>
      <c r="J29" s="38">
        <f t="shared" si="0"/>
        <v>7.6</v>
      </c>
      <c r="K29" s="46">
        <v>6.6</v>
      </c>
      <c r="L29" s="46"/>
      <c r="M29" s="46">
        <f t="shared" si="1"/>
        <v>6.6</v>
      </c>
      <c r="N29" s="46">
        <v>6</v>
      </c>
      <c r="O29" s="46"/>
      <c r="P29" s="38">
        <f t="shared" si="2"/>
        <v>6</v>
      </c>
      <c r="Q29" s="46">
        <v>7.5</v>
      </c>
      <c r="R29" s="46"/>
      <c r="S29" s="46">
        <f t="shared" si="3"/>
        <v>7.5</v>
      </c>
      <c r="T29" s="46">
        <v>7.5</v>
      </c>
      <c r="U29" s="46"/>
      <c r="V29" s="38">
        <f t="shared" si="4"/>
        <v>7.5</v>
      </c>
      <c r="W29" s="46">
        <v>6.1</v>
      </c>
      <c r="X29" s="46"/>
      <c r="Y29" s="38">
        <f t="shared" si="5"/>
        <v>6.1</v>
      </c>
      <c r="Z29" s="46">
        <v>6.4</v>
      </c>
      <c r="AA29" s="46"/>
      <c r="AB29" s="38">
        <f t="shared" si="6"/>
        <v>6.4</v>
      </c>
      <c r="AC29" s="46">
        <v>9.1999999999999993</v>
      </c>
      <c r="AD29" s="46"/>
      <c r="AE29" s="47">
        <f t="shared" si="7"/>
        <v>7.2</v>
      </c>
      <c r="AF29" s="48" t="str">
        <f t="shared" si="8"/>
        <v>Khá</v>
      </c>
      <c r="AG29" s="49"/>
    </row>
    <row r="30" spans="1:33" ht="15.75">
      <c r="A30" s="31">
        <v>25</v>
      </c>
      <c r="B30" s="32" t="s">
        <v>100</v>
      </c>
      <c r="C30" s="33" t="s">
        <v>101</v>
      </c>
      <c r="D30" s="59"/>
      <c r="E30" s="50" t="s">
        <v>102</v>
      </c>
      <c r="F30" s="51" t="s">
        <v>48</v>
      </c>
      <c r="G30" s="45" t="s">
        <v>27</v>
      </c>
      <c r="H30" s="46">
        <v>6.4</v>
      </c>
      <c r="I30" s="46"/>
      <c r="J30" s="38">
        <f t="shared" si="0"/>
        <v>6.4</v>
      </c>
      <c r="K30" s="46">
        <v>6.1</v>
      </c>
      <c r="L30" s="46"/>
      <c r="M30" s="46">
        <f t="shared" si="1"/>
        <v>6.1</v>
      </c>
      <c r="N30" s="46">
        <v>7.2</v>
      </c>
      <c r="O30" s="46"/>
      <c r="P30" s="38">
        <f t="shared" si="2"/>
        <v>7.2</v>
      </c>
      <c r="Q30" s="46">
        <v>7.1</v>
      </c>
      <c r="R30" s="46"/>
      <c r="S30" s="46">
        <f t="shared" si="3"/>
        <v>7.1</v>
      </c>
      <c r="T30" s="46">
        <v>6.9</v>
      </c>
      <c r="U30" s="46"/>
      <c r="V30" s="38">
        <f t="shared" si="4"/>
        <v>6.9</v>
      </c>
      <c r="W30" s="46">
        <v>6</v>
      </c>
      <c r="X30" s="46"/>
      <c r="Y30" s="38">
        <f t="shared" si="5"/>
        <v>6</v>
      </c>
      <c r="Z30" s="46">
        <v>6.2</v>
      </c>
      <c r="AA30" s="46"/>
      <c r="AB30" s="38">
        <f t="shared" si="6"/>
        <v>6.2</v>
      </c>
      <c r="AC30" s="46">
        <v>8.3000000000000007</v>
      </c>
      <c r="AD30" s="46"/>
      <c r="AE30" s="47">
        <f t="shared" si="7"/>
        <v>6.8</v>
      </c>
      <c r="AF30" s="48" t="str">
        <f t="shared" si="8"/>
        <v>TB Khá</v>
      </c>
      <c r="AG30" s="49"/>
    </row>
    <row r="31" spans="1:33" ht="15.75">
      <c r="A31" s="31">
        <v>26</v>
      </c>
      <c r="B31" s="32" t="s">
        <v>103</v>
      </c>
      <c r="C31" s="33" t="s">
        <v>101</v>
      </c>
      <c r="D31" s="59"/>
      <c r="E31" s="50" t="s">
        <v>104</v>
      </c>
      <c r="F31" s="51" t="s">
        <v>26</v>
      </c>
      <c r="G31" s="45" t="s">
        <v>27</v>
      </c>
      <c r="H31" s="46">
        <v>7</v>
      </c>
      <c r="I31" s="46"/>
      <c r="J31" s="38">
        <f t="shared" si="0"/>
        <v>7</v>
      </c>
      <c r="K31" s="46">
        <v>6</v>
      </c>
      <c r="L31" s="46"/>
      <c r="M31" s="46">
        <f t="shared" si="1"/>
        <v>6</v>
      </c>
      <c r="N31" s="46">
        <v>5.9</v>
      </c>
      <c r="O31" s="46"/>
      <c r="P31" s="38">
        <f t="shared" si="2"/>
        <v>5.9</v>
      </c>
      <c r="Q31" s="46">
        <v>7.2</v>
      </c>
      <c r="R31" s="46"/>
      <c r="S31" s="46">
        <f t="shared" si="3"/>
        <v>7.2</v>
      </c>
      <c r="T31" s="46">
        <v>7.5</v>
      </c>
      <c r="U31" s="46"/>
      <c r="V31" s="38">
        <f t="shared" si="4"/>
        <v>7.5</v>
      </c>
      <c r="W31" s="46">
        <v>5.5</v>
      </c>
      <c r="X31" s="46"/>
      <c r="Y31" s="38">
        <f t="shared" si="5"/>
        <v>5.5</v>
      </c>
      <c r="Z31" s="46">
        <v>7.1</v>
      </c>
      <c r="AA31" s="46"/>
      <c r="AB31" s="38">
        <f t="shared" si="6"/>
        <v>7.1</v>
      </c>
      <c r="AC31" s="46">
        <v>8.3000000000000007</v>
      </c>
      <c r="AD31" s="46"/>
      <c r="AE31" s="47">
        <f t="shared" si="7"/>
        <v>6.9</v>
      </c>
      <c r="AF31" s="48" t="str">
        <f t="shared" si="8"/>
        <v>TB Khá</v>
      </c>
      <c r="AG31" s="49"/>
    </row>
    <row r="32" spans="1:33" ht="15.75">
      <c r="A32" s="31">
        <v>27</v>
      </c>
      <c r="B32" s="32" t="s">
        <v>105</v>
      </c>
      <c r="C32" s="33" t="s">
        <v>106</v>
      </c>
      <c r="D32" s="50" t="s">
        <v>107</v>
      </c>
      <c r="E32" s="63"/>
      <c r="F32" s="51" t="s">
        <v>26</v>
      </c>
      <c r="G32" s="45" t="s">
        <v>27</v>
      </c>
      <c r="H32" s="46">
        <v>6.5</v>
      </c>
      <c r="I32" s="46"/>
      <c r="J32" s="38">
        <f t="shared" si="0"/>
        <v>6.5</v>
      </c>
      <c r="K32" s="46">
        <v>5</v>
      </c>
      <c r="L32" s="46"/>
      <c r="M32" s="46">
        <f t="shared" si="1"/>
        <v>5</v>
      </c>
      <c r="N32" s="46">
        <v>5.4</v>
      </c>
      <c r="O32" s="46"/>
      <c r="P32" s="38">
        <f t="shared" si="2"/>
        <v>5.4</v>
      </c>
      <c r="Q32" s="46">
        <v>7.1</v>
      </c>
      <c r="R32" s="46"/>
      <c r="S32" s="46">
        <f t="shared" si="3"/>
        <v>7.1</v>
      </c>
      <c r="T32" s="46">
        <v>7.1</v>
      </c>
      <c r="U32" s="46"/>
      <c r="V32" s="38">
        <f t="shared" si="4"/>
        <v>7.1</v>
      </c>
      <c r="W32" s="46">
        <v>5.0999999999999996</v>
      </c>
      <c r="X32" s="46"/>
      <c r="Y32" s="38">
        <f t="shared" si="5"/>
        <v>5.0999999999999996</v>
      </c>
      <c r="Z32" s="46">
        <v>5.5</v>
      </c>
      <c r="AA32" s="46"/>
      <c r="AB32" s="38">
        <f t="shared" si="6"/>
        <v>5.5</v>
      </c>
      <c r="AC32" s="46">
        <v>7.5</v>
      </c>
      <c r="AD32" s="46"/>
      <c r="AE32" s="47">
        <f t="shared" si="7"/>
        <v>6.2</v>
      </c>
      <c r="AF32" s="48" t="str">
        <f t="shared" si="8"/>
        <v>TB Khá</v>
      </c>
      <c r="AG32" s="49"/>
    </row>
    <row r="33" spans="1:33" ht="15.75">
      <c r="A33" s="31">
        <v>28</v>
      </c>
      <c r="B33" s="32" t="s">
        <v>108</v>
      </c>
      <c r="C33" s="33" t="s">
        <v>109</v>
      </c>
      <c r="D33" s="59"/>
      <c r="E33" s="50" t="s">
        <v>110</v>
      </c>
      <c r="F33" s="51" t="s">
        <v>26</v>
      </c>
      <c r="G33" s="45" t="s">
        <v>27</v>
      </c>
      <c r="H33" s="46">
        <v>6.3</v>
      </c>
      <c r="I33" s="46"/>
      <c r="J33" s="38">
        <f t="shared" si="0"/>
        <v>6.3</v>
      </c>
      <c r="K33" s="46">
        <v>5.4</v>
      </c>
      <c r="L33" s="46"/>
      <c r="M33" s="46">
        <f t="shared" si="1"/>
        <v>5.4</v>
      </c>
      <c r="N33" s="46">
        <v>5.5</v>
      </c>
      <c r="O33" s="46"/>
      <c r="P33" s="38">
        <f t="shared" si="2"/>
        <v>5.5</v>
      </c>
      <c r="Q33" s="46">
        <v>7.5</v>
      </c>
      <c r="R33" s="46"/>
      <c r="S33" s="46">
        <f t="shared" si="3"/>
        <v>7.5</v>
      </c>
      <c r="T33" s="46">
        <v>7.3</v>
      </c>
      <c r="U33" s="46"/>
      <c r="V33" s="38">
        <f t="shared" si="4"/>
        <v>7.3</v>
      </c>
      <c r="W33" s="46">
        <v>6.2</v>
      </c>
      <c r="X33" s="46"/>
      <c r="Y33" s="38">
        <f t="shared" si="5"/>
        <v>6.2</v>
      </c>
      <c r="Z33" s="46">
        <v>6.5</v>
      </c>
      <c r="AA33" s="46"/>
      <c r="AB33" s="38">
        <f t="shared" si="6"/>
        <v>6.5</v>
      </c>
      <c r="AC33" s="46">
        <v>7.5</v>
      </c>
      <c r="AD33" s="46"/>
      <c r="AE33" s="47">
        <f t="shared" si="7"/>
        <v>6.6</v>
      </c>
      <c r="AF33" s="48" t="str">
        <f t="shared" si="8"/>
        <v>TB Khá</v>
      </c>
      <c r="AG33" s="49"/>
    </row>
    <row r="34" spans="1:33" ht="15.75">
      <c r="A34" s="31">
        <v>29</v>
      </c>
      <c r="B34" s="32" t="s">
        <v>52</v>
      </c>
      <c r="C34" s="33" t="s">
        <v>111</v>
      </c>
      <c r="D34" s="59"/>
      <c r="E34" s="50" t="s">
        <v>112</v>
      </c>
      <c r="F34" s="51" t="s">
        <v>48</v>
      </c>
      <c r="G34" s="45" t="s">
        <v>27</v>
      </c>
      <c r="H34" s="46">
        <v>6.4</v>
      </c>
      <c r="I34" s="46"/>
      <c r="J34" s="38">
        <f t="shared" si="0"/>
        <v>6.4</v>
      </c>
      <c r="K34" s="46">
        <v>5.3</v>
      </c>
      <c r="L34" s="46"/>
      <c r="M34" s="46">
        <f t="shared" si="1"/>
        <v>5.3</v>
      </c>
      <c r="N34" s="46">
        <v>6.8</v>
      </c>
      <c r="O34" s="46"/>
      <c r="P34" s="38">
        <f t="shared" si="2"/>
        <v>6.8</v>
      </c>
      <c r="Q34" s="46">
        <v>7.7</v>
      </c>
      <c r="R34" s="46"/>
      <c r="S34" s="46">
        <f t="shared" si="3"/>
        <v>7.7</v>
      </c>
      <c r="T34" s="46">
        <v>6.9</v>
      </c>
      <c r="U34" s="46"/>
      <c r="V34" s="38">
        <f t="shared" si="4"/>
        <v>6.9</v>
      </c>
      <c r="W34" s="46">
        <v>5.9</v>
      </c>
      <c r="X34" s="46"/>
      <c r="Y34" s="38">
        <f t="shared" si="5"/>
        <v>5.9</v>
      </c>
      <c r="Z34" s="46">
        <v>6.6</v>
      </c>
      <c r="AA34" s="46"/>
      <c r="AB34" s="38">
        <f t="shared" si="6"/>
        <v>6.6</v>
      </c>
      <c r="AC34" s="46">
        <v>8.1999999999999993</v>
      </c>
      <c r="AD34" s="46"/>
      <c r="AE34" s="47">
        <f t="shared" si="7"/>
        <v>6.8</v>
      </c>
      <c r="AF34" s="48" t="str">
        <f t="shared" si="8"/>
        <v>TB Khá</v>
      </c>
      <c r="AG34" s="49"/>
    </row>
    <row r="35" spans="1:33" ht="15.75">
      <c r="A35" s="31">
        <v>30</v>
      </c>
      <c r="B35" s="32" t="s">
        <v>113</v>
      </c>
      <c r="C35" s="33" t="s">
        <v>114</v>
      </c>
      <c r="D35" s="61"/>
      <c r="E35" s="42" t="s">
        <v>115</v>
      </c>
      <c r="F35" s="51" t="s">
        <v>26</v>
      </c>
      <c r="G35" s="45" t="s">
        <v>27</v>
      </c>
      <c r="H35" s="46">
        <v>7</v>
      </c>
      <c r="I35" s="46"/>
      <c r="J35" s="38">
        <f t="shared" si="0"/>
        <v>7</v>
      </c>
      <c r="K35" s="46">
        <v>4.3</v>
      </c>
      <c r="L35" s="46">
        <v>7.6</v>
      </c>
      <c r="M35" s="46">
        <f t="shared" si="1"/>
        <v>7.6</v>
      </c>
      <c r="N35" s="46">
        <v>6.5</v>
      </c>
      <c r="O35" s="46"/>
      <c r="P35" s="38">
        <f t="shared" si="2"/>
        <v>6.5</v>
      </c>
      <c r="Q35" s="46">
        <v>8</v>
      </c>
      <c r="R35" s="46"/>
      <c r="S35" s="46">
        <f t="shared" si="3"/>
        <v>8</v>
      </c>
      <c r="T35" s="46">
        <v>7.2</v>
      </c>
      <c r="U35" s="46"/>
      <c r="V35" s="38">
        <f t="shared" si="4"/>
        <v>7.2</v>
      </c>
      <c r="W35" s="46">
        <v>6.2</v>
      </c>
      <c r="X35" s="46"/>
      <c r="Y35" s="38">
        <f t="shared" si="5"/>
        <v>6.2</v>
      </c>
      <c r="Z35" s="46">
        <v>7.5</v>
      </c>
      <c r="AA35" s="46"/>
      <c r="AB35" s="38">
        <f t="shared" si="6"/>
        <v>7.5</v>
      </c>
      <c r="AC35" s="46">
        <v>8.4</v>
      </c>
      <c r="AD35" s="46"/>
      <c r="AE35" s="47">
        <f t="shared" si="7"/>
        <v>7.4</v>
      </c>
      <c r="AF35" s="48" t="str">
        <f t="shared" si="8"/>
        <v>Khá</v>
      </c>
      <c r="AG35" s="49"/>
    </row>
    <row r="36" spans="1:33" ht="15.75">
      <c r="A36" s="31">
        <v>31</v>
      </c>
      <c r="B36" s="32" t="s">
        <v>116</v>
      </c>
      <c r="C36" s="33" t="s">
        <v>114</v>
      </c>
      <c r="D36" s="59"/>
      <c r="E36" s="50" t="s">
        <v>117</v>
      </c>
      <c r="F36" s="51" t="s">
        <v>118</v>
      </c>
      <c r="G36" s="45" t="s">
        <v>27</v>
      </c>
      <c r="H36" s="46">
        <v>6</v>
      </c>
      <c r="I36" s="46"/>
      <c r="J36" s="38">
        <f t="shared" si="0"/>
        <v>6</v>
      </c>
      <c r="K36" s="46">
        <v>6</v>
      </c>
      <c r="L36" s="46"/>
      <c r="M36" s="46">
        <f t="shared" si="1"/>
        <v>6</v>
      </c>
      <c r="N36" s="46">
        <v>6.4</v>
      </c>
      <c r="O36" s="46"/>
      <c r="P36" s="38">
        <f t="shared" si="2"/>
        <v>6.4</v>
      </c>
      <c r="Q36" s="46">
        <v>6.6</v>
      </c>
      <c r="R36" s="46"/>
      <c r="S36" s="46">
        <f t="shared" si="3"/>
        <v>6.6</v>
      </c>
      <c r="T36" s="46">
        <v>6.7</v>
      </c>
      <c r="U36" s="46"/>
      <c r="V36" s="38">
        <f t="shared" si="4"/>
        <v>6.7</v>
      </c>
      <c r="W36" s="46">
        <v>6.2</v>
      </c>
      <c r="X36" s="46"/>
      <c r="Y36" s="38">
        <f t="shared" si="5"/>
        <v>6.2</v>
      </c>
      <c r="Z36" s="46">
        <v>5.5</v>
      </c>
      <c r="AA36" s="46"/>
      <c r="AB36" s="38">
        <f t="shared" si="6"/>
        <v>5.5</v>
      </c>
      <c r="AC36" s="46">
        <v>8.3000000000000007</v>
      </c>
      <c r="AD36" s="46"/>
      <c r="AE36" s="47">
        <f t="shared" si="7"/>
        <v>6.5</v>
      </c>
      <c r="AF36" s="48" t="str">
        <f t="shared" si="8"/>
        <v>TB Khá</v>
      </c>
      <c r="AG36" s="49"/>
    </row>
    <row r="37" spans="1:33" ht="15.75">
      <c r="A37" s="31">
        <v>32</v>
      </c>
      <c r="B37" s="32" t="s">
        <v>119</v>
      </c>
      <c r="C37" s="33" t="s">
        <v>120</v>
      </c>
      <c r="D37" s="50" t="s">
        <v>112</v>
      </c>
      <c r="E37" s="63"/>
      <c r="F37" s="60" t="s">
        <v>44</v>
      </c>
      <c r="G37" s="45" t="s">
        <v>27</v>
      </c>
      <c r="H37" s="46">
        <v>7.8</v>
      </c>
      <c r="I37" s="46"/>
      <c r="J37" s="38">
        <f t="shared" si="0"/>
        <v>7.8</v>
      </c>
      <c r="K37" s="46">
        <v>6</v>
      </c>
      <c r="L37" s="46"/>
      <c r="M37" s="46">
        <f t="shared" si="1"/>
        <v>6</v>
      </c>
      <c r="N37" s="46">
        <v>7.4</v>
      </c>
      <c r="O37" s="46"/>
      <c r="P37" s="38">
        <f t="shared" si="2"/>
        <v>7.4</v>
      </c>
      <c r="Q37" s="46">
        <v>7.9</v>
      </c>
      <c r="R37" s="46"/>
      <c r="S37" s="46">
        <f t="shared" si="3"/>
        <v>7.9</v>
      </c>
      <c r="T37" s="46">
        <v>8.1</v>
      </c>
      <c r="U37" s="46"/>
      <c r="V37" s="38">
        <f t="shared" si="4"/>
        <v>8.1</v>
      </c>
      <c r="W37" s="46">
        <v>7.3</v>
      </c>
      <c r="X37" s="46"/>
      <c r="Y37" s="38">
        <f t="shared" si="5"/>
        <v>7.3</v>
      </c>
      <c r="Z37" s="46">
        <v>7.7</v>
      </c>
      <c r="AA37" s="46"/>
      <c r="AB37" s="38">
        <f t="shared" si="6"/>
        <v>7.7</v>
      </c>
      <c r="AC37" s="46">
        <v>9</v>
      </c>
      <c r="AD37" s="46"/>
      <c r="AE37" s="47">
        <f t="shared" si="7"/>
        <v>7.7</v>
      </c>
      <c r="AF37" s="48" t="str">
        <f t="shared" si="8"/>
        <v>Khá</v>
      </c>
      <c r="AG37" s="49"/>
    </row>
    <row r="38" spans="1:33" ht="15.75">
      <c r="A38" s="31">
        <v>33</v>
      </c>
      <c r="B38" s="32" t="s">
        <v>121</v>
      </c>
      <c r="C38" s="33" t="s">
        <v>122</v>
      </c>
      <c r="D38" s="59"/>
      <c r="E38" s="50" t="s">
        <v>123</v>
      </c>
      <c r="F38" s="51" t="s">
        <v>26</v>
      </c>
      <c r="G38" s="45" t="s">
        <v>27</v>
      </c>
      <c r="H38" s="46">
        <v>8</v>
      </c>
      <c r="I38" s="46"/>
      <c r="J38" s="38">
        <f t="shared" si="0"/>
        <v>8</v>
      </c>
      <c r="K38" s="46">
        <v>5.8</v>
      </c>
      <c r="L38" s="46"/>
      <c r="M38" s="46">
        <f t="shared" si="1"/>
        <v>5.8</v>
      </c>
      <c r="N38" s="46">
        <v>7.8</v>
      </c>
      <c r="O38" s="46"/>
      <c r="P38" s="38">
        <f t="shared" si="2"/>
        <v>7.8</v>
      </c>
      <c r="Q38" s="46">
        <v>7.6</v>
      </c>
      <c r="R38" s="46"/>
      <c r="S38" s="46">
        <f t="shared" si="3"/>
        <v>7.6</v>
      </c>
      <c r="T38" s="46">
        <v>7.1</v>
      </c>
      <c r="U38" s="46"/>
      <c r="V38" s="38">
        <f t="shared" si="4"/>
        <v>7.1</v>
      </c>
      <c r="W38" s="46">
        <v>6.9</v>
      </c>
      <c r="X38" s="46"/>
      <c r="Y38" s="38">
        <f t="shared" si="5"/>
        <v>6.9</v>
      </c>
      <c r="Z38" s="46">
        <v>6.1</v>
      </c>
      <c r="AA38" s="46"/>
      <c r="AB38" s="38">
        <f t="shared" si="6"/>
        <v>6.1</v>
      </c>
      <c r="AC38" s="46">
        <v>8.1999999999999993</v>
      </c>
      <c r="AD38" s="46"/>
      <c r="AE38" s="47">
        <f t="shared" si="7"/>
        <v>7.2</v>
      </c>
      <c r="AF38" s="48" t="str">
        <f t="shared" si="8"/>
        <v>Khá</v>
      </c>
      <c r="AG38" s="49"/>
    </row>
    <row r="39" spans="1:33" ht="15.75">
      <c r="A39" s="31">
        <v>34</v>
      </c>
      <c r="B39" s="32" t="s">
        <v>124</v>
      </c>
      <c r="C39" s="33" t="s">
        <v>125</v>
      </c>
      <c r="D39" s="50" t="s">
        <v>126</v>
      </c>
      <c r="E39" s="63"/>
      <c r="F39" s="51" t="s">
        <v>26</v>
      </c>
      <c r="G39" s="45" t="s">
        <v>27</v>
      </c>
      <c r="H39" s="46">
        <v>6.3</v>
      </c>
      <c r="I39" s="46"/>
      <c r="J39" s="38">
        <f t="shared" si="0"/>
        <v>6.3</v>
      </c>
      <c r="K39" s="46">
        <v>5.5</v>
      </c>
      <c r="L39" s="46"/>
      <c r="M39" s="46">
        <f t="shared" si="1"/>
        <v>5.5</v>
      </c>
      <c r="N39" s="46">
        <v>6.4</v>
      </c>
      <c r="O39" s="46"/>
      <c r="P39" s="38">
        <f t="shared" si="2"/>
        <v>6.4</v>
      </c>
      <c r="Q39" s="46">
        <v>6.5</v>
      </c>
      <c r="R39" s="46"/>
      <c r="S39" s="46">
        <f t="shared" si="3"/>
        <v>6.5</v>
      </c>
      <c r="T39" s="46">
        <v>6.9</v>
      </c>
      <c r="U39" s="46"/>
      <c r="V39" s="38">
        <f t="shared" si="4"/>
        <v>6.9</v>
      </c>
      <c r="W39" s="46">
        <v>6.3</v>
      </c>
      <c r="X39" s="46"/>
      <c r="Y39" s="38">
        <f t="shared" si="5"/>
        <v>6.3</v>
      </c>
      <c r="Z39" s="46">
        <v>7.2</v>
      </c>
      <c r="AA39" s="46"/>
      <c r="AB39" s="38">
        <f t="shared" si="6"/>
        <v>7.2</v>
      </c>
      <c r="AC39" s="46">
        <v>8.3000000000000007</v>
      </c>
      <c r="AD39" s="46"/>
      <c r="AE39" s="47">
        <f t="shared" si="7"/>
        <v>6.8</v>
      </c>
      <c r="AF39" s="48" t="str">
        <f t="shared" si="8"/>
        <v>TB Khá</v>
      </c>
      <c r="AG39" s="49"/>
    </row>
    <row r="40" spans="1:33" ht="15.75">
      <c r="A40" s="31">
        <v>35</v>
      </c>
      <c r="B40" s="32" t="s">
        <v>127</v>
      </c>
      <c r="C40" s="33" t="s">
        <v>128</v>
      </c>
      <c r="D40" s="59"/>
      <c r="E40" s="50" t="s">
        <v>129</v>
      </c>
      <c r="F40" s="51" t="s">
        <v>26</v>
      </c>
      <c r="G40" s="45" t="s">
        <v>27</v>
      </c>
      <c r="H40" s="46">
        <v>7.5</v>
      </c>
      <c r="I40" s="46"/>
      <c r="J40" s="38">
        <f t="shared" si="0"/>
        <v>7.5</v>
      </c>
      <c r="K40" s="46">
        <v>5.8</v>
      </c>
      <c r="L40" s="46"/>
      <c r="M40" s="46">
        <f t="shared" si="1"/>
        <v>5.8</v>
      </c>
      <c r="N40" s="46">
        <v>7.1</v>
      </c>
      <c r="O40" s="46"/>
      <c r="P40" s="38">
        <f t="shared" si="2"/>
        <v>7.1</v>
      </c>
      <c r="Q40" s="46">
        <v>7.5</v>
      </c>
      <c r="R40" s="46"/>
      <c r="S40" s="46">
        <f t="shared" si="3"/>
        <v>7.5</v>
      </c>
      <c r="T40" s="46">
        <v>7.4</v>
      </c>
      <c r="U40" s="46"/>
      <c r="V40" s="38">
        <f t="shared" si="4"/>
        <v>7.4</v>
      </c>
      <c r="W40" s="46">
        <v>6.8</v>
      </c>
      <c r="X40" s="46"/>
      <c r="Y40" s="38">
        <f t="shared" si="5"/>
        <v>6.8</v>
      </c>
      <c r="Z40" s="46">
        <v>7.1</v>
      </c>
      <c r="AA40" s="46"/>
      <c r="AB40" s="38">
        <f t="shared" si="6"/>
        <v>7.1</v>
      </c>
      <c r="AC40" s="46">
        <v>8.3000000000000007</v>
      </c>
      <c r="AD40" s="46"/>
      <c r="AE40" s="47">
        <f t="shared" si="7"/>
        <v>7.2</v>
      </c>
      <c r="AF40" s="48" t="str">
        <f t="shared" si="8"/>
        <v>Khá</v>
      </c>
      <c r="AG40" s="49"/>
    </row>
    <row r="41" spans="1:33" ht="15.75">
      <c r="A41" s="31">
        <v>36</v>
      </c>
      <c r="B41" s="32" t="s">
        <v>130</v>
      </c>
      <c r="C41" s="33" t="s">
        <v>131</v>
      </c>
      <c r="D41" s="50" t="s">
        <v>132</v>
      </c>
      <c r="E41" s="43"/>
      <c r="F41" s="51" t="s">
        <v>26</v>
      </c>
      <c r="G41" s="45" t="s">
        <v>27</v>
      </c>
      <c r="H41" s="46">
        <v>4.5999999999999996</v>
      </c>
      <c r="I41" s="46">
        <v>5.5</v>
      </c>
      <c r="J41" s="38">
        <f t="shared" si="0"/>
        <v>5.5</v>
      </c>
      <c r="K41" s="46">
        <v>5</v>
      </c>
      <c r="L41" s="46"/>
      <c r="M41" s="46">
        <f t="shared" si="1"/>
        <v>5</v>
      </c>
      <c r="N41" s="46">
        <v>5.5</v>
      </c>
      <c r="O41" s="46"/>
      <c r="P41" s="38">
        <f t="shared" si="2"/>
        <v>5.5</v>
      </c>
      <c r="Q41" s="46">
        <v>7.1</v>
      </c>
      <c r="R41" s="46"/>
      <c r="S41" s="46">
        <f t="shared" si="3"/>
        <v>7.1</v>
      </c>
      <c r="T41" s="46">
        <v>7</v>
      </c>
      <c r="U41" s="46"/>
      <c r="V41" s="38">
        <f t="shared" si="4"/>
        <v>7</v>
      </c>
      <c r="W41" s="46">
        <v>6</v>
      </c>
      <c r="X41" s="46"/>
      <c r="Y41" s="38">
        <f t="shared" si="5"/>
        <v>6</v>
      </c>
      <c r="Z41" s="46">
        <v>6.5</v>
      </c>
      <c r="AA41" s="46"/>
      <c r="AB41" s="38">
        <f t="shared" si="6"/>
        <v>6.5</v>
      </c>
      <c r="AC41" s="46">
        <v>8.3000000000000007</v>
      </c>
      <c r="AD41" s="46"/>
      <c r="AE41" s="47">
        <f t="shared" si="7"/>
        <v>6.4</v>
      </c>
      <c r="AF41" s="48" t="str">
        <f t="shared" si="8"/>
        <v>TB Khá</v>
      </c>
      <c r="AG41" s="49"/>
    </row>
    <row r="42" spans="1:33" ht="15.75">
      <c r="A42" s="31">
        <v>37</v>
      </c>
      <c r="B42" s="64" t="s">
        <v>133</v>
      </c>
      <c r="C42" s="65" t="s">
        <v>134</v>
      </c>
      <c r="D42" s="50" t="s">
        <v>135</v>
      </c>
      <c r="E42" s="43"/>
      <c r="F42" s="51" t="s">
        <v>61</v>
      </c>
      <c r="G42" s="45" t="s">
        <v>27</v>
      </c>
      <c r="H42" s="46">
        <v>7.6</v>
      </c>
      <c r="I42" s="46"/>
      <c r="J42" s="38">
        <f t="shared" si="0"/>
        <v>7.6</v>
      </c>
      <c r="K42" s="46">
        <v>3.1</v>
      </c>
      <c r="L42" s="46">
        <v>7.6</v>
      </c>
      <c r="M42" s="46">
        <f t="shared" si="1"/>
        <v>7.6</v>
      </c>
      <c r="N42" s="46">
        <v>8</v>
      </c>
      <c r="O42" s="46"/>
      <c r="P42" s="38">
        <f t="shared" si="2"/>
        <v>8</v>
      </c>
      <c r="Q42" s="46">
        <v>7.9</v>
      </c>
      <c r="R42" s="46"/>
      <c r="S42" s="46">
        <f t="shared" si="3"/>
        <v>7.9</v>
      </c>
      <c r="T42" s="46">
        <v>7.5</v>
      </c>
      <c r="U42" s="46"/>
      <c r="V42" s="38">
        <f t="shared" si="4"/>
        <v>7.5</v>
      </c>
      <c r="W42" s="46">
        <v>6.8</v>
      </c>
      <c r="X42" s="46"/>
      <c r="Y42" s="38">
        <f t="shared" si="5"/>
        <v>6.8</v>
      </c>
      <c r="Z42" s="46">
        <v>6.5</v>
      </c>
      <c r="AA42" s="46"/>
      <c r="AB42" s="38">
        <f t="shared" si="6"/>
        <v>6.5</v>
      </c>
      <c r="AC42" s="46">
        <v>9</v>
      </c>
      <c r="AD42" s="46"/>
      <c r="AE42" s="47">
        <f t="shared" si="7"/>
        <v>7.6</v>
      </c>
      <c r="AF42" s="48" t="str">
        <f t="shared" si="8"/>
        <v>Khá</v>
      </c>
      <c r="AG42" s="49"/>
    </row>
    <row r="43" spans="1:33" ht="15.75">
      <c r="A43" s="31">
        <v>38</v>
      </c>
      <c r="B43" s="64" t="s">
        <v>136</v>
      </c>
      <c r="C43" s="65" t="s">
        <v>137</v>
      </c>
      <c r="D43" s="50"/>
      <c r="E43" s="50" t="s">
        <v>138</v>
      </c>
      <c r="F43" s="51" t="s">
        <v>38</v>
      </c>
      <c r="G43" s="45" t="s">
        <v>27</v>
      </c>
      <c r="H43" s="46">
        <v>8</v>
      </c>
      <c r="I43" s="46"/>
      <c r="J43" s="38">
        <f t="shared" si="0"/>
        <v>8</v>
      </c>
      <c r="K43" s="46">
        <v>6.8</v>
      </c>
      <c r="L43" s="46"/>
      <c r="M43" s="46">
        <f t="shared" si="1"/>
        <v>6.8</v>
      </c>
      <c r="N43" s="46">
        <v>7.4</v>
      </c>
      <c r="O43" s="46"/>
      <c r="P43" s="38">
        <f t="shared" si="2"/>
        <v>7.4</v>
      </c>
      <c r="Q43" s="46">
        <v>8.1999999999999993</v>
      </c>
      <c r="R43" s="46"/>
      <c r="S43" s="46">
        <f t="shared" si="3"/>
        <v>8.1999999999999993</v>
      </c>
      <c r="T43" s="46">
        <v>7.7</v>
      </c>
      <c r="U43" s="46"/>
      <c r="V43" s="38">
        <f t="shared" si="4"/>
        <v>7.7</v>
      </c>
      <c r="W43" s="46">
        <v>7.7</v>
      </c>
      <c r="X43" s="46"/>
      <c r="Y43" s="38">
        <f t="shared" si="5"/>
        <v>7.7</v>
      </c>
      <c r="Z43" s="46">
        <v>7.2</v>
      </c>
      <c r="AA43" s="46"/>
      <c r="AB43" s="38">
        <f t="shared" si="6"/>
        <v>7.2</v>
      </c>
      <c r="AC43" s="46">
        <v>8.6999999999999993</v>
      </c>
      <c r="AD43" s="46"/>
      <c r="AE43" s="47">
        <f t="shared" si="7"/>
        <v>7.7</v>
      </c>
      <c r="AF43" s="48" t="str">
        <f t="shared" si="8"/>
        <v>Khá</v>
      </c>
      <c r="AG43" s="49"/>
    </row>
    <row r="44" spans="1:33" ht="15.75">
      <c r="A44" s="66">
        <v>39</v>
      </c>
      <c r="B44" s="67" t="s">
        <v>139</v>
      </c>
      <c r="C44" s="68" t="s">
        <v>122</v>
      </c>
      <c r="D44" s="69"/>
      <c r="E44" s="69">
        <v>35219</v>
      </c>
      <c r="F44" s="70" t="s">
        <v>26</v>
      </c>
      <c r="G44" s="71" t="s">
        <v>27</v>
      </c>
      <c r="H44" s="72">
        <v>7.3</v>
      </c>
      <c r="I44" s="72"/>
      <c r="J44" s="29">
        <f t="shared" si="0"/>
        <v>7.3</v>
      </c>
      <c r="K44" s="72">
        <v>5.8</v>
      </c>
      <c r="L44" s="72"/>
      <c r="M44" s="72">
        <f t="shared" si="1"/>
        <v>5.8</v>
      </c>
      <c r="N44" s="72">
        <v>6.8</v>
      </c>
      <c r="O44" s="72"/>
      <c r="P44" s="29">
        <f t="shared" si="2"/>
        <v>6.8</v>
      </c>
      <c r="Q44" s="72">
        <v>6.2</v>
      </c>
      <c r="R44" s="72"/>
      <c r="S44" s="72">
        <f t="shared" si="3"/>
        <v>6.2</v>
      </c>
      <c r="T44" s="72">
        <v>7.4</v>
      </c>
      <c r="U44" s="72"/>
      <c r="V44" s="38">
        <f t="shared" si="4"/>
        <v>7.4</v>
      </c>
      <c r="W44" s="72">
        <v>6</v>
      </c>
      <c r="X44" s="72"/>
      <c r="Y44" s="38">
        <f t="shared" si="5"/>
        <v>6</v>
      </c>
      <c r="Z44" s="72">
        <v>6.8</v>
      </c>
      <c r="AA44" s="72"/>
      <c r="AB44" s="38">
        <f t="shared" si="6"/>
        <v>6.8</v>
      </c>
      <c r="AC44" s="72">
        <v>8.3000000000000007</v>
      </c>
      <c r="AD44" s="72"/>
      <c r="AE44" s="47">
        <f t="shared" si="7"/>
        <v>6.9</v>
      </c>
      <c r="AF44" s="73" t="str">
        <f t="shared" si="8"/>
        <v>TB Khá</v>
      </c>
      <c r="AG44" s="74"/>
    </row>
    <row r="45" spans="1:33">
      <c r="H45" s="25">
        <f>COUNTIF(H6:H44,"&lt;5.0")</f>
        <v>2</v>
      </c>
      <c r="I45" s="25">
        <f t="shared" ref="I45:AG45" si="9">COUNTIF(I6:I44,"&lt;5.0")</f>
        <v>0</v>
      </c>
      <c r="J45" s="25">
        <f t="shared" si="9"/>
        <v>0</v>
      </c>
      <c r="K45" s="25">
        <f t="shared" si="9"/>
        <v>5</v>
      </c>
      <c r="L45" s="25">
        <f t="shared" si="9"/>
        <v>0</v>
      </c>
      <c r="M45" s="25">
        <f t="shared" si="9"/>
        <v>0</v>
      </c>
      <c r="N45" s="25">
        <f t="shared" si="9"/>
        <v>2</v>
      </c>
      <c r="O45" s="25">
        <f t="shared" si="9"/>
        <v>0</v>
      </c>
      <c r="P45" s="25">
        <f t="shared" si="9"/>
        <v>0</v>
      </c>
      <c r="Q45" s="25">
        <f t="shared" si="9"/>
        <v>0</v>
      </c>
      <c r="R45" s="25">
        <f t="shared" si="9"/>
        <v>0</v>
      </c>
      <c r="S45" s="25">
        <f t="shared" si="9"/>
        <v>0</v>
      </c>
      <c r="T45" s="25">
        <f t="shared" si="9"/>
        <v>0</v>
      </c>
      <c r="U45" s="25">
        <f t="shared" si="9"/>
        <v>0</v>
      </c>
      <c r="V45" s="38">
        <f t="shared" si="4"/>
        <v>0</v>
      </c>
      <c r="W45" s="25">
        <f t="shared" si="9"/>
        <v>3</v>
      </c>
      <c r="X45" s="25">
        <f t="shared" si="9"/>
        <v>0</v>
      </c>
      <c r="Y45" s="25">
        <f t="shared" si="9"/>
        <v>0</v>
      </c>
      <c r="Z45" s="25">
        <f t="shared" si="9"/>
        <v>0</v>
      </c>
      <c r="AA45" s="25">
        <f t="shared" si="9"/>
        <v>0</v>
      </c>
      <c r="AB45" s="25">
        <f t="shared" si="9"/>
        <v>0</v>
      </c>
      <c r="AC45" s="25">
        <f t="shared" si="9"/>
        <v>0</v>
      </c>
      <c r="AD45" s="25">
        <f t="shared" si="9"/>
        <v>0</v>
      </c>
      <c r="AE45" s="75">
        <f t="shared" si="7"/>
        <v>0</v>
      </c>
      <c r="AF45" s="25">
        <f t="shared" si="9"/>
        <v>0</v>
      </c>
      <c r="AG45" s="25">
        <f t="shared" si="9"/>
        <v>0</v>
      </c>
    </row>
  </sheetData>
  <mergeCells count="18">
    <mergeCell ref="D4:D5"/>
    <mergeCell ref="E4:E5"/>
    <mergeCell ref="Q3:S3"/>
    <mergeCell ref="T3:V3"/>
    <mergeCell ref="W3:Y3"/>
    <mergeCell ref="Z3:AB3"/>
    <mergeCell ref="AC3:AD3"/>
    <mergeCell ref="AF3:AF5"/>
    <mergeCell ref="A1:AF1"/>
    <mergeCell ref="A2:AF2"/>
    <mergeCell ref="A3:A5"/>
    <mergeCell ref="B3:C5"/>
    <mergeCell ref="D3:E3"/>
    <mergeCell ref="F3:F5"/>
    <mergeCell ref="G3:G5"/>
    <mergeCell ref="H3:J3"/>
    <mergeCell ref="K3:M3"/>
    <mergeCell ref="N3:P3"/>
  </mergeCells>
  <conditionalFormatting sqref="AF6:AF44">
    <cfRule type="cellIs" dxfId="4" priority="1" stopIfTrue="1" operator="lessThan">
      <formula>5</formula>
    </cfRule>
  </conditionalFormatting>
  <conditionalFormatting sqref="I6:J6 L6:M6 S7:S44 Y7:Y44 M7:M44 V7:V45 J7:J44 O6:P6 P7:P44 R6:AD6 AB7:AB44">
    <cfRule type="cellIs" dxfId="3" priority="1" stopIfTrue="1" operator="between">
      <formula>0</formula>
      <formula>4.9</formula>
    </cfRule>
  </conditionalFormatting>
  <conditionalFormatting sqref="Q6:Q44">
    <cfRule type="cellIs" dxfId="2" priority="1" stopIfTrue="1" operator="lessThan">
      <formula>5</formula>
    </cfRule>
  </conditionalFormatting>
  <conditionalFormatting sqref="H6 K6 N6">
    <cfRule type="cellIs" priority="1" stopIfTrue="1" operator="lessThan">
      <formula>5</formula>
    </cfRule>
  </conditionalFormatting>
  <conditionalFormatting sqref="H6:H44 K6:K44 N6:N44 Q6:Q44 T6:T44 W6:W44 Z6:Z44 AC6:AC44">
    <cfRule type="cellIs" dxfId="1" priority="1" stopIfTrue="1" operator="lessThan">
      <formula>5</formula>
    </cfRule>
  </conditionalFormatting>
  <conditionalFormatting sqref="G6:G44">
    <cfRule type="cellIs" dxfId="0" priority="1" stopIfTrue="1" operator="notEqual">
      <formula>"Kinh"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NGUYET</dc:creator>
  <cp:lastModifiedBy>NGUYET</cp:lastModifiedBy>
  <dcterms:created xsi:type="dcterms:W3CDTF">2018-03-30T01:55:28Z</dcterms:created>
  <dcterms:modified xsi:type="dcterms:W3CDTF">2018-03-30T01:56:19Z</dcterms:modified>
</cp:coreProperties>
</file>