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Quat Dao tao\Data_DT\Quan ly diem Cao dang\14-2017-cd9-ds4-xn4-hs4\"/>
    </mc:Choice>
  </mc:AlternateContent>
  <workbookProtection workbookAlgorithmName="SHA-512" workbookHashValue="u+vaXaC4RhVGYLrvj9wfDPhjZYtQ/XLi26grF7b3CgjGsZFVeEQ7ShG33K4lf0KCr2f5WJ6meb9OtM1UJUHmDQ==" workbookSaltValue="S2YRZ4xoeY0mgWZVTCAhRw==" workbookSpinCount="100000" lockStructure="1"/>
  <bookViews>
    <workbookView xWindow="0" yWindow="0" windowWidth="21600" windowHeight="9735" tabRatio="909" activeTab="17"/>
  </bookViews>
  <sheets>
    <sheet name="CNTN9A" sheetId="15" r:id="rId1"/>
    <sheet name="9A" sheetId="1" r:id="rId2"/>
    <sheet name="CNTN9B" sheetId="16" r:id="rId3"/>
    <sheet name="9B" sheetId="2" r:id="rId4"/>
    <sheet name="CNTN9C" sheetId="17" r:id="rId5"/>
    <sheet name="9C" sheetId="3" r:id="rId6"/>
    <sheet name="CNTN9D" sheetId="18" r:id="rId7"/>
    <sheet name="9D" sheetId="4" r:id="rId8"/>
    <sheet name="CNTN9E" sheetId="19" r:id="rId9"/>
    <sheet name="9E" sheetId="5" r:id="rId10"/>
    <sheet name="CNTN9F" sheetId="20" r:id="rId11"/>
    <sheet name="9F" sheetId="6" r:id="rId12"/>
    <sheet name="CNTNHS4" sheetId="21" r:id="rId13"/>
    <sheet name="Hs4" sheetId="7" r:id="rId14"/>
    <sheet name="CNTNXN4A" sheetId="22" r:id="rId15"/>
    <sheet name="xn4a" sheetId="8" r:id="rId16"/>
    <sheet name="CNTNXN4B" sheetId="23" r:id="rId17"/>
    <sheet name="xn4B" sheetId="9" r:id="rId18"/>
    <sheet name="thi lai ky cuoi" sheetId="14" r:id="rId19"/>
    <sheet name="ho_lai" sheetId="13" state="hidden" r:id="rId20"/>
    <sheet name="Hoc lai" sheetId="10" state="hidden" r:id="rId21"/>
    <sheet name="Sheet7" sheetId="12" state="hidden" r:id="rId22"/>
  </sheets>
  <externalReferences>
    <externalReference r:id="rId23"/>
  </externalReferences>
  <definedNames>
    <definedName name="_xlnm._FilterDatabase" localSheetId="1" hidden="1">'9A'!$A$6:$FI$91</definedName>
    <definedName name="_xlnm._FilterDatabase" localSheetId="3" hidden="1">'9B'!$A$6:$FB$79</definedName>
    <definedName name="_xlnm._FilterDatabase" localSheetId="5" hidden="1">'9C'!$A$6:$FL$81</definedName>
    <definedName name="_xlnm._FilterDatabase" localSheetId="7" hidden="1">'9D'!$A$6:$FG$84</definedName>
    <definedName name="_xlnm._FilterDatabase" localSheetId="9" hidden="1">'9E'!$A$6:$FH$79</definedName>
    <definedName name="_xlnm._FilterDatabase" localSheetId="11" hidden="1">'9F'!$A$6:$FY$74</definedName>
    <definedName name="_xlnm.Print_Titles" localSheetId="1">'9A'!$B:$C,'9A'!$4:$6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W8" i="1" l="1"/>
  <c r="EW9" i="1"/>
  <c r="EW10" i="1"/>
  <c r="EW11" i="1"/>
  <c r="EW12" i="1"/>
  <c r="EW13" i="1"/>
  <c r="EW14" i="1"/>
  <c r="EW15" i="1"/>
  <c r="EW16" i="1"/>
  <c r="EW17" i="1"/>
  <c r="EW18" i="1"/>
  <c r="EW19" i="1"/>
  <c r="EW20" i="1"/>
  <c r="EW21" i="1"/>
  <c r="EW22" i="1"/>
  <c r="EW23" i="1"/>
  <c r="EW24" i="1"/>
  <c r="EW25" i="1"/>
  <c r="EW26" i="1"/>
  <c r="EW27" i="1"/>
  <c r="EW28" i="1"/>
  <c r="EW29" i="1"/>
  <c r="EW30" i="1"/>
  <c r="EW31" i="1"/>
  <c r="EW32" i="1"/>
  <c r="EW33" i="1"/>
  <c r="EW34" i="1"/>
  <c r="EW35" i="1"/>
  <c r="EW36" i="1"/>
  <c r="EW37" i="1"/>
  <c r="EW38" i="1"/>
  <c r="EW39" i="1"/>
  <c r="EW40" i="1"/>
  <c r="EW41" i="1"/>
  <c r="EW42" i="1"/>
  <c r="EW43" i="1"/>
  <c r="EW44" i="1"/>
  <c r="EW45" i="1"/>
  <c r="EW46" i="1"/>
  <c r="EW47" i="1"/>
  <c r="EW48" i="1"/>
  <c r="EW49" i="1"/>
  <c r="EW50" i="1"/>
  <c r="EW51" i="1"/>
  <c r="EW52" i="1"/>
  <c r="EW53" i="1"/>
  <c r="EW54" i="1"/>
  <c r="EW55" i="1"/>
  <c r="EW56" i="1"/>
  <c r="EW57" i="1"/>
  <c r="EW58" i="1"/>
  <c r="EW59" i="1"/>
  <c r="EW60" i="1"/>
  <c r="EW61" i="1"/>
  <c r="EW62" i="1"/>
  <c r="EW63" i="1"/>
  <c r="EW64" i="1"/>
  <c r="EW65" i="1"/>
  <c r="EW66" i="1"/>
  <c r="EW67" i="1"/>
  <c r="EW68" i="1"/>
  <c r="EW69" i="1"/>
  <c r="EW70" i="1"/>
  <c r="EW71" i="1"/>
  <c r="EW72" i="1"/>
  <c r="EW73" i="1"/>
  <c r="EW74" i="1"/>
  <c r="EW75" i="1"/>
  <c r="EW76" i="1"/>
  <c r="EW77" i="1"/>
  <c r="EW78" i="1"/>
  <c r="EW79" i="1"/>
  <c r="EW80" i="1"/>
  <c r="EW81" i="1"/>
  <c r="EW82" i="1"/>
  <c r="EW83" i="1"/>
  <c r="EW84" i="1"/>
  <c r="EW85" i="1"/>
  <c r="EW86" i="1"/>
  <c r="EW87" i="1"/>
  <c r="EW88" i="1"/>
  <c r="EW89" i="1"/>
  <c r="EW90" i="1"/>
  <c r="EW7" i="1"/>
  <c r="EU8" i="2" l="1"/>
  <c r="EU9" i="2"/>
  <c r="EU10" i="2"/>
  <c r="EU11" i="2"/>
  <c r="EU12" i="2"/>
  <c r="EU13" i="2"/>
  <c r="EU14" i="2"/>
  <c r="EU15" i="2"/>
  <c r="EU16" i="2"/>
  <c r="EU17" i="2"/>
  <c r="EU18" i="2"/>
  <c r="EU19" i="2"/>
  <c r="EU20" i="2"/>
  <c r="EU21" i="2"/>
  <c r="EU22" i="2"/>
  <c r="EU23" i="2"/>
  <c r="EU24" i="2"/>
  <c r="EU25" i="2"/>
  <c r="EU26" i="2"/>
  <c r="EU27" i="2"/>
  <c r="EU28" i="2"/>
  <c r="EU29" i="2"/>
  <c r="EU30" i="2"/>
  <c r="EU31" i="2"/>
  <c r="EU32" i="2"/>
  <c r="EU33" i="2"/>
  <c r="EU34" i="2"/>
  <c r="EU35" i="2"/>
  <c r="EU36" i="2"/>
  <c r="EU37" i="2"/>
  <c r="EU38" i="2"/>
  <c r="EU39" i="2"/>
  <c r="EU40" i="2"/>
  <c r="EU41" i="2"/>
  <c r="EU42" i="2"/>
  <c r="EU43" i="2"/>
  <c r="EU44" i="2"/>
  <c r="EU45" i="2"/>
  <c r="EU46" i="2"/>
  <c r="EU47" i="2"/>
  <c r="EU48" i="2"/>
  <c r="EU49" i="2"/>
  <c r="EU50" i="2"/>
  <c r="EU51" i="2"/>
  <c r="EU52" i="2"/>
  <c r="EU53" i="2"/>
  <c r="EU54" i="2"/>
  <c r="EU55" i="2"/>
  <c r="EU56" i="2"/>
  <c r="EU57" i="2"/>
  <c r="EU58" i="2"/>
  <c r="EU59" i="2"/>
  <c r="EU60" i="2"/>
  <c r="EU61" i="2"/>
  <c r="EU62" i="2"/>
  <c r="EU63" i="2"/>
  <c r="EU64" i="2"/>
  <c r="EU65" i="2"/>
  <c r="EU66" i="2"/>
  <c r="EU67" i="2"/>
  <c r="EU68" i="2"/>
  <c r="EU69" i="2"/>
  <c r="EU70" i="2"/>
  <c r="EU71" i="2"/>
  <c r="EU72" i="2"/>
  <c r="EU73" i="2"/>
  <c r="EU74" i="2"/>
  <c r="EU75" i="2"/>
  <c r="EU76" i="2"/>
  <c r="EU77" i="2"/>
  <c r="EU78" i="2"/>
  <c r="EU79" i="2"/>
  <c r="EU7" i="2"/>
  <c r="FF8" i="6" l="1"/>
  <c r="FF9" i="6"/>
  <c r="FF10" i="6"/>
  <c r="FF11" i="6"/>
  <c r="FF12" i="6"/>
  <c r="FF13" i="6"/>
  <c r="FF14" i="6"/>
  <c r="FF15" i="6"/>
  <c r="FF16" i="6"/>
  <c r="FF17" i="6"/>
  <c r="FF18" i="6"/>
  <c r="FF19" i="6"/>
  <c r="FF20" i="6"/>
  <c r="FF21" i="6"/>
  <c r="FF22" i="6"/>
  <c r="FF23" i="6"/>
  <c r="FF24" i="6"/>
  <c r="FF25" i="6"/>
  <c r="FF26" i="6"/>
  <c r="FF27" i="6"/>
  <c r="FF28" i="6"/>
  <c r="FF29" i="6"/>
  <c r="FF30" i="6"/>
  <c r="FF31" i="6"/>
  <c r="FF32" i="6"/>
  <c r="FF33" i="6"/>
  <c r="FF34" i="6"/>
  <c r="FF35" i="6"/>
  <c r="FF36" i="6"/>
  <c r="FF37" i="6"/>
  <c r="FF38" i="6"/>
  <c r="FF39" i="6"/>
  <c r="FF40" i="6"/>
  <c r="FF41" i="6"/>
  <c r="FF42" i="6"/>
  <c r="FF43" i="6"/>
  <c r="FF44" i="6"/>
  <c r="FF45" i="6"/>
  <c r="FF46" i="6"/>
  <c r="FF47" i="6"/>
  <c r="FF48" i="6"/>
  <c r="FF49" i="6"/>
  <c r="FF50" i="6"/>
  <c r="FF51" i="6"/>
  <c r="FF52" i="6"/>
  <c r="FF53" i="6"/>
  <c r="FF54" i="6"/>
  <c r="FF55" i="6"/>
  <c r="FF56" i="6"/>
  <c r="FF57" i="6"/>
  <c r="FF58" i="6"/>
  <c r="FF59" i="6"/>
  <c r="FF60" i="6"/>
  <c r="FF61" i="6"/>
  <c r="FF62" i="6"/>
  <c r="FF63" i="6"/>
  <c r="FF64" i="6"/>
  <c r="FF65" i="6"/>
  <c r="FF66" i="6"/>
  <c r="FF67" i="6"/>
  <c r="FF68" i="6"/>
  <c r="FF69" i="6"/>
  <c r="FF70" i="6"/>
  <c r="FF71" i="6"/>
  <c r="FK71" i="6" s="1"/>
  <c r="FF72" i="6"/>
  <c r="FF73" i="6"/>
  <c r="FF7" i="6"/>
  <c r="FK72" i="6"/>
  <c r="FK73" i="6"/>
  <c r="FG72" i="6"/>
  <c r="FG73" i="6"/>
  <c r="FJ8" i="6" l="1"/>
  <c r="FJ9" i="6"/>
  <c r="FJ10" i="6"/>
  <c r="FJ11" i="6"/>
  <c r="FJ12" i="6"/>
  <c r="FJ13" i="6"/>
  <c r="FJ14" i="6"/>
  <c r="FJ15" i="6"/>
  <c r="FJ16" i="6"/>
  <c r="FJ17" i="6"/>
  <c r="FJ18" i="6"/>
  <c r="FJ19" i="6"/>
  <c r="FJ20" i="6"/>
  <c r="FJ21" i="6"/>
  <c r="FJ22" i="6"/>
  <c r="FJ23" i="6"/>
  <c r="FJ24" i="6"/>
  <c r="FJ25" i="6"/>
  <c r="FJ26" i="6"/>
  <c r="FJ27" i="6"/>
  <c r="FJ28" i="6"/>
  <c r="FJ29" i="6"/>
  <c r="FJ30" i="6"/>
  <c r="FJ31" i="6"/>
  <c r="FJ32" i="6"/>
  <c r="FJ33" i="6"/>
  <c r="FJ34" i="6"/>
  <c r="FJ35" i="6"/>
  <c r="FJ36" i="6"/>
  <c r="FJ37" i="6"/>
  <c r="FJ38" i="6"/>
  <c r="FJ39" i="6"/>
  <c r="FJ40" i="6"/>
  <c r="FJ41" i="6"/>
  <c r="FJ42" i="6"/>
  <c r="FJ43" i="6"/>
  <c r="FJ44" i="6"/>
  <c r="FJ45" i="6"/>
  <c r="FJ46" i="6"/>
  <c r="FJ47" i="6"/>
  <c r="FJ48" i="6"/>
  <c r="FJ49" i="6"/>
  <c r="FJ50" i="6"/>
  <c r="FJ51" i="6"/>
  <c r="FJ52" i="6"/>
  <c r="FJ53" i="6"/>
  <c r="FJ54" i="6"/>
  <c r="FJ55" i="6"/>
  <c r="FJ56" i="6"/>
  <c r="FJ57" i="6"/>
  <c r="FJ58" i="6"/>
  <c r="FJ59" i="6"/>
  <c r="FJ60" i="6"/>
  <c r="FJ61" i="6"/>
  <c r="FJ62" i="6"/>
  <c r="FJ63" i="6"/>
  <c r="FJ64" i="6"/>
  <c r="FJ65" i="6"/>
  <c r="FJ66" i="6"/>
  <c r="FJ67" i="6"/>
  <c r="FJ68" i="6"/>
  <c r="FJ69" i="6"/>
  <c r="FJ70" i="6"/>
  <c r="FJ71" i="6"/>
  <c r="FJ72" i="6"/>
  <c r="FJ73" i="6"/>
  <c r="EH8" i="1" l="1"/>
  <c r="EH9" i="1"/>
  <c r="EH10" i="1"/>
  <c r="EH11" i="1"/>
  <c r="EH12" i="1"/>
  <c r="EH13" i="1"/>
  <c r="EH14" i="1"/>
  <c r="EH15" i="1"/>
  <c r="EH16" i="1"/>
  <c r="EH17" i="1"/>
  <c r="EH18" i="1"/>
  <c r="EH19" i="1"/>
  <c r="EH20" i="1"/>
  <c r="EH21" i="1"/>
  <c r="EH22" i="1"/>
  <c r="EH23" i="1"/>
  <c r="EH24" i="1"/>
  <c r="EH25" i="1"/>
  <c r="EH26" i="1"/>
  <c r="EH27" i="1"/>
  <c r="EH28" i="1"/>
  <c r="EH29" i="1"/>
  <c r="EH30" i="1"/>
  <c r="EH31" i="1"/>
  <c r="EH32" i="1"/>
  <c r="EH33" i="1"/>
  <c r="EH34" i="1"/>
  <c r="EH35" i="1"/>
  <c r="EH36" i="1"/>
  <c r="EH37" i="1"/>
  <c r="EH38" i="1"/>
  <c r="EH39" i="1"/>
  <c r="EH40" i="1"/>
  <c r="EH41" i="1"/>
  <c r="EH42" i="1"/>
  <c r="EH43" i="1"/>
  <c r="EH44" i="1"/>
  <c r="EH45" i="1"/>
  <c r="EH46" i="1"/>
  <c r="EH47" i="1"/>
  <c r="EH48" i="1"/>
  <c r="EH49" i="1"/>
  <c r="EH50" i="1"/>
  <c r="EH51" i="1"/>
  <c r="EH52" i="1"/>
  <c r="EH53" i="1"/>
  <c r="EH54" i="1"/>
  <c r="EH55" i="1"/>
  <c r="EH56" i="1"/>
  <c r="EH57" i="1"/>
  <c r="EH58" i="1"/>
  <c r="EH59" i="1"/>
  <c r="EH60" i="1"/>
  <c r="EH61" i="1"/>
  <c r="EH62" i="1"/>
  <c r="EH63" i="1"/>
  <c r="EH64" i="1"/>
  <c r="EH65" i="1"/>
  <c r="EH66" i="1"/>
  <c r="EH67" i="1"/>
  <c r="EH68" i="1"/>
  <c r="EH69" i="1"/>
  <c r="EH70" i="1"/>
  <c r="EH71" i="1"/>
  <c r="EH72" i="1"/>
  <c r="EH73" i="1"/>
  <c r="EH74" i="1"/>
  <c r="EH75" i="1"/>
  <c r="EH76" i="1"/>
  <c r="EH77" i="1"/>
  <c r="EH78" i="1"/>
  <c r="EH79" i="1"/>
  <c r="EH80" i="1"/>
  <c r="EH81" i="1"/>
  <c r="EH82" i="1"/>
  <c r="EH83" i="1"/>
  <c r="EH84" i="1"/>
  <c r="EH85" i="1"/>
  <c r="EH86" i="1"/>
  <c r="EH87" i="1"/>
  <c r="EH88" i="1"/>
  <c r="EH89" i="1"/>
  <c r="EH90" i="1"/>
  <c r="EH7" i="1"/>
  <c r="EG8" i="3"/>
  <c r="EG9" i="3"/>
  <c r="EG10" i="3"/>
  <c r="EG11" i="3"/>
  <c r="EG12" i="3"/>
  <c r="EG13" i="3"/>
  <c r="EG14" i="3"/>
  <c r="EG15" i="3"/>
  <c r="EG16" i="3"/>
  <c r="EG17" i="3"/>
  <c r="EG18" i="3"/>
  <c r="EG19" i="3"/>
  <c r="EG20" i="3"/>
  <c r="EG21" i="3"/>
  <c r="EG22" i="3"/>
  <c r="EG23" i="3"/>
  <c r="EG24" i="3"/>
  <c r="EG25" i="3"/>
  <c r="EG26" i="3"/>
  <c r="EG27" i="3"/>
  <c r="EG28" i="3"/>
  <c r="EG29" i="3"/>
  <c r="EG30" i="3"/>
  <c r="EG31" i="3"/>
  <c r="EG32" i="3"/>
  <c r="EG33" i="3"/>
  <c r="EG34" i="3"/>
  <c r="EG35" i="3"/>
  <c r="EG36" i="3"/>
  <c r="EG37" i="3"/>
  <c r="EG38" i="3"/>
  <c r="EG39" i="3"/>
  <c r="EG40" i="3"/>
  <c r="EG41" i="3"/>
  <c r="EG42" i="3"/>
  <c r="EG43" i="3"/>
  <c r="EG44" i="3"/>
  <c r="EG45" i="3"/>
  <c r="EG46" i="3"/>
  <c r="EG47" i="3"/>
  <c r="EG48" i="3"/>
  <c r="EG49" i="3"/>
  <c r="EG50" i="3"/>
  <c r="EG51" i="3"/>
  <c r="EG52" i="3"/>
  <c r="EG53" i="3"/>
  <c r="EG54" i="3"/>
  <c r="EG55" i="3"/>
  <c r="EG56" i="3"/>
  <c r="EG57" i="3"/>
  <c r="EG58" i="3"/>
  <c r="EG59" i="3"/>
  <c r="EG60" i="3"/>
  <c r="EG61" i="3"/>
  <c r="EG62" i="3"/>
  <c r="EG63" i="3"/>
  <c r="EG64" i="3"/>
  <c r="EG65" i="3"/>
  <c r="EG66" i="3"/>
  <c r="EG67" i="3"/>
  <c r="EG68" i="3"/>
  <c r="EG69" i="3"/>
  <c r="EG70" i="3"/>
  <c r="EG71" i="3"/>
  <c r="EG72" i="3"/>
  <c r="EG73" i="3"/>
  <c r="EG74" i="3"/>
  <c r="EG75" i="3"/>
  <c r="EG76" i="3"/>
  <c r="EG77" i="3"/>
  <c r="EG78" i="3"/>
  <c r="EG79" i="3"/>
  <c r="EG80" i="3"/>
  <c r="EG7" i="3"/>
  <c r="EC8" i="1"/>
  <c r="EC9" i="1"/>
  <c r="EC10" i="1"/>
  <c r="EC11" i="1"/>
  <c r="EC12" i="1"/>
  <c r="EC13" i="1"/>
  <c r="EC14" i="1"/>
  <c r="EC15" i="1"/>
  <c r="EC16" i="1"/>
  <c r="EC17" i="1"/>
  <c r="EC18" i="1"/>
  <c r="EC19" i="1"/>
  <c r="EC20" i="1"/>
  <c r="EC21" i="1"/>
  <c r="EC22" i="1"/>
  <c r="EC23" i="1"/>
  <c r="EC24" i="1"/>
  <c r="EC25" i="1"/>
  <c r="EC26" i="1"/>
  <c r="EC27" i="1"/>
  <c r="EC28" i="1"/>
  <c r="EC29" i="1"/>
  <c r="EC30" i="1"/>
  <c r="EC31" i="1"/>
  <c r="EC32" i="1"/>
  <c r="EC33" i="1"/>
  <c r="EC34" i="1"/>
  <c r="EC35" i="1"/>
  <c r="EC36" i="1"/>
  <c r="EC37" i="1"/>
  <c r="EC38" i="1"/>
  <c r="EC39" i="1"/>
  <c r="EC40" i="1"/>
  <c r="EC41" i="1"/>
  <c r="EC42" i="1"/>
  <c r="EC43" i="1"/>
  <c r="EC44" i="1"/>
  <c r="EC45" i="1"/>
  <c r="EC46" i="1"/>
  <c r="EC47" i="1"/>
  <c r="EC48" i="1"/>
  <c r="EC49" i="1"/>
  <c r="EC50" i="1"/>
  <c r="EC51" i="1"/>
  <c r="EC52" i="1"/>
  <c r="EC53" i="1"/>
  <c r="EC54" i="1"/>
  <c r="EC55" i="1"/>
  <c r="EC56" i="1"/>
  <c r="EC57" i="1"/>
  <c r="EC58" i="1"/>
  <c r="EC59" i="1"/>
  <c r="EC60" i="1"/>
  <c r="EC61" i="1"/>
  <c r="EC62" i="1"/>
  <c r="EC63" i="1"/>
  <c r="EC64" i="1"/>
  <c r="EC65" i="1"/>
  <c r="EC66" i="1"/>
  <c r="EC67" i="1"/>
  <c r="EC68" i="1"/>
  <c r="EC69" i="1"/>
  <c r="EC70" i="1"/>
  <c r="EC71" i="1"/>
  <c r="EC72" i="1"/>
  <c r="EC73" i="1"/>
  <c r="EC74" i="1"/>
  <c r="EC75" i="1"/>
  <c r="EC76" i="1"/>
  <c r="EC77" i="1"/>
  <c r="EC78" i="1"/>
  <c r="EC79" i="1"/>
  <c r="EC80" i="1"/>
  <c r="EC81" i="1"/>
  <c r="EC82" i="1"/>
  <c r="EC83" i="1"/>
  <c r="EC84" i="1"/>
  <c r="EC85" i="1"/>
  <c r="EC86" i="1"/>
  <c r="EC87" i="1"/>
  <c r="EC88" i="1"/>
  <c r="EC89" i="1"/>
  <c r="EC90" i="1"/>
  <c r="EC7" i="1"/>
  <c r="EC91" i="1" s="1"/>
  <c r="EG81" i="3" l="1"/>
  <c r="AA79" i="2"/>
  <c r="ED8" i="5" l="1"/>
  <c r="ED9" i="5"/>
  <c r="ED10" i="5"/>
  <c r="ED11" i="5"/>
  <c r="ED12" i="5"/>
  <c r="ED13" i="5"/>
  <c r="ED14" i="5"/>
  <c r="ED15" i="5"/>
  <c r="ED16" i="5"/>
  <c r="ED17" i="5"/>
  <c r="ED18" i="5"/>
  <c r="ED19" i="5"/>
  <c r="ED20" i="5"/>
  <c r="ED21" i="5"/>
  <c r="ED22" i="5"/>
  <c r="ED23" i="5"/>
  <c r="ED24" i="5"/>
  <c r="ED25" i="5"/>
  <c r="ED26" i="5"/>
  <c r="ED27" i="5"/>
  <c r="ED28" i="5"/>
  <c r="ED29" i="5"/>
  <c r="ED30" i="5"/>
  <c r="ED31" i="5"/>
  <c r="ED32" i="5"/>
  <c r="ED33" i="5"/>
  <c r="ED34" i="5"/>
  <c r="ED35" i="5"/>
  <c r="ED36" i="5"/>
  <c r="ED37" i="5"/>
  <c r="ED38" i="5"/>
  <c r="ED39" i="5"/>
  <c r="ED40" i="5"/>
  <c r="ED41" i="5"/>
  <c r="ED42" i="5"/>
  <c r="ED43" i="5"/>
  <c r="ED44" i="5"/>
  <c r="ED45" i="5"/>
  <c r="ED46" i="5"/>
  <c r="ED47" i="5"/>
  <c r="ED48" i="5"/>
  <c r="ED49" i="5"/>
  <c r="ED50" i="5"/>
  <c r="ED51" i="5"/>
  <c r="ED52" i="5"/>
  <c r="ED53" i="5"/>
  <c r="ED54" i="5"/>
  <c r="ED55" i="5"/>
  <c r="ED56" i="5"/>
  <c r="ED57" i="5"/>
  <c r="ED58" i="5"/>
  <c r="ED59" i="5"/>
  <c r="ED60" i="5"/>
  <c r="ED61" i="5"/>
  <c r="ED62" i="5"/>
  <c r="ED63" i="5"/>
  <c r="ED64" i="5"/>
  <c r="ED65" i="5"/>
  <c r="ED66" i="5"/>
  <c r="ED67" i="5"/>
  <c r="ED68" i="5"/>
  <c r="ED69" i="5"/>
  <c r="ED70" i="5"/>
  <c r="ED71" i="5"/>
  <c r="ED72" i="5"/>
  <c r="ED73" i="5"/>
  <c r="ED74" i="5"/>
  <c r="ED75" i="5"/>
  <c r="ED76" i="5"/>
  <c r="ED77" i="5"/>
  <c r="ED78" i="5"/>
  <c r="ED7" i="5"/>
  <c r="ED79" i="5" l="1"/>
  <c r="DL8" i="7"/>
  <c r="DL9" i="7"/>
  <c r="DL10" i="7"/>
  <c r="DL11" i="7"/>
  <c r="DL12" i="7"/>
  <c r="DL13" i="7"/>
  <c r="DL14" i="7"/>
  <c r="DL15" i="7"/>
  <c r="DL16" i="7"/>
  <c r="DL17" i="7"/>
  <c r="DL18" i="7"/>
  <c r="DL19" i="7"/>
  <c r="DL20" i="7"/>
  <c r="DL21" i="7"/>
  <c r="DL22" i="7"/>
  <c r="DL23" i="7"/>
  <c r="DL24" i="7"/>
  <c r="DL25" i="7"/>
  <c r="DL26" i="7"/>
  <c r="DL27" i="7"/>
  <c r="DL28" i="7"/>
  <c r="DL29" i="7"/>
  <c r="DL30" i="7"/>
  <c r="DL31" i="7"/>
  <c r="DL32" i="7"/>
  <c r="DL33" i="7"/>
  <c r="DL34" i="7"/>
  <c r="DL35" i="7"/>
  <c r="DL36" i="7"/>
  <c r="DL37" i="7"/>
  <c r="DL38" i="7"/>
  <c r="DL39" i="7"/>
  <c r="DL40" i="7"/>
  <c r="DL41" i="7"/>
  <c r="DL42" i="7"/>
  <c r="DL43" i="7"/>
  <c r="DL44" i="7"/>
  <c r="DL45" i="7"/>
  <c r="DL46" i="7"/>
  <c r="DL47" i="7"/>
  <c r="DL48" i="7"/>
  <c r="DL49" i="7"/>
  <c r="DL50" i="7"/>
  <c r="DL51" i="7"/>
  <c r="DL52" i="7"/>
  <c r="DL53" i="7"/>
  <c r="DL54" i="7"/>
  <c r="DL55" i="7"/>
  <c r="DL56" i="7"/>
  <c r="DL57" i="7"/>
  <c r="DL58" i="7"/>
  <c r="DL59" i="7"/>
  <c r="DL60" i="7"/>
  <c r="DL61" i="7"/>
  <c r="DL62" i="7"/>
  <c r="DL63" i="7"/>
  <c r="DL64" i="7"/>
  <c r="DL65" i="7"/>
  <c r="DL66" i="7"/>
  <c r="DL67" i="7"/>
  <c r="DL68" i="7"/>
  <c r="DL69" i="7"/>
  <c r="DL70" i="7"/>
  <c r="DL71" i="7"/>
  <c r="DL72" i="7"/>
  <c r="DL73" i="7"/>
  <c r="DL74" i="7"/>
  <c r="DL75" i="7"/>
  <c r="DL76" i="7"/>
  <c r="DL7" i="7"/>
  <c r="DM7" i="7" s="1"/>
  <c r="DM6" i="7"/>
  <c r="K74" i="6" l="1"/>
  <c r="N74" i="6"/>
  <c r="Q74" i="6"/>
  <c r="S74" i="6"/>
  <c r="T74" i="6"/>
  <c r="W74" i="6"/>
  <c r="Y74" i="6"/>
  <c r="Z74" i="6"/>
  <c r="AB74" i="6"/>
  <c r="AE74" i="6"/>
  <c r="AH74" i="6"/>
  <c r="AK74" i="6"/>
  <c r="AM74" i="6"/>
  <c r="AN74" i="6"/>
  <c r="AQ74" i="6"/>
  <c r="AT74" i="6"/>
  <c r="AW74" i="6"/>
  <c r="AZ74" i="6"/>
  <c r="BC74" i="6"/>
  <c r="BE74" i="6"/>
  <c r="BF74" i="6"/>
  <c r="BG74" i="6"/>
  <c r="BH74" i="6"/>
  <c r="BI74" i="6"/>
  <c r="BJ74" i="6"/>
  <c r="BK74" i="6"/>
  <c r="BM74" i="6"/>
  <c r="BP74" i="6"/>
  <c r="BR74" i="6"/>
  <c r="BS74" i="6"/>
  <c r="BW74" i="6"/>
  <c r="BX74" i="6"/>
  <c r="BZ74" i="6"/>
  <c r="CA74" i="6"/>
  <c r="CB74" i="6"/>
  <c r="CC74" i="6"/>
  <c r="CD74" i="6"/>
  <c r="CE74" i="6"/>
  <c r="CG74" i="6"/>
  <c r="CH74" i="6"/>
  <c r="CI74" i="6"/>
  <c r="CJ74" i="6"/>
  <c r="CK74" i="6"/>
  <c r="CL74" i="6"/>
  <c r="CN74" i="6"/>
  <c r="CO74" i="6"/>
  <c r="CQ74" i="6"/>
  <c r="CR74" i="6"/>
  <c r="CS74" i="6"/>
  <c r="CT74" i="6"/>
  <c r="CU74" i="6"/>
  <c r="CV74" i="6"/>
  <c r="CX74" i="6"/>
  <c r="CY74" i="6"/>
  <c r="DA74" i="6"/>
  <c r="DB74" i="6"/>
  <c r="DD74" i="6"/>
  <c r="DE74" i="6"/>
  <c r="DF74" i="6"/>
  <c r="DG74" i="6"/>
  <c r="DK74" i="6"/>
  <c r="DL74" i="6"/>
  <c r="DM74" i="6"/>
  <c r="DN74" i="6"/>
  <c r="DO74" i="6"/>
  <c r="DP74" i="6"/>
  <c r="DQ74" i="6"/>
  <c r="DS74" i="6"/>
  <c r="DT74" i="6"/>
  <c r="DU74" i="6"/>
  <c r="DV74" i="6"/>
  <c r="DW74" i="6"/>
  <c r="DX74" i="6"/>
  <c r="DY74" i="6"/>
  <c r="DZ74" i="6"/>
  <c r="EA74" i="6"/>
  <c r="EB74" i="6"/>
  <c r="EC74" i="6"/>
  <c r="ED74" i="6"/>
  <c r="EE74" i="6"/>
  <c r="EF74" i="6"/>
  <c r="EH74" i="6"/>
  <c r="EJ74" i="6"/>
  <c r="EK74" i="6"/>
  <c r="EL74" i="6"/>
  <c r="EM74" i="6"/>
  <c r="EN74" i="6"/>
  <c r="EO74" i="6"/>
  <c r="EP74" i="6"/>
  <c r="EQ74" i="6"/>
  <c r="ER74" i="6"/>
  <c r="ES74" i="6"/>
  <c r="ET74" i="6"/>
  <c r="EU74" i="6"/>
  <c r="EV74" i="6"/>
  <c r="EW74" i="6"/>
  <c r="EX74" i="6"/>
  <c r="EY74" i="6"/>
  <c r="EZ74" i="6"/>
  <c r="FA74" i="6"/>
  <c r="FB74" i="6"/>
  <c r="FC74" i="6"/>
  <c r="FD74" i="6"/>
  <c r="FE74" i="6"/>
  <c r="FF74" i="6"/>
  <c r="FH74" i="6"/>
  <c r="FJ74" i="6"/>
  <c r="FL74" i="6"/>
  <c r="FP74" i="6"/>
  <c r="E81" i="3"/>
  <c r="K81" i="3"/>
  <c r="M81" i="3"/>
  <c r="N81" i="3"/>
  <c r="P81" i="3"/>
  <c r="S81" i="3"/>
  <c r="V81" i="3"/>
  <c r="X81" i="3"/>
  <c r="Y81" i="3"/>
  <c r="AA81" i="3"/>
  <c r="AD81" i="3"/>
  <c r="AF81" i="3"/>
  <c r="AG81" i="3"/>
  <c r="AI81" i="3"/>
  <c r="AL81" i="3"/>
  <c r="AO81" i="3"/>
  <c r="AQ81" i="3"/>
  <c r="AR81" i="3"/>
  <c r="AS81" i="3"/>
  <c r="AT81" i="3"/>
  <c r="AV81" i="3"/>
  <c r="AY81" i="3"/>
  <c r="BA81" i="3"/>
  <c r="BB81" i="3"/>
  <c r="BC81" i="3"/>
  <c r="BD81" i="3"/>
  <c r="BE81" i="3"/>
  <c r="BF81" i="3"/>
  <c r="BG81" i="3"/>
  <c r="BI81" i="3"/>
  <c r="BK81" i="3"/>
  <c r="BL81" i="3"/>
  <c r="BM81" i="3"/>
  <c r="BN81" i="3"/>
  <c r="BP81" i="3"/>
  <c r="BR81" i="3"/>
  <c r="BS81" i="3"/>
  <c r="BT81" i="3"/>
  <c r="BU81" i="3"/>
  <c r="BV81" i="3"/>
  <c r="BW81" i="3"/>
  <c r="BX81" i="3"/>
  <c r="BY81" i="3"/>
  <c r="BZ81" i="3"/>
  <c r="CA81" i="3"/>
  <c r="CB81" i="3"/>
  <c r="CC81" i="3"/>
  <c r="CE81" i="3"/>
  <c r="CG81" i="3"/>
  <c r="CH81" i="3"/>
  <c r="CI81" i="3"/>
  <c r="CJ81" i="3"/>
  <c r="CK81" i="3"/>
  <c r="CL81" i="3"/>
  <c r="CN81" i="3"/>
  <c r="CP81" i="3"/>
  <c r="CQ81" i="3"/>
  <c r="CS81" i="3"/>
  <c r="CU81" i="3"/>
  <c r="CV81" i="3"/>
  <c r="CW81" i="3"/>
  <c r="CX81" i="3"/>
  <c r="CZ81" i="3"/>
  <c r="DB81" i="3"/>
  <c r="DD81" i="3"/>
  <c r="DG81" i="3"/>
  <c r="DI81" i="3"/>
  <c r="DJ81" i="3"/>
  <c r="DK81" i="3"/>
  <c r="DL81" i="3"/>
  <c r="DM81" i="3"/>
  <c r="DN81" i="3"/>
  <c r="DO81" i="3"/>
  <c r="DP81" i="3"/>
  <c r="DQ81" i="3"/>
  <c r="DR81" i="3"/>
  <c r="DS81" i="3"/>
  <c r="DT81" i="3"/>
  <c r="DU81" i="3"/>
  <c r="DV81" i="3"/>
  <c r="DW81" i="3"/>
  <c r="DX81" i="3"/>
  <c r="DZ81" i="3"/>
  <c r="EB81" i="3"/>
  <c r="EC81" i="3"/>
  <c r="ED81" i="3"/>
  <c r="EE81" i="3"/>
  <c r="EF81" i="3"/>
  <c r="EH81" i="3"/>
  <c r="EI81" i="3"/>
  <c r="EJ81" i="3"/>
  <c r="EK81" i="3"/>
  <c r="EL81" i="3"/>
  <c r="EM81" i="3"/>
  <c r="EN81" i="3"/>
  <c r="EO81" i="3"/>
  <c r="EQ81" i="3"/>
  <c r="ER81" i="3"/>
  <c r="ES81" i="3"/>
  <c r="ET81" i="3"/>
  <c r="EU81" i="3"/>
  <c r="EV81" i="3"/>
  <c r="EW81" i="3"/>
  <c r="EX81" i="3"/>
  <c r="EY81" i="3"/>
  <c r="EZ81" i="3"/>
  <c r="FB81" i="3"/>
  <c r="FD81" i="3"/>
  <c r="FF81" i="3"/>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 i="2"/>
  <c r="E79" i="2"/>
  <c r="G79" i="2"/>
  <c r="H79" i="2"/>
  <c r="I79" i="2"/>
  <c r="J79" i="2"/>
  <c r="K79" i="2"/>
  <c r="L79" i="2"/>
  <c r="N79" i="2"/>
  <c r="Q79" i="2"/>
  <c r="S79" i="2"/>
  <c r="T79" i="2"/>
  <c r="U79" i="2"/>
  <c r="V79" i="2"/>
  <c r="X79" i="2"/>
  <c r="AD79" i="2"/>
  <c r="AG79" i="2"/>
  <c r="AJ79" i="2"/>
  <c r="AL79" i="2"/>
  <c r="AM79" i="2"/>
  <c r="AN79" i="2"/>
  <c r="AO79" i="2"/>
  <c r="AP79" i="2"/>
  <c r="AQ79" i="2"/>
  <c r="AS79" i="2"/>
  <c r="AV79" i="2"/>
  <c r="AX79" i="2"/>
  <c r="AY79" i="2"/>
  <c r="AZ79" i="2"/>
  <c r="BA79" i="2"/>
  <c r="BB79" i="2"/>
  <c r="BC79" i="2"/>
  <c r="BD79" i="2"/>
  <c r="BF79" i="2"/>
  <c r="BH79" i="2"/>
  <c r="BI79" i="2"/>
  <c r="BJ79" i="2"/>
  <c r="BK79" i="2"/>
  <c r="BL79" i="2"/>
  <c r="BM79" i="2"/>
  <c r="BN79" i="2"/>
  <c r="BO79" i="2"/>
  <c r="BP79" i="2"/>
  <c r="BQ79" i="2"/>
  <c r="BR79" i="2"/>
  <c r="BS79" i="2"/>
  <c r="BU79" i="2"/>
  <c r="BW79" i="2"/>
  <c r="BX79" i="2"/>
  <c r="BY79" i="2"/>
  <c r="BZ79" i="2"/>
  <c r="CA79" i="2"/>
  <c r="CB79" i="2"/>
  <c r="CC79" i="2"/>
  <c r="CD79" i="2"/>
  <c r="CE79" i="2"/>
  <c r="CF79" i="2"/>
  <c r="CG79" i="2"/>
  <c r="CH79" i="2"/>
  <c r="CI79" i="2"/>
  <c r="CJ79" i="2"/>
  <c r="CK79" i="2"/>
  <c r="CL79" i="2"/>
  <c r="CM79" i="2"/>
  <c r="CN79" i="2"/>
  <c r="CO79" i="2"/>
  <c r="CP79" i="2"/>
  <c r="CQ79" i="2"/>
  <c r="CR79" i="2"/>
  <c r="CT79" i="2"/>
  <c r="CV79" i="2"/>
  <c r="CW79" i="2"/>
  <c r="CX79" i="2"/>
  <c r="CY79" i="2"/>
  <c r="CZ79" i="2"/>
  <c r="DA79" i="2"/>
  <c r="DB79" i="2"/>
  <c r="DC79" i="2"/>
  <c r="DD79" i="2"/>
  <c r="DE79" i="2"/>
  <c r="DF79" i="2"/>
  <c r="DG79" i="2"/>
  <c r="DH79" i="2"/>
  <c r="DI79" i="2"/>
  <c r="DJ79" i="2"/>
  <c r="DK79" i="2"/>
  <c r="DL79" i="2"/>
  <c r="DM79" i="2"/>
  <c r="DN79" i="2"/>
  <c r="DO79" i="2"/>
  <c r="DP79" i="2"/>
  <c r="DR79" i="2"/>
  <c r="DT79" i="2"/>
  <c r="DU79" i="2"/>
  <c r="DV79" i="2"/>
  <c r="DW79" i="2"/>
  <c r="DX79" i="2"/>
  <c r="DY79" i="2"/>
  <c r="DZ79" i="2"/>
  <c r="EA79" i="2"/>
  <c r="EB79" i="2"/>
  <c r="EC79" i="2"/>
  <c r="ED79" i="2"/>
  <c r="EE79" i="2"/>
  <c r="EF79" i="2"/>
  <c r="EG79" i="2"/>
  <c r="EH79" i="2"/>
  <c r="EI79" i="2"/>
  <c r="EJ79" i="2"/>
  <c r="EK79" i="2"/>
  <c r="EL79" i="2"/>
  <c r="EM79" i="2"/>
  <c r="EN79" i="2"/>
  <c r="EO79" i="2"/>
  <c r="EP79" i="2"/>
  <c r="ER79" i="2"/>
  <c r="ET79" i="2"/>
  <c r="EV79" i="2"/>
  <c r="EZ79" i="2"/>
  <c r="DD8" i="1"/>
  <c r="DD9" i="1"/>
  <c r="DD10" i="1"/>
  <c r="DD11" i="1"/>
  <c r="DD12" i="1"/>
  <c r="DD13" i="1"/>
  <c r="DD14" i="1"/>
  <c r="DD15" i="1"/>
  <c r="DD16" i="1"/>
  <c r="DD17" i="1"/>
  <c r="DD18" i="1"/>
  <c r="DD19" i="1"/>
  <c r="DD20" i="1"/>
  <c r="DD21" i="1"/>
  <c r="DD22" i="1"/>
  <c r="DD23" i="1"/>
  <c r="DD24" i="1"/>
  <c r="DD25" i="1"/>
  <c r="DD26" i="1"/>
  <c r="DD27" i="1"/>
  <c r="DD28" i="1"/>
  <c r="DD29" i="1"/>
  <c r="DD30" i="1"/>
  <c r="DD31" i="1"/>
  <c r="DD32" i="1"/>
  <c r="DD33" i="1"/>
  <c r="DD34" i="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1" i="1"/>
  <c r="DD62" i="1"/>
  <c r="DD63" i="1"/>
  <c r="DD64" i="1"/>
  <c r="DD65" i="1"/>
  <c r="DD66" i="1"/>
  <c r="DD67" i="1"/>
  <c r="DD68" i="1"/>
  <c r="DD69" i="1"/>
  <c r="DD70" i="1"/>
  <c r="DD71" i="1"/>
  <c r="DD72" i="1"/>
  <c r="DD73" i="1"/>
  <c r="DD74" i="1"/>
  <c r="DD75" i="1"/>
  <c r="DD76" i="1"/>
  <c r="DD77" i="1"/>
  <c r="DD78" i="1"/>
  <c r="DD79" i="1"/>
  <c r="DD80" i="1"/>
  <c r="DD81" i="1"/>
  <c r="DD82" i="1"/>
  <c r="DD83" i="1"/>
  <c r="DD84" i="1"/>
  <c r="DD85" i="1"/>
  <c r="DD86" i="1"/>
  <c r="DD87" i="1"/>
  <c r="DD88" i="1"/>
  <c r="DD89" i="1"/>
  <c r="DD90" i="1"/>
  <c r="DD7" i="1"/>
  <c r="E91" i="1"/>
  <c r="G91" i="1"/>
  <c r="H91" i="1"/>
  <c r="J91" i="1"/>
  <c r="L91" i="1"/>
  <c r="M91" i="1"/>
  <c r="O91" i="1"/>
  <c r="R91" i="1"/>
  <c r="T91" i="1"/>
  <c r="U91" i="1"/>
  <c r="V91" i="1"/>
  <c r="W91" i="1"/>
  <c r="Y91" i="1"/>
  <c r="AA91" i="1"/>
  <c r="AB91" i="1"/>
  <c r="AC91" i="1"/>
  <c r="AD91" i="1"/>
  <c r="AF91" i="1"/>
  <c r="AI91" i="1"/>
  <c r="AK91" i="1"/>
  <c r="AL91" i="1"/>
  <c r="AM91" i="1"/>
  <c r="AN91" i="1"/>
  <c r="AO91" i="1"/>
  <c r="AP91" i="1"/>
  <c r="AR91" i="1"/>
  <c r="AU91" i="1"/>
  <c r="AW91" i="1"/>
  <c r="AX91" i="1"/>
  <c r="AY91" i="1"/>
  <c r="AZ91" i="1"/>
  <c r="BA91" i="1"/>
  <c r="BB91" i="1"/>
  <c r="BC91" i="1"/>
  <c r="BE91" i="1"/>
  <c r="BG91" i="1"/>
  <c r="BH91" i="1"/>
  <c r="BI91" i="1"/>
  <c r="BJ91" i="1"/>
  <c r="BL91" i="1"/>
  <c r="BN91" i="1"/>
  <c r="BO91" i="1"/>
  <c r="BP91" i="1"/>
  <c r="BQ91" i="1"/>
  <c r="BR91" i="1"/>
  <c r="BS91" i="1"/>
  <c r="BU91" i="1"/>
  <c r="BX91" i="1"/>
  <c r="BZ91" i="1"/>
  <c r="CA91" i="1"/>
  <c r="CB91" i="1"/>
  <c r="CC91" i="1"/>
  <c r="CD91" i="1"/>
  <c r="CE91" i="1"/>
  <c r="CF91" i="1"/>
  <c r="CG91" i="1"/>
  <c r="CH91" i="1"/>
  <c r="CI91" i="1"/>
  <c r="CK91" i="1"/>
  <c r="CN91" i="1"/>
  <c r="CP91" i="1"/>
  <c r="CQ91" i="1"/>
  <c r="CR91" i="1"/>
  <c r="CS91" i="1"/>
  <c r="CT91" i="1"/>
  <c r="CU91" i="1"/>
  <c r="CW91" i="1"/>
  <c r="CY91" i="1"/>
  <c r="CZ91" i="1"/>
  <c r="DA91" i="1"/>
  <c r="DC91" i="1"/>
  <c r="DE91" i="1"/>
  <c r="DF91" i="1"/>
  <c r="DG91" i="1"/>
  <c r="DH91" i="1"/>
  <c r="DI91" i="1"/>
  <c r="DJ91" i="1"/>
  <c r="DK91" i="1"/>
  <c r="DL91" i="1"/>
  <c r="DM91" i="1"/>
  <c r="DN91" i="1"/>
  <c r="DO91" i="1"/>
  <c r="DP91" i="1"/>
  <c r="DQ91" i="1"/>
  <c r="DR91" i="1"/>
  <c r="DS91" i="1"/>
  <c r="DT91" i="1"/>
  <c r="DV91" i="1"/>
  <c r="DX91" i="1"/>
  <c r="DY91" i="1"/>
  <c r="DZ91" i="1"/>
  <c r="EA91" i="1"/>
  <c r="EB91" i="1"/>
  <c r="ED91" i="1"/>
  <c r="EE91" i="1"/>
  <c r="EF91" i="1"/>
  <c r="EG91" i="1"/>
  <c r="EI91" i="1"/>
  <c r="EJ91" i="1"/>
  <c r="EK91" i="1"/>
  <c r="EL91" i="1"/>
  <c r="EN91" i="1"/>
  <c r="EO91" i="1"/>
  <c r="EP91" i="1"/>
  <c r="EQ91" i="1"/>
  <c r="ER91" i="1"/>
  <c r="ES91" i="1"/>
  <c r="ET91" i="1"/>
  <c r="EU91" i="1"/>
  <c r="EV91" i="1"/>
  <c r="EW91" i="1"/>
  <c r="EY91" i="1"/>
  <c r="FA91" i="1"/>
  <c r="FC91" i="1"/>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 i="5"/>
  <c r="AG79" i="5" s="1"/>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 i="5"/>
  <c r="H79" i="5"/>
  <c r="K79" i="5"/>
  <c r="N79" i="5"/>
  <c r="Q79" i="5"/>
  <c r="S79" i="5"/>
  <c r="T79" i="5"/>
  <c r="U79" i="5"/>
  <c r="V79" i="5"/>
  <c r="W79" i="5"/>
  <c r="X79" i="5"/>
  <c r="Z79" i="5"/>
  <c r="AC79" i="5"/>
  <c r="AF79" i="5"/>
  <c r="AI79" i="5"/>
  <c r="AK79" i="5"/>
  <c r="AL79" i="5"/>
  <c r="AM79" i="5"/>
  <c r="AN79" i="5"/>
  <c r="AO79" i="5"/>
  <c r="AP79" i="5"/>
  <c r="AQ79" i="5"/>
  <c r="AR79" i="5"/>
  <c r="AS79" i="5"/>
  <c r="AT79" i="5"/>
  <c r="AV79" i="5"/>
  <c r="AX79" i="5"/>
  <c r="AY79" i="5"/>
  <c r="AZ79" i="5"/>
  <c r="BA79" i="5"/>
  <c r="BB79" i="5"/>
  <c r="BC79" i="5"/>
  <c r="BD79" i="5"/>
  <c r="BF79" i="5"/>
  <c r="BH79" i="5"/>
  <c r="BI79" i="5"/>
  <c r="BJ79" i="5"/>
  <c r="BK79" i="5"/>
  <c r="BM79" i="5"/>
  <c r="BO79" i="5"/>
  <c r="BP79" i="5"/>
  <c r="BQ79" i="5"/>
  <c r="BR79" i="5"/>
  <c r="BS79" i="5"/>
  <c r="BT79" i="5"/>
  <c r="BV79" i="5"/>
  <c r="BX79" i="5"/>
  <c r="BY79" i="5"/>
  <c r="BZ79" i="5"/>
  <c r="CA79" i="5"/>
  <c r="CC79" i="5"/>
  <c r="CE79" i="5"/>
  <c r="CF79" i="5"/>
  <c r="CG79" i="5"/>
  <c r="CH79" i="5"/>
  <c r="CI79" i="5"/>
  <c r="CJ79" i="5"/>
  <c r="CK79" i="5"/>
  <c r="CL79" i="5"/>
  <c r="CM79" i="5"/>
  <c r="CN79" i="5"/>
  <c r="CO79" i="5"/>
  <c r="CP79" i="5"/>
  <c r="CQ79" i="5"/>
  <c r="CR79" i="5"/>
  <c r="CS79" i="5"/>
  <c r="CT79" i="5"/>
  <c r="CV79" i="5"/>
  <c r="CX79" i="5"/>
  <c r="CY79" i="5"/>
  <c r="CZ79" i="5"/>
  <c r="DB79" i="5"/>
  <c r="DD79" i="5"/>
  <c r="DE79" i="5"/>
  <c r="DF79" i="5"/>
  <c r="DG79" i="5"/>
  <c r="DH79" i="5"/>
  <c r="DI79" i="5"/>
  <c r="DJ79" i="5"/>
  <c r="DK79" i="5"/>
  <c r="DL79" i="5"/>
  <c r="DM79" i="5"/>
  <c r="DN79" i="5"/>
  <c r="DO79" i="5"/>
  <c r="DP79" i="5"/>
  <c r="DQ79" i="5"/>
  <c r="DR79" i="5"/>
  <c r="DS79" i="5"/>
  <c r="DU79" i="5"/>
  <c r="DW79" i="5"/>
  <c r="DX79" i="5"/>
  <c r="DY79" i="5"/>
  <c r="DZ79" i="5"/>
  <c r="EA79" i="5"/>
  <c r="EB79" i="5"/>
  <c r="EC79" i="5"/>
  <c r="EE79" i="5"/>
  <c r="EF79" i="5"/>
  <c r="EG79" i="5"/>
  <c r="EH79" i="5"/>
  <c r="EI79" i="5"/>
  <c r="EJ79" i="5"/>
  <c r="EL79" i="5"/>
  <c r="EM79" i="5"/>
  <c r="EN79" i="5"/>
  <c r="EO79" i="5"/>
  <c r="EP79" i="5"/>
  <c r="EQ79" i="5"/>
  <c r="ER79" i="5"/>
  <c r="ES79" i="5"/>
  <c r="ET79" i="5"/>
  <c r="EU79" i="5"/>
  <c r="EW79" i="5"/>
  <c r="EY79" i="5"/>
  <c r="FA79" i="5"/>
  <c r="AJ82" i="4"/>
  <c r="S82" i="4"/>
  <c r="T82" i="4"/>
  <c r="U82" i="4"/>
  <c r="V82" i="4"/>
  <c r="W82" i="4"/>
  <c r="X82" i="4"/>
  <c r="Z82" i="4"/>
  <c r="AC82" i="4"/>
  <c r="AE82" i="4"/>
  <c r="AF82" i="4"/>
  <c r="AH82" i="4"/>
  <c r="AK82" i="4"/>
  <c r="AL82" i="4"/>
  <c r="AM82" i="4"/>
  <c r="AN82" i="4"/>
  <c r="AO82" i="4"/>
  <c r="AP82" i="4"/>
  <c r="AQ82" i="4"/>
  <c r="AS82" i="4"/>
  <c r="AV82" i="4"/>
  <c r="AX82" i="4"/>
  <c r="AY82" i="4"/>
  <c r="AZ82" i="4"/>
  <c r="BA82" i="4"/>
  <c r="BB82" i="4"/>
  <c r="BC82" i="4"/>
  <c r="BD82" i="4"/>
  <c r="BE82" i="4"/>
  <c r="BF82" i="4"/>
  <c r="BG82" i="4"/>
  <c r="BH82" i="4"/>
  <c r="BI82" i="4"/>
  <c r="BJ82" i="4"/>
  <c r="BK82" i="4"/>
  <c r="BL82" i="4"/>
  <c r="BM82" i="4"/>
  <c r="BN82" i="4"/>
  <c r="BO82" i="4"/>
  <c r="BP82" i="4"/>
  <c r="BQ82" i="4"/>
  <c r="BR82" i="4"/>
  <c r="BT82" i="4"/>
  <c r="BV82" i="4"/>
  <c r="BW82" i="4"/>
  <c r="BX82" i="4"/>
  <c r="BY82" i="4"/>
  <c r="CA82" i="4"/>
  <c r="CC82" i="4"/>
  <c r="CD82" i="4"/>
  <c r="CE82" i="4"/>
  <c r="CF82" i="4"/>
  <c r="CG82" i="4"/>
  <c r="CH82" i="4"/>
  <c r="CJ82" i="4"/>
  <c r="CL82" i="4"/>
  <c r="CM82" i="4"/>
  <c r="CO82" i="4"/>
  <c r="CQ82" i="4"/>
  <c r="CR82" i="4"/>
  <c r="CS82" i="4"/>
  <c r="CT82" i="4"/>
  <c r="CV82" i="4"/>
  <c r="CX82" i="4"/>
  <c r="CZ82" i="4"/>
  <c r="DC82" i="4"/>
  <c r="DE82" i="4"/>
  <c r="DF82" i="4"/>
  <c r="DG82" i="4"/>
  <c r="DH82" i="4"/>
  <c r="DI82" i="4"/>
  <c r="DJ82" i="4"/>
  <c r="DK82" i="4"/>
  <c r="DL82" i="4"/>
  <c r="DM82" i="4"/>
  <c r="DN82" i="4"/>
  <c r="DO82" i="4"/>
  <c r="DP82" i="4"/>
  <c r="DQ82" i="4"/>
  <c r="DR82" i="4"/>
  <c r="DS82" i="4"/>
  <c r="DT82" i="4"/>
  <c r="DV82" i="4"/>
  <c r="DX82" i="4"/>
  <c r="DY82" i="4"/>
  <c r="DZ82" i="4"/>
  <c r="EA82" i="4"/>
  <c r="EB82" i="4"/>
  <c r="EC82" i="4"/>
  <c r="ED82" i="4"/>
  <c r="EE82" i="4"/>
  <c r="EF82" i="4"/>
  <c r="EG82" i="4"/>
  <c r="EH82" i="4"/>
  <c r="EI82" i="4"/>
  <c r="EJ82" i="4"/>
  <c r="EL82" i="4"/>
  <c r="EM82" i="4"/>
  <c r="EN82" i="4"/>
  <c r="EO82" i="4"/>
  <c r="EP82" i="4"/>
  <c r="EQ82" i="4"/>
  <c r="ER82" i="4"/>
  <c r="ES82" i="4"/>
  <c r="ET82" i="4"/>
  <c r="EU82" i="4"/>
  <c r="EW82" i="4"/>
  <c r="P12" i="23"/>
  <c r="P13" i="23"/>
  <c r="P14" i="23"/>
  <c r="P15" i="23"/>
  <c r="P16" i="23"/>
  <c r="P17" i="23"/>
  <c r="P18" i="23"/>
  <c r="P19" i="23"/>
  <c r="P20" i="23"/>
  <c r="P21" i="23"/>
  <c r="P22" i="23"/>
  <c r="P23" i="23"/>
  <c r="P24" i="23"/>
  <c r="P25" i="23"/>
  <c r="P26" i="23"/>
  <c r="P27"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11" i="23"/>
  <c r="O11" i="23"/>
  <c r="O12" i="23"/>
  <c r="O13" i="23"/>
  <c r="O14" i="23"/>
  <c r="O15" i="23"/>
  <c r="O16" i="23"/>
  <c r="O17" i="23"/>
  <c r="O18" i="2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EO8" i="9"/>
  <c r="EO9" i="9"/>
  <c r="EO10" i="9"/>
  <c r="EO11" i="9"/>
  <c r="EO12" i="9"/>
  <c r="EO13" i="9"/>
  <c r="EO14" i="9"/>
  <c r="EO15" i="9"/>
  <c r="EO16" i="9"/>
  <c r="EO17" i="9"/>
  <c r="EO18" i="9"/>
  <c r="EO19" i="9"/>
  <c r="EO20" i="9"/>
  <c r="EO21" i="9"/>
  <c r="EO22" i="9"/>
  <c r="EO23" i="9"/>
  <c r="EO24" i="9"/>
  <c r="EO25" i="9"/>
  <c r="EO26" i="9"/>
  <c r="EO27" i="9"/>
  <c r="EO28" i="9"/>
  <c r="EO29" i="9"/>
  <c r="EO30" i="9"/>
  <c r="EO31" i="9"/>
  <c r="EO32" i="9"/>
  <c r="EO33" i="9"/>
  <c r="EO34" i="9"/>
  <c r="EO35" i="9"/>
  <c r="EO36" i="9"/>
  <c r="EO37" i="9"/>
  <c r="EO38" i="9"/>
  <c r="EO39" i="9"/>
  <c r="EO40" i="9"/>
  <c r="EO41" i="9"/>
  <c r="EO42" i="9"/>
  <c r="EO43" i="9"/>
  <c r="EO44" i="9"/>
  <c r="EO45" i="9"/>
  <c r="EO46" i="9"/>
  <c r="EO47" i="9"/>
  <c r="EO48" i="9"/>
  <c r="EO49" i="9"/>
  <c r="EO50" i="9"/>
  <c r="EO51" i="9"/>
  <c r="EO52" i="9"/>
  <c r="EO53" i="9"/>
  <c r="EO54" i="9"/>
  <c r="EO55" i="9"/>
  <c r="EO56" i="9"/>
  <c r="EO57" i="9"/>
  <c r="EO58" i="9"/>
  <c r="EO59" i="9"/>
  <c r="EO60" i="9"/>
  <c r="EO61" i="9"/>
  <c r="EO62" i="9"/>
  <c r="EO63" i="9"/>
  <c r="EO64" i="9"/>
  <c r="EO65" i="9"/>
  <c r="EO66" i="9"/>
  <c r="EO67" i="9"/>
  <c r="EO68" i="9"/>
  <c r="EO69" i="9"/>
  <c r="EO7" i="9"/>
  <c r="ER8" i="9"/>
  <c r="ER9" i="9"/>
  <c r="ER10" i="9"/>
  <c r="ER11" i="9"/>
  <c r="ER12" i="9"/>
  <c r="ER13" i="9"/>
  <c r="ER14" i="9"/>
  <c r="ER15" i="9"/>
  <c r="ER16" i="9"/>
  <c r="ER17" i="9"/>
  <c r="ER18" i="9"/>
  <c r="ER19" i="9"/>
  <c r="ER20" i="9"/>
  <c r="ER21" i="9"/>
  <c r="ER22" i="9"/>
  <c r="ER23" i="9"/>
  <c r="ER24" i="9"/>
  <c r="ER25" i="9"/>
  <c r="ER26" i="9"/>
  <c r="ER27" i="9"/>
  <c r="ER28" i="9"/>
  <c r="ER29" i="9"/>
  <c r="ER30" i="9"/>
  <c r="ER31" i="9"/>
  <c r="ER32" i="9"/>
  <c r="ER33" i="9"/>
  <c r="ER34" i="9"/>
  <c r="ER35" i="9"/>
  <c r="ER36" i="9"/>
  <c r="ER37" i="9"/>
  <c r="ER38" i="9"/>
  <c r="ER39" i="9"/>
  <c r="ER40" i="9"/>
  <c r="ER41" i="9"/>
  <c r="ER42" i="9"/>
  <c r="ER43" i="9"/>
  <c r="ER44" i="9"/>
  <c r="ER45" i="9"/>
  <c r="ER46" i="9"/>
  <c r="ER47" i="9"/>
  <c r="ER48" i="9"/>
  <c r="ER49" i="9"/>
  <c r="ER50" i="9"/>
  <c r="ER51" i="9"/>
  <c r="ER52" i="9"/>
  <c r="ER53" i="9"/>
  <c r="ER54" i="9"/>
  <c r="ER55" i="9"/>
  <c r="ER56" i="9"/>
  <c r="ER57" i="9"/>
  <c r="ER58" i="9"/>
  <c r="ER59" i="9"/>
  <c r="ER60" i="9"/>
  <c r="ER61" i="9"/>
  <c r="ER62" i="9"/>
  <c r="ER63" i="9"/>
  <c r="ER64" i="9"/>
  <c r="ER65" i="9"/>
  <c r="ER66" i="9"/>
  <c r="ER67" i="9"/>
  <c r="ER68" i="9"/>
  <c r="ER69" i="9"/>
  <c r="R11"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4" i="22"/>
  <c r="P55" i="22"/>
  <c r="P56" i="22"/>
  <c r="P57" i="22"/>
  <c r="P58" i="22"/>
  <c r="P59" i="22"/>
  <c r="P60" i="22"/>
  <c r="P61" i="22"/>
  <c r="P62" i="22"/>
  <c r="P63" i="22"/>
  <c r="P64" i="22"/>
  <c r="P65" i="22"/>
  <c r="P66" i="22"/>
  <c r="P11" i="22"/>
  <c r="O11"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4" i="22"/>
  <c r="O55" i="22"/>
  <c r="O56" i="22"/>
  <c r="O57" i="22"/>
  <c r="O58" i="22"/>
  <c r="O59" i="22"/>
  <c r="O60" i="22"/>
  <c r="O61" i="22"/>
  <c r="O62" i="22"/>
  <c r="O63" i="22"/>
  <c r="O64" i="22"/>
  <c r="O65" i="22"/>
  <c r="O66" i="22"/>
  <c r="EF7" i="8"/>
  <c r="EF8" i="8"/>
  <c r="EF9" i="8"/>
  <c r="EF10" i="8"/>
  <c r="EF11" i="8"/>
  <c r="EF12" i="8"/>
  <c r="EF13" i="8"/>
  <c r="EF14" i="8"/>
  <c r="EF15" i="8"/>
  <c r="EF16" i="8"/>
  <c r="EF17" i="8"/>
  <c r="EF18" i="8"/>
  <c r="EF19" i="8"/>
  <c r="EF20" i="8"/>
  <c r="EF21" i="8"/>
  <c r="EF22" i="8"/>
  <c r="EF23" i="8"/>
  <c r="EF24" i="8"/>
  <c r="EF25" i="8"/>
  <c r="EF26" i="8"/>
  <c r="EF27" i="8"/>
  <c r="EF28" i="8"/>
  <c r="EF29" i="8"/>
  <c r="EF30" i="8"/>
  <c r="EF31" i="8"/>
  <c r="EF32" i="8"/>
  <c r="EF33" i="8"/>
  <c r="EF34" i="8"/>
  <c r="EF35" i="8"/>
  <c r="EF36" i="8"/>
  <c r="EF37" i="8"/>
  <c r="EF38" i="8"/>
  <c r="EF39" i="8"/>
  <c r="EF40" i="8"/>
  <c r="EF41" i="8"/>
  <c r="EF42" i="8"/>
  <c r="EF43" i="8"/>
  <c r="EF44" i="8"/>
  <c r="EF45" i="8"/>
  <c r="EF46" i="8"/>
  <c r="EF47" i="8"/>
  <c r="EF48" i="8"/>
  <c r="EF50" i="8"/>
  <c r="EF51" i="8"/>
  <c r="EF52" i="8"/>
  <c r="EF53" i="8"/>
  <c r="EF54" i="8"/>
  <c r="EF55" i="8"/>
  <c r="EF56" i="8"/>
  <c r="EF57" i="8"/>
  <c r="EF58" i="8"/>
  <c r="EF59" i="8"/>
  <c r="EF60" i="8"/>
  <c r="EF61" i="8"/>
  <c r="EF62" i="8"/>
  <c r="EF63" i="8"/>
  <c r="EF64" i="8"/>
  <c r="EF65" i="8"/>
  <c r="P12" i="22" s="1"/>
  <c r="EF49" i="8"/>
  <c r="EK8" i="7"/>
  <c r="EK9" i="7"/>
  <c r="EK10" i="7"/>
  <c r="EK11" i="7"/>
  <c r="EK12" i="7"/>
  <c r="EK13" i="7"/>
  <c r="EK14" i="7"/>
  <c r="EK15" i="7"/>
  <c r="EK16" i="7"/>
  <c r="EK17" i="7"/>
  <c r="EK18" i="7"/>
  <c r="EK19" i="7"/>
  <c r="EK20" i="7"/>
  <c r="EK21" i="7"/>
  <c r="EK22" i="7"/>
  <c r="EK23" i="7"/>
  <c r="EK24" i="7"/>
  <c r="EK25" i="7"/>
  <c r="EK26" i="7"/>
  <c r="EK27" i="7"/>
  <c r="EK28" i="7"/>
  <c r="EK29" i="7"/>
  <c r="EK30" i="7"/>
  <c r="EK31" i="7"/>
  <c r="EK32" i="7"/>
  <c r="EK33" i="7"/>
  <c r="EK34" i="7"/>
  <c r="EK35" i="7"/>
  <c r="EK36" i="7"/>
  <c r="EK37" i="7"/>
  <c r="EK38" i="7"/>
  <c r="EK39" i="7"/>
  <c r="EK40" i="7"/>
  <c r="EK41" i="7"/>
  <c r="EK42" i="7"/>
  <c r="EK43" i="7"/>
  <c r="EK44" i="7"/>
  <c r="EK45" i="7"/>
  <c r="EK46" i="7"/>
  <c r="EK47" i="7"/>
  <c r="EK48" i="7"/>
  <c r="EK49" i="7"/>
  <c r="EK50" i="7"/>
  <c r="EK51" i="7"/>
  <c r="EK52" i="7"/>
  <c r="EK53" i="7"/>
  <c r="EK54" i="7"/>
  <c r="EK55" i="7"/>
  <c r="EK56" i="7"/>
  <c r="EK57" i="7"/>
  <c r="EK58" i="7"/>
  <c r="EK59" i="7"/>
  <c r="EK60" i="7"/>
  <c r="EK61" i="7"/>
  <c r="EK62" i="7"/>
  <c r="EK63" i="7"/>
  <c r="EK64" i="7"/>
  <c r="EK65" i="7"/>
  <c r="EK66" i="7"/>
  <c r="EK67" i="7"/>
  <c r="EK68" i="7"/>
  <c r="EK69" i="7"/>
  <c r="EK70" i="7"/>
  <c r="EK71" i="7"/>
  <c r="EK72" i="7"/>
  <c r="EK73" i="7"/>
  <c r="EK74" i="7"/>
  <c r="EK75" i="7"/>
  <c r="EK76" i="7"/>
  <c r="EK7" i="7"/>
  <c r="FN77" i="6"/>
  <c r="FJ7" i="6"/>
  <c r="FC8" i="5"/>
  <c r="FC9" i="5"/>
  <c r="FC10" i="5"/>
  <c r="FC11" i="5"/>
  <c r="FC12" i="5"/>
  <c r="FC13" i="5"/>
  <c r="FC14" i="5"/>
  <c r="FC15" i="5"/>
  <c r="FC16" i="5"/>
  <c r="FC17" i="5"/>
  <c r="FC18" i="5"/>
  <c r="FC19" i="5"/>
  <c r="FC20" i="5"/>
  <c r="FC21" i="5"/>
  <c r="FC22" i="5"/>
  <c r="FC23" i="5"/>
  <c r="FC24" i="5"/>
  <c r="FC25" i="5"/>
  <c r="FC26" i="5"/>
  <c r="FC27" i="5"/>
  <c r="FC28" i="5"/>
  <c r="FC29" i="5"/>
  <c r="FC30" i="5"/>
  <c r="FC31" i="5"/>
  <c r="FC32" i="5"/>
  <c r="FC33" i="5"/>
  <c r="FC34" i="5"/>
  <c r="FC35" i="5"/>
  <c r="FC36" i="5"/>
  <c r="FC37" i="5"/>
  <c r="FC38" i="5"/>
  <c r="FC39" i="5"/>
  <c r="FC40" i="5"/>
  <c r="FC41" i="5"/>
  <c r="FC42" i="5"/>
  <c r="FC43" i="5"/>
  <c r="FC44" i="5"/>
  <c r="FC45" i="5"/>
  <c r="FC46" i="5"/>
  <c r="FC47" i="5"/>
  <c r="FC48" i="5"/>
  <c r="FC49" i="5"/>
  <c r="FC50" i="5"/>
  <c r="FC51" i="5"/>
  <c r="FC52" i="5"/>
  <c r="FC53" i="5"/>
  <c r="FC54" i="5"/>
  <c r="FC55" i="5"/>
  <c r="FC56" i="5"/>
  <c r="FC57" i="5"/>
  <c r="FC58" i="5"/>
  <c r="FC59" i="5"/>
  <c r="FC60" i="5"/>
  <c r="FC61" i="5"/>
  <c r="FC62" i="5"/>
  <c r="FC63" i="5"/>
  <c r="FC64" i="5"/>
  <c r="FC65" i="5"/>
  <c r="FC66" i="5"/>
  <c r="FC67" i="5"/>
  <c r="FC68" i="5"/>
  <c r="FC69" i="5"/>
  <c r="FC70" i="5"/>
  <c r="FC71" i="5"/>
  <c r="FC72" i="5"/>
  <c r="FC73" i="5"/>
  <c r="FC74" i="5"/>
  <c r="FC75" i="5"/>
  <c r="FC76" i="5"/>
  <c r="FC77" i="5"/>
  <c r="FC78" i="5"/>
  <c r="FC7" i="5"/>
  <c r="FC8" i="4"/>
  <c r="FC9" i="4"/>
  <c r="FC10" i="4"/>
  <c r="FC11" i="4"/>
  <c r="FC12" i="4"/>
  <c r="FC13" i="4"/>
  <c r="FC14" i="4"/>
  <c r="FC15" i="4"/>
  <c r="FC16" i="4"/>
  <c r="FC17" i="4"/>
  <c r="FC18" i="4"/>
  <c r="FC19" i="4"/>
  <c r="FC20" i="4"/>
  <c r="FC21" i="4"/>
  <c r="FC22" i="4"/>
  <c r="FC23" i="4"/>
  <c r="FC24" i="4"/>
  <c r="FC25" i="4"/>
  <c r="FC26" i="4"/>
  <c r="FC27" i="4"/>
  <c r="FC28" i="4"/>
  <c r="FC29" i="4"/>
  <c r="FC30" i="4"/>
  <c r="FC31" i="4"/>
  <c r="FC32" i="4"/>
  <c r="FC33" i="4"/>
  <c r="FC34" i="4"/>
  <c r="FC35" i="4"/>
  <c r="FC36" i="4"/>
  <c r="FC37" i="4"/>
  <c r="FC38" i="4"/>
  <c r="FC39" i="4"/>
  <c r="FC40" i="4"/>
  <c r="FC41" i="4"/>
  <c r="FC42" i="4"/>
  <c r="FC43" i="4"/>
  <c r="FC44" i="4"/>
  <c r="FC45" i="4"/>
  <c r="FC46" i="4"/>
  <c r="FC47" i="4"/>
  <c r="FC48" i="4"/>
  <c r="FC49" i="4"/>
  <c r="FC50" i="4"/>
  <c r="FC51" i="4"/>
  <c r="FC52" i="4"/>
  <c r="FC53" i="4"/>
  <c r="FC54" i="4"/>
  <c r="FC55" i="4"/>
  <c r="FC56" i="4"/>
  <c r="FC57" i="4"/>
  <c r="FC58" i="4"/>
  <c r="FC59" i="4"/>
  <c r="FC60" i="4"/>
  <c r="FC61" i="4"/>
  <c r="FC62" i="4"/>
  <c r="FC63" i="4"/>
  <c r="FC64" i="4"/>
  <c r="FC65" i="4"/>
  <c r="FC66" i="4"/>
  <c r="FC67" i="4"/>
  <c r="FC68" i="4"/>
  <c r="FC69" i="4"/>
  <c r="FC70" i="4"/>
  <c r="FC71" i="4"/>
  <c r="FC72" i="4"/>
  <c r="FC73" i="4"/>
  <c r="FC74" i="4"/>
  <c r="FC75" i="4"/>
  <c r="FC76" i="4"/>
  <c r="FC77" i="4"/>
  <c r="FC78" i="4"/>
  <c r="FC79" i="4"/>
  <c r="FC80" i="4"/>
  <c r="FC81" i="4"/>
  <c r="FC7" i="4"/>
  <c r="R12" i="22"/>
  <c r="FC79" i="5" l="1"/>
  <c r="P22" i="18"/>
  <c r="AB79" i="2"/>
  <c r="EH91" i="1"/>
  <c r="DD91" i="1"/>
  <c r="AA79" i="5"/>
  <c r="O12" i="22"/>
  <c r="R59" i="22"/>
  <c r="R43" i="22"/>
  <c r="R27" i="22"/>
  <c r="R55" i="22"/>
  <c r="R39" i="22"/>
  <c r="R23" i="22"/>
  <c r="R51" i="22"/>
  <c r="R35" i="22"/>
  <c r="R19" i="22"/>
  <c r="R63" i="22"/>
  <c r="R47" i="22"/>
  <c r="R31" i="22"/>
  <c r="R15" i="22"/>
  <c r="R66" i="22"/>
  <c r="R62" i="22"/>
  <c r="R58" i="22"/>
  <c r="R54" i="22"/>
  <c r="R50" i="22"/>
  <c r="R46" i="22"/>
  <c r="R42" i="22"/>
  <c r="R38" i="22"/>
  <c r="R34" i="22"/>
  <c r="R30" i="22"/>
  <c r="R26" i="22"/>
  <c r="R22" i="22"/>
  <c r="R18" i="22"/>
  <c r="R14" i="22"/>
  <c r="R65" i="22"/>
  <c r="R61" i="22"/>
  <c r="R57" i="22"/>
  <c r="R53" i="22"/>
  <c r="R49" i="22"/>
  <c r="R45" i="22"/>
  <c r="R41" i="22"/>
  <c r="R37" i="22"/>
  <c r="R33" i="22"/>
  <c r="R29" i="22"/>
  <c r="R25" i="22"/>
  <c r="R21" i="22"/>
  <c r="R17" i="22"/>
  <c r="R13" i="22"/>
  <c r="R64" i="22"/>
  <c r="R60" i="22"/>
  <c r="R56" i="22"/>
  <c r="R52" i="22"/>
  <c r="R48" i="22"/>
  <c r="R44" i="22"/>
  <c r="R40" i="22"/>
  <c r="R36" i="22"/>
  <c r="R32" i="22"/>
  <c r="R28" i="22"/>
  <c r="R24" i="22"/>
  <c r="R20" i="22"/>
  <c r="R16" i="22"/>
  <c r="FH8" i="3" l="1"/>
  <c r="FH9" i="3"/>
  <c r="FH10" i="3"/>
  <c r="FH11" i="3"/>
  <c r="FH12" i="3"/>
  <c r="FH13" i="3"/>
  <c r="FH14" i="3"/>
  <c r="FH15" i="3"/>
  <c r="FH16" i="3"/>
  <c r="FH17" i="3"/>
  <c r="FH18" i="3"/>
  <c r="FH19" i="3"/>
  <c r="FH20" i="3"/>
  <c r="FH21" i="3"/>
  <c r="FH22" i="3"/>
  <c r="FH23" i="3"/>
  <c r="FH24" i="3"/>
  <c r="FH25" i="3"/>
  <c r="FH26" i="3"/>
  <c r="FH27" i="3"/>
  <c r="FH28" i="3"/>
  <c r="FH29" i="3"/>
  <c r="FH30" i="3"/>
  <c r="FH31" i="3"/>
  <c r="FH32" i="3"/>
  <c r="FH33" i="3"/>
  <c r="FH34" i="3"/>
  <c r="FH35" i="3"/>
  <c r="FH36" i="3"/>
  <c r="FH37" i="3"/>
  <c r="FH38" i="3"/>
  <c r="FH39" i="3"/>
  <c r="FH40" i="3"/>
  <c r="FH41" i="3"/>
  <c r="FH42" i="3"/>
  <c r="FH43" i="3"/>
  <c r="FH44" i="3"/>
  <c r="FH45" i="3"/>
  <c r="FH46" i="3"/>
  <c r="FH47" i="3"/>
  <c r="FH48" i="3"/>
  <c r="FH49" i="3"/>
  <c r="FH50" i="3"/>
  <c r="FH51" i="3"/>
  <c r="FH52" i="3"/>
  <c r="FH53" i="3"/>
  <c r="FH54" i="3"/>
  <c r="FH55" i="3"/>
  <c r="FH56" i="3"/>
  <c r="FH57" i="3"/>
  <c r="FH58" i="3"/>
  <c r="FH59" i="3"/>
  <c r="FH60" i="3"/>
  <c r="FH61" i="3"/>
  <c r="FH62" i="3"/>
  <c r="FH63" i="3"/>
  <c r="FH64" i="3"/>
  <c r="FH65" i="3"/>
  <c r="FH66" i="3"/>
  <c r="FH67" i="3"/>
  <c r="FH68" i="3"/>
  <c r="FH69" i="3"/>
  <c r="FH70" i="3"/>
  <c r="FH71" i="3"/>
  <c r="FH72" i="3"/>
  <c r="FH73" i="3"/>
  <c r="FH74" i="3"/>
  <c r="FH75" i="3"/>
  <c r="FH76" i="3"/>
  <c r="FH77" i="3"/>
  <c r="FH78" i="3"/>
  <c r="FH79" i="3"/>
  <c r="FH80" i="3"/>
  <c r="FH7" i="3"/>
  <c r="FH81" i="3" l="1"/>
  <c r="P23" i="17"/>
  <c r="EE7" i="7"/>
  <c r="EE6" i="7"/>
  <c r="ED8" i="7" l="1"/>
  <c r="ED9" i="7"/>
  <c r="ED10" i="7"/>
  <c r="ED11" i="7"/>
  <c r="EE11" i="7" s="1"/>
  <c r="EG11" i="7" s="1"/>
  <c r="ED12" i="7"/>
  <c r="ED13" i="7"/>
  <c r="ED14" i="7"/>
  <c r="ED15" i="7"/>
  <c r="EE15" i="7" s="1"/>
  <c r="EG15" i="7" s="1"/>
  <c r="ED16" i="7"/>
  <c r="ED17" i="7"/>
  <c r="ED18" i="7"/>
  <c r="ED19" i="7"/>
  <c r="EE19" i="7" s="1"/>
  <c r="EG19" i="7" s="1"/>
  <c r="ED20" i="7"/>
  <c r="ED21" i="7"/>
  <c r="ED22" i="7"/>
  <c r="ED23" i="7"/>
  <c r="EE23" i="7" s="1"/>
  <c r="EG23" i="7" s="1"/>
  <c r="ED24" i="7"/>
  <c r="ED25" i="7"/>
  <c r="ED26" i="7"/>
  <c r="ED27" i="7"/>
  <c r="EE27" i="7" s="1"/>
  <c r="EG27" i="7" s="1"/>
  <c r="ED28" i="7"/>
  <c r="ED29" i="7"/>
  <c r="ED30" i="7"/>
  <c r="ED31" i="7"/>
  <c r="EE31" i="7" s="1"/>
  <c r="EG31" i="7" s="1"/>
  <c r="ED32" i="7"/>
  <c r="ED33" i="7"/>
  <c r="ED34" i="7"/>
  <c r="ED35" i="7"/>
  <c r="EE35" i="7" s="1"/>
  <c r="EG35" i="7" s="1"/>
  <c r="ED36" i="7"/>
  <c r="ED37" i="7"/>
  <c r="ED38" i="7"/>
  <c r="ED39" i="7"/>
  <c r="EE39" i="7" s="1"/>
  <c r="EG39" i="7" s="1"/>
  <c r="ED40" i="7"/>
  <c r="ED41" i="7"/>
  <c r="ED42" i="7"/>
  <c r="ED43" i="7"/>
  <c r="EE43" i="7" s="1"/>
  <c r="EG43" i="7" s="1"/>
  <c r="ED44" i="7"/>
  <c r="ED45" i="7"/>
  <c r="ED46" i="7"/>
  <c r="ED47" i="7"/>
  <c r="EE47" i="7" s="1"/>
  <c r="EG47" i="7" s="1"/>
  <c r="ED48" i="7"/>
  <c r="ED49" i="7"/>
  <c r="ED50" i="7"/>
  <c r="ED51" i="7"/>
  <c r="EE51" i="7" s="1"/>
  <c r="EG51" i="7" s="1"/>
  <c r="ED52" i="7"/>
  <c r="ED53" i="7"/>
  <c r="ED54" i="7"/>
  <c r="ED55" i="7"/>
  <c r="EE55" i="7" s="1"/>
  <c r="EG55" i="7" s="1"/>
  <c r="ED56" i="7"/>
  <c r="ED57" i="7"/>
  <c r="ED58" i="7"/>
  <c r="ED59" i="7"/>
  <c r="EE59" i="7" s="1"/>
  <c r="EG59" i="7" s="1"/>
  <c r="ED60" i="7"/>
  <c r="ED61" i="7"/>
  <c r="ED62" i="7"/>
  <c r="ED63" i="7"/>
  <c r="EE63" i="7" s="1"/>
  <c r="EG63" i="7" s="1"/>
  <c r="ED64" i="7"/>
  <c r="ED65" i="7"/>
  <c r="ED66" i="7"/>
  <c r="ED67" i="7"/>
  <c r="EE67" i="7" s="1"/>
  <c r="EG67" i="7" s="1"/>
  <c r="ED68" i="7"/>
  <c r="ED69" i="7"/>
  <c r="ED70" i="7"/>
  <c r="ED71" i="7"/>
  <c r="EE71" i="7" s="1"/>
  <c r="EG71" i="7" s="1"/>
  <c r="ED72" i="7"/>
  <c r="ED73" i="7"/>
  <c r="ED74" i="7"/>
  <c r="ED75" i="7"/>
  <c r="EE75" i="7" s="1"/>
  <c r="EG75" i="7" s="1"/>
  <c r="ED76" i="7"/>
  <c r="ED7" i="7"/>
  <c r="EE8" i="7"/>
  <c r="EE9" i="7"/>
  <c r="EG9" i="7" s="1"/>
  <c r="EE10" i="7"/>
  <c r="EE12" i="7"/>
  <c r="EE13" i="7"/>
  <c r="EG13" i="7" s="1"/>
  <c r="EE14" i="7"/>
  <c r="EE16" i="7"/>
  <c r="EE17" i="7"/>
  <c r="EG17" i="7" s="1"/>
  <c r="EE18" i="7"/>
  <c r="EE20" i="7"/>
  <c r="EE21" i="7"/>
  <c r="EG21" i="7" s="1"/>
  <c r="EE22" i="7"/>
  <c r="EE24" i="7"/>
  <c r="EE25" i="7"/>
  <c r="EG25" i="7" s="1"/>
  <c r="EE26" i="7"/>
  <c r="EE28" i="7"/>
  <c r="EE29" i="7"/>
  <c r="EG29" i="7" s="1"/>
  <c r="EE30" i="7"/>
  <c r="EE32" i="7"/>
  <c r="EE33" i="7"/>
  <c r="EG33" i="7" s="1"/>
  <c r="EE34" i="7"/>
  <c r="EE36" i="7"/>
  <c r="EE37" i="7"/>
  <c r="EG37" i="7" s="1"/>
  <c r="EE38" i="7"/>
  <c r="EE40" i="7"/>
  <c r="EG40" i="7" s="1"/>
  <c r="EE41" i="7"/>
  <c r="EE42" i="7"/>
  <c r="EE44" i="7"/>
  <c r="EE45" i="7"/>
  <c r="EG45" i="7" s="1"/>
  <c r="EE46" i="7"/>
  <c r="EG46" i="7" s="1"/>
  <c r="EE48" i="7"/>
  <c r="EG48" i="7" s="1"/>
  <c r="EE49" i="7"/>
  <c r="EG49" i="7" s="1"/>
  <c r="EE50" i="7"/>
  <c r="EE52" i="7"/>
  <c r="EG52" i="7" s="1"/>
  <c r="EE53" i="7"/>
  <c r="EG53" i="7" s="1"/>
  <c r="EE54" i="7"/>
  <c r="EG54" i="7" s="1"/>
  <c r="EE56" i="7"/>
  <c r="EE57" i="7"/>
  <c r="EE58" i="7"/>
  <c r="EE60" i="7"/>
  <c r="EG60" i="7" s="1"/>
  <c r="EE61" i="7"/>
  <c r="EG61" i="7" s="1"/>
  <c r="EE62" i="7"/>
  <c r="EG62" i="7" s="1"/>
  <c r="EE64" i="7"/>
  <c r="EG64" i="7" s="1"/>
  <c r="EE65" i="7"/>
  <c r="EG65" i="7" s="1"/>
  <c r="EE66" i="7"/>
  <c r="EE68" i="7"/>
  <c r="EG68" i="7" s="1"/>
  <c r="EE69" i="7"/>
  <c r="EG69" i="7" s="1"/>
  <c r="EE70" i="7"/>
  <c r="EG70" i="7" s="1"/>
  <c r="EE72" i="7"/>
  <c r="EG72" i="7" s="1"/>
  <c r="EE73" i="7"/>
  <c r="EG73" i="7" s="1"/>
  <c r="EE74" i="7"/>
  <c r="EE76" i="7"/>
  <c r="EG76" i="7" s="1"/>
  <c r="EG7" i="7"/>
  <c r="EG66" i="7"/>
  <c r="EG56" i="7"/>
  <c r="EG50" i="7"/>
  <c r="EG44" i="7"/>
  <c r="EG41" i="7"/>
  <c r="EG38" i="7"/>
  <c r="EG34" i="7"/>
  <c r="EG28" i="7"/>
  <c r="EG24" i="7"/>
  <c r="EG22" i="7"/>
  <c r="EG20" i="7"/>
  <c r="EG12" i="7"/>
  <c r="EG8" i="7"/>
  <c r="EH6" i="7"/>
  <c r="EG74" i="7" l="1"/>
  <c r="EG10" i="7"/>
  <c r="EG32" i="7"/>
  <c r="EG42" i="7"/>
  <c r="EG58" i="7"/>
  <c r="EG16" i="7"/>
  <c r="EG26" i="7"/>
  <c r="EG36" i="7"/>
  <c r="EG57" i="7"/>
  <c r="EG14" i="7"/>
  <c r="EG30" i="7"/>
  <c r="EG18" i="7"/>
  <c r="EX8" i="2"/>
  <c r="EX9" i="2"/>
  <c r="EX10" i="2"/>
  <c r="EX11" i="2"/>
  <c r="EX12" i="2"/>
  <c r="EX13" i="2"/>
  <c r="EX14" i="2"/>
  <c r="EX15" i="2"/>
  <c r="EX16" i="2"/>
  <c r="EX17" i="2"/>
  <c r="EX18" i="2"/>
  <c r="EX19" i="2"/>
  <c r="EX20" i="2"/>
  <c r="EX21" i="2"/>
  <c r="EX22" i="2"/>
  <c r="EX23" i="2"/>
  <c r="EX24" i="2"/>
  <c r="EX25" i="2"/>
  <c r="EX26" i="2"/>
  <c r="EX27" i="2"/>
  <c r="EX28" i="2"/>
  <c r="EX29" i="2"/>
  <c r="EX30" i="2"/>
  <c r="EX31" i="2"/>
  <c r="EX32" i="2"/>
  <c r="EX33" i="2"/>
  <c r="EX34" i="2"/>
  <c r="EX35" i="2"/>
  <c r="EX36" i="2"/>
  <c r="EX37" i="2"/>
  <c r="EX38" i="2"/>
  <c r="EX39" i="2"/>
  <c r="EX40" i="2"/>
  <c r="EX41" i="2"/>
  <c r="EX42" i="2"/>
  <c r="EX43" i="2"/>
  <c r="EX44" i="2"/>
  <c r="EX45" i="2"/>
  <c r="EX46" i="2"/>
  <c r="EX47" i="2"/>
  <c r="EX48" i="2"/>
  <c r="EX49" i="2"/>
  <c r="EX50" i="2"/>
  <c r="EX51" i="2"/>
  <c r="EX52" i="2"/>
  <c r="EX53" i="2"/>
  <c r="EX54" i="2"/>
  <c r="EX55" i="2"/>
  <c r="EX56" i="2"/>
  <c r="EX57" i="2"/>
  <c r="EX58" i="2"/>
  <c r="EX59" i="2"/>
  <c r="EX60" i="2"/>
  <c r="EX61" i="2"/>
  <c r="EX62" i="2"/>
  <c r="EX63" i="2"/>
  <c r="EX64" i="2"/>
  <c r="EX65" i="2"/>
  <c r="EX66" i="2"/>
  <c r="EX67" i="2"/>
  <c r="EX68" i="2"/>
  <c r="EX69" i="2"/>
  <c r="EX70" i="2"/>
  <c r="EX71" i="2"/>
  <c r="EX72" i="2"/>
  <c r="EX73" i="2"/>
  <c r="EX74" i="2"/>
  <c r="EX75" i="2"/>
  <c r="EX76" i="2"/>
  <c r="EX77" i="2"/>
  <c r="EX78" i="2"/>
  <c r="EX7" i="2"/>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12" i="16"/>
  <c r="R13" i="16"/>
  <c r="R14" i="16"/>
  <c r="R15" i="16"/>
  <c r="R11" i="16"/>
  <c r="EX79" i="2" l="1"/>
  <c r="FE8" i="1"/>
  <c r="FE9" i="1"/>
  <c r="FE10" i="1"/>
  <c r="FE11" i="1"/>
  <c r="FE12" i="1"/>
  <c r="FE13" i="1"/>
  <c r="FE14" i="1"/>
  <c r="FE15" i="1"/>
  <c r="FE16" i="1"/>
  <c r="FE17" i="1"/>
  <c r="FE18" i="1"/>
  <c r="FE19" i="1"/>
  <c r="FE20" i="1"/>
  <c r="FE21" i="1"/>
  <c r="FE22" i="1"/>
  <c r="FE23" i="1"/>
  <c r="FE24" i="1"/>
  <c r="FE25" i="1"/>
  <c r="FE26" i="1"/>
  <c r="FE27" i="1"/>
  <c r="FE28" i="1"/>
  <c r="FE29" i="1"/>
  <c r="FE30" i="1"/>
  <c r="FE31" i="1"/>
  <c r="FE32" i="1"/>
  <c r="FE33" i="1"/>
  <c r="FE34" i="1"/>
  <c r="FE35" i="1"/>
  <c r="FE36" i="1"/>
  <c r="FE37" i="1"/>
  <c r="FE38" i="1"/>
  <c r="FE39" i="1"/>
  <c r="FE40" i="1"/>
  <c r="FE41" i="1"/>
  <c r="FE42" i="1"/>
  <c r="FE43" i="1"/>
  <c r="FE44" i="1"/>
  <c r="FE45" i="1"/>
  <c r="FE46" i="1"/>
  <c r="FE47" i="1"/>
  <c r="FE48" i="1"/>
  <c r="FE49" i="1"/>
  <c r="FE50" i="1"/>
  <c r="FE51" i="1"/>
  <c r="FE52" i="1"/>
  <c r="FE53" i="1"/>
  <c r="FE54" i="1"/>
  <c r="FE55" i="1"/>
  <c r="FE56" i="1"/>
  <c r="FE57" i="1"/>
  <c r="FE58" i="1"/>
  <c r="FE59" i="1"/>
  <c r="FE60" i="1"/>
  <c r="FE61" i="1"/>
  <c r="FE62" i="1"/>
  <c r="FE63" i="1"/>
  <c r="FE64" i="1"/>
  <c r="FE65" i="1"/>
  <c r="FE66" i="1"/>
  <c r="FE67" i="1"/>
  <c r="FE68" i="1"/>
  <c r="FE69" i="1"/>
  <c r="FE70" i="1"/>
  <c r="FE71" i="1"/>
  <c r="FE72" i="1"/>
  <c r="FE73" i="1"/>
  <c r="FE74" i="1"/>
  <c r="FE75" i="1"/>
  <c r="FE76" i="1"/>
  <c r="FE77" i="1"/>
  <c r="FE78" i="1"/>
  <c r="FE79" i="1"/>
  <c r="FE80" i="1"/>
  <c r="FE81" i="1"/>
  <c r="FE82" i="1"/>
  <c r="FE83" i="1"/>
  <c r="FE84" i="1"/>
  <c r="FE85" i="1"/>
  <c r="FE86" i="1"/>
  <c r="FE87" i="1"/>
  <c r="FE88" i="1"/>
  <c r="FE89" i="1"/>
  <c r="FE90" i="1"/>
  <c r="FE7" i="1"/>
  <c r="FE91" i="1" l="1"/>
  <c r="DI6" i="8"/>
  <c r="EC6" i="8"/>
  <c r="EA11" i="8"/>
  <c r="EA15" i="8"/>
  <c r="EA19" i="8"/>
  <c r="EA23" i="8"/>
  <c r="EA27" i="8"/>
  <c r="EA31" i="8"/>
  <c r="EA35" i="8"/>
  <c r="EA39" i="8"/>
  <c r="EA43" i="8"/>
  <c r="EG59" i="8"/>
  <c r="EP7" i="9"/>
  <c r="EP8" i="9"/>
  <c r="EP9" i="9"/>
  <c r="EP10" i="9"/>
  <c r="EP11" i="9"/>
  <c r="EP12" i="9"/>
  <c r="EP13" i="9"/>
  <c r="EP14" i="9"/>
  <c r="EP15" i="9"/>
  <c r="EP16" i="9"/>
  <c r="EP17" i="9"/>
  <c r="EP18" i="9"/>
  <c r="EP19" i="9"/>
  <c r="EP20" i="9"/>
  <c r="EP21" i="9"/>
  <c r="EP22" i="9"/>
  <c r="EP23" i="9"/>
  <c r="EP24" i="9"/>
  <c r="EP25" i="9"/>
  <c r="EP26" i="9"/>
  <c r="EP27" i="9"/>
  <c r="EP28" i="9"/>
  <c r="EP29" i="9"/>
  <c r="EP30" i="9"/>
  <c r="EP31" i="9"/>
  <c r="EP32" i="9"/>
  <c r="EP33" i="9"/>
  <c r="EP34" i="9"/>
  <c r="EP35" i="9"/>
  <c r="EP36" i="9"/>
  <c r="EP37" i="9"/>
  <c r="EP38" i="9"/>
  <c r="EP39" i="9"/>
  <c r="EP40" i="9"/>
  <c r="EP41" i="9"/>
  <c r="EP42" i="9"/>
  <c r="EP43" i="9"/>
  <c r="EP44" i="9"/>
  <c r="EP45" i="9"/>
  <c r="EP46" i="9"/>
  <c r="EP47" i="9"/>
  <c r="EP48" i="9"/>
  <c r="EP49" i="9"/>
  <c r="EP50" i="9"/>
  <c r="EP51" i="9"/>
  <c r="EP52" i="9"/>
  <c r="EP53" i="9"/>
  <c r="EP54" i="9"/>
  <c r="EP55" i="9"/>
  <c r="EP56" i="9"/>
  <c r="EP57" i="9"/>
  <c r="EP58" i="9"/>
  <c r="EP59" i="9"/>
  <c r="EP60" i="9"/>
  <c r="EP61" i="9"/>
  <c r="EP62" i="9"/>
  <c r="EP63" i="9"/>
  <c r="EP64" i="9"/>
  <c r="EP65" i="9"/>
  <c r="EP66" i="9"/>
  <c r="EP67" i="9"/>
  <c r="EP68" i="9"/>
  <c r="EP69" i="9"/>
  <c r="EP5" i="9"/>
  <c r="EI8" i="9"/>
  <c r="EI9" i="9"/>
  <c r="EI10" i="9"/>
  <c r="EI11" i="9"/>
  <c r="EK11" i="9" s="1"/>
  <c r="EI12" i="9"/>
  <c r="EI13" i="9"/>
  <c r="EI14" i="9"/>
  <c r="EI15" i="9"/>
  <c r="EK15" i="9" s="1"/>
  <c r="EI16" i="9"/>
  <c r="EI17" i="9"/>
  <c r="EI18" i="9"/>
  <c r="EI19" i="9"/>
  <c r="EK19" i="9" s="1"/>
  <c r="EI20" i="9"/>
  <c r="EI21" i="9"/>
  <c r="EI22" i="9"/>
  <c r="EI23" i="9"/>
  <c r="EK23" i="9" s="1"/>
  <c r="EI24" i="9"/>
  <c r="EI25" i="9"/>
  <c r="EI26" i="9"/>
  <c r="EI27" i="9"/>
  <c r="EK27" i="9" s="1"/>
  <c r="EI28" i="9"/>
  <c r="EI29" i="9"/>
  <c r="EI30" i="9"/>
  <c r="EI31" i="9"/>
  <c r="EK31" i="9" s="1"/>
  <c r="EI32" i="9"/>
  <c r="EI33" i="9"/>
  <c r="EI34" i="9"/>
  <c r="EI35" i="9"/>
  <c r="EK35" i="9" s="1"/>
  <c r="EI36" i="9"/>
  <c r="EI37" i="9"/>
  <c r="EI38" i="9"/>
  <c r="EI39" i="9"/>
  <c r="EK39" i="9" s="1"/>
  <c r="EI40" i="9"/>
  <c r="EI41" i="9"/>
  <c r="EI42" i="9"/>
  <c r="EI43" i="9"/>
  <c r="EK43" i="9" s="1"/>
  <c r="EI44" i="9"/>
  <c r="EI45" i="9"/>
  <c r="EI46" i="9"/>
  <c r="EI47" i="9"/>
  <c r="EK47" i="9" s="1"/>
  <c r="EI48" i="9"/>
  <c r="EI49" i="9"/>
  <c r="EI50" i="9"/>
  <c r="EI51" i="9"/>
  <c r="EK51" i="9" s="1"/>
  <c r="EI52" i="9"/>
  <c r="EI53" i="9"/>
  <c r="EI54" i="9"/>
  <c r="EI55" i="9"/>
  <c r="EK55" i="9" s="1"/>
  <c r="EI56" i="9"/>
  <c r="EI57" i="9"/>
  <c r="EI58" i="9"/>
  <c r="EI59" i="9"/>
  <c r="EK59" i="9" s="1"/>
  <c r="EI60" i="9"/>
  <c r="EI61" i="9"/>
  <c r="EI62" i="9"/>
  <c r="EI63" i="9"/>
  <c r="EK63" i="9" s="1"/>
  <c r="EI64" i="9"/>
  <c r="EI65" i="9"/>
  <c r="EI66" i="9"/>
  <c r="EI67" i="9"/>
  <c r="EK67" i="9" s="1"/>
  <c r="EI68" i="9"/>
  <c r="EK68" i="9" s="1"/>
  <c r="EI69" i="9"/>
  <c r="EI7" i="9"/>
  <c r="EK7" i="9" s="1"/>
  <c r="EI6" i="9"/>
  <c r="EK69" i="9"/>
  <c r="EK66" i="9"/>
  <c r="EK65" i="9"/>
  <c r="EK64" i="9"/>
  <c r="EK62" i="9"/>
  <c r="EK61" i="9"/>
  <c r="EK60" i="9"/>
  <c r="EK58" i="9"/>
  <c r="EK57" i="9"/>
  <c r="EK56" i="9"/>
  <c r="EK54" i="9"/>
  <c r="EK53" i="9"/>
  <c r="EK52" i="9"/>
  <c r="EK50" i="9"/>
  <c r="EK49" i="9"/>
  <c r="EK48" i="9"/>
  <c r="EK46" i="9"/>
  <c r="EK45" i="9"/>
  <c r="EK44" i="9"/>
  <c r="EK42" i="9"/>
  <c r="EK41" i="9"/>
  <c r="EK40" i="9"/>
  <c r="EK38" i="9"/>
  <c r="EK37" i="9"/>
  <c r="EK36" i="9"/>
  <c r="EK34" i="9"/>
  <c r="EK33" i="9"/>
  <c r="EK32" i="9"/>
  <c r="EK30" i="9"/>
  <c r="EK29" i="9"/>
  <c r="EK28" i="9"/>
  <c r="EK26" i="9"/>
  <c r="EK25" i="9"/>
  <c r="EK24" i="9"/>
  <c r="EK22" i="9"/>
  <c r="EK21" i="9"/>
  <c r="EK20" i="9"/>
  <c r="EK18" i="9"/>
  <c r="EK17" i="9"/>
  <c r="EK16" i="9"/>
  <c r="EK14" i="9"/>
  <c r="EK13" i="9"/>
  <c r="EK12" i="9"/>
  <c r="EK10" i="9"/>
  <c r="EK9" i="9"/>
  <c r="EK8" i="9"/>
  <c r="EL6" i="9"/>
  <c r="EG45" i="8"/>
  <c r="EG61" i="8"/>
  <c r="EG5" i="8"/>
  <c r="EA8" i="8"/>
  <c r="EA9" i="8"/>
  <c r="EA10" i="8"/>
  <c r="EA12" i="8"/>
  <c r="EA13" i="8"/>
  <c r="EA14" i="8"/>
  <c r="EA16" i="8"/>
  <c r="EA17" i="8"/>
  <c r="EA18" i="8"/>
  <c r="EA20" i="8"/>
  <c r="EA21" i="8"/>
  <c r="EA22" i="8"/>
  <c r="EA24" i="8"/>
  <c r="EA25" i="8"/>
  <c r="EA26" i="8"/>
  <c r="EA28" i="8"/>
  <c r="EA29" i="8"/>
  <c r="EA30" i="8"/>
  <c r="EA32" i="8"/>
  <c r="EA33" i="8"/>
  <c r="EA34" i="8"/>
  <c r="EA36" i="8"/>
  <c r="EA37" i="8"/>
  <c r="EA38" i="8"/>
  <c r="EA40" i="8"/>
  <c r="EA41" i="8"/>
  <c r="EA42" i="8"/>
  <c r="EA44" i="8"/>
  <c r="EA46" i="8"/>
  <c r="EA47" i="8"/>
  <c r="EA48" i="8"/>
  <c r="EA50" i="8"/>
  <c r="EA51" i="8"/>
  <c r="EA52" i="8"/>
  <c r="EA53" i="8"/>
  <c r="EA54" i="8"/>
  <c r="EA55" i="8"/>
  <c r="EA56" i="8"/>
  <c r="EA57" i="8"/>
  <c r="EA58" i="8"/>
  <c r="EA60" i="8"/>
  <c r="EA62" i="8"/>
  <c r="EA64" i="8"/>
  <c r="EA65" i="8"/>
  <c r="EA7" i="8"/>
  <c r="EA6" i="8"/>
  <c r="EA63" i="8" l="1"/>
  <c r="EL5" i="7"/>
  <c r="L83" i="3"/>
  <c r="T83" i="3"/>
  <c r="W83" i="3"/>
  <c r="AE83" i="3"/>
  <c r="AJ83" i="3"/>
  <c r="AM83" i="3"/>
  <c r="AP83" i="3"/>
  <c r="AW83" i="3"/>
  <c r="AX83" i="3"/>
  <c r="AZ83" i="3" s="1"/>
  <c r="BJ83" i="3"/>
  <c r="BQ83" i="3"/>
  <c r="CF83" i="3"/>
  <c r="CY83" i="3" s="1"/>
  <c r="DA83" i="3" s="1"/>
  <c r="CO83" i="3"/>
  <c r="CT83" i="3"/>
  <c r="DE83" i="3"/>
  <c r="DH83" i="3"/>
  <c r="DY83" i="3"/>
  <c r="EP83" i="3"/>
  <c r="F84" i="3"/>
  <c r="I84" i="3"/>
  <c r="L84" i="3"/>
  <c r="Q84" i="3"/>
  <c r="T84" i="3"/>
  <c r="W84" i="3"/>
  <c r="AB84" i="3"/>
  <c r="AE84" i="3"/>
  <c r="AJ84" i="3"/>
  <c r="AM84" i="3"/>
  <c r="AP84" i="3"/>
  <c r="AW84" i="3"/>
  <c r="AX84" i="3"/>
  <c r="AZ84" i="3" s="1"/>
  <c r="BJ84" i="3"/>
  <c r="BQ84" i="3"/>
  <c r="CF84" i="3"/>
  <c r="CY84" i="3" s="1"/>
  <c r="DA84" i="3" s="1"/>
  <c r="CO84" i="3"/>
  <c r="CT84" i="3"/>
  <c r="DE84" i="3"/>
  <c r="DH84" i="3"/>
  <c r="DY84" i="3"/>
  <c r="EA84" i="3"/>
  <c r="EP84" i="3"/>
  <c r="F85" i="3"/>
  <c r="I85" i="3"/>
  <c r="L85" i="3"/>
  <c r="AX85" i="3" s="1"/>
  <c r="AZ85" i="3" s="1"/>
  <c r="Q85" i="3"/>
  <c r="T85" i="3"/>
  <c r="W85" i="3"/>
  <c r="AB85" i="3"/>
  <c r="AE85" i="3"/>
  <c r="AJ85" i="3"/>
  <c r="AM85" i="3"/>
  <c r="AP85" i="3"/>
  <c r="AW85" i="3"/>
  <c r="BJ85" i="3"/>
  <c r="BQ85" i="3"/>
  <c r="CF85" i="3"/>
  <c r="CO85" i="3"/>
  <c r="CT85" i="3"/>
  <c r="CY85" i="3"/>
  <c r="DA85" i="3" s="1"/>
  <c r="DE85" i="3"/>
  <c r="DH85" i="3"/>
  <c r="DY85" i="3"/>
  <c r="EA85" i="3" s="1"/>
  <c r="EP85" i="3"/>
  <c r="F86" i="3"/>
  <c r="I86" i="3"/>
  <c r="AX86" i="3" s="1"/>
  <c r="AZ86" i="3" s="1"/>
  <c r="L86" i="3"/>
  <c r="Q86" i="3"/>
  <c r="T86" i="3"/>
  <c r="W86" i="3"/>
  <c r="AW86" i="3"/>
  <c r="BJ86" i="3"/>
  <c r="BQ86" i="3"/>
  <c r="CF86" i="3"/>
  <c r="CO86" i="3"/>
  <c r="CT86" i="3"/>
  <c r="CY86" i="3"/>
  <c r="DA86" i="3" s="1"/>
  <c r="DE86" i="3"/>
  <c r="DH86" i="3"/>
  <c r="DY86" i="3"/>
  <c r="EA86" i="3" s="1"/>
  <c r="EP86" i="3"/>
  <c r="AE87" i="3"/>
  <c r="AJ87" i="3"/>
  <c r="AM87" i="3"/>
  <c r="AX87" i="3" s="1"/>
  <c r="AP87" i="3"/>
  <c r="AW87" i="3"/>
  <c r="AZ87" i="3"/>
  <c r="BJ87" i="3"/>
  <c r="BQ87" i="3"/>
  <c r="CF87" i="3"/>
  <c r="CO87" i="3"/>
  <c r="CT87" i="3"/>
  <c r="DE87" i="3"/>
  <c r="DH87" i="3"/>
  <c r="EP87" i="3"/>
  <c r="F88" i="3"/>
  <c r="I88" i="3"/>
  <c r="L88" i="3"/>
  <c r="Q88" i="3"/>
  <c r="T88" i="3"/>
  <c r="W88" i="3"/>
  <c r="AB88" i="3"/>
  <c r="AE88" i="3"/>
  <c r="AJ88" i="3"/>
  <c r="AM88" i="3"/>
  <c r="AP88" i="3"/>
  <c r="AW88" i="3"/>
  <c r="BJ88" i="3"/>
  <c r="BQ88" i="3"/>
  <c r="CF88" i="3"/>
  <c r="CO88" i="3"/>
  <c r="CT88" i="3"/>
  <c r="DE88" i="3"/>
  <c r="DH88" i="3"/>
  <c r="EP88" i="3"/>
  <c r="DQ6" i="9"/>
  <c r="DY87" i="3" l="1"/>
  <c r="DY88" i="3"/>
  <c r="CY87" i="3"/>
  <c r="DA87" i="3" s="1"/>
  <c r="CY88" i="3"/>
  <c r="DA88" i="3" s="1"/>
  <c r="AX88" i="3"/>
  <c r="AZ88" i="3" s="1"/>
  <c r="FO6" i="6"/>
  <c r="FK6" i="6"/>
  <c r="FD6" i="5"/>
  <c r="EZ6" i="5"/>
  <c r="FD6" i="4"/>
  <c r="FI6" i="3"/>
  <c r="FI86" i="3" s="1"/>
  <c r="EY6" i="2"/>
  <c r="FF6" i="1"/>
  <c r="FI84" i="3" l="1"/>
  <c r="FI83" i="3"/>
  <c r="FK83" i="3" s="1"/>
  <c r="FI85" i="3"/>
  <c r="FI87" i="3"/>
  <c r="FI88" i="3"/>
  <c r="FK84" i="3"/>
  <c r="FK86" i="3"/>
  <c r="FK85" i="3"/>
  <c r="FG6" i="6"/>
  <c r="FK88" i="3" l="1"/>
  <c r="FK87" i="3"/>
  <c r="AM21" i="3"/>
  <c r="EK8" i="5" l="1"/>
  <c r="EK9" i="5"/>
  <c r="EK10" i="5"/>
  <c r="EK11" i="5"/>
  <c r="EK12" i="5"/>
  <c r="EK13" i="5"/>
  <c r="EK14" i="5"/>
  <c r="EK15" i="5"/>
  <c r="EK84" i="5"/>
  <c r="EK85" i="5"/>
  <c r="EK16" i="5"/>
  <c r="EK17" i="5"/>
  <c r="EK18" i="5"/>
  <c r="EK19" i="5"/>
  <c r="EK20" i="5"/>
  <c r="EK21" i="5"/>
  <c r="EK22" i="5"/>
  <c r="EK23" i="5"/>
  <c r="EK24" i="5"/>
  <c r="EK25" i="5"/>
  <c r="EK26" i="5"/>
  <c r="EK27" i="5"/>
  <c r="EK28" i="5"/>
  <c r="EK29" i="5"/>
  <c r="EK30" i="5"/>
  <c r="EK31" i="5"/>
  <c r="EK32" i="5"/>
  <c r="EK33" i="5"/>
  <c r="EK34" i="5"/>
  <c r="EK35" i="5"/>
  <c r="EK36" i="5"/>
  <c r="EK86" i="5"/>
  <c r="EK37" i="5"/>
  <c r="EK38" i="5"/>
  <c r="EK39" i="5"/>
  <c r="EK40" i="5"/>
  <c r="EK41" i="5"/>
  <c r="EK42" i="5"/>
  <c r="EK43" i="5"/>
  <c r="EK44" i="5"/>
  <c r="EK45" i="5"/>
  <c r="EK46" i="5"/>
  <c r="EK47" i="5"/>
  <c r="EK87" i="5"/>
  <c r="EK48" i="5"/>
  <c r="EK88" i="5"/>
  <c r="EK49" i="5"/>
  <c r="EK50" i="5"/>
  <c r="EK51" i="5"/>
  <c r="EK52" i="5"/>
  <c r="EK53" i="5"/>
  <c r="EK54" i="5"/>
  <c r="EK55" i="5"/>
  <c r="EK56" i="5"/>
  <c r="EK57" i="5"/>
  <c r="EK58" i="5"/>
  <c r="EK59" i="5"/>
  <c r="EK60" i="5"/>
  <c r="EK61" i="5"/>
  <c r="EK62" i="5"/>
  <c r="EK63" i="5"/>
  <c r="EK89" i="5"/>
  <c r="EK90" i="5"/>
  <c r="EK64" i="5"/>
  <c r="EK65" i="5"/>
  <c r="EK66" i="5"/>
  <c r="EK67" i="5"/>
  <c r="EK68" i="5"/>
  <c r="EK69" i="5"/>
  <c r="EK70" i="5"/>
  <c r="EK71" i="5"/>
  <c r="EK72" i="5"/>
  <c r="EK73" i="5"/>
  <c r="EK74" i="5"/>
  <c r="EK75" i="5"/>
  <c r="EK76" i="5"/>
  <c r="EK77" i="5"/>
  <c r="EK78" i="5"/>
  <c r="EK7" i="5"/>
  <c r="EK8" i="4"/>
  <c r="EK9" i="4"/>
  <c r="EK10" i="4"/>
  <c r="EK11" i="4"/>
  <c r="EK12" i="4"/>
  <c r="EK90" i="4"/>
  <c r="EK13" i="4"/>
  <c r="EK14" i="4"/>
  <c r="EK15" i="4"/>
  <c r="EK16" i="4"/>
  <c r="EK17" i="4"/>
  <c r="EK91" i="4"/>
  <c r="EK18" i="4"/>
  <c r="EK19" i="4"/>
  <c r="EK20" i="4"/>
  <c r="EK21" i="4"/>
  <c r="EK22" i="4"/>
  <c r="EK23" i="4"/>
  <c r="EK24" i="4"/>
  <c r="EK25" i="4"/>
  <c r="EK26" i="4"/>
  <c r="EK27" i="4"/>
  <c r="EK28" i="4"/>
  <c r="EK29" i="4"/>
  <c r="EK30" i="4"/>
  <c r="EK31" i="4"/>
  <c r="EK32" i="4"/>
  <c r="EK33" i="4"/>
  <c r="EK34" i="4"/>
  <c r="EK35" i="4"/>
  <c r="EK36" i="4"/>
  <c r="EK37" i="4"/>
  <c r="EK38" i="4"/>
  <c r="EK39" i="4"/>
  <c r="EK40" i="4"/>
  <c r="EK41" i="4"/>
  <c r="EK42" i="4"/>
  <c r="EK43" i="4"/>
  <c r="EK44" i="4"/>
  <c r="EK45" i="4"/>
  <c r="EK46" i="4"/>
  <c r="EK89" i="4"/>
  <c r="EK47" i="4"/>
  <c r="EK48" i="4"/>
  <c r="EK49" i="4"/>
  <c r="EK50" i="4"/>
  <c r="EK51" i="4"/>
  <c r="EK52" i="4"/>
  <c r="EK53" i="4"/>
  <c r="EK54" i="4"/>
  <c r="EK55" i="4"/>
  <c r="EK56" i="4"/>
  <c r="EK57" i="4"/>
  <c r="EK58" i="4"/>
  <c r="EK59" i="4"/>
  <c r="EK88" i="4"/>
  <c r="EK60" i="4"/>
  <c r="EK92" i="4"/>
  <c r="EK61" i="4"/>
  <c r="EK62" i="4"/>
  <c r="EK63" i="4"/>
  <c r="EK64" i="4"/>
  <c r="EK65" i="4"/>
  <c r="EK66" i="4"/>
  <c r="EK67" i="4"/>
  <c r="EK68" i="4"/>
  <c r="EK69" i="4"/>
  <c r="EK70" i="4"/>
  <c r="EK71" i="4"/>
  <c r="EK72" i="4"/>
  <c r="EK73" i="4"/>
  <c r="EK74" i="4"/>
  <c r="EK75" i="4"/>
  <c r="EK76" i="4"/>
  <c r="EK77" i="4"/>
  <c r="EK87" i="4"/>
  <c r="EK78" i="4"/>
  <c r="EK79" i="4"/>
  <c r="EK80" i="4"/>
  <c r="EK81" i="4"/>
  <c r="EK7" i="4"/>
  <c r="EK82" i="4" s="1"/>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5" i="3"/>
  <c r="EP76" i="3"/>
  <c r="EP77" i="3"/>
  <c r="EP78" i="3"/>
  <c r="EP79" i="3"/>
  <c r="EP80" i="3"/>
  <c r="EP7" i="3"/>
  <c r="EP81" i="3" s="1"/>
  <c r="EK79" i="5" l="1"/>
  <c r="EM8" i="1"/>
  <c r="EM9" i="1"/>
  <c r="EM10" i="1"/>
  <c r="EM11" i="1"/>
  <c r="EM12" i="1"/>
  <c r="EM13" i="1"/>
  <c r="EM14" i="1"/>
  <c r="EM15" i="1"/>
  <c r="EM16" i="1"/>
  <c r="EM17" i="1"/>
  <c r="EM18" i="1"/>
  <c r="EM19" i="1"/>
  <c r="EM94" i="1"/>
  <c r="EM20" i="1"/>
  <c r="EM21" i="1"/>
  <c r="EM22" i="1"/>
  <c r="EM23" i="1"/>
  <c r="EM24" i="1"/>
  <c r="EM25" i="1"/>
  <c r="EM26" i="1"/>
  <c r="EM27" i="1"/>
  <c r="EM28" i="1"/>
  <c r="EM29" i="1"/>
  <c r="EM30" i="1"/>
  <c r="EM31" i="1"/>
  <c r="EM32" i="1"/>
  <c r="EM33" i="1"/>
  <c r="EM34" i="1"/>
  <c r="EM35" i="1"/>
  <c r="EM36" i="1"/>
  <c r="EM37" i="1"/>
  <c r="EM38" i="1"/>
  <c r="EM39" i="1"/>
  <c r="EM40" i="1"/>
  <c r="EM41" i="1"/>
  <c r="EM42" i="1"/>
  <c r="EM43" i="1"/>
  <c r="EM44" i="1"/>
  <c r="EM45" i="1"/>
  <c r="EM46" i="1"/>
  <c r="EM47" i="1"/>
  <c r="EM48" i="1"/>
  <c r="EM49" i="1"/>
  <c r="EM50" i="1"/>
  <c r="EM51" i="1"/>
  <c r="EM52" i="1"/>
  <c r="EM53" i="1"/>
  <c r="EM54" i="1"/>
  <c r="EM55" i="1"/>
  <c r="EM56" i="1"/>
  <c r="EM57" i="1"/>
  <c r="EM58" i="1"/>
  <c r="EM59" i="1"/>
  <c r="EM60" i="1"/>
  <c r="EM61" i="1"/>
  <c r="EM62" i="1"/>
  <c r="EM63" i="1"/>
  <c r="EM64" i="1"/>
  <c r="EM65" i="1"/>
  <c r="EM66" i="1"/>
  <c r="EM67" i="1"/>
  <c r="EM68" i="1"/>
  <c r="EM69" i="1"/>
  <c r="EM70" i="1"/>
  <c r="EM71" i="1"/>
  <c r="EM72" i="1"/>
  <c r="EM73" i="1"/>
  <c r="EM74" i="1"/>
  <c r="EM75" i="1"/>
  <c r="EM76" i="1"/>
  <c r="EM77" i="1"/>
  <c r="EM78" i="1"/>
  <c r="EM79" i="1"/>
  <c r="EM80" i="1"/>
  <c r="EM81" i="1"/>
  <c r="EM82" i="1"/>
  <c r="EM83" i="1"/>
  <c r="EM84" i="1"/>
  <c r="EM85" i="1"/>
  <c r="EM86" i="1"/>
  <c r="EM87" i="1"/>
  <c r="EM88" i="1"/>
  <c r="EM89" i="1"/>
  <c r="EM90" i="1"/>
  <c r="EM7" i="1"/>
  <c r="EM91" i="1" l="1"/>
  <c r="FG46" i="6"/>
  <c r="FI46" i="6" s="1"/>
  <c r="FG18" i="6"/>
  <c r="FI18" i="6" s="1"/>
  <c r="EV6" i="5"/>
  <c r="EV11" i="5" s="1"/>
  <c r="EX11" i="5" s="1"/>
  <c r="EV6" i="4"/>
  <c r="EV8" i="4" s="1"/>
  <c r="EX8" i="4" s="1"/>
  <c r="EZ6" i="4"/>
  <c r="FE6" i="3"/>
  <c r="FA6" i="3"/>
  <c r="EQ76" i="2"/>
  <c r="ES76" i="2" s="1"/>
  <c r="EQ6" i="2"/>
  <c r="EQ58" i="2" s="1"/>
  <c r="ES58" i="2" s="1"/>
  <c r="EU5" i="2"/>
  <c r="FA8" i="3" l="1"/>
  <c r="FC8" i="3" s="1"/>
  <c r="FA85" i="3"/>
  <c r="FC85" i="3" s="1"/>
  <c r="FA86" i="3"/>
  <c r="FC86" i="3" s="1"/>
  <c r="FA87" i="3"/>
  <c r="FC87" i="3" s="1"/>
  <c r="FA88" i="3"/>
  <c r="FC88" i="3" s="1"/>
  <c r="FA84" i="3"/>
  <c r="FC84" i="3" s="1"/>
  <c r="FA83" i="3"/>
  <c r="FC83" i="3" s="1"/>
  <c r="FE84" i="3"/>
  <c r="FG84" i="3" s="1"/>
  <c r="FE86" i="3"/>
  <c r="FG86" i="3" s="1"/>
  <c r="FE83" i="3"/>
  <c r="FG83" i="3" s="1"/>
  <c r="FE88" i="3"/>
  <c r="FG88" i="3" s="1"/>
  <c r="FE85" i="3"/>
  <c r="FG85" i="3" s="1"/>
  <c r="FE87" i="3"/>
  <c r="FG87" i="3" s="1"/>
  <c r="FA68" i="3"/>
  <c r="FC68" i="3" s="1"/>
  <c r="EV41" i="5"/>
  <c r="EX41" i="5" s="1"/>
  <c r="EV20" i="5"/>
  <c r="EX20" i="5" s="1"/>
  <c r="EV7" i="5"/>
  <c r="EV60" i="5"/>
  <c r="EX60" i="5" s="1"/>
  <c r="EV74" i="5"/>
  <c r="EX74" i="5" s="1"/>
  <c r="EV55" i="5"/>
  <c r="EX55" i="5" s="1"/>
  <c r="EV36" i="5"/>
  <c r="EX36" i="5" s="1"/>
  <c r="EV85" i="5"/>
  <c r="EV68" i="5"/>
  <c r="EX68" i="5" s="1"/>
  <c r="EV69" i="5"/>
  <c r="EX69" i="5" s="1"/>
  <c r="EV49" i="5"/>
  <c r="EX49" i="5" s="1"/>
  <c r="EV31" i="5"/>
  <c r="EX31" i="5" s="1"/>
  <c r="EV12" i="5"/>
  <c r="EX12" i="5" s="1"/>
  <c r="EV50" i="5"/>
  <c r="EX50" i="5" s="1"/>
  <c r="EV90" i="5"/>
  <c r="EV46" i="5"/>
  <c r="EX46" i="5" s="1"/>
  <c r="EV26" i="5"/>
  <c r="EX26" i="5" s="1"/>
  <c r="EV86" i="5"/>
  <c r="EV78" i="5"/>
  <c r="EX78" i="5" s="1"/>
  <c r="EV73" i="5"/>
  <c r="EX73" i="5" s="1"/>
  <c r="EV67" i="5"/>
  <c r="EX67" i="5" s="1"/>
  <c r="EV89" i="5"/>
  <c r="EV59" i="5"/>
  <c r="EX59" i="5" s="1"/>
  <c r="EV53" i="5"/>
  <c r="EX53" i="5" s="1"/>
  <c r="EV88" i="5"/>
  <c r="EV45" i="5"/>
  <c r="EX45" i="5" s="1"/>
  <c r="EV39" i="5"/>
  <c r="EX39" i="5" s="1"/>
  <c r="EV35" i="5"/>
  <c r="EX35" i="5" s="1"/>
  <c r="EV30" i="5"/>
  <c r="EX30" i="5" s="1"/>
  <c r="EV24" i="5"/>
  <c r="EX24" i="5" s="1"/>
  <c r="EV19" i="5"/>
  <c r="EX19" i="5" s="1"/>
  <c r="EV84" i="5"/>
  <c r="EV10" i="5"/>
  <c r="EX10" i="5" s="1"/>
  <c r="EV33" i="5"/>
  <c r="EX33" i="5" s="1"/>
  <c r="EV17" i="5"/>
  <c r="EX17" i="5" s="1"/>
  <c r="EV77" i="5"/>
  <c r="EX77" i="5" s="1"/>
  <c r="EV71" i="5"/>
  <c r="EX71" i="5" s="1"/>
  <c r="EV66" i="5"/>
  <c r="EX66" i="5" s="1"/>
  <c r="EV63" i="5"/>
  <c r="EX63" i="5" s="1"/>
  <c r="EV57" i="5"/>
  <c r="EX57" i="5" s="1"/>
  <c r="EV52" i="5"/>
  <c r="EX52" i="5" s="1"/>
  <c r="EV48" i="5"/>
  <c r="EX48" i="5" s="1"/>
  <c r="EV43" i="5"/>
  <c r="EX43" i="5" s="1"/>
  <c r="EV38" i="5"/>
  <c r="EX38" i="5" s="1"/>
  <c r="EV34" i="5"/>
  <c r="EX34" i="5" s="1"/>
  <c r="EV28" i="5"/>
  <c r="EX28" i="5" s="1"/>
  <c r="EV23" i="5"/>
  <c r="EX23" i="5" s="1"/>
  <c r="EV18" i="5"/>
  <c r="EX18" i="5" s="1"/>
  <c r="EV14" i="5"/>
  <c r="EX14" i="5" s="1"/>
  <c r="EV9" i="5"/>
  <c r="EX9" i="5" s="1"/>
  <c r="EV76" i="5"/>
  <c r="EX76" i="5" s="1"/>
  <c r="EV44" i="5"/>
  <c r="EX44" i="5" s="1"/>
  <c r="EV15" i="5"/>
  <c r="EX15" i="5" s="1"/>
  <c r="EV75" i="5"/>
  <c r="EX75" i="5" s="1"/>
  <c r="EV70" i="5"/>
  <c r="EX70" i="5" s="1"/>
  <c r="EV65" i="5"/>
  <c r="EX65" i="5" s="1"/>
  <c r="EV61" i="5"/>
  <c r="EX61" i="5" s="1"/>
  <c r="EV56" i="5"/>
  <c r="EX56" i="5" s="1"/>
  <c r="EV51" i="5"/>
  <c r="EX51" i="5" s="1"/>
  <c r="EV47" i="5"/>
  <c r="EX47" i="5" s="1"/>
  <c r="EV42" i="5"/>
  <c r="EX42" i="5" s="1"/>
  <c r="EV37" i="5"/>
  <c r="EX37" i="5" s="1"/>
  <c r="EV32" i="5"/>
  <c r="EX32" i="5" s="1"/>
  <c r="EV27" i="5"/>
  <c r="EX27" i="5" s="1"/>
  <c r="EV22" i="5"/>
  <c r="EX22" i="5" s="1"/>
  <c r="EV16" i="5"/>
  <c r="EX16" i="5" s="1"/>
  <c r="EV13" i="5"/>
  <c r="EX13" i="5" s="1"/>
  <c r="EV8" i="5"/>
  <c r="EX8" i="5" s="1"/>
  <c r="EV72" i="5"/>
  <c r="EX72" i="5" s="1"/>
  <c r="EV54" i="5"/>
  <c r="EX54" i="5" s="1"/>
  <c r="FA26" i="3"/>
  <c r="FC26" i="3" s="1"/>
  <c r="FA63" i="3"/>
  <c r="FC63" i="3" s="1"/>
  <c r="FA42" i="3"/>
  <c r="FC42" i="3" s="1"/>
  <c r="FA47" i="3"/>
  <c r="FC47" i="3" s="1"/>
  <c r="FA78" i="3"/>
  <c r="FC78" i="3" s="1"/>
  <c r="FA58" i="3"/>
  <c r="FC58" i="3" s="1"/>
  <c r="FA36" i="3"/>
  <c r="FC36" i="3" s="1"/>
  <c r="FA16" i="3"/>
  <c r="FC16" i="3" s="1"/>
  <c r="FA73" i="3"/>
  <c r="FC73" i="3" s="1"/>
  <c r="FA52" i="3"/>
  <c r="FC52" i="3" s="1"/>
  <c r="FA31" i="3"/>
  <c r="FC31" i="3" s="1"/>
  <c r="FA11" i="3"/>
  <c r="FC11" i="3" s="1"/>
  <c r="FA77" i="3"/>
  <c r="FC77" i="3" s="1"/>
  <c r="FA71" i="3"/>
  <c r="FC71" i="3" s="1"/>
  <c r="FA67" i="3"/>
  <c r="FC67" i="3" s="1"/>
  <c r="FA62" i="3"/>
  <c r="FC62" i="3" s="1"/>
  <c r="FA56" i="3"/>
  <c r="FC56" i="3" s="1"/>
  <c r="FA51" i="3"/>
  <c r="FC51" i="3" s="1"/>
  <c r="FA46" i="3"/>
  <c r="FC46" i="3" s="1"/>
  <c r="FA40" i="3"/>
  <c r="FC40" i="3" s="1"/>
  <c r="FA35" i="3"/>
  <c r="FC35" i="3" s="1"/>
  <c r="FA30" i="3"/>
  <c r="FC30" i="3" s="1"/>
  <c r="FA24" i="3"/>
  <c r="FC24" i="3" s="1"/>
  <c r="FA20" i="3"/>
  <c r="FC20" i="3" s="1"/>
  <c r="FA15" i="3"/>
  <c r="FC15" i="3" s="1"/>
  <c r="FA80" i="3"/>
  <c r="FC80" i="3" s="1"/>
  <c r="FA75" i="3"/>
  <c r="FC75" i="3" s="1"/>
  <c r="FA66" i="3"/>
  <c r="FC66" i="3" s="1"/>
  <c r="FA60" i="3"/>
  <c r="FC60" i="3" s="1"/>
  <c r="FA55" i="3"/>
  <c r="FC55" i="3" s="1"/>
  <c r="FA50" i="3"/>
  <c r="FC50" i="3" s="1"/>
  <c r="FA44" i="3"/>
  <c r="FC44" i="3" s="1"/>
  <c r="FA39" i="3"/>
  <c r="FC39" i="3" s="1"/>
  <c r="FA34" i="3"/>
  <c r="FC34" i="3" s="1"/>
  <c r="FA28" i="3"/>
  <c r="FC28" i="3" s="1"/>
  <c r="FA23" i="3"/>
  <c r="FC23" i="3" s="1"/>
  <c r="FA19" i="3"/>
  <c r="FC19" i="3" s="1"/>
  <c r="FA13" i="3"/>
  <c r="FC13" i="3" s="1"/>
  <c r="FA9" i="3"/>
  <c r="FC9" i="3" s="1"/>
  <c r="FA7" i="3"/>
  <c r="FC7" i="3" s="1"/>
  <c r="FA74" i="3"/>
  <c r="FC74" i="3" s="1"/>
  <c r="FA70" i="3"/>
  <c r="FC70" i="3" s="1"/>
  <c r="FA64" i="3"/>
  <c r="FC64" i="3" s="1"/>
  <c r="FA59" i="3"/>
  <c r="FC59" i="3" s="1"/>
  <c r="FA54" i="3"/>
  <c r="FC54" i="3" s="1"/>
  <c r="FA48" i="3"/>
  <c r="FC48" i="3" s="1"/>
  <c r="FA43" i="3"/>
  <c r="FC43" i="3" s="1"/>
  <c r="FA38" i="3"/>
  <c r="FC38" i="3" s="1"/>
  <c r="FA32" i="3"/>
  <c r="FC32" i="3" s="1"/>
  <c r="FA27" i="3"/>
  <c r="FC27" i="3" s="1"/>
  <c r="FA22" i="3"/>
  <c r="FC22" i="3" s="1"/>
  <c r="FA17" i="3"/>
  <c r="FC17" i="3" s="1"/>
  <c r="FA12" i="3"/>
  <c r="FC12" i="3" s="1"/>
  <c r="FG31" i="6"/>
  <c r="FI31" i="6" s="1"/>
  <c r="FG36" i="6"/>
  <c r="FI36" i="6" s="1"/>
  <c r="FG11" i="6"/>
  <c r="FI11" i="6" s="1"/>
  <c r="FG65" i="6"/>
  <c r="FI65" i="6" s="1"/>
  <c r="FG87" i="6"/>
  <c r="FI87" i="6" s="1"/>
  <c r="FG62" i="6"/>
  <c r="FI62" i="6" s="1"/>
  <c r="FG43" i="6"/>
  <c r="FI43" i="6" s="1"/>
  <c r="FG25" i="6"/>
  <c r="FI25" i="6" s="1"/>
  <c r="FG8" i="6"/>
  <c r="FI8" i="6" s="1"/>
  <c r="FG57" i="6"/>
  <c r="FI57" i="6" s="1"/>
  <c r="FG38" i="6"/>
  <c r="FI38" i="6" s="1"/>
  <c r="FG20" i="6"/>
  <c r="FI20" i="6" s="1"/>
  <c r="FG69" i="6"/>
  <c r="FI69" i="6" s="1"/>
  <c r="FG70" i="6"/>
  <c r="FI70" i="6" s="1"/>
  <c r="FG51" i="6"/>
  <c r="FI51" i="6" s="1"/>
  <c r="FG34" i="6"/>
  <c r="FI34" i="6" s="1"/>
  <c r="FG16" i="6"/>
  <c r="FI16" i="6" s="1"/>
  <c r="FG52" i="6"/>
  <c r="FI52" i="6" s="1"/>
  <c r="FG68" i="6"/>
  <c r="FI68" i="6" s="1"/>
  <c r="FG64" i="6"/>
  <c r="FI64" i="6" s="1"/>
  <c r="FG61" i="6"/>
  <c r="FI61" i="6" s="1"/>
  <c r="FG55" i="6"/>
  <c r="FI55" i="6" s="1"/>
  <c r="FG50" i="6"/>
  <c r="FI50" i="6" s="1"/>
  <c r="FG45" i="6"/>
  <c r="FI45" i="6" s="1"/>
  <c r="FG41" i="6"/>
  <c r="FI41" i="6" s="1"/>
  <c r="FG37" i="6"/>
  <c r="FI37" i="6" s="1"/>
  <c r="FG33" i="6"/>
  <c r="FI33" i="6" s="1"/>
  <c r="FG29" i="6"/>
  <c r="FI29" i="6" s="1"/>
  <c r="FG24" i="6"/>
  <c r="FI24" i="6" s="1"/>
  <c r="FG19" i="6"/>
  <c r="FI19" i="6" s="1"/>
  <c r="FG15" i="6"/>
  <c r="FI15" i="6" s="1"/>
  <c r="FG84" i="6"/>
  <c r="FI84" i="6" s="1"/>
  <c r="FG82" i="6"/>
  <c r="FI82" i="6" s="1"/>
  <c r="FG71" i="6"/>
  <c r="FI71" i="6" s="1"/>
  <c r="FG22" i="6"/>
  <c r="FI22" i="6" s="1"/>
  <c r="FG66" i="6"/>
  <c r="FI66" i="6" s="1"/>
  <c r="FG91" i="6"/>
  <c r="FI91" i="6" s="1"/>
  <c r="FG30" i="6"/>
  <c r="FI30" i="6" s="1"/>
  <c r="FG12" i="6"/>
  <c r="FI12" i="6" s="1"/>
  <c r="FG67" i="6"/>
  <c r="FI67" i="6" s="1"/>
  <c r="FG93" i="6"/>
  <c r="FI93" i="6" s="1"/>
  <c r="FG59" i="6"/>
  <c r="FI59" i="6" s="1"/>
  <c r="FG54" i="6"/>
  <c r="FI54" i="6" s="1"/>
  <c r="FG49" i="6"/>
  <c r="FI49" i="6" s="1"/>
  <c r="FG44" i="6"/>
  <c r="FI44" i="6" s="1"/>
  <c r="FG89" i="6"/>
  <c r="FI89" i="6" s="1"/>
  <c r="FG88" i="6"/>
  <c r="FI88" i="6" s="1"/>
  <c r="FG32" i="6"/>
  <c r="FI32" i="6" s="1"/>
  <c r="FG28" i="6"/>
  <c r="FI28" i="6" s="1"/>
  <c r="FG23" i="6"/>
  <c r="FI23" i="6" s="1"/>
  <c r="FG17" i="6"/>
  <c r="FI17" i="6" s="1"/>
  <c r="FG14" i="6"/>
  <c r="FI14" i="6" s="1"/>
  <c r="FG10" i="6"/>
  <c r="FI10" i="6" s="1"/>
  <c r="FG63" i="6"/>
  <c r="FI63" i="6" s="1"/>
  <c r="FG9" i="6"/>
  <c r="FI9" i="6" s="1"/>
  <c r="FG60" i="6"/>
  <c r="FI60" i="6" s="1"/>
  <c r="FG42" i="6"/>
  <c r="FI42" i="6" s="1"/>
  <c r="FG26" i="6"/>
  <c r="FI26" i="6" s="1"/>
  <c r="FG95" i="6"/>
  <c r="FI95" i="6" s="1"/>
  <c r="FG94" i="6"/>
  <c r="FI94" i="6" s="1"/>
  <c r="FG92" i="6"/>
  <c r="FI92" i="6" s="1"/>
  <c r="FG58" i="6"/>
  <c r="FI58" i="6" s="1"/>
  <c r="FG53" i="6"/>
  <c r="FI53" i="6" s="1"/>
  <c r="FG47" i="6"/>
  <c r="FI47" i="6" s="1"/>
  <c r="FG90" i="6"/>
  <c r="FI90" i="6" s="1"/>
  <c r="FG40" i="6"/>
  <c r="FI40" i="6" s="1"/>
  <c r="FG35" i="6"/>
  <c r="FI35" i="6" s="1"/>
  <c r="FG77" i="6"/>
  <c r="FI77" i="6" s="1"/>
  <c r="FG27" i="6"/>
  <c r="FI27" i="6" s="1"/>
  <c r="FG21" i="6"/>
  <c r="FI21" i="6" s="1"/>
  <c r="FG86" i="6"/>
  <c r="FI86" i="6" s="1"/>
  <c r="FG13" i="6"/>
  <c r="FI13" i="6" s="1"/>
  <c r="FG83" i="6"/>
  <c r="FI83" i="6" s="1"/>
  <c r="FI72" i="6"/>
  <c r="FG48" i="6"/>
  <c r="FI48" i="6" s="1"/>
  <c r="FG56" i="6"/>
  <c r="FI56" i="6" s="1"/>
  <c r="FG39" i="6"/>
  <c r="FI39" i="6" s="1"/>
  <c r="EV7" i="4"/>
  <c r="EV65" i="4"/>
  <c r="EX65" i="4" s="1"/>
  <c r="EV89" i="4"/>
  <c r="EX89" i="4" s="1"/>
  <c r="EV26" i="4"/>
  <c r="EX26" i="4" s="1"/>
  <c r="EV71" i="4"/>
  <c r="EX71" i="4" s="1"/>
  <c r="EV31" i="4"/>
  <c r="EX31" i="4" s="1"/>
  <c r="EV80" i="4"/>
  <c r="EX80" i="4" s="1"/>
  <c r="EV92" i="4"/>
  <c r="EX92" i="4" s="1"/>
  <c r="EV42" i="4"/>
  <c r="EX42" i="4" s="1"/>
  <c r="EV20" i="4"/>
  <c r="EX20" i="4" s="1"/>
  <c r="EV51" i="4"/>
  <c r="EX51" i="4" s="1"/>
  <c r="EV12" i="4"/>
  <c r="EX12" i="4" s="1"/>
  <c r="EV76" i="4"/>
  <c r="EX76" i="4" s="1"/>
  <c r="EV57" i="4"/>
  <c r="EX57" i="4" s="1"/>
  <c r="EV36" i="4"/>
  <c r="EX36" i="4" s="1"/>
  <c r="EV16" i="4"/>
  <c r="EX16" i="4" s="1"/>
  <c r="EV79" i="4"/>
  <c r="EX79" i="4" s="1"/>
  <c r="EV75" i="4"/>
  <c r="EX75" i="4" s="1"/>
  <c r="EV69" i="4"/>
  <c r="EX69" i="4" s="1"/>
  <c r="EV64" i="4"/>
  <c r="EX64" i="4" s="1"/>
  <c r="EV60" i="4"/>
  <c r="EX60" i="4" s="1"/>
  <c r="EV55" i="4"/>
  <c r="EX55" i="4" s="1"/>
  <c r="EV50" i="4"/>
  <c r="EX50" i="4" s="1"/>
  <c r="EV46" i="4"/>
  <c r="EX46" i="4" s="1"/>
  <c r="EV40" i="4"/>
  <c r="EX40" i="4" s="1"/>
  <c r="EV35" i="4"/>
  <c r="EX35" i="4" s="1"/>
  <c r="EV30" i="4"/>
  <c r="EX30" i="4" s="1"/>
  <c r="EV24" i="4"/>
  <c r="EX24" i="4" s="1"/>
  <c r="EV19" i="4"/>
  <c r="EX19" i="4" s="1"/>
  <c r="EV15" i="4"/>
  <c r="EX15" i="4" s="1"/>
  <c r="EV10" i="4"/>
  <c r="EX10" i="4" s="1"/>
  <c r="EV81" i="4"/>
  <c r="EX81" i="4" s="1"/>
  <c r="EV78" i="4"/>
  <c r="EX78" i="4" s="1"/>
  <c r="EV73" i="4"/>
  <c r="EX73" i="4" s="1"/>
  <c r="EV68" i="4"/>
  <c r="EX68" i="4" s="1"/>
  <c r="EV63" i="4"/>
  <c r="EX63" i="4" s="1"/>
  <c r="EV59" i="4"/>
  <c r="EX59" i="4" s="1"/>
  <c r="EV54" i="4"/>
  <c r="EX54" i="4" s="1"/>
  <c r="EV49" i="4"/>
  <c r="EX49" i="4" s="1"/>
  <c r="EV44" i="4"/>
  <c r="EX44" i="4" s="1"/>
  <c r="EV39" i="4"/>
  <c r="EX39" i="4" s="1"/>
  <c r="EV34" i="4"/>
  <c r="EX34" i="4" s="1"/>
  <c r="EV28" i="4"/>
  <c r="EX28" i="4" s="1"/>
  <c r="EV23" i="4"/>
  <c r="EX23" i="4" s="1"/>
  <c r="EV18" i="4"/>
  <c r="EX18" i="4" s="1"/>
  <c r="EV13" i="4"/>
  <c r="EX13" i="4" s="1"/>
  <c r="EV9" i="4"/>
  <c r="EX9" i="4" s="1"/>
  <c r="EV77" i="4"/>
  <c r="EX77" i="4" s="1"/>
  <c r="EV72" i="4"/>
  <c r="EX72" i="4" s="1"/>
  <c r="EV67" i="4"/>
  <c r="EX67" i="4" s="1"/>
  <c r="EV61" i="4"/>
  <c r="EX61" i="4" s="1"/>
  <c r="EV58" i="4"/>
  <c r="EX58" i="4" s="1"/>
  <c r="EV53" i="4"/>
  <c r="EX53" i="4" s="1"/>
  <c r="EV47" i="4"/>
  <c r="EX47" i="4" s="1"/>
  <c r="EV43" i="4"/>
  <c r="EX43" i="4" s="1"/>
  <c r="EV38" i="4"/>
  <c r="EX38" i="4" s="1"/>
  <c r="EV32" i="4"/>
  <c r="EX32" i="4" s="1"/>
  <c r="EV27" i="4"/>
  <c r="EX27" i="4" s="1"/>
  <c r="EV22" i="4"/>
  <c r="EX22" i="4" s="1"/>
  <c r="EV17" i="4"/>
  <c r="EX17" i="4" s="1"/>
  <c r="EV90" i="4"/>
  <c r="EX90" i="4" s="1"/>
  <c r="EQ22" i="2"/>
  <c r="ES22" i="2" s="1"/>
  <c r="EQ70" i="2"/>
  <c r="ES70" i="2" s="1"/>
  <c r="EU86" i="2"/>
  <c r="EW86" i="2" s="1"/>
  <c r="EU90" i="2"/>
  <c r="EQ62" i="2"/>
  <c r="ES62" i="2" s="1"/>
  <c r="EU88" i="2"/>
  <c r="EU89" i="2"/>
  <c r="EU85" i="2"/>
  <c r="EU91" i="2"/>
  <c r="EU87" i="2"/>
  <c r="EW87" i="2" s="1"/>
  <c r="FG85" i="6"/>
  <c r="FI85" i="6" s="1"/>
  <c r="EV64" i="5"/>
  <c r="EX64" i="5" s="1"/>
  <c r="EV62" i="5"/>
  <c r="EX62" i="5" s="1"/>
  <c r="EV58" i="5"/>
  <c r="EX58" i="5" s="1"/>
  <c r="EV87" i="5"/>
  <c r="EV40" i="5"/>
  <c r="EX40" i="5" s="1"/>
  <c r="EV29" i="5"/>
  <c r="EX29" i="5" s="1"/>
  <c r="EV25" i="5"/>
  <c r="EX25" i="5" s="1"/>
  <c r="EV21" i="5"/>
  <c r="EX21" i="5" s="1"/>
  <c r="FI73" i="6"/>
  <c r="FG7" i="6"/>
  <c r="EV87" i="4"/>
  <c r="EX87" i="4" s="1"/>
  <c r="EV74" i="4"/>
  <c r="EX74" i="4" s="1"/>
  <c r="EV70" i="4"/>
  <c r="EX70" i="4" s="1"/>
  <c r="EV66" i="4"/>
  <c r="EX66" i="4" s="1"/>
  <c r="EV62" i="4"/>
  <c r="EX62" i="4" s="1"/>
  <c r="EV88" i="4"/>
  <c r="EX88" i="4" s="1"/>
  <c r="EV56" i="4"/>
  <c r="EX56" i="4" s="1"/>
  <c r="EV52" i="4"/>
  <c r="EX52" i="4" s="1"/>
  <c r="EV48" i="4"/>
  <c r="EX48" i="4" s="1"/>
  <c r="EV45" i="4"/>
  <c r="EX45" i="4" s="1"/>
  <c r="EV41" i="4"/>
  <c r="EX41" i="4" s="1"/>
  <c r="EV37" i="4"/>
  <c r="EX37" i="4" s="1"/>
  <c r="EV33" i="4"/>
  <c r="EX33" i="4" s="1"/>
  <c r="EV29" i="4"/>
  <c r="EX29" i="4" s="1"/>
  <c r="EV25" i="4"/>
  <c r="EX25" i="4" s="1"/>
  <c r="EV21" i="4"/>
  <c r="EX21" i="4" s="1"/>
  <c r="EV91" i="4"/>
  <c r="EX91" i="4" s="1"/>
  <c r="EV14" i="4"/>
  <c r="EX14" i="4" s="1"/>
  <c r="EV11" i="4"/>
  <c r="EX11" i="4" s="1"/>
  <c r="FA79" i="3"/>
  <c r="FC79" i="3" s="1"/>
  <c r="FA76" i="3"/>
  <c r="FC76" i="3" s="1"/>
  <c r="FA72" i="3"/>
  <c r="FC72" i="3" s="1"/>
  <c r="FA69" i="3"/>
  <c r="FC69" i="3" s="1"/>
  <c r="FA65" i="3"/>
  <c r="FC65" i="3" s="1"/>
  <c r="FA61" i="3"/>
  <c r="FC61" i="3" s="1"/>
  <c r="FA57" i="3"/>
  <c r="FC57" i="3" s="1"/>
  <c r="FA53" i="3"/>
  <c r="FC53" i="3" s="1"/>
  <c r="FA49" i="3"/>
  <c r="FC49" i="3" s="1"/>
  <c r="FA45" i="3"/>
  <c r="FA41" i="3"/>
  <c r="FC41" i="3" s="1"/>
  <c r="FA37" i="3"/>
  <c r="FC37" i="3" s="1"/>
  <c r="FA33" i="3"/>
  <c r="FC33" i="3" s="1"/>
  <c r="FA29" i="3"/>
  <c r="FC29" i="3" s="1"/>
  <c r="FA25" i="3"/>
  <c r="FC25" i="3" s="1"/>
  <c r="FA21" i="3"/>
  <c r="FC21" i="3" s="1"/>
  <c r="FA18" i="3"/>
  <c r="FC18" i="3" s="1"/>
  <c r="FA14" i="3"/>
  <c r="FC14" i="3" s="1"/>
  <c r="FA10" i="3"/>
  <c r="FC10" i="3" s="1"/>
  <c r="EQ51" i="2"/>
  <c r="ES51" i="2" s="1"/>
  <c r="EQ36" i="2"/>
  <c r="ES36" i="2" s="1"/>
  <c r="EQ73" i="2"/>
  <c r="ES73" i="2" s="1"/>
  <c r="EQ59" i="2"/>
  <c r="ES59" i="2" s="1"/>
  <c r="EQ18" i="2"/>
  <c r="ES18" i="2" s="1"/>
  <c r="EQ8" i="2"/>
  <c r="ES8" i="2" s="1"/>
  <c r="EQ11" i="2"/>
  <c r="ES11" i="2" s="1"/>
  <c r="EQ15" i="2"/>
  <c r="ES15" i="2" s="1"/>
  <c r="EQ19" i="2"/>
  <c r="ES19" i="2" s="1"/>
  <c r="EQ23" i="2"/>
  <c r="ES23" i="2" s="1"/>
  <c r="EQ27" i="2"/>
  <c r="ES27" i="2" s="1"/>
  <c r="EQ30" i="2"/>
  <c r="ES30" i="2" s="1"/>
  <c r="EQ33" i="2"/>
  <c r="ES33" i="2" s="1"/>
  <c r="EQ37" i="2"/>
  <c r="ES37" i="2" s="1"/>
  <c r="EQ41" i="2"/>
  <c r="ES41" i="2" s="1"/>
  <c r="EQ45" i="2"/>
  <c r="ES45" i="2" s="1"/>
  <c r="EQ48" i="2"/>
  <c r="ES48" i="2" s="1"/>
  <c r="EQ52" i="2"/>
  <c r="ES52" i="2" s="1"/>
  <c r="EQ56" i="2"/>
  <c r="ES56" i="2" s="1"/>
  <c r="EQ60" i="2"/>
  <c r="ES60" i="2" s="1"/>
  <c r="EQ64" i="2"/>
  <c r="ES64" i="2" s="1"/>
  <c r="EQ68" i="2"/>
  <c r="ES68" i="2" s="1"/>
  <c r="EQ71" i="2"/>
  <c r="ES71" i="2" s="1"/>
  <c r="EQ74" i="2"/>
  <c r="ES74" i="2" s="1"/>
  <c r="EQ78" i="2"/>
  <c r="ES78" i="2" s="1"/>
  <c r="EQ9" i="2"/>
  <c r="ES9" i="2" s="1"/>
  <c r="EQ12" i="2"/>
  <c r="ES12" i="2" s="1"/>
  <c r="EQ16" i="2"/>
  <c r="ES16" i="2" s="1"/>
  <c r="EQ20" i="2"/>
  <c r="ES20" i="2" s="1"/>
  <c r="EQ24" i="2"/>
  <c r="ES24" i="2" s="1"/>
  <c r="EQ90" i="2"/>
  <c r="ES90" i="2" s="1"/>
  <c r="EQ31" i="2"/>
  <c r="ES31" i="2" s="1"/>
  <c r="EQ34" i="2"/>
  <c r="ES34" i="2" s="1"/>
  <c r="EQ38" i="2"/>
  <c r="ES38" i="2" s="1"/>
  <c r="EQ42" i="2"/>
  <c r="ES42" i="2" s="1"/>
  <c r="EQ88" i="2"/>
  <c r="ES88" i="2" s="1"/>
  <c r="EQ49" i="2"/>
  <c r="ES49" i="2" s="1"/>
  <c r="EQ53" i="2"/>
  <c r="ES53" i="2" s="1"/>
  <c r="EQ57" i="2"/>
  <c r="ES57" i="2" s="1"/>
  <c r="EQ61" i="2"/>
  <c r="ES61" i="2" s="1"/>
  <c r="EQ65" i="2"/>
  <c r="ES65" i="2" s="1"/>
  <c r="EQ69" i="2"/>
  <c r="ES69" i="2" s="1"/>
  <c r="EQ86" i="2"/>
  <c r="ES86" i="2" s="1"/>
  <c r="EQ75" i="2"/>
  <c r="ES75" i="2" s="1"/>
  <c r="EQ85" i="2"/>
  <c r="ES85" i="2" s="1"/>
  <c r="EQ91" i="2"/>
  <c r="ES91" i="2" s="1"/>
  <c r="EQ13" i="2"/>
  <c r="ES13" i="2" s="1"/>
  <c r="EQ17" i="2"/>
  <c r="ES17" i="2" s="1"/>
  <c r="EQ21" i="2"/>
  <c r="ES21" i="2" s="1"/>
  <c r="EQ25" i="2"/>
  <c r="ES25" i="2" s="1"/>
  <c r="EQ28" i="2"/>
  <c r="ES28" i="2" s="1"/>
  <c r="EQ32" i="2"/>
  <c r="ES32" i="2" s="1"/>
  <c r="EQ35" i="2"/>
  <c r="ES35" i="2" s="1"/>
  <c r="EQ39" i="2"/>
  <c r="ES39" i="2" s="1"/>
  <c r="EQ43" i="2"/>
  <c r="ES43" i="2" s="1"/>
  <c r="EQ46" i="2"/>
  <c r="ES46" i="2" s="1"/>
  <c r="EQ50" i="2"/>
  <c r="ES50" i="2" s="1"/>
  <c r="EQ54" i="2"/>
  <c r="ES54" i="2" s="1"/>
  <c r="EQ67" i="2"/>
  <c r="ES67" i="2" s="1"/>
  <c r="EQ47" i="2"/>
  <c r="ES47" i="2" s="1"/>
  <c r="EQ89" i="2"/>
  <c r="ES89" i="2" s="1"/>
  <c r="EQ7" i="2"/>
  <c r="EQ72" i="2"/>
  <c r="ES72" i="2" s="1"/>
  <c r="EQ66" i="2"/>
  <c r="ES66" i="2" s="1"/>
  <c r="EQ44" i="2"/>
  <c r="ES44" i="2" s="1"/>
  <c r="EQ29" i="2"/>
  <c r="ES29" i="2" s="1"/>
  <c r="EQ14" i="2"/>
  <c r="ES14" i="2" s="1"/>
  <c r="EQ77" i="2"/>
  <c r="ES77" i="2" s="1"/>
  <c r="EQ87" i="2"/>
  <c r="ES87" i="2" s="1"/>
  <c r="EQ63" i="2"/>
  <c r="ES63" i="2" s="1"/>
  <c r="EQ55" i="2"/>
  <c r="ES55" i="2" s="1"/>
  <c r="EQ40" i="2"/>
  <c r="ES40" i="2" s="1"/>
  <c r="EQ26" i="2"/>
  <c r="ES26" i="2" s="1"/>
  <c r="EQ10" i="2"/>
  <c r="ES10" i="2" s="1"/>
  <c r="EX6" i="1"/>
  <c r="EX7" i="1" s="1"/>
  <c r="FB5" i="1"/>
  <c r="EX7" i="4" l="1"/>
  <c r="EV82" i="4"/>
  <c r="ES7" i="2"/>
  <c r="ES79" i="2" s="1"/>
  <c r="EQ79" i="2"/>
  <c r="FC45" i="3"/>
  <c r="FC81" i="3" s="1"/>
  <c r="FA81" i="3"/>
  <c r="EX11" i="1"/>
  <c r="EZ11" i="1" s="1"/>
  <c r="FI7" i="6"/>
  <c r="FI74" i="6" s="1"/>
  <c r="FG74" i="6"/>
  <c r="EX7" i="5"/>
  <c r="EX79" i="5" s="1"/>
  <c r="EV79" i="5"/>
  <c r="EZ7" i="1"/>
  <c r="EX22" i="1"/>
  <c r="EZ22" i="1" s="1"/>
  <c r="EX38" i="1"/>
  <c r="EZ38" i="1" s="1"/>
  <c r="EX54" i="1"/>
  <c r="EZ54" i="1" s="1"/>
  <c r="EX70" i="1"/>
  <c r="EZ70" i="1" s="1"/>
  <c r="EX85" i="1"/>
  <c r="EZ85" i="1" s="1"/>
  <c r="EX14" i="1"/>
  <c r="EZ14" i="1" s="1"/>
  <c r="EX20" i="1"/>
  <c r="EZ20" i="1" s="1"/>
  <c r="EX27" i="1"/>
  <c r="EZ27" i="1" s="1"/>
  <c r="EX29" i="1"/>
  <c r="EZ29" i="1" s="1"/>
  <c r="EX36" i="1"/>
  <c r="EZ36" i="1" s="1"/>
  <c r="EX43" i="1"/>
  <c r="EZ43" i="1" s="1"/>
  <c r="EX45" i="1"/>
  <c r="EZ45" i="1" s="1"/>
  <c r="EX52" i="1"/>
  <c r="EZ52" i="1" s="1"/>
  <c r="EX59" i="1"/>
  <c r="EZ59" i="1" s="1"/>
  <c r="EX61" i="1"/>
  <c r="EZ61" i="1" s="1"/>
  <c r="EX68" i="1"/>
  <c r="EZ68" i="1" s="1"/>
  <c r="EX75" i="1"/>
  <c r="EZ75" i="1" s="1"/>
  <c r="EX78" i="1"/>
  <c r="EZ78" i="1" s="1"/>
  <c r="EX80" i="1"/>
  <c r="EZ80" i="1" s="1"/>
  <c r="EX83" i="1"/>
  <c r="EZ83" i="1" s="1"/>
  <c r="EX86" i="1"/>
  <c r="EZ86" i="1" s="1"/>
  <c r="EX88" i="1"/>
  <c r="EZ88" i="1" s="1"/>
  <c r="EX50" i="1"/>
  <c r="EZ50" i="1" s="1"/>
  <c r="EX24" i="1"/>
  <c r="EZ24" i="1" s="1"/>
  <c r="EX63" i="1"/>
  <c r="EZ63" i="1" s="1"/>
  <c r="EX65" i="1"/>
  <c r="EZ65" i="1" s="1"/>
  <c r="EX72" i="1"/>
  <c r="EZ72" i="1" s="1"/>
  <c r="EX26" i="1"/>
  <c r="EZ26" i="1" s="1"/>
  <c r="EX42" i="1"/>
  <c r="EZ42" i="1" s="1"/>
  <c r="EX58" i="1"/>
  <c r="EZ58" i="1" s="1"/>
  <c r="EX74" i="1"/>
  <c r="EZ74" i="1" s="1"/>
  <c r="EX89" i="1"/>
  <c r="EZ89" i="1" s="1"/>
  <c r="EX17" i="1"/>
  <c r="EZ17" i="1" s="1"/>
  <c r="EX23" i="1"/>
  <c r="EZ23" i="1" s="1"/>
  <c r="EX25" i="1"/>
  <c r="EZ25" i="1" s="1"/>
  <c r="EX32" i="1"/>
  <c r="EZ32" i="1" s="1"/>
  <c r="EX39" i="1"/>
  <c r="EZ39" i="1" s="1"/>
  <c r="EX41" i="1"/>
  <c r="EZ41" i="1" s="1"/>
  <c r="EX48" i="1"/>
  <c r="EZ48" i="1" s="1"/>
  <c r="EX55" i="1"/>
  <c r="EZ55" i="1" s="1"/>
  <c r="EX57" i="1"/>
  <c r="EZ57" i="1" s="1"/>
  <c r="EX64" i="1"/>
  <c r="EX71" i="1"/>
  <c r="EZ71" i="1" s="1"/>
  <c r="EX73" i="1"/>
  <c r="EZ73" i="1" s="1"/>
  <c r="EX34" i="1"/>
  <c r="EZ34" i="1" s="1"/>
  <c r="EX81" i="1"/>
  <c r="EZ81" i="1" s="1"/>
  <c r="EX18" i="1"/>
  <c r="EZ18" i="1" s="1"/>
  <c r="EX31" i="1"/>
  <c r="EZ31" i="1" s="1"/>
  <c r="EX33" i="1"/>
  <c r="EZ33" i="1" s="1"/>
  <c r="EX40" i="1"/>
  <c r="EZ40" i="1" s="1"/>
  <c r="EX15" i="1"/>
  <c r="EZ15" i="1" s="1"/>
  <c r="EX30" i="1"/>
  <c r="EZ30" i="1" s="1"/>
  <c r="EX46" i="1"/>
  <c r="EZ46" i="1" s="1"/>
  <c r="EX62" i="1"/>
  <c r="EZ62" i="1" s="1"/>
  <c r="EX77" i="1"/>
  <c r="EZ77" i="1" s="1"/>
  <c r="EX13" i="1"/>
  <c r="EZ13" i="1" s="1"/>
  <c r="EX94" i="1"/>
  <c r="EZ94" i="1" s="1"/>
  <c r="EX21" i="1"/>
  <c r="EZ21" i="1" s="1"/>
  <c r="EX28" i="1"/>
  <c r="EZ28" i="1" s="1"/>
  <c r="EX35" i="1"/>
  <c r="EZ35" i="1" s="1"/>
  <c r="EX37" i="1"/>
  <c r="EZ37" i="1" s="1"/>
  <c r="EX44" i="1"/>
  <c r="EZ44" i="1" s="1"/>
  <c r="EX51" i="1"/>
  <c r="EZ51" i="1" s="1"/>
  <c r="EX53" i="1"/>
  <c r="EZ53" i="1" s="1"/>
  <c r="EX60" i="1"/>
  <c r="EZ60" i="1" s="1"/>
  <c r="EX67" i="1"/>
  <c r="EZ67" i="1" s="1"/>
  <c r="EX69" i="1"/>
  <c r="EZ69" i="1" s="1"/>
  <c r="EX76" i="1"/>
  <c r="EZ76" i="1" s="1"/>
  <c r="EX79" i="1"/>
  <c r="EZ79" i="1" s="1"/>
  <c r="EX82" i="1"/>
  <c r="EX84" i="1"/>
  <c r="EZ84" i="1" s="1"/>
  <c r="EX87" i="1"/>
  <c r="EZ87" i="1" s="1"/>
  <c r="EX90" i="1"/>
  <c r="EZ90" i="1" s="1"/>
  <c r="EX19" i="1"/>
  <c r="EZ19" i="1" s="1"/>
  <c r="EX66" i="1"/>
  <c r="EZ66" i="1" s="1"/>
  <c r="EX16" i="1"/>
  <c r="EZ16" i="1" s="1"/>
  <c r="EX47" i="1"/>
  <c r="EZ47" i="1" s="1"/>
  <c r="EX49" i="1"/>
  <c r="EZ49" i="1" s="1"/>
  <c r="EX56" i="1"/>
  <c r="EZ56" i="1" s="1"/>
  <c r="EX10" i="1"/>
  <c r="EZ10" i="1" s="1"/>
  <c r="EX9" i="1"/>
  <c r="EZ9" i="1" s="1"/>
  <c r="FB94" i="1"/>
  <c r="FD94" i="1" s="1"/>
  <c r="EX12" i="1"/>
  <c r="EZ12" i="1" s="1"/>
  <c r="EX8" i="1"/>
  <c r="EZ8" i="1" s="1"/>
  <c r="AF6" i="13"/>
  <c r="EZ82" i="1" l="1"/>
  <c r="EZ64" i="1"/>
  <c r="EZ91" i="1" s="1"/>
  <c r="EX91" i="1"/>
  <c r="DF69" i="9"/>
  <c r="DF68" i="9"/>
  <c r="DF67" i="9"/>
  <c r="DF66" i="9"/>
  <c r="DF65" i="9"/>
  <c r="DF64" i="9"/>
  <c r="DF63" i="9"/>
  <c r="DF62" i="9"/>
  <c r="DF61" i="9"/>
  <c r="DF60" i="9"/>
  <c r="DF59" i="9"/>
  <c r="DF58" i="9"/>
  <c r="DF57" i="9"/>
  <c r="DF56" i="9"/>
  <c r="DF55" i="9"/>
  <c r="DF54" i="9"/>
  <c r="DF53" i="9"/>
  <c r="DF52" i="9"/>
  <c r="DF51" i="9"/>
  <c r="DF50" i="9"/>
  <c r="DF49" i="9"/>
  <c r="DF48" i="9"/>
  <c r="DF47" i="9"/>
  <c r="DF46" i="9"/>
  <c r="DF45" i="9"/>
  <c r="DF44" i="9"/>
  <c r="DF43" i="9"/>
  <c r="DF42" i="9"/>
  <c r="DF41" i="9"/>
  <c r="DF40" i="9"/>
  <c r="DF39" i="9"/>
  <c r="DF38" i="9"/>
  <c r="DF37" i="9"/>
  <c r="DF36" i="9"/>
  <c r="DF35" i="9"/>
  <c r="DF34" i="9"/>
  <c r="DF33" i="9"/>
  <c r="DF32" i="9"/>
  <c r="DF31" i="9"/>
  <c r="DF30" i="9"/>
  <c r="DF29" i="9"/>
  <c r="DF28" i="9"/>
  <c r="DF27" i="9"/>
  <c r="DF26" i="9"/>
  <c r="DF25" i="9"/>
  <c r="DF24" i="9"/>
  <c r="DF23" i="9"/>
  <c r="DF22" i="9"/>
  <c r="DF21" i="9"/>
  <c r="DF20" i="9"/>
  <c r="DF19" i="9"/>
  <c r="DF18" i="9"/>
  <c r="DF17" i="9"/>
  <c r="DF16" i="9"/>
  <c r="DF15" i="9"/>
  <c r="DF14" i="9"/>
  <c r="DF13" i="9"/>
  <c r="DF12" i="9"/>
  <c r="DF11" i="9"/>
  <c r="DF10" i="9"/>
  <c r="DF9" i="9"/>
  <c r="DF8" i="9"/>
  <c r="DF7" i="9"/>
  <c r="DA69" i="9"/>
  <c r="DA68" i="9"/>
  <c r="DA67" i="9"/>
  <c r="DA66" i="9"/>
  <c r="DA65" i="9"/>
  <c r="DA64" i="9"/>
  <c r="DA63" i="9"/>
  <c r="DA62" i="9"/>
  <c r="DA61" i="9"/>
  <c r="DA60" i="9"/>
  <c r="DA59" i="9"/>
  <c r="DA58" i="9"/>
  <c r="DA57" i="9"/>
  <c r="DA56" i="9"/>
  <c r="DA55" i="9"/>
  <c r="DA54" i="9"/>
  <c r="DA53" i="9"/>
  <c r="DA52" i="9"/>
  <c r="DA51" i="9"/>
  <c r="DA50" i="9"/>
  <c r="DA49" i="9"/>
  <c r="DA48" i="9"/>
  <c r="DA47" i="9"/>
  <c r="DA46" i="9"/>
  <c r="DA45" i="9"/>
  <c r="DA44" i="9"/>
  <c r="DA43" i="9"/>
  <c r="DA42" i="9"/>
  <c r="DA41" i="9"/>
  <c r="DA40" i="9"/>
  <c r="DA39" i="9"/>
  <c r="DA38" i="9"/>
  <c r="DA37" i="9"/>
  <c r="DA36" i="9"/>
  <c r="DA35" i="9"/>
  <c r="DA34" i="9"/>
  <c r="DA33" i="9"/>
  <c r="DA32" i="9"/>
  <c r="DA31" i="9"/>
  <c r="DA30" i="9"/>
  <c r="DA29" i="9"/>
  <c r="DA28" i="9"/>
  <c r="DA27" i="9"/>
  <c r="DA26" i="9"/>
  <c r="DA25" i="9"/>
  <c r="DA24" i="9"/>
  <c r="DA23" i="9"/>
  <c r="DA22" i="9"/>
  <c r="DA21" i="9"/>
  <c r="DA20" i="9"/>
  <c r="DA19" i="9"/>
  <c r="DA18" i="9"/>
  <c r="DA17" i="9"/>
  <c r="DA16" i="9"/>
  <c r="DA15" i="9"/>
  <c r="DA14" i="9"/>
  <c r="DA13" i="9"/>
  <c r="DA12" i="9"/>
  <c r="DA11" i="9"/>
  <c r="DA10" i="9"/>
  <c r="DA9" i="9"/>
  <c r="DA8" i="9"/>
  <c r="DA7" i="9"/>
  <c r="CX69" i="9"/>
  <c r="CX68" i="9"/>
  <c r="CX67" i="9"/>
  <c r="CX66" i="9"/>
  <c r="CX65" i="9"/>
  <c r="CX64" i="9"/>
  <c r="CX63" i="9"/>
  <c r="CX62" i="9"/>
  <c r="CX61" i="9"/>
  <c r="CX60" i="9"/>
  <c r="CX59" i="9"/>
  <c r="CX58" i="9"/>
  <c r="CX57" i="9"/>
  <c r="CX56" i="9"/>
  <c r="CX55" i="9"/>
  <c r="CX54" i="9"/>
  <c r="CX53" i="9"/>
  <c r="CX52" i="9"/>
  <c r="CX51" i="9"/>
  <c r="CX50" i="9"/>
  <c r="CX49" i="9"/>
  <c r="CX48" i="9"/>
  <c r="CX47" i="9"/>
  <c r="CX46" i="9"/>
  <c r="CX45" i="9"/>
  <c r="CX44" i="9"/>
  <c r="CX43" i="9"/>
  <c r="CX42" i="9"/>
  <c r="CX41" i="9"/>
  <c r="CX40" i="9"/>
  <c r="CX39" i="9"/>
  <c r="CX38" i="9"/>
  <c r="CX37" i="9"/>
  <c r="CX36" i="9"/>
  <c r="CX35" i="9"/>
  <c r="CX34" i="9"/>
  <c r="CX33" i="9"/>
  <c r="CX32" i="9"/>
  <c r="CX31" i="9"/>
  <c r="CX30" i="9"/>
  <c r="CX29" i="9"/>
  <c r="CX28" i="9"/>
  <c r="CX27" i="9"/>
  <c r="CX26" i="9"/>
  <c r="CX25" i="9"/>
  <c r="CX24" i="9"/>
  <c r="CX23" i="9"/>
  <c r="CX22" i="9"/>
  <c r="CX21" i="9"/>
  <c r="CX20" i="9"/>
  <c r="CX19" i="9"/>
  <c r="CX18" i="9"/>
  <c r="CX17" i="9"/>
  <c r="CX16" i="9"/>
  <c r="CX15" i="9"/>
  <c r="CX14" i="9"/>
  <c r="CX13" i="9"/>
  <c r="CX12" i="9"/>
  <c r="CX11" i="9"/>
  <c r="CX10" i="9"/>
  <c r="CX9" i="9"/>
  <c r="CX8" i="9"/>
  <c r="CX7" i="9"/>
  <c r="CO69" i="9"/>
  <c r="CO68" i="9"/>
  <c r="CO67" i="9"/>
  <c r="CO66" i="9"/>
  <c r="CO65" i="9"/>
  <c r="CO64" i="9"/>
  <c r="CO63" i="9"/>
  <c r="CO62" i="9"/>
  <c r="CO61" i="9"/>
  <c r="CO60" i="9"/>
  <c r="CO59" i="9"/>
  <c r="CO58" i="9"/>
  <c r="CO57" i="9"/>
  <c r="CO56" i="9"/>
  <c r="CO55" i="9"/>
  <c r="CO54" i="9"/>
  <c r="CO53" i="9"/>
  <c r="CO52" i="9"/>
  <c r="CO51" i="9"/>
  <c r="CO50" i="9"/>
  <c r="CO49" i="9"/>
  <c r="CO48" i="9"/>
  <c r="CO47" i="9"/>
  <c r="CO46" i="9"/>
  <c r="CO45" i="9"/>
  <c r="CO44" i="9"/>
  <c r="CO43" i="9"/>
  <c r="CO42" i="9"/>
  <c r="CO41" i="9"/>
  <c r="CO40" i="9"/>
  <c r="CO39" i="9"/>
  <c r="CO38" i="9"/>
  <c r="CO37" i="9"/>
  <c r="CO36" i="9"/>
  <c r="CO35" i="9"/>
  <c r="CO34" i="9"/>
  <c r="CO33" i="9"/>
  <c r="CO32" i="9"/>
  <c r="CO31" i="9"/>
  <c r="CO30" i="9"/>
  <c r="CO29" i="9"/>
  <c r="CO28" i="9"/>
  <c r="CO27" i="9"/>
  <c r="CO26" i="9"/>
  <c r="CO25" i="9"/>
  <c r="CO24" i="9"/>
  <c r="CO23" i="9"/>
  <c r="CO22" i="9"/>
  <c r="CO21" i="9"/>
  <c r="CO20" i="9"/>
  <c r="CO19" i="9"/>
  <c r="CO18" i="9"/>
  <c r="CO17" i="9"/>
  <c r="CO16" i="9"/>
  <c r="CO15" i="9"/>
  <c r="CO14" i="9"/>
  <c r="CO13" i="9"/>
  <c r="CO12" i="9"/>
  <c r="CO11" i="9"/>
  <c r="CO10" i="9"/>
  <c r="CO9" i="9"/>
  <c r="CO8" i="9"/>
  <c r="CO7" i="9"/>
  <c r="CL69" i="9"/>
  <c r="CL68" i="9"/>
  <c r="CL67" i="9"/>
  <c r="CL66" i="9"/>
  <c r="CL65" i="9"/>
  <c r="CL64" i="9"/>
  <c r="CL63" i="9"/>
  <c r="CL62" i="9"/>
  <c r="CL61" i="9"/>
  <c r="CL60" i="9"/>
  <c r="CL59" i="9"/>
  <c r="CL58" i="9"/>
  <c r="CL57" i="9"/>
  <c r="CL56" i="9"/>
  <c r="CL55" i="9"/>
  <c r="CL54" i="9"/>
  <c r="CL53" i="9"/>
  <c r="CL52" i="9"/>
  <c r="CL51" i="9"/>
  <c r="CL50" i="9"/>
  <c r="CL49" i="9"/>
  <c r="CL48" i="9"/>
  <c r="CL47" i="9"/>
  <c r="CL46" i="9"/>
  <c r="CL45" i="9"/>
  <c r="CL44" i="9"/>
  <c r="CL43" i="9"/>
  <c r="CL42" i="9"/>
  <c r="CL41" i="9"/>
  <c r="CL40" i="9"/>
  <c r="CL39" i="9"/>
  <c r="CL38" i="9"/>
  <c r="CL37" i="9"/>
  <c r="CL36" i="9"/>
  <c r="CL35" i="9"/>
  <c r="CL34" i="9"/>
  <c r="CL33" i="9"/>
  <c r="CL32" i="9"/>
  <c r="CL31" i="9"/>
  <c r="CL30" i="9"/>
  <c r="CL29" i="9"/>
  <c r="CL28" i="9"/>
  <c r="CL27" i="9"/>
  <c r="CL26" i="9"/>
  <c r="CL25" i="9"/>
  <c r="CL24" i="9"/>
  <c r="CL23" i="9"/>
  <c r="CL22" i="9"/>
  <c r="CL21" i="9"/>
  <c r="CL20" i="9"/>
  <c r="CL19" i="9"/>
  <c r="CL18" i="9"/>
  <c r="CL17" i="9"/>
  <c r="CL16" i="9"/>
  <c r="CL15" i="9"/>
  <c r="CL14" i="9"/>
  <c r="CL13" i="9"/>
  <c r="CL12" i="9"/>
  <c r="CL11" i="9"/>
  <c r="CL10" i="9"/>
  <c r="CL9" i="9"/>
  <c r="CL8" i="9"/>
  <c r="CL7" i="9"/>
  <c r="CG69" i="9"/>
  <c r="CG68" i="9"/>
  <c r="CG67" i="9"/>
  <c r="CG66" i="9"/>
  <c r="CG65" i="9"/>
  <c r="CG64" i="9"/>
  <c r="CG63" i="9"/>
  <c r="CG62" i="9"/>
  <c r="CG61" i="9"/>
  <c r="CG60" i="9"/>
  <c r="CG59" i="9"/>
  <c r="CG58" i="9"/>
  <c r="CG57" i="9"/>
  <c r="CG56" i="9"/>
  <c r="CG55" i="9"/>
  <c r="CG54" i="9"/>
  <c r="CG53" i="9"/>
  <c r="CG52" i="9"/>
  <c r="CG51" i="9"/>
  <c r="CG50" i="9"/>
  <c r="CG49" i="9"/>
  <c r="CG48" i="9"/>
  <c r="CG47" i="9"/>
  <c r="CG46" i="9"/>
  <c r="CG45" i="9"/>
  <c r="CG44" i="9"/>
  <c r="CG43" i="9"/>
  <c r="CG42" i="9"/>
  <c r="CG41" i="9"/>
  <c r="CG40" i="9"/>
  <c r="CG39" i="9"/>
  <c r="CG38" i="9"/>
  <c r="CG37" i="9"/>
  <c r="CG36" i="9"/>
  <c r="CG35" i="9"/>
  <c r="CG34" i="9"/>
  <c r="CG33" i="9"/>
  <c r="CG32" i="9"/>
  <c r="CG31" i="9"/>
  <c r="CG30" i="9"/>
  <c r="CG29" i="9"/>
  <c r="CG28" i="9"/>
  <c r="CG27" i="9"/>
  <c r="CG26" i="9"/>
  <c r="CG25" i="9"/>
  <c r="CG24" i="9"/>
  <c r="CG23" i="9"/>
  <c r="CG22" i="9"/>
  <c r="CG21" i="9"/>
  <c r="CG20" i="9"/>
  <c r="CG19" i="9"/>
  <c r="CG18" i="9"/>
  <c r="CG17" i="9"/>
  <c r="CG16" i="9"/>
  <c r="CG15" i="9"/>
  <c r="CG14" i="9"/>
  <c r="CG13" i="9"/>
  <c r="CG12" i="9"/>
  <c r="CG11" i="9"/>
  <c r="CG10" i="9"/>
  <c r="CG9" i="9"/>
  <c r="CG8" i="9"/>
  <c r="CG7" i="9"/>
  <c r="CD69" i="9"/>
  <c r="CD68" i="9"/>
  <c r="CD67" i="9"/>
  <c r="CD66" i="9"/>
  <c r="CD65" i="9"/>
  <c r="CD64" i="9"/>
  <c r="CD63" i="9"/>
  <c r="CD62" i="9"/>
  <c r="CD61" i="9"/>
  <c r="CD60" i="9"/>
  <c r="CD59" i="9"/>
  <c r="CD58" i="9"/>
  <c r="CD57" i="9"/>
  <c r="CD56" i="9"/>
  <c r="CD55" i="9"/>
  <c r="CD54" i="9"/>
  <c r="CD53" i="9"/>
  <c r="CD52" i="9"/>
  <c r="CD51" i="9"/>
  <c r="CD50" i="9"/>
  <c r="CD49" i="9"/>
  <c r="CD48" i="9"/>
  <c r="CD47" i="9"/>
  <c r="CD46" i="9"/>
  <c r="CD45" i="9"/>
  <c r="CD44" i="9"/>
  <c r="CD43" i="9"/>
  <c r="CD42" i="9"/>
  <c r="CD41" i="9"/>
  <c r="CD40" i="9"/>
  <c r="CD39" i="9"/>
  <c r="CD38" i="9"/>
  <c r="CD37" i="9"/>
  <c r="CD36" i="9"/>
  <c r="CD35" i="9"/>
  <c r="CD34" i="9"/>
  <c r="CD33" i="9"/>
  <c r="CD32" i="9"/>
  <c r="CD31" i="9"/>
  <c r="CD30" i="9"/>
  <c r="CD29" i="9"/>
  <c r="CD28" i="9"/>
  <c r="CD27" i="9"/>
  <c r="CD26" i="9"/>
  <c r="CD25" i="9"/>
  <c r="CD24" i="9"/>
  <c r="CD23" i="9"/>
  <c r="CD22" i="9"/>
  <c r="CD21" i="9"/>
  <c r="CD20" i="9"/>
  <c r="CD19" i="9"/>
  <c r="CD18" i="9"/>
  <c r="CD17" i="9"/>
  <c r="CD16" i="9"/>
  <c r="CD15" i="9"/>
  <c r="CD14" i="9"/>
  <c r="CD13" i="9"/>
  <c r="CD12" i="9"/>
  <c r="CD11" i="9"/>
  <c r="CD10" i="9"/>
  <c r="CD9" i="9"/>
  <c r="CD8" i="9"/>
  <c r="CD7" i="9"/>
  <c r="BS69" i="9"/>
  <c r="BS68" i="9"/>
  <c r="BS67" i="9"/>
  <c r="BS66" i="9"/>
  <c r="BS65" i="9"/>
  <c r="BS64" i="9"/>
  <c r="BS63" i="9"/>
  <c r="BS62" i="9"/>
  <c r="BS61" i="9"/>
  <c r="BS60" i="9"/>
  <c r="BS59" i="9"/>
  <c r="BS58" i="9"/>
  <c r="BS57" i="9"/>
  <c r="BS56" i="9"/>
  <c r="BS55" i="9"/>
  <c r="BS54" i="9"/>
  <c r="BS53" i="9"/>
  <c r="BS52" i="9"/>
  <c r="BS51" i="9"/>
  <c r="BS50" i="9"/>
  <c r="BS49" i="9"/>
  <c r="BS48" i="9"/>
  <c r="BS47" i="9"/>
  <c r="BS46" i="9"/>
  <c r="BS45" i="9"/>
  <c r="BS44" i="9"/>
  <c r="BS43" i="9"/>
  <c r="BS42" i="9"/>
  <c r="BS41" i="9"/>
  <c r="BS40" i="9"/>
  <c r="BS39" i="9"/>
  <c r="BS38" i="9"/>
  <c r="BS37" i="9"/>
  <c r="BS36" i="9"/>
  <c r="BS35" i="9"/>
  <c r="BS34" i="9"/>
  <c r="BS33" i="9"/>
  <c r="BS32" i="9"/>
  <c r="BS31" i="9"/>
  <c r="BS30" i="9"/>
  <c r="BS29" i="9"/>
  <c r="BS28" i="9"/>
  <c r="BS27" i="9"/>
  <c r="BS26" i="9"/>
  <c r="BS25" i="9"/>
  <c r="BS24" i="9"/>
  <c r="BS23" i="9"/>
  <c r="BS22" i="9"/>
  <c r="BS21" i="9"/>
  <c r="BS20" i="9"/>
  <c r="BS19" i="9"/>
  <c r="BS18" i="9"/>
  <c r="BS17" i="9"/>
  <c r="BS16" i="9"/>
  <c r="BS15" i="9"/>
  <c r="BS14" i="9"/>
  <c r="BS13" i="9"/>
  <c r="BS12" i="9"/>
  <c r="BS11" i="9"/>
  <c r="BS10" i="9"/>
  <c r="BS9" i="9"/>
  <c r="BS8" i="9"/>
  <c r="BS7"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3" i="9"/>
  <c r="BI22" i="9"/>
  <c r="BI21" i="9"/>
  <c r="BI20" i="9"/>
  <c r="BI19" i="9"/>
  <c r="BI18" i="9"/>
  <c r="BI17" i="9"/>
  <c r="BI16" i="9"/>
  <c r="BI15" i="9"/>
  <c r="BI14" i="9"/>
  <c r="BI13" i="9"/>
  <c r="BI12" i="9"/>
  <c r="BI11" i="9"/>
  <c r="BI10" i="9"/>
  <c r="BI9" i="9"/>
  <c r="BI8" i="9"/>
  <c r="BI7" i="9"/>
  <c r="BN69" i="9"/>
  <c r="BN68" i="9"/>
  <c r="BN67" i="9"/>
  <c r="BN66" i="9"/>
  <c r="BN65" i="9"/>
  <c r="BN64" i="9"/>
  <c r="BN63" i="9"/>
  <c r="BN62" i="9"/>
  <c r="BN61" i="9"/>
  <c r="BN60" i="9"/>
  <c r="BN59" i="9"/>
  <c r="BN58" i="9"/>
  <c r="BN57" i="9"/>
  <c r="BN56" i="9"/>
  <c r="BN55" i="9"/>
  <c r="BN54" i="9"/>
  <c r="BN53" i="9"/>
  <c r="BN52" i="9"/>
  <c r="BN51" i="9"/>
  <c r="BN50" i="9"/>
  <c r="BN49" i="9"/>
  <c r="BN48" i="9"/>
  <c r="BN47" i="9"/>
  <c r="BN46" i="9"/>
  <c r="BN45" i="9"/>
  <c r="BN44" i="9"/>
  <c r="BN43" i="9"/>
  <c r="BN42" i="9"/>
  <c r="BN41" i="9"/>
  <c r="BN40" i="9"/>
  <c r="BN39" i="9"/>
  <c r="BN38" i="9"/>
  <c r="BN37" i="9"/>
  <c r="BN36" i="9"/>
  <c r="BN35" i="9"/>
  <c r="BN34" i="9"/>
  <c r="BN33" i="9"/>
  <c r="BN32" i="9"/>
  <c r="BN31" i="9"/>
  <c r="BN30" i="9"/>
  <c r="BN29" i="9"/>
  <c r="BN28" i="9"/>
  <c r="BN27" i="9"/>
  <c r="BN26" i="9"/>
  <c r="BN25" i="9"/>
  <c r="BN24" i="9"/>
  <c r="BN23" i="9"/>
  <c r="BN22" i="9"/>
  <c r="BN21" i="9"/>
  <c r="BN20" i="9"/>
  <c r="BN19" i="9"/>
  <c r="BN18" i="9"/>
  <c r="BN17" i="9"/>
  <c r="BN16" i="9"/>
  <c r="BN15" i="9"/>
  <c r="BN14" i="9"/>
  <c r="BN13" i="9"/>
  <c r="BN12" i="9"/>
  <c r="BN11" i="9"/>
  <c r="BN10" i="9"/>
  <c r="BN9" i="9"/>
  <c r="BN8" i="9"/>
  <c r="BN7" i="9"/>
  <c r="BF69" i="9"/>
  <c r="BF68" i="9"/>
  <c r="BF67" i="9"/>
  <c r="BF66" i="9"/>
  <c r="BF65" i="9"/>
  <c r="BF64" i="9"/>
  <c r="BF63" i="9"/>
  <c r="BF62" i="9"/>
  <c r="BF61" i="9"/>
  <c r="BF60" i="9"/>
  <c r="BF59" i="9"/>
  <c r="BF58" i="9"/>
  <c r="BF57" i="9"/>
  <c r="BF56" i="9"/>
  <c r="BF55" i="9"/>
  <c r="BF54" i="9"/>
  <c r="BF53" i="9"/>
  <c r="BF52" i="9"/>
  <c r="BF51" i="9"/>
  <c r="BF50" i="9"/>
  <c r="BF49" i="9"/>
  <c r="BF48" i="9"/>
  <c r="BF47" i="9"/>
  <c r="BF46" i="9"/>
  <c r="BF45" i="9"/>
  <c r="BF44" i="9"/>
  <c r="BF43" i="9"/>
  <c r="BF42" i="9"/>
  <c r="BF41" i="9"/>
  <c r="BF40" i="9"/>
  <c r="BF39" i="9"/>
  <c r="BF38" i="9"/>
  <c r="BF37" i="9"/>
  <c r="BF36" i="9"/>
  <c r="BF35" i="9"/>
  <c r="BF34" i="9"/>
  <c r="BF33" i="9"/>
  <c r="BF32" i="9"/>
  <c r="BF31" i="9"/>
  <c r="BF30" i="9"/>
  <c r="BF29" i="9"/>
  <c r="BF28" i="9"/>
  <c r="BF27" i="9"/>
  <c r="BF26" i="9"/>
  <c r="BF25" i="9"/>
  <c r="BF24" i="9"/>
  <c r="BF23" i="9"/>
  <c r="BF22" i="9"/>
  <c r="BF21" i="9"/>
  <c r="BF20" i="9"/>
  <c r="BF19" i="9"/>
  <c r="BF18" i="9"/>
  <c r="BF17" i="9"/>
  <c r="BF16" i="9"/>
  <c r="BF15" i="9"/>
  <c r="BF14" i="9"/>
  <c r="BF13" i="9"/>
  <c r="BF12" i="9"/>
  <c r="BF11" i="9"/>
  <c r="BF10" i="9"/>
  <c r="BF9" i="9"/>
  <c r="BF8" i="9"/>
  <c r="BF7" i="9"/>
  <c r="AS69" i="9"/>
  <c r="AS68" i="9"/>
  <c r="AS67" i="9"/>
  <c r="AS66" i="9"/>
  <c r="AS65" i="9"/>
  <c r="AS64" i="9"/>
  <c r="AS63" i="9"/>
  <c r="AS62" i="9"/>
  <c r="AS61" i="9"/>
  <c r="AS60" i="9"/>
  <c r="AS59" i="9"/>
  <c r="AS58" i="9"/>
  <c r="AS57" i="9"/>
  <c r="AS56" i="9"/>
  <c r="AS55" i="9"/>
  <c r="AS54" i="9"/>
  <c r="AS53" i="9"/>
  <c r="AS52" i="9"/>
  <c r="AS51" i="9"/>
  <c r="AS50" i="9"/>
  <c r="AS49" i="9"/>
  <c r="AS48" i="9"/>
  <c r="AS47" i="9"/>
  <c r="AS46" i="9"/>
  <c r="AS45" i="9"/>
  <c r="AS44" i="9"/>
  <c r="AS43" i="9"/>
  <c r="AS42" i="9"/>
  <c r="AS41" i="9"/>
  <c r="AS40" i="9"/>
  <c r="AS39" i="9"/>
  <c r="AS38" i="9"/>
  <c r="AS37" i="9"/>
  <c r="AS36" i="9"/>
  <c r="AS35" i="9"/>
  <c r="AS34" i="9"/>
  <c r="AS33" i="9"/>
  <c r="AS32" i="9"/>
  <c r="AS31" i="9"/>
  <c r="AS30" i="9"/>
  <c r="AS29" i="9"/>
  <c r="AS28" i="9"/>
  <c r="AS27" i="9"/>
  <c r="AS26" i="9"/>
  <c r="AS25" i="9"/>
  <c r="AS24" i="9"/>
  <c r="AS23" i="9"/>
  <c r="AS22" i="9"/>
  <c r="AS21" i="9"/>
  <c r="AS20" i="9"/>
  <c r="AS19" i="9"/>
  <c r="AS18" i="9"/>
  <c r="AS17" i="9"/>
  <c r="AS16" i="9"/>
  <c r="AS15" i="9"/>
  <c r="AS14" i="9"/>
  <c r="AS13" i="9"/>
  <c r="AS12" i="9"/>
  <c r="AS11" i="9"/>
  <c r="AS10" i="9"/>
  <c r="AS9" i="9"/>
  <c r="AS8" i="9"/>
  <c r="AS7"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E14" i="9"/>
  <c r="AE13" i="9"/>
  <c r="AE12" i="9"/>
  <c r="AE11" i="9"/>
  <c r="AE10" i="9"/>
  <c r="AE9" i="9"/>
  <c r="AE8" i="9"/>
  <c r="AE7" i="9"/>
  <c r="AH69" i="9"/>
  <c r="AH68" i="9"/>
  <c r="AH67" i="9"/>
  <c r="AH66" i="9"/>
  <c r="AH65" i="9"/>
  <c r="AH64" i="9"/>
  <c r="AH63" i="9"/>
  <c r="AH62" i="9"/>
  <c r="AH61" i="9"/>
  <c r="AH60" i="9"/>
  <c r="AH59" i="9"/>
  <c r="AH58" i="9"/>
  <c r="AH57" i="9"/>
  <c r="AH56" i="9"/>
  <c r="AH55" i="9"/>
  <c r="AH54" i="9"/>
  <c r="AH53" i="9"/>
  <c r="AH52" i="9"/>
  <c r="AH51" i="9"/>
  <c r="AH50" i="9"/>
  <c r="AH49" i="9"/>
  <c r="AH48" i="9"/>
  <c r="AH47" i="9"/>
  <c r="AH46" i="9"/>
  <c r="AH45" i="9"/>
  <c r="AH44" i="9"/>
  <c r="AH43" i="9"/>
  <c r="AH42" i="9"/>
  <c r="AH41" i="9"/>
  <c r="AH40" i="9"/>
  <c r="AH39" i="9"/>
  <c r="AH38" i="9"/>
  <c r="AH37" i="9"/>
  <c r="AH36" i="9"/>
  <c r="AH35" i="9"/>
  <c r="AH34" i="9"/>
  <c r="AH33" i="9"/>
  <c r="AH32" i="9"/>
  <c r="AH31" i="9"/>
  <c r="AH30" i="9"/>
  <c r="AH29" i="9"/>
  <c r="AH28" i="9"/>
  <c r="AH27" i="9"/>
  <c r="AH26" i="9"/>
  <c r="AH25" i="9"/>
  <c r="AH24" i="9"/>
  <c r="AH23" i="9"/>
  <c r="AH22" i="9"/>
  <c r="AH21" i="9"/>
  <c r="AH20" i="9"/>
  <c r="AH19" i="9"/>
  <c r="AH18" i="9"/>
  <c r="AH17" i="9"/>
  <c r="AH16" i="9"/>
  <c r="AH15" i="9"/>
  <c r="AH14" i="9"/>
  <c r="AH13" i="9"/>
  <c r="AH12" i="9"/>
  <c r="AH11" i="9"/>
  <c r="AH10" i="9"/>
  <c r="AH9" i="9"/>
  <c r="AH8" i="9"/>
  <c r="AH7"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AB34" i="9"/>
  <c r="AB33" i="9"/>
  <c r="AB32" i="9"/>
  <c r="AB31" i="9"/>
  <c r="AB30" i="9"/>
  <c r="AB29" i="9"/>
  <c r="AB28" i="9"/>
  <c r="AB27" i="9"/>
  <c r="AB26" i="9"/>
  <c r="AB25" i="9"/>
  <c r="AB24" i="9"/>
  <c r="AB23" i="9"/>
  <c r="AB22" i="9"/>
  <c r="AB21" i="9"/>
  <c r="AB20" i="9"/>
  <c r="AB19" i="9"/>
  <c r="AB18" i="9"/>
  <c r="AB17" i="9"/>
  <c r="AB16" i="9"/>
  <c r="AB15" i="9"/>
  <c r="AB14" i="9"/>
  <c r="AB13" i="9"/>
  <c r="AB12" i="9"/>
  <c r="AB11" i="9"/>
  <c r="AB10" i="9"/>
  <c r="AB9" i="9"/>
  <c r="AB8" i="9"/>
  <c r="AB7"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Y14" i="9"/>
  <c r="Y13" i="9"/>
  <c r="Y12" i="9"/>
  <c r="Y11" i="9"/>
  <c r="Y10" i="9"/>
  <c r="Y9" i="9"/>
  <c r="Y8" i="9"/>
  <c r="Y7"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3" i="9"/>
  <c r="S12" i="9"/>
  <c r="S11" i="9"/>
  <c r="S10" i="9"/>
  <c r="S9" i="9"/>
  <c r="S8" i="9"/>
  <c r="S7"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V14" i="9"/>
  <c r="V13" i="9"/>
  <c r="V12" i="9"/>
  <c r="V11" i="9"/>
  <c r="V10" i="9"/>
  <c r="V9" i="9"/>
  <c r="V8" i="9"/>
  <c r="V7"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 i="9"/>
  <c r="DB65" i="8"/>
  <c r="DB64" i="8"/>
  <c r="DB63" i="8"/>
  <c r="DB62" i="8"/>
  <c r="DB61" i="8"/>
  <c r="DB60" i="8"/>
  <c r="DB59" i="8"/>
  <c r="DB58" i="8"/>
  <c r="DB57" i="8"/>
  <c r="DB56" i="8"/>
  <c r="DB55" i="8"/>
  <c r="DB54" i="8"/>
  <c r="DB53" i="8"/>
  <c r="DB52" i="8"/>
  <c r="DB51" i="8"/>
  <c r="DB50" i="8"/>
  <c r="DB49" i="8"/>
  <c r="DB48" i="8"/>
  <c r="DB47" i="8"/>
  <c r="DB46" i="8"/>
  <c r="DB45" i="8"/>
  <c r="DB44" i="8"/>
  <c r="DB43" i="8"/>
  <c r="DB42" i="8"/>
  <c r="DB41" i="8"/>
  <c r="DB40" i="8"/>
  <c r="DB39" i="8"/>
  <c r="DB38" i="8"/>
  <c r="DB37" i="8"/>
  <c r="DB36" i="8"/>
  <c r="DB35" i="8"/>
  <c r="DB34" i="8"/>
  <c r="DB33" i="8"/>
  <c r="DB32" i="8"/>
  <c r="DB31" i="8"/>
  <c r="DB30" i="8"/>
  <c r="DB29" i="8"/>
  <c r="DB28" i="8"/>
  <c r="DB27" i="8"/>
  <c r="DB26" i="8"/>
  <c r="DB25" i="8"/>
  <c r="DB24" i="8"/>
  <c r="DB23" i="8"/>
  <c r="DB22" i="8"/>
  <c r="DB21" i="8"/>
  <c r="DB20" i="8"/>
  <c r="DB19" i="8"/>
  <c r="DB18" i="8"/>
  <c r="DB17" i="8"/>
  <c r="DB16" i="8"/>
  <c r="DB15" i="8"/>
  <c r="DB14" i="8"/>
  <c r="DB13" i="8"/>
  <c r="DB12" i="8"/>
  <c r="DB11" i="8"/>
  <c r="DB10" i="8"/>
  <c r="DB9" i="8"/>
  <c r="DB8" i="8"/>
  <c r="DB7" i="8"/>
  <c r="CP65" i="8"/>
  <c r="CP64" i="8"/>
  <c r="CP63" i="8"/>
  <c r="CP62" i="8"/>
  <c r="CP61" i="8"/>
  <c r="CP60" i="8"/>
  <c r="CP59" i="8"/>
  <c r="CP58" i="8"/>
  <c r="CP57" i="8"/>
  <c r="CP56" i="8"/>
  <c r="CP55" i="8"/>
  <c r="CP54" i="8"/>
  <c r="CP53" i="8"/>
  <c r="CP52" i="8"/>
  <c r="CP51" i="8"/>
  <c r="CP50" i="8"/>
  <c r="CP49" i="8"/>
  <c r="CP48" i="8"/>
  <c r="CP47" i="8"/>
  <c r="CP46" i="8"/>
  <c r="CP45" i="8"/>
  <c r="CP44" i="8"/>
  <c r="CP43" i="8"/>
  <c r="CP42" i="8"/>
  <c r="CP41" i="8"/>
  <c r="CP40" i="8"/>
  <c r="CP39" i="8"/>
  <c r="CP38" i="8"/>
  <c r="CP37" i="8"/>
  <c r="CP36" i="8"/>
  <c r="CP35" i="8"/>
  <c r="CP34" i="8"/>
  <c r="CP33" i="8"/>
  <c r="CP32" i="8"/>
  <c r="CP31" i="8"/>
  <c r="CP30" i="8"/>
  <c r="CP29" i="8"/>
  <c r="CP28" i="8"/>
  <c r="CP27" i="8"/>
  <c r="CP26" i="8"/>
  <c r="CP25" i="8"/>
  <c r="CP24" i="8"/>
  <c r="CP23" i="8"/>
  <c r="CP22" i="8"/>
  <c r="CP21" i="8"/>
  <c r="CP20" i="8"/>
  <c r="CP19" i="8"/>
  <c r="CP18" i="8"/>
  <c r="CP17" i="8"/>
  <c r="CP16" i="8"/>
  <c r="CP15" i="8"/>
  <c r="CP14" i="8"/>
  <c r="CP13" i="8"/>
  <c r="CP12" i="8"/>
  <c r="CP11" i="8"/>
  <c r="CP10" i="8"/>
  <c r="CP9" i="8"/>
  <c r="CP8" i="8"/>
  <c r="CP7" i="8"/>
  <c r="CY65" i="8"/>
  <c r="CY64" i="8"/>
  <c r="CY63" i="8"/>
  <c r="CY62" i="8"/>
  <c r="CY61" i="8"/>
  <c r="CY60" i="8"/>
  <c r="CY59" i="8"/>
  <c r="CY58" i="8"/>
  <c r="CY57" i="8"/>
  <c r="CY56" i="8"/>
  <c r="CY55" i="8"/>
  <c r="CY54" i="8"/>
  <c r="CY53" i="8"/>
  <c r="CY52" i="8"/>
  <c r="CY51" i="8"/>
  <c r="CY50" i="8"/>
  <c r="CY49" i="8"/>
  <c r="CY48" i="8"/>
  <c r="CY47" i="8"/>
  <c r="CY46" i="8"/>
  <c r="CY45" i="8"/>
  <c r="CY44" i="8"/>
  <c r="CY43" i="8"/>
  <c r="CY42" i="8"/>
  <c r="CY41" i="8"/>
  <c r="CY40" i="8"/>
  <c r="CY39" i="8"/>
  <c r="CY38" i="8"/>
  <c r="CY37" i="8"/>
  <c r="CY36" i="8"/>
  <c r="CY35" i="8"/>
  <c r="CY34" i="8"/>
  <c r="CY33" i="8"/>
  <c r="CY32" i="8"/>
  <c r="CY31" i="8"/>
  <c r="CY30" i="8"/>
  <c r="CY29" i="8"/>
  <c r="CY28" i="8"/>
  <c r="CY27" i="8"/>
  <c r="CY26" i="8"/>
  <c r="CY25" i="8"/>
  <c r="CY24" i="8"/>
  <c r="CY23" i="8"/>
  <c r="CY22" i="8"/>
  <c r="CY21" i="8"/>
  <c r="CY20" i="8"/>
  <c r="CY19" i="8"/>
  <c r="CY18" i="8"/>
  <c r="CY17" i="8"/>
  <c r="CY16" i="8"/>
  <c r="CY15" i="8"/>
  <c r="CY14" i="8"/>
  <c r="CY13" i="8"/>
  <c r="CY12" i="8"/>
  <c r="CY11" i="8"/>
  <c r="CY10" i="8"/>
  <c r="CY9" i="8"/>
  <c r="CY8" i="8"/>
  <c r="CY7" i="8"/>
  <c r="BI65" i="8"/>
  <c r="BI64" i="8"/>
  <c r="BI63" i="8"/>
  <c r="BI62" i="8"/>
  <c r="BI61" i="8"/>
  <c r="BI60" i="8"/>
  <c r="BI59" i="8"/>
  <c r="BI58" i="8"/>
  <c r="BI57" i="8"/>
  <c r="BI56" i="8"/>
  <c r="BI55" i="8"/>
  <c r="BI54" i="8"/>
  <c r="BI53" i="8"/>
  <c r="BI52" i="8"/>
  <c r="BI51" i="8"/>
  <c r="BI50" i="8"/>
  <c r="BI49" i="8"/>
  <c r="BI48" i="8"/>
  <c r="BI47" i="8"/>
  <c r="BI46" i="8"/>
  <c r="BI45" i="8"/>
  <c r="BI44" i="8"/>
  <c r="BI43" i="8"/>
  <c r="BI42" i="8"/>
  <c r="BI41" i="8"/>
  <c r="BI40" i="8"/>
  <c r="BI39" i="8"/>
  <c r="BI38" i="8"/>
  <c r="BI37" i="8"/>
  <c r="BI36" i="8"/>
  <c r="BI35" i="8"/>
  <c r="BI34" i="8"/>
  <c r="BI33" i="8"/>
  <c r="BI32" i="8"/>
  <c r="BI31" i="8"/>
  <c r="BI30" i="8"/>
  <c r="BI29" i="8"/>
  <c r="BI28" i="8"/>
  <c r="BI27" i="8"/>
  <c r="BI26" i="8"/>
  <c r="BI25" i="8"/>
  <c r="BI24" i="8"/>
  <c r="BI23" i="8"/>
  <c r="BI22" i="8"/>
  <c r="BI21" i="8"/>
  <c r="BI20" i="8"/>
  <c r="BI19" i="8"/>
  <c r="BI18" i="8"/>
  <c r="BI17" i="8"/>
  <c r="BI16" i="8"/>
  <c r="BI15" i="8"/>
  <c r="BI14" i="8"/>
  <c r="BI13" i="8"/>
  <c r="BI12" i="8"/>
  <c r="BI11" i="8"/>
  <c r="BI10" i="8"/>
  <c r="BI9" i="8"/>
  <c r="BI8" i="8"/>
  <c r="BI7" i="8"/>
  <c r="BD65" i="8"/>
  <c r="BD64" i="8"/>
  <c r="BD63" i="8"/>
  <c r="BD62" i="8"/>
  <c r="BD61" i="8"/>
  <c r="BD60" i="8"/>
  <c r="BD59" i="8"/>
  <c r="BD58" i="8"/>
  <c r="BD57" i="8"/>
  <c r="BD56" i="8"/>
  <c r="BD55" i="8"/>
  <c r="BD54" i="8"/>
  <c r="BD53" i="8"/>
  <c r="BD52" i="8"/>
  <c r="BD51" i="8"/>
  <c r="BD50" i="8"/>
  <c r="BD49" i="8"/>
  <c r="BD48" i="8"/>
  <c r="BD47" i="8"/>
  <c r="BD46" i="8"/>
  <c r="BD45" i="8"/>
  <c r="BD44" i="8"/>
  <c r="BD43" i="8"/>
  <c r="BD42" i="8"/>
  <c r="BD41" i="8"/>
  <c r="BD40" i="8"/>
  <c r="BD39" i="8"/>
  <c r="BD38" i="8"/>
  <c r="BD37" i="8"/>
  <c r="BD36" i="8"/>
  <c r="BD35" i="8"/>
  <c r="BD34" i="8"/>
  <c r="BD33" i="8"/>
  <c r="BD32" i="8"/>
  <c r="BD31" i="8"/>
  <c r="BD30" i="8"/>
  <c r="BD29" i="8"/>
  <c r="BD28" i="8"/>
  <c r="BD27" i="8"/>
  <c r="BD26" i="8"/>
  <c r="BD25" i="8"/>
  <c r="BD24" i="8"/>
  <c r="BD23" i="8"/>
  <c r="BD22" i="8"/>
  <c r="BD21" i="8"/>
  <c r="BD20" i="8"/>
  <c r="BD19" i="8"/>
  <c r="BD18" i="8"/>
  <c r="BD17" i="8"/>
  <c r="BD16" i="8"/>
  <c r="BD15" i="8"/>
  <c r="BD14" i="8"/>
  <c r="BD13" i="8"/>
  <c r="BD12" i="8"/>
  <c r="BD11" i="8"/>
  <c r="BD10" i="8"/>
  <c r="BD9" i="8"/>
  <c r="BD8" i="8"/>
  <c r="BD7" i="8"/>
  <c r="BN65" i="8"/>
  <c r="BN64" i="8"/>
  <c r="BN63" i="8"/>
  <c r="BN62" i="8"/>
  <c r="BN61" i="8"/>
  <c r="BN60" i="8"/>
  <c r="BN59" i="8"/>
  <c r="BN58" i="8"/>
  <c r="BN57" i="8"/>
  <c r="BN56" i="8"/>
  <c r="BN55" i="8"/>
  <c r="BN54" i="8"/>
  <c r="BN53" i="8"/>
  <c r="BN52" i="8"/>
  <c r="BN51" i="8"/>
  <c r="BN50" i="8"/>
  <c r="BN49" i="8"/>
  <c r="BN48" i="8"/>
  <c r="BN47" i="8"/>
  <c r="BN46" i="8"/>
  <c r="BN45" i="8"/>
  <c r="BN44" i="8"/>
  <c r="BN43" i="8"/>
  <c r="BN42" i="8"/>
  <c r="BN41" i="8"/>
  <c r="BN40" i="8"/>
  <c r="BN39" i="8"/>
  <c r="BN38" i="8"/>
  <c r="BN37" i="8"/>
  <c r="BN36" i="8"/>
  <c r="BN35" i="8"/>
  <c r="BN34" i="8"/>
  <c r="BN33" i="8"/>
  <c r="BN32" i="8"/>
  <c r="BN31" i="8"/>
  <c r="BN30" i="8"/>
  <c r="BN29" i="8"/>
  <c r="BN28" i="8"/>
  <c r="BN27" i="8"/>
  <c r="BN26" i="8"/>
  <c r="BN25" i="8"/>
  <c r="BN24" i="8"/>
  <c r="BN23" i="8"/>
  <c r="BN22" i="8"/>
  <c r="BN21" i="8"/>
  <c r="BN20" i="8"/>
  <c r="BN19" i="8"/>
  <c r="BN18" i="8"/>
  <c r="BN17" i="8"/>
  <c r="BN16" i="8"/>
  <c r="BN15" i="8"/>
  <c r="BN14" i="8"/>
  <c r="BN13" i="8"/>
  <c r="BN12" i="8"/>
  <c r="BN11" i="8"/>
  <c r="BN10" i="8"/>
  <c r="BN9" i="8"/>
  <c r="BN8" i="8"/>
  <c r="BN7" i="8"/>
  <c r="BU65" i="8"/>
  <c r="BU64" i="8"/>
  <c r="BU63" i="8"/>
  <c r="BU62" i="8"/>
  <c r="BU61" i="8"/>
  <c r="BU60" i="8"/>
  <c r="BU59" i="8"/>
  <c r="BU58" i="8"/>
  <c r="BU57" i="8"/>
  <c r="BU56" i="8"/>
  <c r="BU55" i="8"/>
  <c r="BU54" i="8"/>
  <c r="BU53" i="8"/>
  <c r="BU52" i="8"/>
  <c r="BU51" i="8"/>
  <c r="BU50" i="8"/>
  <c r="BU49" i="8"/>
  <c r="BU48" i="8"/>
  <c r="BU47" i="8"/>
  <c r="BU46" i="8"/>
  <c r="BU45" i="8"/>
  <c r="BU44" i="8"/>
  <c r="BU43" i="8"/>
  <c r="BU42" i="8"/>
  <c r="BU41" i="8"/>
  <c r="BU40" i="8"/>
  <c r="BU39" i="8"/>
  <c r="BU38" i="8"/>
  <c r="BU37" i="8"/>
  <c r="BU36" i="8"/>
  <c r="BU35" i="8"/>
  <c r="BU34" i="8"/>
  <c r="BU33" i="8"/>
  <c r="BU32" i="8"/>
  <c r="BU31" i="8"/>
  <c r="BU30" i="8"/>
  <c r="BU29" i="8"/>
  <c r="BU28" i="8"/>
  <c r="BU27" i="8"/>
  <c r="BU26" i="8"/>
  <c r="BU25" i="8"/>
  <c r="BU24" i="8"/>
  <c r="BU23" i="8"/>
  <c r="BU22" i="8"/>
  <c r="BU21" i="8"/>
  <c r="BU20" i="8"/>
  <c r="BU19" i="8"/>
  <c r="BU18" i="8"/>
  <c r="BU17" i="8"/>
  <c r="BU16" i="8"/>
  <c r="BU15" i="8"/>
  <c r="BU14" i="8"/>
  <c r="BU13" i="8"/>
  <c r="BU12" i="8"/>
  <c r="BU11" i="8"/>
  <c r="BU10" i="8"/>
  <c r="BU9" i="8"/>
  <c r="BU8" i="8"/>
  <c r="BU7" i="8"/>
  <c r="AE65" i="8"/>
  <c r="AE64" i="8"/>
  <c r="AE63" i="8"/>
  <c r="AE62" i="8"/>
  <c r="AE61" i="8"/>
  <c r="AE60" i="8"/>
  <c r="AE59" i="8"/>
  <c r="AE58" i="8"/>
  <c r="AE57" i="8"/>
  <c r="AE56" i="8"/>
  <c r="AE55" i="8"/>
  <c r="AE54" i="8"/>
  <c r="AE53" i="8"/>
  <c r="AE52" i="8"/>
  <c r="AE51" i="8"/>
  <c r="AE50" i="8"/>
  <c r="AE49" i="8"/>
  <c r="AE48" i="8"/>
  <c r="AE47" i="8"/>
  <c r="AE46" i="8"/>
  <c r="AE45" i="8"/>
  <c r="AE44" i="8"/>
  <c r="AE43" i="8"/>
  <c r="AE42" i="8"/>
  <c r="AE41" i="8"/>
  <c r="AE40" i="8"/>
  <c r="AE39" i="8"/>
  <c r="AE38" i="8"/>
  <c r="AE37" i="8"/>
  <c r="AE36" i="8"/>
  <c r="AE35" i="8"/>
  <c r="AE34" i="8"/>
  <c r="AE33" i="8"/>
  <c r="AE32" i="8"/>
  <c r="AE31" i="8"/>
  <c r="AE30" i="8"/>
  <c r="AE29" i="8"/>
  <c r="AE28" i="8"/>
  <c r="AE27" i="8"/>
  <c r="AE26" i="8"/>
  <c r="AE25" i="8"/>
  <c r="AE24" i="8"/>
  <c r="AE23" i="8"/>
  <c r="AE22" i="8"/>
  <c r="AE21" i="8"/>
  <c r="AE20" i="8"/>
  <c r="AE19" i="8"/>
  <c r="AE18" i="8"/>
  <c r="AE17" i="8"/>
  <c r="AE16" i="8"/>
  <c r="AE15" i="8"/>
  <c r="AE14" i="8"/>
  <c r="AE13" i="8"/>
  <c r="AE12" i="8"/>
  <c r="AE11" i="8"/>
  <c r="AE10" i="8"/>
  <c r="AE9" i="8"/>
  <c r="AE8" i="8"/>
  <c r="AE7" i="8"/>
  <c r="AB65" i="8"/>
  <c r="AB64" i="8"/>
  <c r="AB63" i="8"/>
  <c r="AB62" i="8"/>
  <c r="AB61" i="8"/>
  <c r="AB60" i="8"/>
  <c r="AB59" i="8"/>
  <c r="AB58" i="8"/>
  <c r="AB57" i="8"/>
  <c r="AB56" i="8"/>
  <c r="AB55" i="8"/>
  <c r="AB54" i="8"/>
  <c r="AB53" i="8"/>
  <c r="AB52" i="8"/>
  <c r="AB51" i="8"/>
  <c r="AB50" i="8"/>
  <c r="AB49" i="8"/>
  <c r="AB48" i="8"/>
  <c r="AB47" i="8"/>
  <c r="AB46" i="8"/>
  <c r="AB45" i="8"/>
  <c r="AB44" i="8"/>
  <c r="AB43" i="8"/>
  <c r="AB42" i="8"/>
  <c r="AB41" i="8"/>
  <c r="AB40" i="8"/>
  <c r="AB39" i="8"/>
  <c r="AB38" i="8"/>
  <c r="AB37" i="8"/>
  <c r="AB36" i="8"/>
  <c r="AB35" i="8"/>
  <c r="AB34" i="8"/>
  <c r="AB33" i="8"/>
  <c r="AB32" i="8"/>
  <c r="AB31" i="8"/>
  <c r="AB30" i="8"/>
  <c r="AB29" i="8"/>
  <c r="AB28" i="8"/>
  <c r="AB27" i="8"/>
  <c r="AB26" i="8"/>
  <c r="AB25" i="8"/>
  <c r="AB24" i="8"/>
  <c r="AB23" i="8"/>
  <c r="AB22" i="8"/>
  <c r="AB21" i="8"/>
  <c r="AB20" i="8"/>
  <c r="AB19" i="8"/>
  <c r="AB18" i="8"/>
  <c r="AB17" i="8"/>
  <c r="AB16" i="8"/>
  <c r="AB15" i="8"/>
  <c r="AB14" i="8"/>
  <c r="AB13" i="8"/>
  <c r="AB12" i="8"/>
  <c r="AB11" i="8"/>
  <c r="AB10" i="8"/>
  <c r="AB9" i="8"/>
  <c r="AB8" i="8"/>
  <c r="AB7" i="8"/>
  <c r="W65" i="8"/>
  <c r="W64" i="8"/>
  <c r="W63" i="8"/>
  <c r="W62" i="8"/>
  <c r="W61" i="8"/>
  <c r="W60" i="8"/>
  <c r="W59" i="8"/>
  <c r="W58" i="8"/>
  <c r="W57" i="8"/>
  <c r="W56" i="8"/>
  <c r="W55" i="8"/>
  <c r="W54" i="8"/>
  <c r="W53" i="8"/>
  <c r="W52" i="8"/>
  <c r="W51" i="8"/>
  <c r="W50" i="8"/>
  <c r="W49" i="8"/>
  <c r="W48" i="8"/>
  <c r="W47" i="8"/>
  <c r="W46" i="8"/>
  <c r="W45" i="8"/>
  <c r="W44" i="8"/>
  <c r="W43" i="8"/>
  <c r="W42" i="8"/>
  <c r="W41" i="8"/>
  <c r="W40" i="8"/>
  <c r="W39" i="8"/>
  <c r="W38" i="8"/>
  <c r="W37" i="8"/>
  <c r="W36" i="8"/>
  <c r="W35" i="8"/>
  <c r="W34" i="8"/>
  <c r="W33" i="8"/>
  <c r="W32" i="8"/>
  <c r="W31" i="8"/>
  <c r="W30" i="8"/>
  <c r="W29" i="8"/>
  <c r="W28" i="8"/>
  <c r="W27" i="8"/>
  <c r="W26" i="8"/>
  <c r="W25" i="8"/>
  <c r="W24" i="8"/>
  <c r="W23" i="8"/>
  <c r="W22" i="8"/>
  <c r="W21" i="8"/>
  <c r="W20" i="8"/>
  <c r="W19" i="8"/>
  <c r="W18" i="8"/>
  <c r="W17" i="8"/>
  <c r="W16" i="8"/>
  <c r="W15" i="8"/>
  <c r="W14" i="8"/>
  <c r="W13" i="8"/>
  <c r="W12" i="8"/>
  <c r="W11" i="8"/>
  <c r="W10" i="8"/>
  <c r="W9" i="8"/>
  <c r="W8" i="8"/>
  <c r="W7" i="8"/>
  <c r="T65" i="8"/>
  <c r="T64" i="8"/>
  <c r="T63" i="8"/>
  <c r="T62" i="8"/>
  <c r="T61" i="8"/>
  <c r="T60" i="8"/>
  <c r="T59" i="8"/>
  <c r="T58" i="8"/>
  <c r="T57" i="8"/>
  <c r="T56" i="8"/>
  <c r="T55" i="8"/>
  <c r="T54" i="8"/>
  <c r="T53" i="8"/>
  <c r="T52" i="8"/>
  <c r="T51" i="8"/>
  <c r="T50" i="8"/>
  <c r="T49" i="8"/>
  <c r="T48" i="8"/>
  <c r="T47" i="8"/>
  <c r="T46" i="8"/>
  <c r="T45" i="8"/>
  <c r="T44" i="8"/>
  <c r="T43" i="8"/>
  <c r="T42" i="8"/>
  <c r="T41" i="8"/>
  <c r="T40" i="8"/>
  <c r="T39" i="8"/>
  <c r="T38" i="8"/>
  <c r="T37" i="8"/>
  <c r="T36" i="8"/>
  <c r="T35" i="8"/>
  <c r="T34" i="8"/>
  <c r="T33" i="8"/>
  <c r="T32" i="8"/>
  <c r="T31" i="8"/>
  <c r="T30" i="8"/>
  <c r="T29" i="8"/>
  <c r="T28" i="8"/>
  <c r="T27" i="8"/>
  <c r="T26" i="8"/>
  <c r="T25" i="8"/>
  <c r="T24" i="8"/>
  <c r="T23" i="8"/>
  <c r="T22" i="8"/>
  <c r="T21" i="8"/>
  <c r="T20" i="8"/>
  <c r="T19" i="8"/>
  <c r="T18" i="8"/>
  <c r="T17" i="8"/>
  <c r="T16" i="8"/>
  <c r="T15" i="8"/>
  <c r="T14" i="8"/>
  <c r="T13" i="8"/>
  <c r="T12" i="8"/>
  <c r="T11" i="8"/>
  <c r="T10" i="8"/>
  <c r="T9" i="8"/>
  <c r="T8" i="8"/>
  <c r="T7" i="8"/>
  <c r="Q65" i="8"/>
  <c r="Q64" i="8"/>
  <c r="Q63" i="8"/>
  <c r="Q62" i="8"/>
  <c r="Q61" i="8"/>
  <c r="Q60" i="8"/>
  <c r="Q59" i="8"/>
  <c r="Q58" i="8"/>
  <c r="Q57" i="8"/>
  <c r="Q56" i="8"/>
  <c r="Q55" i="8"/>
  <c r="Q54" i="8"/>
  <c r="Q53" i="8"/>
  <c r="Q52" i="8"/>
  <c r="Q51" i="8"/>
  <c r="Q50" i="8"/>
  <c r="Q49" i="8"/>
  <c r="Q48" i="8"/>
  <c r="Q47" i="8"/>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Q15" i="8"/>
  <c r="Q14" i="8"/>
  <c r="Q13" i="8"/>
  <c r="Q12" i="8"/>
  <c r="Q11" i="8"/>
  <c r="Q10" i="8"/>
  <c r="Q9" i="8"/>
  <c r="Q8" i="8"/>
  <c r="Q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7" i="8"/>
  <c r="CC76" i="7"/>
  <c r="CC75" i="7"/>
  <c r="CC74" i="7"/>
  <c r="CC73" i="7"/>
  <c r="CC72" i="7"/>
  <c r="CC71" i="7"/>
  <c r="CC87" i="7"/>
  <c r="CC86" i="7"/>
  <c r="CC70" i="7"/>
  <c r="CC69" i="7"/>
  <c r="CC68" i="7"/>
  <c r="CC67" i="7"/>
  <c r="CC66" i="7"/>
  <c r="CC65" i="7"/>
  <c r="CC64" i="7"/>
  <c r="CC85" i="7"/>
  <c r="CC84" i="7"/>
  <c r="CC63" i="7"/>
  <c r="CC62" i="7"/>
  <c r="CC61" i="7"/>
  <c r="CC60" i="7"/>
  <c r="CC59" i="7"/>
  <c r="CC58" i="7"/>
  <c r="CC57" i="7"/>
  <c r="CC56" i="7"/>
  <c r="CC55" i="7"/>
  <c r="CC54" i="7"/>
  <c r="CC53" i="7"/>
  <c r="CC52" i="7"/>
  <c r="CC51" i="7"/>
  <c r="CC50" i="7"/>
  <c r="CC49" i="7"/>
  <c r="CC48" i="7"/>
  <c r="CC47" i="7"/>
  <c r="CC46" i="7"/>
  <c r="CC45" i="7"/>
  <c r="CC44" i="7"/>
  <c r="CC43" i="7"/>
  <c r="CC42" i="7"/>
  <c r="CC41" i="7"/>
  <c r="CC40" i="7"/>
  <c r="CC39" i="7"/>
  <c r="CC83" i="7"/>
  <c r="CC38" i="7"/>
  <c r="CC37" i="7"/>
  <c r="CC36" i="7"/>
  <c r="CC35" i="7"/>
  <c r="CC34" i="7"/>
  <c r="CC33" i="7"/>
  <c r="CC32" i="7"/>
  <c r="CC31" i="7"/>
  <c r="CC30" i="7"/>
  <c r="CC82" i="7"/>
  <c r="CC81" i="7"/>
  <c r="CC29" i="7"/>
  <c r="CC28" i="7"/>
  <c r="CC27" i="7"/>
  <c r="CC26" i="7"/>
  <c r="CC25" i="7"/>
  <c r="CC24" i="7"/>
  <c r="CC23" i="7"/>
  <c r="CC22" i="7"/>
  <c r="CC21" i="7"/>
  <c r="CC20" i="7"/>
  <c r="CC19" i="7"/>
  <c r="CC18" i="7"/>
  <c r="CC17" i="7"/>
  <c r="CC16" i="7"/>
  <c r="CC15" i="7"/>
  <c r="CC14" i="7"/>
  <c r="CC13" i="7"/>
  <c r="CC12" i="7"/>
  <c r="CC11" i="7"/>
  <c r="CC80" i="7"/>
  <c r="CC10" i="7"/>
  <c r="CC9" i="7"/>
  <c r="CC8" i="7"/>
  <c r="CC79" i="7"/>
  <c r="CC7" i="7"/>
  <c r="CJ76" i="7"/>
  <c r="CJ75" i="7"/>
  <c r="CJ74" i="7"/>
  <c r="CJ73" i="7"/>
  <c r="CJ72" i="7"/>
  <c r="CJ71" i="7"/>
  <c r="CJ87" i="7"/>
  <c r="CJ86" i="7"/>
  <c r="CJ70" i="7"/>
  <c r="CJ69" i="7"/>
  <c r="CJ68" i="7"/>
  <c r="CJ67" i="7"/>
  <c r="CJ66" i="7"/>
  <c r="CJ65" i="7"/>
  <c r="CJ64" i="7"/>
  <c r="CJ85" i="7"/>
  <c r="CJ84" i="7"/>
  <c r="CJ63" i="7"/>
  <c r="CJ62" i="7"/>
  <c r="CJ61" i="7"/>
  <c r="CJ60" i="7"/>
  <c r="CJ59" i="7"/>
  <c r="CJ58" i="7"/>
  <c r="CJ57" i="7"/>
  <c r="CJ56" i="7"/>
  <c r="CJ55" i="7"/>
  <c r="CJ54" i="7"/>
  <c r="CJ53" i="7"/>
  <c r="CJ52" i="7"/>
  <c r="CJ51" i="7"/>
  <c r="CJ50" i="7"/>
  <c r="CJ49" i="7"/>
  <c r="CJ48" i="7"/>
  <c r="CJ47" i="7"/>
  <c r="CJ46" i="7"/>
  <c r="CJ45" i="7"/>
  <c r="CJ44" i="7"/>
  <c r="CJ43" i="7"/>
  <c r="CJ42" i="7"/>
  <c r="CJ41" i="7"/>
  <c r="CJ40" i="7"/>
  <c r="CJ39" i="7"/>
  <c r="CJ83" i="7"/>
  <c r="CJ38" i="7"/>
  <c r="CJ37" i="7"/>
  <c r="CJ36" i="7"/>
  <c r="CJ35" i="7"/>
  <c r="CJ34" i="7"/>
  <c r="CJ33" i="7"/>
  <c r="CJ32" i="7"/>
  <c r="CJ31" i="7"/>
  <c r="CJ30" i="7"/>
  <c r="CJ82" i="7"/>
  <c r="CJ81" i="7"/>
  <c r="CJ29" i="7"/>
  <c r="CJ28" i="7"/>
  <c r="CJ27" i="7"/>
  <c r="CJ26" i="7"/>
  <c r="CJ25" i="7"/>
  <c r="CJ24" i="7"/>
  <c r="CJ23" i="7"/>
  <c r="CJ22" i="7"/>
  <c r="CJ21" i="7"/>
  <c r="CJ20" i="7"/>
  <c r="CJ19" i="7"/>
  <c r="CJ18" i="7"/>
  <c r="CJ17" i="7"/>
  <c r="CJ16" i="7"/>
  <c r="CJ15" i="7"/>
  <c r="CJ14" i="7"/>
  <c r="CJ13" i="7"/>
  <c r="CJ12" i="7"/>
  <c r="CJ11" i="7"/>
  <c r="CJ80" i="7"/>
  <c r="CJ10" i="7"/>
  <c r="CJ9" i="7"/>
  <c r="CJ8" i="7"/>
  <c r="CJ79" i="7"/>
  <c r="CJ7" i="7"/>
  <c r="BZ76" i="7"/>
  <c r="BZ75" i="7"/>
  <c r="BZ74" i="7"/>
  <c r="BZ73" i="7"/>
  <c r="BZ72" i="7"/>
  <c r="BZ71" i="7"/>
  <c r="BZ87" i="7"/>
  <c r="BZ86" i="7"/>
  <c r="BZ70" i="7"/>
  <c r="BZ69" i="7"/>
  <c r="BZ68" i="7"/>
  <c r="BZ67" i="7"/>
  <c r="BZ66" i="7"/>
  <c r="BZ65" i="7"/>
  <c r="BZ64" i="7"/>
  <c r="BZ85" i="7"/>
  <c r="BZ84" i="7"/>
  <c r="BZ63" i="7"/>
  <c r="BZ62" i="7"/>
  <c r="BZ61" i="7"/>
  <c r="BZ60" i="7"/>
  <c r="BZ59" i="7"/>
  <c r="BZ58" i="7"/>
  <c r="BZ57" i="7"/>
  <c r="BZ56" i="7"/>
  <c r="BZ55" i="7"/>
  <c r="BZ54" i="7"/>
  <c r="BZ53" i="7"/>
  <c r="BZ52" i="7"/>
  <c r="BZ51" i="7"/>
  <c r="BZ50" i="7"/>
  <c r="BZ49" i="7"/>
  <c r="BZ48" i="7"/>
  <c r="BZ47" i="7"/>
  <c r="BZ46" i="7"/>
  <c r="BZ45" i="7"/>
  <c r="BZ44" i="7"/>
  <c r="BZ43" i="7"/>
  <c r="BZ42" i="7"/>
  <c r="BZ41" i="7"/>
  <c r="BZ40" i="7"/>
  <c r="BZ39" i="7"/>
  <c r="BZ83" i="7"/>
  <c r="BZ38" i="7"/>
  <c r="BZ37" i="7"/>
  <c r="BZ36" i="7"/>
  <c r="BZ35" i="7"/>
  <c r="BZ34" i="7"/>
  <c r="BZ33" i="7"/>
  <c r="BZ32" i="7"/>
  <c r="BZ31" i="7"/>
  <c r="BZ30" i="7"/>
  <c r="BZ82" i="7"/>
  <c r="BZ81" i="7"/>
  <c r="BZ29" i="7"/>
  <c r="BZ28" i="7"/>
  <c r="BZ27" i="7"/>
  <c r="BZ26" i="7"/>
  <c r="BZ25" i="7"/>
  <c r="BZ24" i="7"/>
  <c r="BZ23" i="7"/>
  <c r="BZ22" i="7"/>
  <c r="BZ21" i="7"/>
  <c r="BZ20" i="7"/>
  <c r="BZ19" i="7"/>
  <c r="BZ18" i="7"/>
  <c r="BZ17" i="7"/>
  <c r="BZ16" i="7"/>
  <c r="BZ15" i="7"/>
  <c r="BZ14" i="7"/>
  <c r="BZ13" i="7"/>
  <c r="BZ12" i="7"/>
  <c r="BZ11" i="7"/>
  <c r="BZ80" i="7"/>
  <c r="BZ10" i="7"/>
  <c r="BZ9" i="7"/>
  <c r="BZ8" i="7"/>
  <c r="BZ79" i="7"/>
  <c r="BZ7" i="7"/>
  <c r="BK76" i="7"/>
  <c r="BK75" i="7"/>
  <c r="BK74" i="7"/>
  <c r="BK73" i="7"/>
  <c r="BK72" i="7"/>
  <c r="BK71" i="7"/>
  <c r="BK87" i="7"/>
  <c r="BK86" i="7"/>
  <c r="BK70" i="7"/>
  <c r="BK69" i="7"/>
  <c r="BK68" i="7"/>
  <c r="BK67" i="7"/>
  <c r="BK66" i="7"/>
  <c r="BK65" i="7"/>
  <c r="BK64" i="7"/>
  <c r="BK85" i="7"/>
  <c r="BK84" i="7"/>
  <c r="BK63" i="7"/>
  <c r="BK62" i="7"/>
  <c r="BK61" i="7"/>
  <c r="BK60" i="7"/>
  <c r="BK59" i="7"/>
  <c r="BK58" i="7"/>
  <c r="BK57" i="7"/>
  <c r="BK56" i="7"/>
  <c r="BK55" i="7"/>
  <c r="BK54" i="7"/>
  <c r="BK53" i="7"/>
  <c r="BK52" i="7"/>
  <c r="BK51" i="7"/>
  <c r="BK50" i="7"/>
  <c r="BK49" i="7"/>
  <c r="BK48" i="7"/>
  <c r="BK47" i="7"/>
  <c r="BK46" i="7"/>
  <c r="BK45" i="7"/>
  <c r="BK44" i="7"/>
  <c r="BK43" i="7"/>
  <c r="BK42" i="7"/>
  <c r="BK41" i="7"/>
  <c r="BK40" i="7"/>
  <c r="BK39" i="7"/>
  <c r="BK83" i="7"/>
  <c r="BK38" i="7"/>
  <c r="BK37" i="7"/>
  <c r="BK36" i="7"/>
  <c r="BK35" i="7"/>
  <c r="BK34" i="7"/>
  <c r="BK33" i="7"/>
  <c r="BK32" i="7"/>
  <c r="BK31" i="7"/>
  <c r="BK30" i="7"/>
  <c r="BK82" i="7"/>
  <c r="BK81" i="7"/>
  <c r="BK29" i="7"/>
  <c r="BK28" i="7"/>
  <c r="BK27" i="7"/>
  <c r="BK26" i="7"/>
  <c r="BK25" i="7"/>
  <c r="BK24" i="7"/>
  <c r="BK23" i="7"/>
  <c r="BK22" i="7"/>
  <c r="BK21" i="7"/>
  <c r="BK20" i="7"/>
  <c r="BK19" i="7"/>
  <c r="BK18" i="7"/>
  <c r="BK17" i="7"/>
  <c r="BK16" i="7"/>
  <c r="BK15" i="7"/>
  <c r="BK14" i="7"/>
  <c r="BK13" i="7"/>
  <c r="BK12" i="7"/>
  <c r="BK11" i="7"/>
  <c r="BK80" i="7"/>
  <c r="BK10" i="7"/>
  <c r="BK9" i="7"/>
  <c r="BK8" i="7"/>
  <c r="BK79" i="7"/>
  <c r="BK7" i="7"/>
  <c r="BF76" i="7"/>
  <c r="BF75" i="7"/>
  <c r="BF74" i="7"/>
  <c r="BF73" i="7"/>
  <c r="BF72" i="7"/>
  <c r="BF71" i="7"/>
  <c r="BF87" i="7"/>
  <c r="BF86" i="7"/>
  <c r="BF70" i="7"/>
  <c r="BF69" i="7"/>
  <c r="BF68" i="7"/>
  <c r="BF67" i="7"/>
  <c r="BF66" i="7"/>
  <c r="BF65" i="7"/>
  <c r="BF64" i="7"/>
  <c r="BF85" i="7"/>
  <c r="BF84" i="7"/>
  <c r="BF63" i="7"/>
  <c r="BF62" i="7"/>
  <c r="BF61" i="7"/>
  <c r="BF60" i="7"/>
  <c r="BF59" i="7"/>
  <c r="BF58" i="7"/>
  <c r="BF57" i="7"/>
  <c r="BF56" i="7"/>
  <c r="BF55" i="7"/>
  <c r="BF54" i="7"/>
  <c r="BF53" i="7"/>
  <c r="BF52" i="7"/>
  <c r="BF51" i="7"/>
  <c r="BF50" i="7"/>
  <c r="BF49" i="7"/>
  <c r="BF48" i="7"/>
  <c r="BF47" i="7"/>
  <c r="BF46" i="7"/>
  <c r="BF45" i="7"/>
  <c r="BF44" i="7"/>
  <c r="BF43" i="7"/>
  <c r="BF42" i="7"/>
  <c r="BF41" i="7"/>
  <c r="BF40" i="7"/>
  <c r="BF39" i="7"/>
  <c r="BF83" i="7"/>
  <c r="BF38" i="7"/>
  <c r="BF37" i="7"/>
  <c r="BF36" i="7"/>
  <c r="BF35" i="7"/>
  <c r="BF34" i="7"/>
  <c r="BF33" i="7"/>
  <c r="BF32" i="7"/>
  <c r="BF31" i="7"/>
  <c r="BF30" i="7"/>
  <c r="BF82" i="7"/>
  <c r="BF81" i="7"/>
  <c r="BF29" i="7"/>
  <c r="BF28" i="7"/>
  <c r="BF27" i="7"/>
  <c r="BF26" i="7"/>
  <c r="BF25" i="7"/>
  <c r="BF24" i="7"/>
  <c r="BF23" i="7"/>
  <c r="BF22" i="7"/>
  <c r="BF21" i="7"/>
  <c r="BF20" i="7"/>
  <c r="BF19" i="7"/>
  <c r="BF18" i="7"/>
  <c r="BF17" i="7"/>
  <c r="BF16" i="7"/>
  <c r="BF15" i="7"/>
  <c r="BF14" i="7"/>
  <c r="BF13" i="7"/>
  <c r="BF12" i="7"/>
  <c r="BF11" i="7"/>
  <c r="BF80" i="7"/>
  <c r="BF10" i="7"/>
  <c r="BF9" i="7"/>
  <c r="BF8" i="7"/>
  <c r="BF79" i="7"/>
  <c r="BF7" i="7"/>
  <c r="AU76" i="7"/>
  <c r="AU75" i="7"/>
  <c r="AU74" i="7"/>
  <c r="AU73" i="7"/>
  <c r="AU72" i="7"/>
  <c r="AU71" i="7"/>
  <c r="AU87" i="7"/>
  <c r="AU86" i="7"/>
  <c r="AU70" i="7"/>
  <c r="AU69" i="7"/>
  <c r="AU68" i="7"/>
  <c r="AU67" i="7"/>
  <c r="AU66" i="7"/>
  <c r="AU65" i="7"/>
  <c r="AU64" i="7"/>
  <c r="AU85" i="7"/>
  <c r="AU84" i="7"/>
  <c r="AU63" i="7"/>
  <c r="AU62" i="7"/>
  <c r="AU61" i="7"/>
  <c r="AU60" i="7"/>
  <c r="AU59" i="7"/>
  <c r="AU58" i="7"/>
  <c r="AU57" i="7"/>
  <c r="AU56" i="7"/>
  <c r="AU55" i="7"/>
  <c r="AU54" i="7"/>
  <c r="AU53" i="7"/>
  <c r="AU52" i="7"/>
  <c r="AU51" i="7"/>
  <c r="AU50" i="7"/>
  <c r="AU49" i="7"/>
  <c r="AU48" i="7"/>
  <c r="AU47" i="7"/>
  <c r="AU46" i="7"/>
  <c r="AU45" i="7"/>
  <c r="AU44" i="7"/>
  <c r="AU43" i="7"/>
  <c r="AU42" i="7"/>
  <c r="AU41" i="7"/>
  <c r="AU40" i="7"/>
  <c r="AU39" i="7"/>
  <c r="AU83" i="7"/>
  <c r="AU38" i="7"/>
  <c r="AU37" i="7"/>
  <c r="AU36" i="7"/>
  <c r="AU35" i="7"/>
  <c r="AU34" i="7"/>
  <c r="AU33" i="7"/>
  <c r="AU32" i="7"/>
  <c r="AU31" i="7"/>
  <c r="AU30" i="7"/>
  <c r="AU82" i="7"/>
  <c r="AU81" i="7"/>
  <c r="AU29" i="7"/>
  <c r="AU28" i="7"/>
  <c r="AU27" i="7"/>
  <c r="AU26" i="7"/>
  <c r="AU25" i="7"/>
  <c r="AU24" i="7"/>
  <c r="AU23" i="7"/>
  <c r="AU22" i="7"/>
  <c r="AU21" i="7"/>
  <c r="AU20" i="7"/>
  <c r="AU19" i="7"/>
  <c r="AU18" i="7"/>
  <c r="AU17" i="7"/>
  <c r="AU16" i="7"/>
  <c r="AU15" i="7"/>
  <c r="AU14" i="7"/>
  <c r="AU13" i="7"/>
  <c r="AU12" i="7"/>
  <c r="AU11" i="7"/>
  <c r="AU80" i="7"/>
  <c r="AU10" i="7"/>
  <c r="AU9" i="7"/>
  <c r="AU8" i="7"/>
  <c r="AU79" i="7"/>
  <c r="AU7" i="7"/>
  <c r="AN76" i="7"/>
  <c r="AN75" i="7"/>
  <c r="AN74" i="7"/>
  <c r="AN73" i="7"/>
  <c r="AN72" i="7"/>
  <c r="AN71" i="7"/>
  <c r="AN87" i="7"/>
  <c r="AN86" i="7"/>
  <c r="AN70" i="7"/>
  <c r="AN69" i="7"/>
  <c r="AN68" i="7"/>
  <c r="AN67" i="7"/>
  <c r="AN66" i="7"/>
  <c r="AN65" i="7"/>
  <c r="AN64" i="7"/>
  <c r="AN85" i="7"/>
  <c r="AN84" i="7"/>
  <c r="AN63" i="7"/>
  <c r="AN62" i="7"/>
  <c r="AN61" i="7"/>
  <c r="AN60" i="7"/>
  <c r="AN59" i="7"/>
  <c r="AN58" i="7"/>
  <c r="AN57" i="7"/>
  <c r="AN56" i="7"/>
  <c r="AN55" i="7"/>
  <c r="AN54" i="7"/>
  <c r="AN53" i="7"/>
  <c r="AN52" i="7"/>
  <c r="AN51" i="7"/>
  <c r="AN50" i="7"/>
  <c r="AN49" i="7"/>
  <c r="AN48" i="7"/>
  <c r="AN47" i="7"/>
  <c r="AN46" i="7"/>
  <c r="AN45" i="7"/>
  <c r="AN44" i="7"/>
  <c r="AN43" i="7"/>
  <c r="AN42" i="7"/>
  <c r="AN41" i="7"/>
  <c r="AN40" i="7"/>
  <c r="AN39" i="7"/>
  <c r="AN83" i="7"/>
  <c r="AN38" i="7"/>
  <c r="AN37" i="7"/>
  <c r="AN36" i="7"/>
  <c r="AN35" i="7"/>
  <c r="AN34" i="7"/>
  <c r="AN33" i="7"/>
  <c r="AN32" i="7"/>
  <c r="AN31" i="7"/>
  <c r="AN30" i="7"/>
  <c r="AN82" i="7"/>
  <c r="AN81" i="7"/>
  <c r="AN29" i="7"/>
  <c r="AN28" i="7"/>
  <c r="AN27" i="7"/>
  <c r="AN26" i="7"/>
  <c r="AN25" i="7"/>
  <c r="AN24" i="7"/>
  <c r="AN23" i="7"/>
  <c r="AN22" i="7"/>
  <c r="AN21" i="7"/>
  <c r="AN20" i="7"/>
  <c r="AN19" i="7"/>
  <c r="AN18" i="7"/>
  <c r="AN17" i="7"/>
  <c r="AN16" i="7"/>
  <c r="AN15" i="7"/>
  <c r="AN14" i="7"/>
  <c r="AN13" i="7"/>
  <c r="AN12" i="7"/>
  <c r="AN11" i="7"/>
  <c r="AN80" i="7"/>
  <c r="AN10" i="7"/>
  <c r="AN9" i="7"/>
  <c r="AN8" i="7"/>
  <c r="AN79" i="7"/>
  <c r="AN7" i="7"/>
  <c r="AK76" i="7"/>
  <c r="AK75" i="7"/>
  <c r="AK74" i="7"/>
  <c r="AK73" i="7"/>
  <c r="AK72" i="7"/>
  <c r="AK71" i="7"/>
  <c r="AK87" i="7"/>
  <c r="AK86" i="7"/>
  <c r="AK70" i="7"/>
  <c r="AK69" i="7"/>
  <c r="AK68" i="7"/>
  <c r="AK67" i="7"/>
  <c r="AK66" i="7"/>
  <c r="AK65" i="7"/>
  <c r="AK64" i="7"/>
  <c r="AK85" i="7"/>
  <c r="AK84" i="7"/>
  <c r="AK63" i="7"/>
  <c r="AK62" i="7"/>
  <c r="AK61" i="7"/>
  <c r="AK60" i="7"/>
  <c r="AK59" i="7"/>
  <c r="AK58" i="7"/>
  <c r="AK57" i="7"/>
  <c r="AK56" i="7"/>
  <c r="AK55" i="7"/>
  <c r="AK54" i="7"/>
  <c r="AK53" i="7"/>
  <c r="AK52" i="7"/>
  <c r="AK51" i="7"/>
  <c r="AK50" i="7"/>
  <c r="AK49" i="7"/>
  <c r="AK48" i="7"/>
  <c r="AK47" i="7"/>
  <c r="AK46" i="7"/>
  <c r="AK45" i="7"/>
  <c r="AK44" i="7"/>
  <c r="AK43" i="7"/>
  <c r="AK42" i="7"/>
  <c r="AK41" i="7"/>
  <c r="AK40" i="7"/>
  <c r="AK39" i="7"/>
  <c r="AK83" i="7"/>
  <c r="AK38" i="7"/>
  <c r="AK37" i="7"/>
  <c r="AK36" i="7"/>
  <c r="AK35" i="7"/>
  <c r="AK34" i="7"/>
  <c r="AK33" i="7"/>
  <c r="AK32" i="7"/>
  <c r="AK31" i="7"/>
  <c r="AK30" i="7"/>
  <c r="AK82" i="7"/>
  <c r="AK81" i="7"/>
  <c r="AK29" i="7"/>
  <c r="AK28" i="7"/>
  <c r="AK27" i="7"/>
  <c r="AK26" i="7"/>
  <c r="AK25" i="7"/>
  <c r="AK24" i="7"/>
  <c r="AK23" i="7"/>
  <c r="AK22" i="7"/>
  <c r="AK21" i="7"/>
  <c r="AK20" i="7"/>
  <c r="AK19" i="7"/>
  <c r="AK18" i="7"/>
  <c r="AK17" i="7"/>
  <c r="AK16" i="7"/>
  <c r="AK15" i="7"/>
  <c r="AK14" i="7"/>
  <c r="AK13" i="7"/>
  <c r="AK12" i="7"/>
  <c r="AK11" i="7"/>
  <c r="AK80" i="7"/>
  <c r="AK10" i="7"/>
  <c r="AK9" i="7"/>
  <c r="AK8" i="7"/>
  <c r="AK79" i="7"/>
  <c r="AK7" i="7"/>
  <c r="V76" i="7"/>
  <c r="V75" i="7"/>
  <c r="V74" i="7"/>
  <c r="V73" i="7"/>
  <c r="V72" i="7"/>
  <c r="V71" i="7"/>
  <c r="V87" i="7"/>
  <c r="V86" i="7"/>
  <c r="V70" i="7"/>
  <c r="V69" i="7"/>
  <c r="V68" i="7"/>
  <c r="V67" i="7"/>
  <c r="V66" i="7"/>
  <c r="V65" i="7"/>
  <c r="V64" i="7"/>
  <c r="V85" i="7"/>
  <c r="V84" i="7"/>
  <c r="V63" i="7"/>
  <c r="V62" i="7"/>
  <c r="V61" i="7"/>
  <c r="V60" i="7"/>
  <c r="V59" i="7"/>
  <c r="V58" i="7"/>
  <c r="V57" i="7"/>
  <c r="V56" i="7"/>
  <c r="V55" i="7"/>
  <c r="V54" i="7"/>
  <c r="V53" i="7"/>
  <c r="V52" i="7"/>
  <c r="V51" i="7"/>
  <c r="V50" i="7"/>
  <c r="V49" i="7"/>
  <c r="V48" i="7"/>
  <c r="V47" i="7"/>
  <c r="V46" i="7"/>
  <c r="V45" i="7"/>
  <c r="V44" i="7"/>
  <c r="V43" i="7"/>
  <c r="V42" i="7"/>
  <c r="V41" i="7"/>
  <c r="V40" i="7"/>
  <c r="V39" i="7"/>
  <c r="V83" i="7"/>
  <c r="V38" i="7"/>
  <c r="V37" i="7"/>
  <c r="V36" i="7"/>
  <c r="V35" i="7"/>
  <c r="V34" i="7"/>
  <c r="V33" i="7"/>
  <c r="V32" i="7"/>
  <c r="V31" i="7"/>
  <c r="V30" i="7"/>
  <c r="V82" i="7"/>
  <c r="V81" i="7"/>
  <c r="V29" i="7"/>
  <c r="V28" i="7"/>
  <c r="V27" i="7"/>
  <c r="V26" i="7"/>
  <c r="V25" i="7"/>
  <c r="V24" i="7"/>
  <c r="V23" i="7"/>
  <c r="V22" i="7"/>
  <c r="V21" i="7"/>
  <c r="V20" i="7"/>
  <c r="V19" i="7"/>
  <c r="V18" i="7"/>
  <c r="V17" i="7"/>
  <c r="V16" i="7"/>
  <c r="V15" i="7"/>
  <c r="V14" i="7"/>
  <c r="V13" i="7"/>
  <c r="V12" i="7"/>
  <c r="V11" i="7"/>
  <c r="V80" i="7"/>
  <c r="V10" i="7"/>
  <c r="V9" i="7"/>
  <c r="V8" i="7"/>
  <c r="V79" i="7"/>
  <c r="V7" i="7"/>
  <c r="AH76" i="7"/>
  <c r="AH75" i="7"/>
  <c r="AH74" i="7"/>
  <c r="AH73" i="7"/>
  <c r="AH72" i="7"/>
  <c r="AH71" i="7"/>
  <c r="AH87" i="7"/>
  <c r="AH86" i="7"/>
  <c r="AH70" i="7"/>
  <c r="AH69" i="7"/>
  <c r="AH68" i="7"/>
  <c r="AH67" i="7"/>
  <c r="AH66" i="7"/>
  <c r="AH65" i="7"/>
  <c r="AH64" i="7"/>
  <c r="AH85" i="7"/>
  <c r="AH84" i="7"/>
  <c r="AH63" i="7"/>
  <c r="AH62" i="7"/>
  <c r="AH61" i="7"/>
  <c r="AH60" i="7"/>
  <c r="AH59" i="7"/>
  <c r="AH58" i="7"/>
  <c r="AH57" i="7"/>
  <c r="AH56" i="7"/>
  <c r="AH55" i="7"/>
  <c r="AH54" i="7"/>
  <c r="AH53" i="7"/>
  <c r="AH52" i="7"/>
  <c r="AH51" i="7"/>
  <c r="AH50" i="7"/>
  <c r="AH49" i="7"/>
  <c r="AH48" i="7"/>
  <c r="AH47" i="7"/>
  <c r="AH46" i="7"/>
  <c r="AH45" i="7"/>
  <c r="AH44" i="7"/>
  <c r="AH43" i="7"/>
  <c r="AH42" i="7"/>
  <c r="AH41" i="7"/>
  <c r="AH40" i="7"/>
  <c r="AH39" i="7"/>
  <c r="AH83" i="7"/>
  <c r="AH38" i="7"/>
  <c r="AH37" i="7"/>
  <c r="AH36" i="7"/>
  <c r="AH35" i="7"/>
  <c r="AH34" i="7"/>
  <c r="AH33" i="7"/>
  <c r="AH32" i="7"/>
  <c r="AH31" i="7"/>
  <c r="AH30" i="7"/>
  <c r="AH82" i="7"/>
  <c r="AH81" i="7"/>
  <c r="AH29" i="7"/>
  <c r="AH28" i="7"/>
  <c r="AH27" i="7"/>
  <c r="AH26" i="7"/>
  <c r="AH25" i="7"/>
  <c r="AH24" i="7"/>
  <c r="AH23" i="7"/>
  <c r="AH22" i="7"/>
  <c r="AH21" i="7"/>
  <c r="AH20" i="7"/>
  <c r="AH19" i="7"/>
  <c r="AH18" i="7"/>
  <c r="AH17" i="7"/>
  <c r="AH16" i="7"/>
  <c r="AH15" i="7"/>
  <c r="AH14" i="7"/>
  <c r="AH13" i="7"/>
  <c r="AH12" i="7"/>
  <c r="AH11" i="7"/>
  <c r="AH80" i="7"/>
  <c r="AH10" i="7"/>
  <c r="AH9" i="7"/>
  <c r="AH8" i="7"/>
  <c r="AH79" i="7"/>
  <c r="AH7" i="7"/>
  <c r="AC76" i="7"/>
  <c r="AC75" i="7"/>
  <c r="AC74" i="7"/>
  <c r="AC73" i="7"/>
  <c r="AC72" i="7"/>
  <c r="AC71" i="7"/>
  <c r="AC87" i="7"/>
  <c r="AC86" i="7"/>
  <c r="AC70" i="7"/>
  <c r="AC69" i="7"/>
  <c r="AC68" i="7"/>
  <c r="AC67" i="7"/>
  <c r="AC66" i="7"/>
  <c r="AC65" i="7"/>
  <c r="AC64" i="7"/>
  <c r="AC85" i="7"/>
  <c r="AC84" i="7"/>
  <c r="AC63" i="7"/>
  <c r="AC62" i="7"/>
  <c r="AC61" i="7"/>
  <c r="AC60" i="7"/>
  <c r="AC59" i="7"/>
  <c r="AC58" i="7"/>
  <c r="AC57" i="7"/>
  <c r="AC56" i="7"/>
  <c r="AC55" i="7"/>
  <c r="AC54" i="7"/>
  <c r="AC53" i="7"/>
  <c r="AC52" i="7"/>
  <c r="AC51" i="7"/>
  <c r="AC50" i="7"/>
  <c r="AC49" i="7"/>
  <c r="AC48" i="7"/>
  <c r="AC47" i="7"/>
  <c r="AC46" i="7"/>
  <c r="AC45" i="7"/>
  <c r="AC44" i="7"/>
  <c r="AC43" i="7"/>
  <c r="AC42" i="7"/>
  <c r="AC41" i="7"/>
  <c r="AC40" i="7"/>
  <c r="AC39" i="7"/>
  <c r="AC83" i="7"/>
  <c r="AC38" i="7"/>
  <c r="AC37" i="7"/>
  <c r="AC36" i="7"/>
  <c r="AC35" i="7"/>
  <c r="AC34" i="7"/>
  <c r="AC33" i="7"/>
  <c r="AC32" i="7"/>
  <c r="AC31" i="7"/>
  <c r="AC30" i="7"/>
  <c r="AC82" i="7"/>
  <c r="AC81" i="7"/>
  <c r="AC29" i="7"/>
  <c r="AC28" i="7"/>
  <c r="AC27" i="7"/>
  <c r="AC26" i="7"/>
  <c r="AC25" i="7"/>
  <c r="AC24" i="7"/>
  <c r="AC23" i="7"/>
  <c r="AC22" i="7"/>
  <c r="AC21" i="7"/>
  <c r="AC20" i="7"/>
  <c r="AC19" i="7"/>
  <c r="AC18" i="7"/>
  <c r="AC17" i="7"/>
  <c r="AC16" i="7"/>
  <c r="AC15" i="7"/>
  <c r="AC14" i="7"/>
  <c r="AC13" i="7"/>
  <c r="AC12" i="7"/>
  <c r="AC11" i="7"/>
  <c r="AC80" i="7"/>
  <c r="AC10" i="7"/>
  <c r="AC9" i="7"/>
  <c r="AC8" i="7"/>
  <c r="AC79" i="7"/>
  <c r="AC7" i="7"/>
  <c r="S76" i="7"/>
  <c r="S75" i="7"/>
  <c r="S74" i="7"/>
  <c r="S73" i="7"/>
  <c r="S72" i="7"/>
  <c r="S71" i="7"/>
  <c r="S87" i="7"/>
  <c r="S86" i="7"/>
  <c r="S70" i="7"/>
  <c r="S69" i="7"/>
  <c r="S68" i="7"/>
  <c r="S67" i="7"/>
  <c r="S66" i="7"/>
  <c r="S65" i="7"/>
  <c r="S64" i="7"/>
  <c r="S85" i="7"/>
  <c r="S84" i="7"/>
  <c r="S63" i="7"/>
  <c r="S62" i="7"/>
  <c r="S61" i="7"/>
  <c r="S60" i="7"/>
  <c r="S59" i="7"/>
  <c r="S58" i="7"/>
  <c r="S57" i="7"/>
  <c r="S56" i="7"/>
  <c r="S55" i="7"/>
  <c r="S54" i="7"/>
  <c r="S53" i="7"/>
  <c r="S52" i="7"/>
  <c r="S51" i="7"/>
  <c r="S50" i="7"/>
  <c r="S49" i="7"/>
  <c r="S48" i="7"/>
  <c r="S47" i="7"/>
  <c r="S46" i="7"/>
  <c r="S45" i="7"/>
  <c r="S44" i="7"/>
  <c r="S43" i="7"/>
  <c r="S42" i="7"/>
  <c r="S41" i="7"/>
  <c r="S40" i="7"/>
  <c r="S39" i="7"/>
  <c r="S83" i="7"/>
  <c r="S38" i="7"/>
  <c r="S37" i="7"/>
  <c r="S36" i="7"/>
  <c r="S35" i="7"/>
  <c r="S34" i="7"/>
  <c r="S33" i="7"/>
  <c r="S32" i="7"/>
  <c r="S31" i="7"/>
  <c r="S30" i="7"/>
  <c r="S82" i="7"/>
  <c r="S81" i="7"/>
  <c r="S29" i="7"/>
  <c r="S28" i="7"/>
  <c r="S27" i="7"/>
  <c r="S26" i="7"/>
  <c r="S25" i="7"/>
  <c r="S24" i="7"/>
  <c r="S23" i="7"/>
  <c r="S22" i="7"/>
  <c r="S21" i="7"/>
  <c r="S20" i="7"/>
  <c r="S19" i="7"/>
  <c r="S18" i="7"/>
  <c r="S17" i="7"/>
  <c r="S16" i="7"/>
  <c r="S15" i="7"/>
  <c r="S14" i="7"/>
  <c r="S13" i="7"/>
  <c r="S12" i="7"/>
  <c r="S11" i="7"/>
  <c r="S80" i="7"/>
  <c r="S10" i="7"/>
  <c r="S9" i="7"/>
  <c r="S8" i="7"/>
  <c r="S79" i="7"/>
  <c r="S7" i="7"/>
  <c r="P76" i="7"/>
  <c r="P75" i="7"/>
  <c r="P74" i="7"/>
  <c r="P73" i="7"/>
  <c r="P72" i="7"/>
  <c r="P71" i="7"/>
  <c r="P87" i="7"/>
  <c r="P86" i="7"/>
  <c r="P70" i="7"/>
  <c r="P69" i="7"/>
  <c r="P68" i="7"/>
  <c r="P67" i="7"/>
  <c r="P66" i="7"/>
  <c r="P65" i="7"/>
  <c r="P64" i="7"/>
  <c r="P85" i="7"/>
  <c r="P84" i="7"/>
  <c r="P63" i="7"/>
  <c r="P62" i="7"/>
  <c r="P61" i="7"/>
  <c r="P60" i="7"/>
  <c r="P59" i="7"/>
  <c r="P58" i="7"/>
  <c r="P57" i="7"/>
  <c r="P56" i="7"/>
  <c r="P55" i="7"/>
  <c r="P54" i="7"/>
  <c r="P53" i="7"/>
  <c r="P52" i="7"/>
  <c r="P51" i="7"/>
  <c r="P50" i="7"/>
  <c r="P49" i="7"/>
  <c r="P48" i="7"/>
  <c r="P47" i="7"/>
  <c r="P46" i="7"/>
  <c r="P45" i="7"/>
  <c r="P44" i="7"/>
  <c r="P43" i="7"/>
  <c r="P42" i="7"/>
  <c r="P41" i="7"/>
  <c r="P40" i="7"/>
  <c r="P39" i="7"/>
  <c r="P83" i="7"/>
  <c r="P38" i="7"/>
  <c r="P37" i="7"/>
  <c r="P36" i="7"/>
  <c r="P35" i="7"/>
  <c r="P34" i="7"/>
  <c r="P33" i="7"/>
  <c r="P32" i="7"/>
  <c r="P31" i="7"/>
  <c r="P30" i="7"/>
  <c r="P82" i="7"/>
  <c r="P81" i="7"/>
  <c r="P29" i="7"/>
  <c r="P28" i="7"/>
  <c r="P27" i="7"/>
  <c r="P26" i="7"/>
  <c r="P25" i="7"/>
  <c r="P24" i="7"/>
  <c r="P23" i="7"/>
  <c r="P22" i="7"/>
  <c r="P21" i="7"/>
  <c r="P20" i="7"/>
  <c r="P19" i="7"/>
  <c r="P18" i="7"/>
  <c r="P17" i="7"/>
  <c r="P16" i="7"/>
  <c r="P15" i="7"/>
  <c r="P14" i="7"/>
  <c r="P13" i="7"/>
  <c r="P12" i="7"/>
  <c r="P11" i="7"/>
  <c r="P80" i="7"/>
  <c r="P10" i="7"/>
  <c r="P9" i="7"/>
  <c r="P8" i="7"/>
  <c r="P79" i="7"/>
  <c r="P7" i="7"/>
  <c r="M76" i="7"/>
  <c r="M75" i="7"/>
  <c r="M74" i="7"/>
  <c r="M73" i="7"/>
  <c r="M72" i="7"/>
  <c r="M71" i="7"/>
  <c r="M87" i="7"/>
  <c r="M86" i="7"/>
  <c r="M70" i="7"/>
  <c r="M69" i="7"/>
  <c r="M68" i="7"/>
  <c r="M67" i="7"/>
  <c r="M66" i="7"/>
  <c r="M65" i="7"/>
  <c r="M64" i="7"/>
  <c r="M85" i="7"/>
  <c r="M84" i="7"/>
  <c r="M63" i="7"/>
  <c r="M62" i="7"/>
  <c r="M61" i="7"/>
  <c r="M60" i="7"/>
  <c r="M59" i="7"/>
  <c r="M58" i="7"/>
  <c r="M57" i="7"/>
  <c r="M56" i="7"/>
  <c r="M55" i="7"/>
  <c r="M54" i="7"/>
  <c r="M53" i="7"/>
  <c r="M52" i="7"/>
  <c r="M51" i="7"/>
  <c r="M50" i="7"/>
  <c r="M49" i="7"/>
  <c r="M48" i="7"/>
  <c r="M47" i="7"/>
  <c r="M46" i="7"/>
  <c r="M45" i="7"/>
  <c r="M44" i="7"/>
  <c r="M43" i="7"/>
  <c r="M42" i="7"/>
  <c r="M41" i="7"/>
  <c r="M40" i="7"/>
  <c r="M39" i="7"/>
  <c r="M83" i="7"/>
  <c r="M38" i="7"/>
  <c r="M37" i="7"/>
  <c r="M36" i="7"/>
  <c r="M35" i="7"/>
  <c r="M34" i="7"/>
  <c r="M33" i="7"/>
  <c r="M32" i="7"/>
  <c r="M31" i="7"/>
  <c r="M30" i="7"/>
  <c r="M82" i="7"/>
  <c r="M81" i="7"/>
  <c r="M29" i="7"/>
  <c r="M28" i="7"/>
  <c r="M27" i="7"/>
  <c r="M26" i="7"/>
  <c r="M25" i="7"/>
  <c r="M24" i="7"/>
  <c r="M23" i="7"/>
  <c r="M22" i="7"/>
  <c r="M21" i="7"/>
  <c r="M20" i="7"/>
  <c r="M19" i="7"/>
  <c r="M18" i="7"/>
  <c r="M17" i="7"/>
  <c r="M16" i="7"/>
  <c r="M15" i="7"/>
  <c r="M14" i="7"/>
  <c r="M13" i="7"/>
  <c r="M12" i="7"/>
  <c r="M11" i="7"/>
  <c r="M80" i="7"/>
  <c r="M10" i="7"/>
  <c r="M9" i="7"/>
  <c r="M8" i="7"/>
  <c r="M79" i="7"/>
  <c r="M7" i="7"/>
  <c r="F79" i="7"/>
  <c r="F8" i="7"/>
  <c r="F9" i="7"/>
  <c r="F10" i="7"/>
  <c r="F80" i="7"/>
  <c r="F11" i="7"/>
  <c r="F12" i="7"/>
  <c r="F13" i="7"/>
  <c r="F14" i="7"/>
  <c r="F15" i="7"/>
  <c r="F16" i="7"/>
  <c r="F17" i="7"/>
  <c r="F18" i="7"/>
  <c r="F19" i="7"/>
  <c r="F20" i="7"/>
  <c r="F21" i="7"/>
  <c r="F22" i="7"/>
  <c r="F23" i="7"/>
  <c r="F24" i="7"/>
  <c r="F25" i="7"/>
  <c r="F26" i="7"/>
  <c r="F27" i="7"/>
  <c r="F28" i="7"/>
  <c r="F29" i="7"/>
  <c r="F81" i="7"/>
  <c r="F82" i="7"/>
  <c r="F30" i="7"/>
  <c r="F31" i="7"/>
  <c r="F32" i="7"/>
  <c r="F33" i="7"/>
  <c r="F34" i="7"/>
  <c r="F35" i="7"/>
  <c r="F36" i="7"/>
  <c r="F37" i="7"/>
  <c r="F38" i="7"/>
  <c r="F83" i="7"/>
  <c r="F39" i="7"/>
  <c r="F40" i="7"/>
  <c r="F41" i="7"/>
  <c r="F42" i="7"/>
  <c r="F43" i="7"/>
  <c r="F44" i="7"/>
  <c r="F45" i="7"/>
  <c r="F46" i="7"/>
  <c r="F47" i="7"/>
  <c r="F48" i="7"/>
  <c r="F49" i="7"/>
  <c r="F50" i="7"/>
  <c r="F51" i="7"/>
  <c r="F52" i="7"/>
  <c r="F53" i="7"/>
  <c r="F54" i="7"/>
  <c r="F55" i="7"/>
  <c r="F56" i="7"/>
  <c r="F57" i="7"/>
  <c r="F58" i="7"/>
  <c r="F59" i="7"/>
  <c r="F60" i="7"/>
  <c r="F61" i="7"/>
  <c r="F62" i="7"/>
  <c r="F63" i="7"/>
  <c r="F84" i="7"/>
  <c r="F85" i="7"/>
  <c r="F64" i="7"/>
  <c r="F65" i="7"/>
  <c r="F66" i="7"/>
  <c r="F67" i="7"/>
  <c r="F68" i="7"/>
  <c r="F69" i="7"/>
  <c r="F70" i="7"/>
  <c r="F86" i="7"/>
  <c r="F87" i="7"/>
  <c r="F71" i="7"/>
  <c r="F72" i="7"/>
  <c r="F73" i="7"/>
  <c r="F74" i="7"/>
  <c r="F75" i="7"/>
  <c r="F76" i="7"/>
  <c r="F7" i="7"/>
  <c r="DR72" i="6"/>
  <c r="DR73" i="6"/>
  <c r="DR71" i="6"/>
  <c r="DR95" i="6"/>
  <c r="DR70" i="6"/>
  <c r="DR69" i="6"/>
  <c r="DR68" i="6"/>
  <c r="DR67" i="6"/>
  <c r="DR94" i="6"/>
  <c r="DR66" i="6"/>
  <c r="DR65" i="6"/>
  <c r="DR64" i="6"/>
  <c r="DR93" i="6"/>
  <c r="DR63" i="6"/>
  <c r="DR92" i="6"/>
  <c r="DR62" i="6"/>
  <c r="DR61" i="6"/>
  <c r="DR60" i="6"/>
  <c r="DR59" i="6"/>
  <c r="DR58" i="6"/>
  <c r="DR57" i="6"/>
  <c r="DR56" i="6"/>
  <c r="DR55" i="6"/>
  <c r="DR54" i="6"/>
  <c r="DR53" i="6"/>
  <c r="DR52" i="6"/>
  <c r="DR51" i="6"/>
  <c r="DR50" i="6"/>
  <c r="DR49" i="6"/>
  <c r="DR48" i="6"/>
  <c r="DR47" i="6"/>
  <c r="DR46" i="6"/>
  <c r="DR45" i="6"/>
  <c r="DR91" i="6"/>
  <c r="DR44" i="6"/>
  <c r="DR90" i="6"/>
  <c r="DR43" i="6"/>
  <c r="DR42" i="6"/>
  <c r="DR41" i="6"/>
  <c r="DR89" i="6"/>
  <c r="DR40" i="6"/>
  <c r="DR39" i="6"/>
  <c r="DR38" i="6"/>
  <c r="DR37" i="6"/>
  <c r="DR88" i="6"/>
  <c r="DR36" i="6"/>
  <c r="DR35" i="6"/>
  <c r="DR34" i="6"/>
  <c r="DR33" i="6"/>
  <c r="DR87" i="6"/>
  <c r="DR32" i="6"/>
  <c r="DR77" i="6"/>
  <c r="DR31" i="6"/>
  <c r="DR30" i="6"/>
  <c r="DR29" i="6"/>
  <c r="DR28" i="6"/>
  <c r="DR27" i="6"/>
  <c r="DR26" i="6"/>
  <c r="DR25" i="6"/>
  <c r="DR24" i="6"/>
  <c r="DR23" i="6"/>
  <c r="DR22" i="6"/>
  <c r="DR21" i="6"/>
  <c r="DR20" i="6"/>
  <c r="DR19" i="6"/>
  <c r="DR18" i="6"/>
  <c r="DR17" i="6"/>
  <c r="DR86" i="6"/>
  <c r="DR16" i="6"/>
  <c r="DR85" i="6"/>
  <c r="DR15" i="6"/>
  <c r="DR14" i="6"/>
  <c r="DR13" i="6"/>
  <c r="DR12" i="6"/>
  <c r="DR11" i="6"/>
  <c r="DR84" i="6"/>
  <c r="DR10" i="6"/>
  <c r="DR9" i="6"/>
  <c r="DR83" i="6"/>
  <c r="DR8" i="6"/>
  <c r="DR82" i="6"/>
  <c r="DR7" i="6"/>
  <c r="BN72" i="6"/>
  <c r="BN73" i="6"/>
  <c r="BN71" i="6"/>
  <c r="BN95" i="6"/>
  <c r="BN70" i="6"/>
  <c r="BN69" i="6"/>
  <c r="BN68" i="6"/>
  <c r="BN67" i="6"/>
  <c r="BN94" i="6"/>
  <c r="BN66" i="6"/>
  <c r="BN65" i="6"/>
  <c r="BN64" i="6"/>
  <c r="BN93" i="6"/>
  <c r="BN63" i="6"/>
  <c r="BN92" i="6"/>
  <c r="BN62" i="6"/>
  <c r="BN61" i="6"/>
  <c r="BN60" i="6"/>
  <c r="BN59" i="6"/>
  <c r="BN58" i="6"/>
  <c r="BN57" i="6"/>
  <c r="BN56" i="6"/>
  <c r="BN55" i="6"/>
  <c r="BN54" i="6"/>
  <c r="BN53" i="6"/>
  <c r="BN52" i="6"/>
  <c r="BN51" i="6"/>
  <c r="BN50" i="6"/>
  <c r="BN49" i="6"/>
  <c r="BN48" i="6"/>
  <c r="BN47" i="6"/>
  <c r="BN46" i="6"/>
  <c r="BN45" i="6"/>
  <c r="BN91" i="6"/>
  <c r="BN44" i="6"/>
  <c r="BN90" i="6"/>
  <c r="BN43" i="6"/>
  <c r="BN42" i="6"/>
  <c r="BN41" i="6"/>
  <c r="BN89" i="6"/>
  <c r="BN40" i="6"/>
  <c r="BN39" i="6"/>
  <c r="BN38" i="6"/>
  <c r="BN37" i="6"/>
  <c r="BN88" i="6"/>
  <c r="BN36" i="6"/>
  <c r="BN35" i="6"/>
  <c r="BN34" i="6"/>
  <c r="BN33" i="6"/>
  <c r="BN87" i="6"/>
  <c r="BN32" i="6"/>
  <c r="BN77" i="6"/>
  <c r="BN31" i="6"/>
  <c r="BN30" i="6"/>
  <c r="BN29" i="6"/>
  <c r="BN28" i="6"/>
  <c r="BN27" i="6"/>
  <c r="BN26" i="6"/>
  <c r="BN25" i="6"/>
  <c r="BN24" i="6"/>
  <c r="BN23" i="6"/>
  <c r="BN22" i="6"/>
  <c r="BN21" i="6"/>
  <c r="BN20" i="6"/>
  <c r="BN19" i="6"/>
  <c r="BN18" i="6"/>
  <c r="BN17" i="6"/>
  <c r="BN86" i="6"/>
  <c r="BN16" i="6"/>
  <c r="BN85" i="6"/>
  <c r="BN15" i="6"/>
  <c r="BN14" i="6"/>
  <c r="BN13" i="6"/>
  <c r="BN12" i="6"/>
  <c r="BN11" i="6"/>
  <c r="BN84" i="6"/>
  <c r="BN10" i="6"/>
  <c r="BN9" i="6"/>
  <c r="BN83" i="6"/>
  <c r="BN8" i="6"/>
  <c r="BN82" i="6"/>
  <c r="BN7" i="6"/>
  <c r="DC72" i="6"/>
  <c r="DC73" i="6"/>
  <c r="DC71" i="6"/>
  <c r="DC95" i="6"/>
  <c r="DC70" i="6"/>
  <c r="DC69" i="6"/>
  <c r="DC68" i="6"/>
  <c r="DC67" i="6"/>
  <c r="DC94" i="6"/>
  <c r="DC66" i="6"/>
  <c r="DC65" i="6"/>
  <c r="DC64" i="6"/>
  <c r="DC93" i="6"/>
  <c r="DC63" i="6"/>
  <c r="DC92" i="6"/>
  <c r="DC62" i="6"/>
  <c r="DC61" i="6"/>
  <c r="DC60" i="6"/>
  <c r="DC59" i="6"/>
  <c r="DC58" i="6"/>
  <c r="DC57" i="6"/>
  <c r="DC56" i="6"/>
  <c r="DC55" i="6"/>
  <c r="DC54" i="6"/>
  <c r="DC53" i="6"/>
  <c r="DC52" i="6"/>
  <c r="DC51" i="6"/>
  <c r="DC50" i="6"/>
  <c r="DC49" i="6"/>
  <c r="DC48" i="6"/>
  <c r="DC47" i="6"/>
  <c r="DC46" i="6"/>
  <c r="DC45" i="6"/>
  <c r="DC91" i="6"/>
  <c r="DC44" i="6"/>
  <c r="DC90" i="6"/>
  <c r="DC43" i="6"/>
  <c r="DC42" i="6"/>
  <c r="DC41" i="6"/>
  <c r="DC89" i="6"/>
  <c r="DC40" i="6"/>
  <c r="DC39" i="6"/>
  <c r="DC38" i="6"/>
  <c r="DC37" i="6"/>
  <c r="DC88" i="6"/>
  <c r="DC36" i="6"/>
  <c r="DC35" i="6"/>
  <c r="DC34" i="6"/>
  <c r="DC33" i="6"/>
  <c r="DC87" i="6"/>
  <c r="DC32" i="6"/>
  <c r="DC77" i="6"/>
  <c r="DC31" i="6"/>
  <c r="DC30" i="6"/>
  <c r="DC29" i="6"/>
  <c r="DC28" i="6"/>
  <c r="DC27" i="6"/>
  <c r="DC26" i="6"/>
  <c r="DC25" i="6"/>
  <c r="DC24" i="6"/>
  <c r="DC23" i="6"/>
  <c r="DC22" i="6"/>
  <c r="DC21" i="6"/>
  <c r="DC20" i="6"/>
  <c r="DC19" i="6"/>
  <c r="DC18" i="6"/>
  <c r="DC17" i="6"/>
  <c r="DC86" i="6"/>
  <c r="DC16" i="6"/>
  <c r="DC85" i="6"/>
  <c r="DC15" i="6"/>
  <c r="DC14" i="6"/>
  <c r="DC13" i="6"/>
  <c r="DC12" i="6"/>
  <c r="DC11" i="6"/>
  <c r="DC84" i="6"/>
  <c r="DC10" i="6"/>
  <c r="DC9" i="6"/>
  <c r="DC83" i="6"/>
  <c r="DC8" i="6"/>
  <c r="DC82" i="6"/>
  <c r="DC7" i="6"/>
  <c r="CW72" i="6"/>
  <c r="CW73" i="6"/>
  <c r="CW71" i="6"/>
  <c r="CW95" i="6"/>
  <c r="CW70" i="6"/>
  <c r="CW69" i="6"/>
  <c r="CW68" i="6"/>
  <c r="CW67" i="6"/>
  <c r="CW94" i="6"/>
  <c r="CW66" i="6"/>
  <c r="CW65" i="6"/>
  <c r="CW64" i="6"/>
  <c r="CW93" i="6"/>
  <c r="CW63" i="6"/>
  <c r="CW92" i="6"/>
  <c r="CW62" i="6"/>
  <c r="CW61" i="6"/>
  <c r="CW60" i="6"/>
  <c r="CW59" i="6"/>
  <c r="CW58" i="6"/>
  <c r="CW57" i="6"/>
  <c r="CW56" i="6"/>
  <c r="CW55" i="6"/>
  <c r="CW54" i="6"/>
  <c r="CW53" i="6"/>
  <c r="CW52" i="6"/>
  <c r="CW51" i="6"/>
  <c r="CW50" i="6"/>
  <c r="CW49" i="6"/>
  <c r="CW48" i="6"/>
  <c r="CW47" i="6"/>
  <c r="CW46" i="6"/>
  <c r="CW45" i="6"/>
  <c r="CW91" i="6"/>
  <c r="CW44" i="6"/>
  <c r="CW90" i="6"/>
  <c r="CW43" i="6"/>
  <c r="CW42" i="6"/>
  <c r="CW41" i="6"/>
  <c r="CW89" i="6"/>
  <c r="CW40" i="6"/>
  <c r="CW39" i="6"/>
  <c r="CW38" i="6"/>
  <c r="CW37" i="6"/>
  <c r="CW88" i="6"/>
  <c r="CW36" i="6"/>
  <c r="CW35" i="6"/>
  <c r="CW34" i="6"/>
  <c r="CW33" i="6"/>
  <c r="CW87" i="6"/>
  <c r="CW32" i="6"/>
  <c r="CW77" i="6"/>
  <c r="CW31" i="6"/>
  <c r="CW30" i="6"/>
  <c r="CW29" i="6"/>
  <c r="CW28" i="6"/>
  <c r="CW27" i="6"/>
  <c r="CW26" i="6"/>
  <c r="CW25" i="6"/>
  <c r="CW24" i="6"/>
  <c r="CW23" i="6"/>
  <c r="CW22" i="6"/>
  <c r="CW21" i="6"/>
  <c r="CW20" i="6"/>
  <c r="CW19" i="6"/>
  <c r="CW18" i="6"/>
  <c r="CW17" i="6"/>
  <c r="CW86" i="6"/>
  <c r="CW16" i="6"/>
  <c r="CW85" i="6"/>
  <c r="CW15" i="6"/>
  <c r="CW14" i="6"/>
  <c r="CW13" i="6"/>
  <c r="CW12" i="6"/>
  <c r="CW11" i="6"/>
  <c r="CW84" i="6"/>
  <c r="CW10" i="6"/>
  <c r="CW9" i="6"/>
  <c r="CW83" i="6"/>
  <c r="CW8" i="6"/>
  <c r="CW82" i="6"/>
  <c r="CW7" i="6"/>
  <c r="CF72" i="6"/>
  <c r="CF73" i="6"/>
  <c r="CF71" i="6"/>
  <c r="CF95" i="6"/>
  <c r="CF70" i="6"/>
  <c r="CF69" i="6"/>
  <c r="CF68" i="6"/>
  <c r="CF67" i="6"/>
  <c r="CF94" i="6"/>
  <c r="CF66" i="6"/>
  <c r="CF65" i="6"/>
  <c r="CF64" i="6"/>
  <c r="CF93" i="6"/>
  <c r="CF63" i="6"/>
  <c r="CF92" i="6"/>
  <c r="CF62" i="6"/>
  <c r="CF61" i="6"/>
  <c r="CF60" i="6"/>
  <c r="CF59" i="6"/>
  <c r="CF58" i="6"/>
  <c r="CF57" i="6"/>
  <c r="CF56" i="6"/>
  <c r="CF55" i="6"/>
  <c r="CF54" i="6"/>
  <c r="CF53" i="6"/>
  <c r="CF52" i="6"/>
  <c r="CF51" i="6"/>
  <c r="CF50" i="6"/>
  <c r="CF49" i="6"/>
  <c r="CF48" i="6"/>
  <c r="CF47" i="6"/>
  <c r="CF46" i="6"/>
  <c r="CF45" i="6"/>
  <c r="CF91" i="6"/>
  <c r="CF44" i="6"/>
  <c r="CF90" i="6"/>
  <c r="CF43" i="6"/>
  <c r="CF42" i="6"/>
  <c r="CF41" i="6"/>
  <c r="CF89" i="6"/>
  <c r="CF40" i="6"/>
  <c r="CF39" i="6"/>
  <c r="CF38" i="6"/>
  <c r="CF37" i="6"/>
  <c r="CF88" i="6"/>
  <c r="CF36" i="6"/>
  <c r="CF35" i="6"/>
  <c r="CF34" i="6"/>
  <c r="CF33" i="6"/>
  <c r="CF87" i="6"/>
  <c r="CF32" i="6"/>
  <c r="CF77" i="6"/>
  <c r="CF31" i="6"/>
  <c r="CF30" i="6"/>
  <c r="CF29" i="6"/>
  <c r="CF28" i="6"/>
  <c r="CF27" i="6"/>
  <c r="CF26" i="6"/>
  <c r="CF25" i="6"/>
  <c r="CF24" i="6"/>
  <c r="CF23" i="6"/>
  <c r="CF22" i="6"/>
  <c r="CF21" i="6"/>
  <c r="CF20" i="6"/>
  <c r="CF19" i="6"/>
  <c r="CF18" i="6"/>
  <c r="CF17" i="6"/>
  <c r="CF86" i="6"/>
  <c r="CF16" i="6"/>
  <c r="CF85" i="6"/>
  <c r="CF15" i="6"/>
  <c r="CF14" i="6"/>
  <c r="CF13" i="6"/>
  <c r="CF12" i="6"/>
  <c r="CF11" i="6"/>
  <c r="CF84" i="6"/>
  <c r="CF10" i="6"/>
  <c r="CF9" i="6"/>
  <c r="CF83" i="6"/>
  <c r="CF8" i="6"/>
  <c r="CF82" i="6"/>
  <c r="CF7" i="6"/>
  <c r="CP72" i="6"/>
  <c r="CP73" i="6"/>
  <c r="CP71" i="6"/>
  <c r="CP95" i="6"/>
  <c r="CP70" i="6"/>
  <c r="CP69" i="6"/>
  <c r="CP68" i="6"/>
  <c r="CP67" i="6"/>
  <c r="CP94" i="6"/>
  <c r="CP66" i="6"/>
  <c r="CP65" i="6"/>
  <c r="CP64" i="6"/>
  <c r="CP93" i="6"/>
  <c r="CP63" i="6"/>
  <c r="CP92" i="6"/>
  <c r="CP62" i="6"/>
  <c r="CP61" i="6"/>
  <c r="CP60" i="6"/>
  <c r="CP59" i="6"/>
  <c r="CP58" i="6"/>
  <c r="CP57" i="6"/>
  <c r="CP56" i="6"/>
  <c r="CP55" i="6"/>
  <c r="CP54" i="6"/>
  <c r="CP53" i="6"/>
  <c r="CP52" i="6"/>
  <c r="CP51" i="6"/>
  <c r="CP50" i="6"/>
  <c r="CP49" i="6"/>
  <c r="CP48" i="6"/>
  <c r="CP47" i="6"/>
  <c r="CP46" i="6"/>
  <c r="CP45" i="6"/>
  <c r="CP91" i="6"/>
  <c r="CP44" i="6"/>
  <c r="CP90" i="6"/>
  <c r="CP43" i="6"/>
  <c r="CP42" i="6"/>
  <c r="CP41" i="6"/>
  <c r="CP89" i="6"/>
  <c r="CP40" i="6"/>
  <c r="CP39" i="6"/>
  <c r="CP38" i="6"/>
  <c r="CP37" i="6"/>
  <c r="CP88" i="6"/>
  <c r="CP36" i="6"/>
  <c r="CP35" i="6"/>
  <c r="CP34" i="6"/>
  <c r="CP33" i="6"/>
  <c r="CP87" i="6"/>
  <c r="CP32" i="6"/>
  <c r="CP77" i="6"/>
  <c r="CP31" i="6"/>
  <c r="CP30" i="6"/>
  <c r="CP29" i="6"/>
  <c r="CP28" i="6"/>
  <c r="CP27" i="6"/>
  <c r="CP26" i="6"/>
  <c r="CP25" i="6"/>
  <c r="CP24" i="6"/>
  <c r="CP23" i="6"/>
  <c r="CP22" i="6"/>
  <c r="CP21" i="6"/>
  <c r="CP20" i="6"/>
  <c r="CP19" i="6"/>
  <c r="CP18" i="6"/>
  <c r="CP17" i="6"/>
  <c r="CP86" i="6"/>
  <c r="CP16" i="6"/>
  <c r="CP85" i="6"/>
  <c r="CP15" i="6"/>
  <c r="CP14" i="6"/>
  <c r="CP13" i="6"/>
  <c r="CP12" i="6"/>
  <c r="CP11" i="6"/>
  <c r="CP84" i="6"/>
  <c r="CP10" i="6"/>
  <c r="CP9" i="6"/>
  <c r="CP83" i="6"/>
  <c r="CP8" i="6"/>
  <c r="CP82" i="6"/>
  <c r="CP7" i="6"/>
  <c r="CZ72" i="6"/>
  <c r="CZ73" i="6"/>
  <c r="CZ71" i="6"/>
  <c r="CZ95" i="6"/>
  <c r="CZ70" i="6"/>
  <c r="CZ69" i="6"/>
  <c r="CZ68" i="6"/>
  <c r="CZ67" i="6"/>
  <c r="CZ94" i="6"/>
  <c r="CZ66" i="6"/>
  <c r="CZ65" i="6"/>
  <c r="CZ64" i="6"/>
  <c r="CZ93" i="6"/>
  <c r="CZ63" i="6"/>
  <c r="CZ92" i="6"/>
  <c r="CZ62" i="6"/>
  <c r="CZ61" i="6"/>
  <c r="CZ60" i="6"/>
  <c r="CZ59" i="6"/>
  <c r="CZ58" i="6"/>
  <c r="CZ57" i="6"/>
  <c r="CZ56" i="6"/>
  <c r="CZ55" i="6"/>
  <c r="CZ54" i="6"/>
  <c r="CZ53" i="6"/>
  <c r="CZ52" i="6"/>
  <c r="CZ51" i="6"/>
  <c r="CZ50" i="6"/>
  <c r="CZ49" i="6"/>
  <c r="CZ48" i="6"/>
  <c r="CZ47" i="6"/>
  <c r="CZ46" i="6"/>
  <c r="CZ45" i="6"/>
  <c r="CZ91" i="6"/>
  <c r="CZ44" i="6"/>
  <c r="CZ90" i="6"/>
  <c r="CZ43" i="6"/>
  <c r="CZ42" i="6"/>
  <c r="CZ41" i="6"/>
  <c r="CZ89" i="6"/>
  <c r="CZ40" i="6"/>
  <c r="CZ39" i="6"/>
  <c r="CZ38" i="6"/>
  <c r="CZ37" i="6"/>
  <c r="CZ88" i="6"/>
  <c r="CZ36" i="6"/>
  <c r="CZ35" i="6"/>
  <c r="CZ34" i="6"/>
  <c r="CZ33" i="6"/>
  <c r="CZ87" i="6"/>
  <c r="CZ32" i="6"/>
  <c r="CZ77" i="6"/>
  <c r="CZ31" i="6"/>
  <c r="CZ30" i="6"/>
  <c r="CZ29" i="6"/>
  <c r="CZ28" i="6"/>
  <c r="CZ27" i="6"/>
  <c r="CZ26" i="6"/>
  <c r="CZ25" i="6"/>
  <c r="CZ24" i="6"/>
  <c r="CZ23" i="6"/>
  <c r="CZ22" i="6"/>
  <c r="CZ21" i="6"/>
  <c r="CZ20" i="6"/>
  <c r="CZ19" i="6"/>
  <c r="CZ18" i="6"/>
  <c r="CZ17" i="6"/>
  <c r="CZ86" i="6"/>
  <c r="CZ16" i="6"/>
  <c r="CZ85" i="6"/>
  <c r="CZ15" i="6"/>
  <c r="CZ14" i="6"/>
  <c r="CZ13" i="6"/>
  <c r="CZ12" i="6"/>
  <c r="CZ11" i="6"/>
  <c r="CZ84" i="6"/>
  <c r="CZ10" i="6"/>
  <c r="CZ9" i="6"/>
  <c r="CZ83" i="6"/>
  <c r="CZ8" i="6"/>
  <c r="CZ82" i="6"/>
  <c r="CZ7" i="6"/>
  <c r="CM72" i="6"/>
  <c r="CM73" i="6"/>
  <c r="CM71" i="6"/>
  <c r="CM95" i="6"/>
  <c r="CM70" i="6"/>
  <c r="CM69" i="6"/>
  <c r="CM68" i="6"/>
  <c r="CM67" i="6"/>
  <c r="CM94" i="6"/>
  <c r="CM66" i="6"/>
  <c r="CM65" i="6"/>
  <c r="CM64" i="6"/>
  <c r="CM93" i="6"/>
  <c r="CM63" i="6"/>
  <c r="CM92" i="6"/>
  <c r="CM62" i="6"/>
  <c r="CM61" i="6"/>
  <c r="CM60" i="6"/>
  <c r="CM59" i="6"/>
  <c r="CM58" i="6"/>
  <c r="CM57" i="6"/>
  <c r="CM56" i="6"/>
  <c r="CM55" i="6"/>
  <c r="CM54" i="6"/>
  <c r="CM53" i="6"/>
  <c r="CM52" i="6"/>
  <c r="CM51" i="6"/>
  <c r="CM50" i="6"/>
  <c r="CM49" i="6"/>
  <c r="CM48" i="6"/>
  <c r="CM47" i="6"/>
  <c r="CM46" i="6"/>
  <c r="CM45" i="6"/>
  <c r="CM91" i="6"/>
  <c r="CM44" i="6"/>
  <c r="CM90" i="6"/>
  <c r="CM43" i="6"/>
  <c r="CM42" i="6"/>
  <c r="CM41" i="6"/>
  <c r="CM89" i="6"/>
  <c r="CM40" i="6"/>
  <c r="CM39" i="6"/>
  <c r="CM38" i="6"/>
  <c r="CM37" i="6"/>
  <c r="CM88" i="6"/>
  <c r="CM36" i="6"/>
  <c r="CM35" i="6"/>
  <c r="CM34" i="6"/>
  <c r="CM33" i="6"/>
  <c r="CM87" i="6"/>
  <c r="CM32" i="6"/>
  <c r="CM77" i="6"/>
  <c r="CM31" i="6"/>
  <c r="CM30" i="6"/>
  <c r="CM29" i="6"/>
  <c r="CM28" i="6"/>
  <c r="CM27" i="6"/>
  <c r="CM26" i="6"/>
  <c r="CM25" i="6"/>
  <c r="CM24" i="6"/>
  <c r="CM23" i="6"/>
  <c r="CM22" i="6"/>
  <c r="CM21" i="6"/>
  <c r="CM20" i="6"/>
  <c r="CM19" i="6"/>
  <c r="CM18" i="6"/>
  <c r="CM17" i="6"/>
  <c r="CM86" i="6"/>
  <c r="CM16" i="6"/>
  <c r="CM85" i="6"/>
  <c r="CM15" i="6"/>
  <c r="CM14" i="6"/>
  <c r="CM13" i="6"/>
  <c r="CM12" i="6"/>
  <c r="CM11" i="6"/>
  <c r="CM84" i="6"/>
  <c r="CM10" i="6"/>
  <c r="CM9" i="6"/>
  <c r="CM83" i="6"/>
  <c r="CM8" i="6"/>
  <c r="CM82" i="6"/>
  <c r="CM7" i="6"/>
  <c r="BY72" i="6"/>
  <c r="BY73" i="6"/>
  <c r="BY71" i="6"/>
  <c r="BY95" i="6"/>
  <c r="BY70" i="6"/>
  <c r="BY69" i="6"/>
  <c r="BY68" i="6"/>
  <c r="BY67" i="6"/>
  <c r="BY94" i="6"/>
  <c r="BY66" i="6"/>
  <c r="BY65" i="6"/>
  <c r="BY64" i="6"/>
  <c r="BY93" i="6"/>
  <c r="BY63" i="6"/>
  <c r="BY92" i="6"/>
  <c r="BY62" i="6"/>
  <c r="BY61" i="6"/>
  <c r="BY60" i="6"/>
  <c r="BY59" i="6"/>
  <c r="BY58" i="6"/>
  <c r="BY57" i="6"/>
  <c r="BY56" i="6"/>
  <c r="BY55" i="6"/>
  <c r="BY54" i="6"/>
  <c r="BY53" i="6"/>
  <c r="BY52" i="6"/>
  <c r="BY51" i="6"/>
  <c r="BY50" i="6"/>
  <c r="BY49" i="6"/>
  <c r="BY48" i="6"/>
  <c r="BY47" i="6"/>
  <c r="BY46" i="6"/>
  <c r="BY45" i="6"/>
  <c r="BY91" i="6"/>
  <c r="BY44" i="6"/>
  <c r="BY90" i="6"/>
  <c r="BY43" i="6"/>
  <c r="BY42" i="6"/>
  <c r="BY41" i="6"/>
  <c r="BY89" i="6"/>
  <c r="BY40" i="6"/>
  <c r="BY39" i="6"/>
  <c r="BY38" i="6"/>
  <c r="BY37" i="6"/>
  <c r="BY88" i="6"/>
  <c r="BY36" i="6"/>
  <c r="BY35" i="6"/>
  <c r="BY34" i="6"/>
  <c r="BY33" i="6"/>
  <c r="BY87" i="6"/>
  <c r="BY32" i="6"/>
  <c r="BY77" i="6"/>
  <c r="BY31" i="6"/>
  <c r="BY30" i="6"/>
  <c r="BY29" i="6"/>
  <c r="BY28" i="6"/>
  <c r="BY27" i="6"/>
  <c r="BY26" i="6"/>
  <c r="BY25" i="6"/>
  <c r="BY24" i="6"/>
  <c r="BY23" i="6"/>
  <c r="BY22" i="6"/>
  <c r="BY21" i="6"/>
  <c r="BY20" i="6"/>
  <c r="BY19" i="6"/>
  <c r="BY18" i="6"/>
  <c r="BY17" i="6"/>
  <c r="BY86" i="6"/>
  <c r="BY16" i="6"/>
  <c r="BY85" i="6"/>
  <c r="BY15" i="6"/>
  <c r="BY14" i="6"/>
  <c r="BY13" i="6"/>
  <c r="BY12" i="6"/>
  <c r="BY11" i="6"/>
  <c r="BY84" i="6"/>
  <c r="BY10" i="6"/>
  <c r="BY9" i="6"/>
  <c r="BY83" i="6"/>
  <c r="BY8" i="6"/>
  <c r="BY82" i="6"/>
  <c r="BY7" i="6"/>
  <c r="BV72" i="6"/>
  <c r="BV73" i="6"/>
  <c r="BV71" i="6"/>
  <c r="BV95" i="6"/>
  <c r="BV70" i="6"/>
  <c r="BV69" i="6"/>
  <c r="BV68" i="6"/>
  <c r="BV67" i="6"/>
  <c r="BV94" i="6"/>
  <c r="BV66" i="6"/>
  <c r="BV65" i="6"/>
  <c r="BV64" i="6"/>
  <c r="BV93" i="6"/>
  <c r="BV63" i="6"/>
  <c r="BV92" i="6"/>
  <c r="BV62" i="6"/>
  <c r="BV61" i="6"/>
  <c r="BV60" i="6"/>
  <c r="BV59" i="6"/>
  <c r="BV58" i="6"/>
  <c r="BV57" i="6"/>
  <c r="BV56" i="6"/>
  <c r="BV55" i="6"/>
  <c r="BV54" i="6"/>
  <c r="BV53" i="6"/>
  <c r="BV52" i="6"/>
  <c r="BV51" i="6"/>
  <c r="BV50" i="6"/>
  <c r="BV49" i="6"/>
  <c r="BV48" i="6"/>
  <c r="BV47" i="6"/>
  <c r="BV46" i="6"/>
  <c r="BV45" i="6"/>
  <c r="BV91" i="6"/>
  <c r="BV44" i="6"/>
  <c r="BV90" i="6"/>
  <c r="BV43" i="6"/>
  <c r="BV42" i="6"/>
  <c r="BV41" i="6"/>
  <c r="BV89" i="6"/>
  <c r="BV40" i="6"/>
  <c r="BV39" i="6"/>
  <c r="BV38" i="6"/>
  <c r="BV37" i="6"/>
  <c r="BV88" i="6"/>
  <c r="BV36" i="6"/>
  <c r="BV35" i="6"/>
  <c r="BV34" i="6"/>
  <c r="BV33" i="6"/>
  <c r="BV87" i="6"/>
  <c r="BV32" i="6"/>
  <c r="BV77" i="6"/>
  <c r="BV31" i="6"/>
  <c r="BV30" i="6"/>
  <c r="BV29" i="6"/>
  <c r="BV28" i="6"/>
  <c r="BV27" i="6"/>
  <c r="BV26" i="6"/>
  <c r="BV25" i="6"/>
  <c r="BV24" i="6"/>
  <c r="BV23" i="6"/>
  <c r="BV22" i="6"/>
  <c r="BV21" i="6"/>
  <c r="BV20" i="6"/>
  <c r="BV19" i="6"/>
  <c r="BV18" i="6"/>
  <c r="BV17" i="6"/>
  <c r="BV86" i="6"/>
  <c r="BV16" i="6"/>
  <c r="BV85" i="6"/>
  <c r="BV15" i="6"/>
  <c r="BV14" i="6"/>
  <c r="BV13" i="6"/>
  <c r="BV12" i="6"/>
  <c r="BV11" i="6"/>
  <c r="BV84" i="6"/>
  <c r="BV10" i="6"/>
  <c r="BV9" i="6"/>
  <c r="BV83" i="6"/>
  <c r="BV8" i="6"/>
  <c r="BV82" i="6"/>
  <c r="BV7" i="6"/>
  <c r="BQ72" i="6"/>
  <c r="BQ73" i="6"/>
  <c r="BQ71" i="6"/>
  <c r="BQ95" i="6"/>
  <c r="BQ70" i="6"/>
  <c r="BQ69" i="6"/>
  <c r="BQ68" i="6"/>
  <c r="BQ67" i="6"/>
  <c r="BQ94" i="6"/>
  <c r="BQ66" i="6"/>
  <c r="BQ65" i="6"/>
  <c r="BQ64" i="6"/>
  <c r="BQ93" i="6"/>
  <c r="BQ63" i="6"/>
  <c r="BQ92" i="6"/>
  <c r="BQ62" i="6"/>
  <c r="BQ61" i="6"/>
  <c r="BQ60" i="6"/>
  <c r="BQ59" i="6"/>
  <c r="BQ58" i="6"/>
  <c r="BQ57" i="6"/>
  <c r="BQ56" i="6"/>
  <c r="BQ55" i="6"/>
  <c r="BQ54" i="6"/>
  <c r="BQ53" i="6"/>
  <c r="BQ52" i="6"/>
  <c r="BQ51" i="6"/>
  <c r="BQ50" i="6"/>
  <c r="BQ49" i="6"/>
  <c r="BQ48" i="6"/>
  <c r="BQ47" i="6"/>
  <c r="BQ46" i="6"/>
  <c r="BQ45" i="6"/>
  <c r="BQ91" i="6"/>
  <c r="BQ44" i="6"/>
  <c r="BQ90" i="6"/>
  <c r="BQ43" i="6"/>
  <c r="BQ42" i="6"/>
  <c r="BQ41" i="6"/>
  <c r="BQ89" i="6"/>
  <c r="BQ40" i="6"/>
  <c r="BQ39" i="6"/>
  <c r="BQ38" i="6"/>
  <c r="BQ37" i="6"/>
  <c r="BQ88" i="6"/>
  <c r="BQ36" i="6"/>
  <c r="BQ35" i="6"/>
  <c r="BQ34" i="6"/>
  <c r="BQ33" i="6"/>
  <c r="BQ87" i="6"/>
  <c r="BQ32" i="6"/>
  <c r="BQ77" i="6"/>
  <c r="BQ31" i="6"/>
  <c r="BQ30" i="6"/>
  <c r="BQ29" i="6"/>
  <c r="BQ28" i="6"/>
  <c r="BQ27" i="6"/>
  <c r="BQ26" i="6"/>
  <c r="BQ25" i="6"/>
  <c r="BQ24" i="6"/>
  <c r="BQ23" i="6"/>
  <c r="BQ22" i="6"/>
  <c r="BQ21" i="6"/>
  <c r="BQ20" i="6"/>
  <c r="BQ19" i="6"/>
  <c r="BQ18" i="6"/>
  <c r="BQ17" i="6"/>
  <c r="BQ86" i="6"/>
  <c r="BQ16" i="6"/>
  <c r="BQ85" i="6"/>
  <c r="BQ15" i="6"/>
  <c r="BQ14" i="6"/>
  <c r="BQ13" i="6"/>
  <c r="BQ12" i="6"/>
  <c r="BQ11" i="6"/>
  <c r="BQ84" i="6"/>
  <c r="BQ10" i="6"/>
  <c r="BQ9" i="6"/>
  <c r="BQ83" i="6"/>
  <c r="BQ8" i="6"/>
  <c r="BQ82" i="6"/>
  <c r="BQ7" i="6"/>
  <c r="BV74" i="6" l="1"/>
  <c r="CM74" i="6"/>
  <c r="CP74" i="6"/>
  <c r="CW74" i="6"/>
  <c r="BN74" i="6"/>
  <c r="BY74" i="6"/>
  <c r="CZ74" i="6"/>
  <c r="CF74" i="6"/>
  <c r="DC74" i="6"/>
  <c r="DR74" i="6"/>
  <c r="BQ74" i="6"/>
  <c r="BB6" i="6"/>
  <c r="BA72" i="6"/>
  <c r="BA73" i="6"/>
  <c r="BA71" i="6"/>
  <c r="BA95" i="6"/>
  <c r="BA70" i="6"/>
  <c r="BA69" i="6"/>
  <c r="BA68" i="6"/>
  <c r="BA67" i="6"/>
  <c r="BA94" i="6"/>
  <c r="BA66" i="6"/>
  <c r="BA65" i="6"/>
  <c r="BA64" i="6"/>
  <c r="BA93" i="6"/>
  <c r="BA63" i="6"/>
  <c r="BA92" i="6"/>
  <c r="BA62" i="6"/>
  <c r="BA61" i="6"/>
  <c r="BA60" i="6"/>
  <c r="BA59" i="6"/>
  <c r="BA58" i="6"/>
  <c r="BA57" i="6"/>
  <c r="BA56" i="6"/>
  <c r="BA55" i="6"/>
  <c r="BA54" i="6"/>
  <c r="BA53" i="6"/>
  <c r="BA52" i="6"/>
  <c r="BA51" i="6"/>
  <c r="BA50" i="6"/>
  <c r="BA49" i="6"/>
  <c r="BA48" i="6"/>
  <c r="BA47" i="6"/>
  <c r="BA46" i="6"/>
  <c r="BA45" i="6"/>
  <c r="BA91" i="6"/>
  <c r="BA44" i="6"/>
  <c r="BA90" i="6"/>
  <c r="BA43" i="6"/>
  <c r="BA42" i="6"/>
  <c r="BA41" i="6"/>
  <c r="BA89" i="6"/>
  <c r="BA40" i="6"/>
  <c r="BA39" i="6"/>
  <c r="BA38" i="6"/>
  <c r="BA37" i="6"/>
  <c r="BA88" i="6"/>
  <c r="BA36" i="6"/>
  <c r="BA35" i="6"/>
  <c r="BA34" i="6"/>
  <c r="BA33" i="6"/>
  <c r="BA87" i="6"/>
  <c r="BA32" i="6"/>
  <c r="BA77" i="6"/>
  <c r="BA31" i="6"/>
  <c r="BA30" i="6"/>
  <c r="BA29" i="6"/>
  <c r="BA28" i="6"/>
  <c r="BA27" i="6"/>
  <c r="BA26" i="6"/>
  <c r="BA25" i="6"/>
  <c r="BA24" i="6"/>
  <c r="BA23" i="6"/>
  <c r="BA22" i="6"/>
  <c r="BA21" i="6"/>
  <c r="BA20" i="6"/>
  <c r="BA19" i="6"/>
  <c r="BA18" i="6"/>
  <c r="BA17" i="6"/>
  <c r="BA86" i="6"/>
  <c r="BA16" i="6"/>
  <c r="BA85" i="6"/>
  <c r="BA15" i="6"/>
  <c r="BA14" i="6"/>
  <c r="BA13" i="6"/>
  <c r="BA12" i="6"/>
  <c r="BA11" i="6"/>
  <c r="BA84" i="6"/>
  <c r="BA10" i="6"/>
  <c r="BA9" i="6"/>
  <c r="BA83" i="6"/>
  <c r="BA8" i="6"/>
  <c r="BA82" i="6"/>
  <c r="BA7" i="6"/>
  <c r="AX72" i="6"/>
  <c r="AX73" i="6"/>
  <c r="AX71" i="6"/>
  <c r="AX95" i="6"/>
  <c r="AX70" i="6"/>
  <c r="AX69" i="6"/>
  <c r="AX68" i="6"/>
  <c r="AX67" i="6"/>
  <c r="AX94" i="6"/>
  <c r="AX66" i="6"/>
  <c r="AX65" i="6"/>
  <c r="AX64" i="6"/>
  <c r="AX93" i="6"/>
  <c r="AX63" i="6"/>
  <c r="AX92" i="6"/>
  <c r="AX62" i="6"/>
  <c r="AX61" i="6"/>
  <c r="AX60" i="6"/>
  <c r="AX59" i="6"/>
  <c r="AX58" i="6"/>
  <c r="AX57" i="6"/>
  <c r="AX56" i="6"/>
  <c r="AX55" i="6"/>
  <c r="AX54" i="6"/>
  <c r="AX53" i="6"/>
  <c r="AX52" i="6"/>
  <c r="AX51" i="6"/>
  <c r="AX50" i="6"/>
  <c r="AX49" i="6"/>
  <c r="AX48" i="6"/>
  <c r="AX47" i="6"/>
  <c r="AX46" i="6"/>
  <c r="AX45" i="6"/>
  <c r="AX91" i="6"/>
  <c r="AX44" i="6"/>
  <c r="AX90" i="6"/>
  <c r="AX43" i="6"/>
  <c r="AX42" i="6"/>
  <c r="AX41" i="6"/>
  <c r="AX89" i="6"/>
  <c r="AX40" i="6"/>
  <c r="AX39" i="6"/>
  <c r="AX38" i="6"/>
  <c r="AX37" i="6"/>
  <c r="AX88" i="6"/>
  <c r="AX36" i="6"/>
  <c r="AX35" i="6"/>
  <c r="AX34" i="6"/>
  <c r="AX33" i="6"/>
  <c r="AX87" i="6"/>
  <c r="AX32" i="6"/>
  <c r="AX77" i="6"/>
  <c r="AX31" i="6"/>
  <c r="AX30" i="6"/>
  <c r="AX29" i="6"/>
  <c r="AX28" i="6"/>
  <c r="AX27" i="6"/>
  <c r="AX26" i="6"/>
  <c r="AX25" i="6"/>
  <c r="AX24" i="6"/>
  <c r="AX23" i="6"/>
  <c r="AX22" i="6"/>
  <c r="AX21" i="6"/>
  <c r="AX20" i="6"/>
  <c r="AX19" i="6"/>
  <c r="AX18" i="6"/>
  <c r="AX17" i="6"/>
  <c r="AX86" i="6"/>
  <c r="AX16" i="6"/>
  <c r="AX85" i="6"/>
  <c r="AX15" i="6"/>
  <c r="AX14" i="6"/>
  <c r="AX13" i="6"/>
  <c r="AX12" i="6"/>
  <c r="AX11" i="6"/>
  <c r="AX84" i="6"/>
  <c r="AX10" i="6"/>
  <c r="AX9" i="6"/>
  <c r="AX83" i="6"/>
  <c r="AX8" i="6"/>
  <c r="AX82" i="6"/>
  <c r="AX7" i="6"/>
  <c r="AU72" i="6"/>
  <c r="AU73" i="6"/>
  <c r="AU71" i="6"/>
  <c r="AU95" i="6"/>
  <c r="AU70" i="6"/>
  <c r="AU69" i="6"/>
  <c r="AU68" i="6"/>
  <c r="AU67" i="6"/>
  <c r="AU94" i="6"/>
  <c r="AU66" i="6"/>
  <c r="AU65" i="6"/>
  <c r="AU64" i="6"/>
  <c r="AU93" i="6"/>
  <c r="AU63" i="6"/>
  <c r="AU92" i="6"/>
  <c r="AU62" i="6"/>
  <c r="AU61" i="6"/>
  <c r="AU60" i="6"/>
  <c r="AU59" i="6"/>
  <c r="AU58" i="6"/>
  <c r="AU57" i="6"/>
  <c r="AU56" i="6"/>
  <c r="AU55" i="6"/>
  <c r="AU54" i="6"/>
  <c r="AU53" i="6"/>
  <c r="AU52" i="6"/>
  <c r="AU51" i="6"/>
  <c r="AU50" i="6"/>
  <c r="AU49" i="6"/>
  <c r="AU48" i="6"/>
  <c r="AU47" i="6"/>
  <c r="AU46" i="6"/>
  <c r="AU45" i="6"/>
  <c r="AU91" i="6"/>
  <c r="AU44" i="6"/>
  <c r="AU90" i="6"/>
  <c r="AU43" i="6"/>
  <c r="AU42" i="6"/>
  <c r="AU41" i="6"/>
  <c r="AU89" i="6"/>
  <c r="AU40" i="6"/>
  <c r="AU39" i="6"/>
  <c r="AU38" i="6"/>
  <c r="AU37" i="6"/>
  <c r="AU88" i="6"/>
  <c r="AU36" i="6"/>
  <c r="AU35" i="6"/>
  <c r="AU34" i="6"/>
  <c r="AU33" i="6"/>
  <c r="AU87" i="6"/>
  <c r="AU32" i="6"/>
  <c r="AU77" i="6"/>
  <c r="AU31" i="6"/>
  <c r="AU30" i="6"/>
  <c r="AU29" i="6"/>
  <c r="AU28" i="6"/>
  <c r="AU27" i="6"/>
  <c r="AU26" i="6"/>
  <c r="AU25" i="6"/>
  <c r="AU24" i="6"/>
  <c r="AU23" i="6"/>
  <c r="AU22" i="6"/>
  <c r="AU21" i="6"/>
  <c r="AU20" i="6"/>
  <c r="AU19" i="6"/>
  <c r="AU18" i="6"/>
  <c r="AU17" i="6"/>
  <c r="AU86" i="6"/>
  <c r="AU16" i="6"/>
  <c r="AU85" i="6"/>
  <c r="AU15" i="6"/>
  <c r="AU14" i="6"/>
  <c r="AU13" i="6"/>
  <c r="AU12" i="6"/>
  <c r="AU11" i="6"/>
  <c r="AU84" i="6"/>
  <c r="AU10" i="6"/>
  <c r="AU9" i="6"/>
  <c r="AU83" i="6"/>
  <c r="AU8" i="6"/>
  <c r="AU82" i="6"/>
  <c r="AU7" i="6"/>
  <c r="U72" i="6"/>
  <c r="U73" i="6"/>
  <c r="U71" i="6"/>
  <c r="U95" i="6"/>
  <c r="U70" i="6"/>
  <c r="U69" i="6"/>
  <c r="U68" i="6"/>
  <c r="U67" i="6"/>
  <c r="U94" i="6"/>
  <c r="U66" i="6"/>
  <c r="U65" i="6"/>
  <c r="U64" i="6"/>
  <c r="U93" i="6"/>
  <c r="U63" i="6"/>
  <c r="U92" i="6"/>
  <c r="U62" i="6"/>
  <c r="U61" i="6"/>
  <c r="U60" i="6"/>
  <c r="U59" i="6"/>
  <c r="U58" i="6"/>
  <c r="U57" i="6"/>
  <c r="U56" i="6"/>
  <c r="U55" i="6"/>
  <c r="U54" i="6"/>
  <c r="U53" i="6"/>
  <c r="U52" i="6"/>
  <c r="U51" i="6"/>
  <c r="U50" i="6"/>
  <c r="U49" i="6"/>
  <c r="U48" i="6"/>
  <c r="U47" i="6"/>
  <c r="U46" i="6"/>
  <c r="U45" i="6"/>
  <c r="U91" i="6"/>
  <c r="U44" i="6"/>
  <c r="U90" i="6"/>
  <c r="U43" i="6"/>
  <c r="U42" i="6"/>
  <c r="U41" i="6"/>
  <c r="U89" i="6"/>
  <c r="U40" i="6"/>
  <c r="U39" i="6"/>
  <c r="U38" i="6"/>
  <c r="U37" i="6"/>
  <c r="U88" i="6"/>
  <c r="U36" i="6"/>
  <c r="U35" i="6"/>
  <c r="U34" i="6"/>
  <c r="U33" i="6"/>
  <c r="U87" i="6"/>
  <c r="U32" i="6"/>
  <c r="U77" i="6"/>
  <c r="U31" i="6"/>
  <c r="U30" i="6"/>
  <c r="U29" i="6"/>
  <c r="U28" i="6"/>
  <c r="U27" i="6"/>
  <c r="U26" i="6"/>
  <c r="U25" i="6"/>
  <c r="U24" i="6"/>
  <c r="U23" i="6"/>
  <c r="U22" i="6"/>
  <c r="U21" i="6"/>
  <c r="U20" i="6"/>
  <c r="U19" i="6"/>
  <c r="U18" i="6"/>
  <c r="U17" i="6"/>
  <c r="U86" i="6"/>
  <c r="U16" i="6"/>
  <c r="U85" i="6"/>
  <c r="U15" i="6"/>
  <c r="U14" i="6"/>
  <c r="U13" i="6"/>
  <c r="U12" i="6"/>
  <c r="U11" i="6"/>
  <c r="U84" i="6"/>
  <c r="U10" i="6"/>
  <c r="U9" i="6"/>
  <c r="U83" i="6"/>
  <c r="U8" i="6"/>
  <c r="U82" i="6"/>
  <c r="U7" i="6"/>
  <c r="AR72" i="6"/>
  <c r="AR73" i="6"/>
  <c r="AR71" i="6"/>
  <c r="AR95" i="6"/>
  <c r="AR70" i="6"/>
  <c r="AR69" i="6"/>
  <c r="AR68" i="6"/>
  <c r="AR67" i="6"/>
  <c r="AR94" i="6"/>
  <c r="AR66" i="6"/>
  <c r="AR65" i="6"/>
  <c r="AR64" i="6"/>
  <c r="AR93" i="6"/>
  <c r="AR63" i="6"/>
  <c r="AR92" i="6"/>
  <c r="AR62" i="6"/>
  <c r="AR61" i="6"/>
  <c r="AR60" i="6"/>
  <c r="AR59" i="6"/>
  <c r="AR58" i="6"/>
  <c r="AR57" i="6"/>
  <c r="AR56" i="6"/>
  <c r="AR55" i="6"/>
  <c r="AR54" i="6"/>
  <c r="AR53" i="6"/>
  <c r="AR52" i="6"/>
  <c r="AR51" i="6"/>
  <c r="AR50" i="6"/>
  <c r="AR49" i="6"/>
  <c r="AR48" i="6"/>
  <c r="AR47" i="6"/>
  <c r="AR46" i="6"/>
  <c r="AR45" i="6"/>
  <c r="AR91" i="6"/>
  <c r="AR44" i="6"/>
  <c r="AR90" i="6"/>
  <c r="AR43" i="6"/>
  <c r="AR42" i="6"/>
  <c r="AR41" i="6"/>
  <c r="AR89" i="6"/>
  <c r="AR40" i="6"/>
  <c r="AR39" i="6"/>
  <c r="AR38" i="6"/>
  <c r="AR37" i="6"/>
  <c r="AR88" i="6"/>
  <c r="AR36" i="6"/>
  <c r="AR35" i="6"/>
  <c r="AR34" i="6"/>
  <c r="AR33" i="6"/>
  <c r="AR87" i="6"/>
  <c r="AR32" i="6"/>
  <c r="AR77" i="6"/>
  <c r="AR31" i="6"/>
  <c r="AR30" i="6"/>
  <c r="AR29" i="6"/>
  <c r="AR28" i="6"/>
  <c r="AR27" i="6"/>
  <c r="AR26" i="6"/>
  <c r="AR25" i="6"/>
  <c r="AR24" i="6"/>
  <c r="AR23" i="6"/>
  <c r="AR22" i="6"/>
  <c r="AR21" i="6"/>
  <c r="AR20" i="6"/>
  <c r="AR19" i="6"/>
  <c r="AR18" i="6"/>
  <c r="AR17" i="6"/>
  <c r="AR86" i="6"/>
  <c r="AR16" i="6"/>
  <c r="AR85" i="6"/>
  <c r="AR15" i="6"/>
  <c r="AR14" i="6"/>
  <c r="AR13" i="6"/>
  <c r="AR12" i="6"/>
  <c r="AR11" i="6"/>
  <c r="AR84" i="6"/>
  <c r="AR10" i="6"/>
  <c r="AR9" i="6"/>
  <c r="AR83" i="6"/>
  <c r="AR8" i="6"/>
  <c r="AR82" i="6"/>
  <c r="AR7" i="6"/>
  <c r="AO72" i="6"/>
  <c r="AO73" i="6"/>
  <c r="AO71" i="6"/>
  <c r="AO95" i="6"/>
  <c r="AO70" i="6"/>
  <c r="AO69" i="6"/>
  <c r="AO68" i="6"/>
  <c r="AO67" i="6"/>
  <c r="AO94" i="6"/>
  <c r="AO66" i="6"/>
  <c r="AO65" i="6"/>
  <c r="AO64" i="6"/>
  <c r="AO93" i="6"/>
  <c r="AO63" i="6"/>
  <c r="AO92" i="6"/>
  <c r="AO62" i="6"/>
  <c r="AO61" i="6"/>
  <c r="AO60" i="6"/>
  <c r="AO59" i="6"/>
  <c r="AO58" i="6"/>
  <c r="AO57" i="6"/>
  <c r="AO56" i="6"/>
  <c r="AO55" i="6"/>
  <c r="AO54" i="6"/>
  <c r="AO53" i="6"/>
  <c r="AO52" i="6"/>
  <c r="AO51" i="6"/>
  <c r="AO50" i="6"/>
  <c r="AO49" i="6"/>
  <c r="AO48" i="6"/>
  <c r="AO47" i="6"/>
  <c r="AO46" i="6"/>
  <c r="AO45" i="6"/>
  <c r="AO91" i="6"/>
  <c r="AO44" i="6"/>
  <c r="AO90" i="6"/>
  <c r="AO43" i="6"/>
  <c r="AO42" i="6"/>
  <c r="AO41" i="6"/>
  <c r="AO89" i="6"/>
  <c r="AO40" i="6"/>
  <c r="AO39" i="6"/>
  <c r="AO38" i="6"/>
  <c r="AO37" i="6"/>
  <c r="AO88" i="6"/>
  <c r="AO36" i="6"/>
  <c r="AO35" i="6"/>
  <c r="AO34" i="6"/>
  <c r="AO33" i="6"/>
  <c r="AO87" i="6"/>
  <c r="AO32" i="6"/>
  <c r="AO77" i="6"/>
  <c r="AO31" i="6"/>
  <c r="AO30" i="6"/>
  <c r="AO29" i="6"/>
  <c r="AO28" i="6"/>
  <c r="AO27" i="6"/>
  <c r="AO26" i="6"/>
  <c r="AO25" i="6"/>
  <c r="AO24" i="6"/>
  <c r="AO23" i="6"/>
  <c r="AO22" i="6"/>
  <c r="AO21" i="6"/>
  <c r="AO20" i="6"/>
  <c r="AO19" i="6"/>
  <c r="AO18" i="6"/>
  <c r="AO17" i="6"/>
  <c r="AO86" i="6"/>
  <c r="AO16" i="6"/>
  <c r="AO85" i="6"/>
  <c r="AO15" i="6"/>
  <c r="AO14" i="6"/>
  <c r="AO13" i="6"/>
  <c r="AO12" i="6"/>
  <c r="AO11" i="6"/>
  <c r="AO84" i="6"/>
  <c r="AO10" i="6"/>
  <c r="AO9" i="6"/>
  <c r="AO83" i="6"/>
  <c r="AO8" i="6"/>
  <c r="AO82" i="6"/>
  <c r="AO7" i="6"/>
  <c r="AL72" i="6"/>
  <c r="AL73" i="6"/>
  <c r="AL71" i="6"/>
  <c r="AL95" i="6"/>
  <c r="AL70" i="6"/>
  <c r="AL69" i="6"/>
  <c r="AL68" i="6"/>
  <c r="AL67" i="6"/>
  <c r="AL94" i="6"/>
  <c r="AL66" i="6"/>
  <c r="AL65" i="6"/>
  <c r="AL64" i="6"/>
  <c r="AL93" i="6"/>
  <c r="AL63" i="6"/>
  <c r="AL92" i="6"/>
  <c r="AL62" i="6"/>
  <c r="AL61" i="6"/>
  <c r="AL60" i="6"/>
  <c r="AL59" i="6"/>
  <c r="AL58" i="6"/>
  <c r="AL57" i="6"/>
  <c r="AL56" i="6"/>
  <c r="AL55" i="6"/>
  <c r="AL54" i="6"/>
  <c r="AL53" i="6"/>
  <c r="AL52" i="6"/>
  <c r="AL51" i="6"/>
  <c r="AL50" i="6"/>
  <c r="AL49" i="6"/>
  <c r="AL48" i="6"/>
  <c r="AL47" i="6"/>
  <c r="AL46" i="6"/>
  <c r="AL45" i="6"/>
  <c r="AL91" i="6"/>
  <c r="AL44" i="6"/>
  <c r="AL90" i="6"/>
  <c r="AL43" i="6"/>
  <c r="AL42" i="6"/>
  <c r="AL41" i="6"/>
  <c r="AL89" i="6"/>
  <c r="AL40" i="6"/>
  <c r="AL39" i="6"/>
  <c r="AL38" i="6"/>
  <c r="AL37" i="6"/>
  <c r="AL88" i="6"/>
  <c r="AL36" i="6"/>
  <c r="AL35" i="6"/>
  <c r="AL34" i="6"/>
  <c r="AL33" i="6"/>
  <c r="AL87" i="6"/>
  <c r="AL32" i="6"/>
  <c r="AL77" i="6"/>
  <c r="AL31" i="6"/>
  <c r="AL30" i="6"/>
  <c r="AL29" i="6"/>
  <c r="AL28" i="6"/>
  <c r="AL27" i="6"/>
  <c r="AL26" i="6"/>
  <c r="AL25" i="6"/>
  <c r="AL24" i="6"/>
  <c r="AL23" i="6"/>
  <c r="AL22" i="6"/>
  <c r="AL21" i="6"/>
  <c r="AL20" i="6"/>
  <c r="AL19" i="6"/>
  <c r="AL18" i="6"/>
  <c r="AL17" i="6"/>
  <c r="AL86" i="6"/>
  <c r="AL16" i="6"/>
  <c r="AL85" i="6"/>
  <c r="AL15" i="6"/>
  <c r="AL14" i="6"/>
  <c r="AL13" i="6"/>
  <c r="AL12" i="6"/>
  <c r="AL11" i="6"/>
  <c r="AL84" i="6"/>
  <c r="AL10" i="6"/>
  <c r="AL9" i="6"/>
  <c r="AL83" i="6"/>
  <c r="AL8" i="6"/>
  <c r="AL82" i="6"/>
  <c r="AL7" i="6"/>
  <c r="AI72" i="6"/>
  <c r="AI73" i="6"/>
  <c r="AI71" i="6"/>
  <c r="AI95" i="6"/>
  <c r="AI70" i="6"/>
  <c r="AI69" i="6"/>
  <c r="AI68" i="6"/>
  <c r="AI67" i="6"/>
  <c r="AI94" i="6"/>
  <c r="AI66" i="6"/>
  <c r="AI65" i="6"/>
  <c r="AI64" i="6"/>
  <c r="AI93" i="6"/>
  <c r="AI63" i="6"/>
  <c r="AI92" i="6"/>
  <c r="AI62" i="6"/>
  <c r="AI61" i="6"/>
  <c r="AI60" i="6"/>
  <c r="AI59" i="6"/>
  <c r="AI58" i="6"/>
  <c r="AI57" i="6"/>
  <c r="AI56" i="6"/>
  <c r="AI55" i="6"/>
  <c r="AI54" i="6"/>
  <c r="AI53" i="6"/>
  <c r="AI52" i="6"/>
  <c r="AI51" i="6"/>
  <c r="AI50" i="6"/>
  <c r="AI49" i="6"/>
  <c r="AI48" i="6"/>
  <c r="AI47" i="6"/>
  <c r="AI46" i="6"/>
  <c r="AI45" i="6"/>
  <c r="AI91" i="6"/>
  <c r="AI44" i="6"/>
  <c r="AI90" i="6"/>
  <c r="AI43" i="6"/>
  <c r="AI42" i="6"/>
  <c r="AI41" i="6"/>
  <c r="AI89" i="6"/>
  <c r="AI40" i="6"/>
  <c r="AI39" i="6"/>
  <c r="AI38" i="6"/>
  <c r="AI37" i="6"/>
  <c r="AI88" i="6"/>
  <c r="AI36" i="6"/>
  <c r="AI35" i="6"/>
  <c r="AI34" i="6"/>
  <c r="AI33" i="6"/>
  <c r="AI87" i="6"/>
  <c r="AI32" i="6"/>
  <c r="AI77" i="6"/>
  <c r="AI31" i="6"/>
  <c r="AI30" i="6"/>
  <c r="AI29" i="6"/>
  <c r="AI28" i="6"/>
  <c r="AI27" i="6"/>
  <c r="AI26" i="6"/>
  <c r="AI25" i="6"/>
  <c r="AI24" i="6"/>
  <c r="AI23" i="6"/>
  <c r="AI22" i="6"/>
  <c r="AI21" i="6"/>
  <c r="AI20" i="6"/>
  <c r="AI19" i="6"/>
  <c r="AI18" i="6"/>
  <c r="AI17" i="6"/>
  <c r="AI86" i="6"/>
  <c r="AI16" i="6"/>
  <c r="AI85" i="6"/>
  <c r="AI15" i="6"/>
  <c r="AI14" i="6"/>
  <c r="AI13" i="6"/>
  <c r="AI12" i="6"/>
  <c r="AI11" i="6"/>
  <c r="AI84" i="6"/>
  <c r="AI10" i="6"/>
  <c r="AI9" i="6"/>
  <c r="AI83" i="6"/>
  <c r="AI8" i="6"/>
  <c r="AI82" i="6"/>
  <c r="AI7" i="6"/>
  <c r="AF72" i="6"/>
  <c r="AF73" i="6"/>
  <c r="AF71" i="6"/>
  <c r="AF95" i="6"/>
  <c r="AF70" i="6"/>
  <c r="AF69" i="6"/>
  <c r="AF68" i="6"/>
  <c r="AF67" i="6"/>
  <c r="AF94" i="6"/>
  <c r="AF66" i="6"/>
  <c r="AF65" i="6"/>
  <c r="AF64" i="6"/>
  <c r="AF93" i="6"/>
  <c r="AF63" i="6"/>
  <c r="AF92" i="6"/>
  <c r="AF62" i="6"/>
  <c r="AF61" i="6"/>
  <c r="AF60" i="6"/>
  <c r="AF59" i="6"/>
  <c r="AF58" i="6"/>
  <c r="AF57" i="6"/>
  <c r="AF56" i="6"/>
  <c r="AF55" i="6"/>
  <c r="AF54" i="6"/>
  <c r="AF53" i="6"/>
  <c r="AF52" i="6"/>
  <c r="AF51" i="6"/>
  <c r="AF50" i="6"/>
  <c r="AF49" i="6"/>
  <c r="AF48" i="6"/>
  <c r="AF47" i="6"/>
  <c r="AF46" i="6"/>
  <c r="AF45" i="6"/>
  <c r="AF91" i="6"/>
  <c r="AF44" i="6"/>
  <c r="AF90" i="6"/>
  <c r="AF43" i="6"/>
  <c r="AF42" i="6"/>
  <c r="AF41" i="6"/>
  <c r="AF89" i="6"/>
  <c r="AF40" i="6"/>
  <c r="AF39" i="6"/>
  <c r="AF38" i="6"/>
  <c r="AF37" i="6"/>
  <c r="AF88" i="6"/>
  <c r="AF36" i="6"/>
  <c r="AF35" i="6"/>
  <c r="AF34" i="6"/>
  <c r="AF33" i="6"/>
  <c r="AF87" i="6"/>
  <c r="AF32" i="6"/>
  <c r="AF77" i="6"/>
  <c r="AF31" i="6"/>
  <c r="AF30" i="6"/>
  <c r="AF29" i="6"/>
  <c r="AF28" i="6"/>
  <c r="AF27" i="6"/>
  <c r="AF26" i="6"/>
  <c r="AF25" i="6"/>
  <c r="AF24" i="6"/>
  <c r="AF23" i="6"/>
  <c r="AF22" i="6"/>
  <c r="AF21" i="6"/>
  <c r="AF20" i="6"/>
  <c r="AF19" i="6"/>
  <c r="AF18" i="6"/>
  <c r="AF17" i="6"/>
  <c r="AF86" i="6"/>
  <c r="AF16" i="6"/>
  <c r="AF85" i="6"/>
  <c r="AF15" i="6"/>
  <c r="AF14" i="6"/>
  <c r="AF13" i="6"/>
  <c r="AF12" i="6"/>
  <c r="AF11" i="6"/>
  <c r="AF84" i="6"/>
  <c r="AF10" i="6"/>
  <c r="AF9" i="6"/>
  <c r="AF83" i="6"/>
  <c r="AF8" i="6"/>
  <c r="AF82" i="6"/>
  <c r="AF7" i="6"/>
  <c r="AC72" i="6"/>
  <c r="AC73" i="6"/>
  <c r="AC71" i="6"/>
  <c r="AC95" i="6"/>
  <c r="AC70" i="6"/>
  <c r="AC69" i="6"/>
  <c r="AC68" i="6"/>
  <c r="AC67" i="6"/>
  <c r="AC94" i="6"/>
  <c r="AC66" i="6"/>
  <c r="AC65" i="6"/>
  <c r="AC64" i="6"/>
  <c r="AC93" i="6"/>
  <c r="AC63" i="6"/>
  <c r="AC92" i="6"/>
  <c r="AC62" i="6"/>
  <c r="AC61" i="6"/>
  <c r="AC60" i="6"/>
  <c r="AC59" i="6"/>
  <c r="AC58" i="6"/>
  <c r="AC57" i="6"/>
  <c r="AC56" i="6"/>
  <c r="AC55" i="6"/>
  <c r="AC54" i="6"/>
  <c r="AC53" i="6"/>
  <c r="AC52" i="6"/>
  <c r="AC51" i="6"/>
  <c r="AC50" i="6"/>
  <c r="AC49" i="6"/>
  <c r="AC48" i="6"/>
  <c r="AC47" i="6"/>
  <c r="AC46" i="6"/>
  <c r="AC45" i="6"/>
  <c r="AC91" i="6"/>
  <c r="AC44" i="6"/>
  <c r="AC90" i="6"/>
  <c r="AC43" i="6"/>
  <c r="AC42" i="6"/>
  <c r="AC41" i="6"/>
  <c r="AC89" i="6"/>
  <c r="AC40" i="6"/>
  <c r="AC39" i="6"/>
  <c r="AC38" i="6"/>
  <c r="AC37" i="6"/>
  <c r="AC88" i="6"/>
  <c r="AC36" i="6"/>
  <c r="AC35" i="6"/>
  <c r="AC34" i="6"/>
  <c r="AC33" i="6"/>
  <c r="AC87" i="6"/>
  <c r="AC32" i="6"/>
  <c r="AC77" i="6"/>
  <c r="AC31" i="6"/>
  <c r="AC30" i="6"/>
  <c r="AC29" i="6"/>
  <c r="AC28" i="6"/>
  <c r="AC27" i="6"/>
  <c r="AC26" i="6"/>
  <c r="AC25" i="6"/>
  <c r="AC24" i="6"/>
  <c r="AC23" i="6"/>
  <c r="AC22" i="6"/>
  <c r="AC21" i="6"/>
  <c r="AC20" i="6"/>
  <c r="AC19" i="6"/>
  <c r="AC18" i="6"/>
  <c r="AC17" i="6"/>
  <c r="AC86" i="6"/>
  <c r="AC16" i="6"/>
  <c r="AC85" i="6"/>
  <c r="AC15" i="6"/>
  <c r="AC14" i="6"/>
  <c r="AC13" i="6"/>
  <c r="AC12" i="6"/>
  <c r="AC11" i="6"/>
  <c r="AC84" i="6"/>
  <c r="AC10" i="6"/>
  <c r="AC9" i="6"/>
  <c r="AC83" i="6"/>
  <c r="AC8" i="6"/>
  <c r="AC82" i="6"/>
  <c r="AC7" i="6"/>
  <c r="X72" i="6"/>
  <c r="X73" i="6"/>
  <c r="X71" i="6"/>
  <c r="X95" i="6"/>
  <c r="X70" i="6"/>
  <c r="X69" i="6"/>
  <c r="X68" i="6"/>
  <c r="X67" i="6"/>
  <c r="X94" i="6"/>
  <c r="X66" i="6"/>
  <c r="X65" i="6"/>
  <c r="X64" i="6"/>
  <c r="X93" i="6"/>
  <c r="X63" i="6"/>
  <c r="X92" i="6"/>
  <c r="X62" i="6"/>
  <c r="X61" i="6"/>
  <c r="X60" i="6"/>
  <c r="X59" i="6"/>
  <c r="X58" i="6"/>
  <c r="X57" i="6"/>
  <c r="X56" i="6"/>
  <c r="X55" i="6"/>
  <c r="X54" i="6"/>
  <c r="X53" i="6"/>
  <c r="X52" i="6"/>
  <c r="X51" i="6"/>
  <c r="X50" i="6"/>
  <c r="X49" i="6"/>
  <c r="X48" i="6"/>
  <c r="X47" i="6"/>
  <c r="X46" i="6"/>
  <c r="X45" i="6"/>
  <c r="X91" i="6"/>
  <c r="X44" i="6"/>
  <c r="X90" i="6"/>
  <c r="X43" i="6"/>
  <c r="X42" i="6"/>
  <c r="X41" i="6"/>
  <c r="X89" i="6"/>
  <c r="X40" i="6"/>
  <c r="X39" i="6"/>
  <c r="X38" i="6"/>
  <c r="X37" i="6"/>
  <c r="X88" i="6"/>
  <c r="X36" i="6"/>
  <c r="X35" i="6"/>
  <c r="X34" i="6"/>
  <c r="X33" i="6"/>
  <c r="X87" i="6"/>
  <c r="X32" i="6"/>
  <c r="X77" i="6"/>
  <c r="X31" i="6"/>
  <c r="X30" i="6"/>
  <c r="X29" i="6"/>
  <c r="X28" i="6"/>
  <c r="X27" i="6"/>
  <c r="X26" i="6"/>
  <c r="X25" i="6"/>
  <c r="X24" i="6"/>
  <c r="X23" i="6"/>
  <c r="X22" i="6"/>
  <c r="X21" i="6"/>
  <c r="X20" i="6"/>
  <c r="X19" i="6"/>
  <c r="X18" i="6"/>
  <c r="X17" i="6"/>
  <c r="X86" i="6"/>
  <c r="X16" i="6"/>
  <c r="X85" i="6"/>
  <c r="X15" i="6"/>
  <c r="X14" i="6"/>
  <c r="X13" i="6"/>
  <c r="X12" i="6"/>
  <c r="X11" i="6"/>
  <c r="X84" i="6"/>
  <c r="X10" i="6"/>
  <c r="X9" i="6"/>
  <c r="X83" i="6"/>
  <c r="X8" i="6"/>
  <c r="X82" i="6"/>
  <c r="X7" i="6"/>
  <c r="R72" i="6"/>
  <c r="R73" i="6"/>
  <c r="R71" i="6"/>
  <c r="R95" i="6"/>
  <c r="R70" i="6"/>
  <c r="R69" i="6"/>
  <c r="R68" i="6"/>
  <c r="R67" i="6"/>
  <c r="R94" i="6"/>
  <c r="R66" i="6"/>
  <c r="R65" i="6"/>
  <c r="R64" i="6"/>
  <c r="R93" i="6"/>
  <c r="R63" i="6"/>
  <c r="R92" i="6"/>
  <c r="R62" i="6"/>
  <c r="R61" i="6"/>
  <c r="R60" i="6"/>
  <c r="R59" i="6"/>
  <c r="R58" i="6"/>
  <c r="R57" i="6"/>
  <c r="R56" i="6"/>
  <c r="R55" i="6"/>
  <c r="R54" i="6"/>
  <c r="R53" i="6"/>
  <c r="R52" i="6"/>
  <c r="R51" i="6"/>
  <c r="R50" i="6"/>
  <c r="R49" i="6"/>
  <c r="R48" i="6"/>
  <c r="R47" i="6"/>
  <c r="R46" i="6"/>
  <c r="R45" i="6"/>
  <c r="R91" i="6"/>
  <c r="R44" i="6"/>
  <c r="R90" i="6"/>
  <c r="R43" i="6"/>
  <c r="R42" i="6"/>
  <c r="R41" i="6"/>
  <c r="R89" i="6"/>
  <c r="R40" i="6"/>
  <c r="R39" i="6"/>
  <c r="R38" i="6"/>
  <c r="R37" i="6"/>
  <c r="R88" i="6"/>
  <c r="R36" i="6"/>
  <c r="R35" i="6"/>
  <c r="R34" i="6"/>
  <c r="R33" i="6"/>
  <c r="R87" i="6"/>
  <c r="R32" i="6"/>
  <c r="R77" i="6"/>
  <c r="R31" i="6"/>
  <c r="R30" i="6"/>
  <c r="R29" i="6"/>
  <c r="R28" i="6"/>
  <c r="R27" i="6"/>
  <c r="R26" i="6"/>
  <c r="R25" i="6"/>
  <c r="R24" i="6"/>
  <c r="R23" i="6"/>
  <c r="R22" i="6"/>
  <c r="R21" i="6"/>
  <c r="R20" i="6"/>
  <c r="R19" i="6"/>
  <c r="R18" i="6"/>
  <c r="R17" i="6"/>
  <c r="R86" i="6"/>
  <c r="R16" i="6"/>
  <c r="R85" i="6"/>
  <c r="R15" i="6"/>
  <c r="R14" i="6"/>
  <c r="R13" i="6"/>
  <c r="R12" i="6"/>
  <c r="R11" i="6"/>
  <c r="R84" i="6"/>
  <c r="R10" i="6"/>
  <c r="R9" i="6"/>
  <c r="R83" i="6"/>
  <c r="R8" i="6"/>
  <c r="R82" i="6"/>
  <c r="R7" i="6"/>
  <c r="O72" i="6"/>
  <c r="O73" i="6"/>
  <c r="O71" i="6"/>
  <c r="O95" i="6"/>
  <c r="O70" i="6"/>
  <c r="O69" i="6"/>
  <c r="O68" i="6"/>
  <c r="O67" i="6"/>
  <c r="O94" i="6"/>
  <c r="O66" i="6"/>
  <c r="O65" i="6"/>
  <c r="O64" i="6"/>
  <c r="O93" i="6"/>
  <c r="O63" i="6"/>
  <c r="O92" i="6"/>
  <c r="O62" i="6"/>
  <c r="O61" i="6"/>
  <c r="O60" i="6"/>
  <c r="O59" i="6"/>
  <c r="O58" i="6"/>
  <c r="O57" i="6"/>
  <c r="O56" i="6"/>
  <c r="O55" i="6"/>
  <c r="O54" i="6"/>
  <c r="O53" i="6"/>
  <c r="O52" i="6"/>
  <c r="O51" i="6"/>
  <c r="O50" i="6"/>
  <c r="O49" i="6"/>
  <c r="O48" i="6"/>
  <c r="O47" i="6"/>
  <c r="O46" i="6"/>
  <c r="O45" i="6"/>
  <c r="O91" i="6"/>
  <c r="O44" i="6"/>
  <c r="O90" i="6"/>
  <c r="O43" i="6"/>
  <c r="O42" i="6"/>
  <c r="O41" i="6"/>
  <c r="O89" i="6"/>
  <c r="O40" i="6"/>
  <c r="O39" i="6"/>
  <c r="O38" i="6"/>
  <c r="O37" i="6"/>
  <c r="O88" i="6"/>
  <c r="O36" i="6"/>
  <c r="O35" i="6"/>
  <c r="O34" i="6"/>
  <c r="O33" i="6"/>
  <c r="O87" i="6"/>
  <c r="O32" i="6"/>
  <c r="O77" i="6"/>
  <c r="O31" i="6"/>
  <c r="O30" i="6"/>
  <c r="O29" i="6"/>
  <c r="O28" i="6"/>
  <c r="O27" i="6"/>
  <c r="O26" i="6"/>
  <c r="O25" i="6"/>
  <c r="O24" i="6"/>
  <c r="O23" i="6"/>
  <c r="O22" i="6"/>
  <c r="O21" i="6"/>
  <c r="O20" i="6"/>
  <c r="O19" i="6"/>
  <c r="O18" i="6"/>
  <c r="O17" i="6"/>
  <c r="O86" i="6"/>
  <c r="O16" i="6"/>
  <c r="O85" i="6"/>
  <c r="O15" i="6"/>
  <c r="O14" i="6"/>
  <c r="O13" i="6"/>
  <c r="O12" i="6"/>
  <c r="O11" i="6"/>
  <c r="O84" i="6"/>
  <c r="O10" i="6"/>
  <c r="O9" i="6"/>
  <c r="O83" i="6"/>
  <c r="O8" i="6"/>
  <c r="O82" i="6"/>
  <c r="O7" i="6"/>
  <c r="L72" i="6"/>
  <c r="L73" i="6"/>
  <c r="L71" i="6"/>
  <c r="L95" i="6"/>
  <c r="L70" i="6"/>
  <c r="L69" i="6"/>
  <c r="L68" i="6"/>
  <c r="L67" i="6"/>
  <c r="L94" i="6"/>
  <c r="L66" i="6"/>
  <c r="L65" i="6"/>
  <c r="L64" i="6"/>
  <c r="L93" i="6"/>
  <c r="L63" i="6"/>
  <c r="L92" i="6"/>
  <c r="L62" i="6"/>
  <c r="L61" i="6"/>
  <c r="L60" i="6"/>
  <c r="L59" i="6"/>
  <c r="L58" i="6"/>
  <c r="L57" i="6"/>
  <c r="L56" i="6"/>
  <c r="L55" i="6"/>
  <c r="L54" i="6"/>
  <c r="L53" i="6"/>
  <c r="L52" i="6"/>
  <c r="L51" i="6"/>
  <c r="L50" i="6"/>
  <c r="L49" i="6"/>
  <c r="L48" i="6"/>
  <c r="L47" i="6"/>
  <c r="L46" i="6"/>
  <c r="L45" i="6"/>
  <c r="L91" i="6"/>
  <c r="L44" i="6"/>
  <c r="L90" i="6"/>
  <c r="L43" i="6"/>
  <c r="L42" i="6"/>
  <c r="L41" i="6"/>
  <c r="L89" i="6"/>
  <c r="L40" i="6"/>
  <c r="L39" i="6"/>
  <c r="L38" i="6"/>
  <c r="L37" i="6"/>
  <c r="L88" i="6"/>
  <c r="L36" i="6"/>
  <c r="L35" i="6"/>
  <c r="L34" i="6"/>
  <c r="L33" i="6"/>
  <c r="L87" i="6"/>
  <c r="L32" i="6"/>
  <c r="L77" i="6"/>
  <c r="L31" i="6"/>
  <c r="L30" i="6"/>
  <c r="L29" i="6"/>
  <c r="L28" i="6"/>
  <c r="L27" i="6"/>
  <c r="L26" i="6"/>
  <c r="L25" i="6"/>
  <c r="L24" i="6"/>
  <c r="L23" i="6"/>
  <c r="L22" i="6"/>
  <c r="L21" i="6"/>
  <c r="L20" i="6"/>
  <c r="L19" i="6"/>
  <c r="L18" i="6"/>
  <c r="L17" i="6"/>
  <c r="L86" i="6"/>
  <c r="L16" i="6"/>
  <c r="L85" i="6"/>
  <c r="L15" i="6"/>
  <c r="L14" i="6"/>
  <c r="L13" i="6"/>
  <c r="L12" i="6"/>
  <c r="L11" i="6"/>
  <c r="L84" i="6"/>
  <c r="L10" i="6"/>
  <c r="L9" i="6"/>
  <c r="L83" i="6"/>
  <c r="L8" i="6"/>
  <c r="L82" i="6"/>
  <c r="L7" i="6"/>
  <c r="I72" i="6"/>
  <c r="I73" i="6"/>
  <c r="I71" i="6"/>
  <c r="I95" i="6"/>
  <c r="I70" i="6"/>
  <c r="I69" i="6"/>
  <c r="I68" i="6"/>
  <c r="I67" i="6"/>
  <c r="I94" i="6"/>
  <c r="I66" i="6"/>
  <c r="I65" i="6"/>
  <c r="I64" i="6"/>
  <c r="I93" i="6"/>
  <c r="I63" i="6"/>
  <c r="I92" i="6"/>
  <c r="I62" i="6"/>
  <c r="I61" i="6"/>
  <c r="I60" i="6"/>
  <c r="I59" i="6"/>
  <c r="I58" i="6"/>
  <c r="I57" i="6"/>
  <c r="I56" i="6"/>
  <c r="I55" i="6"/>
  <c r="I54" i="6"/>
  <c r="I53" i="6"/>
  <c r="I52" i="6"/>
  <c r="I51" i="6"/>
  <c r="I50" i="6"/>
  <c r="I49" i="6"/>
  <c r="I48" i="6"/>
  <c r="I47" i="6"/>
  <c r="I46" i="6"/>
  <c r="I45" i="6"/>
  <c r="I91" i="6"/>
  <c r="I44" i="6"/>
  <c r="I90" i="6"/>
  <c r="I43" i="6"/>
  <c r="I42" i="6"/>
  <c r="I41" i="6"/>
  <c r="I89" i="6"/>
  <c r="I40" i="6"/>
  <c r="I39" i="6"/>
  <c r="I38" i="6"/>
  <c r="I37" i="6"/>
  <c r="I88" i="6"/>
  <c r="I36" i="6"/>
  <c r="I35" i="6"/>
  <c r="I34" i="6"/>
  <c r="I33" i="6"/>
  <c r="I87" i="6"/>
  <c r="I32" i="6"/>
  <c r="I77" i="6"/>
  <c r="I31" i="6"/>
  <c r="I30" i="6"/>
  <c r="I29" i="6"/>
  <c r="I28" i="6"/>
  <c r="I27" i="6"/>
  <c r="I26" i="6"/>
  <c r="I25" i="6"/>
  <c r="I24" i="6"/>
  <c r="I23" i="6"/>
  <c r="I22" i="6"/>
  <c r="I21" i="6"/>
  <c r="I20" i="6"/>
  <c r="I19" i="6"/>
  <c r="I18" i="6"/>
  <c r="I17" i="6"/>
  <c r="I86" i="6"/>
  <c r="I16" i="6"/>
  <c r="I85" i="6"/>
  <c r="I15" i="6"/>
  <c r="I14" i="6"/>
  <c r="I13" i="6"/>
  <c r="I12" i="6"/>
  <c r="I11" i="6"/>
  <c r="I84" i="6"/>
  <c r="I10" i="6"/>
  <c r="I9" i="6"/>
  <c r="I83" i="6"/>
  <c r="I8" i="6"/>
  <c r="I82" i="6"/>
  <c r="I7" i="6"/>
  <c r="F82" i="6"/>
  <c r="F8" i="6"/>
  <c r="F83" i="6"/>
  <c r="F9" i="6"/>
  <c r="F10" i="6"/>
  <c r="F84" i="6"/>
  <c r="F11" i="6"/>
  <c r="F12" i="6"/>
  <c r="F13" i="6"/>
  <c r="F14" i="6"/>
  <c r="F15" i="6"/>
  <c r="F85" i="6"/>
  <c r="F16" i="6"/>
  <c r="F86" i="6"/>
  <c r="F17" i="6"/>
  <c r="F18" i="6"/>
  <c r="F19" i="6"/>
  <c r="F20" i="6"/>
  <c r="F21" i="6"/>
  <c r="F22" i="6"/>
  <c r="F23" i="6"/>
  <c r="F24" i="6"/>
  <c r="F25" i="6"/>
  <c r="F26" i="6"/>
  <c r="F27" i="6"/>
  <c r="F28" i="6"/>
  <c r="F29" i="6"/>
  <c r="F30" i="6"/>
  <c r="F31" i="6"/>
  <c r="F77" i="6"/>
  <c r="F32" i="6"/>
  <c r="F87" i="6"/>
  <c r="F33" i="6"/>
  <c r="F34" i="6"/>
  <c r="F35" i="6"/>
  <c r="F36" i="6"/>
  <c r="F88" i="6"/>
  <c r="F37" i="6"/>
  <c r="F38" i="6"/>
  <c r="F39" i="6"/>
  <c r="F40" i="6"/>
  <c r="F89" i="6"/>
  <c r="F41" i="6"/>
  <c r="F42" i="6"/>
  <c r="F43" i="6"/>
  <c r="F90" i="6"/>
  <c r="F44" i="6"/>
  <c r="F91" i="6"/>
  <c r="F45" i="6"/>
  <c r="F46" i="6"/>
  <c r="F47" i="6"/>
  <c r="F48" i="6"/>
  <c r="F49" i="6"/>
  <c r="F50" i="6"/>
  <c r="F51" i="6"/>
  <c r="F52" i="6"/>
  <c r="F53" i="6"/>
  <c r="F54" i="6"/>
  <c r="F55" i="6"/>
  <c r="F56" i="6"/>
  <c r="F57" i="6"/>
  <c r="F58" i="6"/>
  <c r="F59" i="6"/>
  <c r="F60" i="6"/>
  <c r="F61" i="6"/>
  <c r="F62" i="6"/>
  <c r="F92" i="6"/>
  <c r="F63" i="6"/>
  <c r="F93" i="6"/>
  <c r="F64" i="6"/>
  <c r="F65" i="6"/>
  <c r="F66" i="6"/>
  <c r="F94" i="6"/>
  <c r="F67" i="6"/>
  <c r="F68" i="6"/>
  <c r="F69" i="6"/>
  <c r="F70" i="6"/>
  <c r="F95" i="6"/>
  <c r="F71" i="6"/>
  <c r="F73" i="6"/>
  <c r="F72" i="6"/>
  <c r="F7" i="6"/>
  <c r="DC78" i="5"/>
  <c r="DC77" i="5"/>
  <c r="DC76" i="5"/>
  <c r="DC75" i="5"/>
  <c r="DC74" i="5"/>
  <c r="DC73" i="5"/>
  <c r="DC72" i="5"/>
  <c r="DC71" i="5"/>
  <c r="DC70" i="5"/>
  <c r="DC69" i="5"/>
  <c r="DC68" i="5"/>
  <c r="DC67" i="5"/>
  <c r="DC66" i="5"/>
  <c r="DC65" i="5"/>
  <c r="DC64" i="5"/>
  <c r="DC90" i="5"/>
  <c r="DC89" i="5"/>
  <c r="DC63" i="5"/>
  <c r="DC62" i="5"/>
  <c r="DC61" i="5"/>
  <c r="DC60" i="5"/>
  <c r="DC59" i="5"/>
  <c r="DC58" i="5"/>
  <c r="DC57" i="5"/>
  <c r="DC56" i="5"/>
  <c r="DC55" i="5"/>
  <c r="DC54" i="5"/>
  <c r="DC53" i="5"/>
  <c r="DC52" i="5"/>
  <c r="DC51" i="5"/>
  <c r="DC50" i="5"/>
  <c r="DC49" i="5"/>
  <c r="DC88" i="5"/>
  <c r="DC48" i="5"/>
  <c r="DC87" i="5"/>
  <c r="DC47" i="5"/>
  <c r="DC46" i="5"/>
  <c r="DC45" i="5"/>
  <c r="DC44" i="5"/>
  <c r="DC43" i="5"/>
  <c r="DC42" i="5"/>
  <c r="DC41" i="5"/>
  <c r="DC40" i="5"/>
  <c r="DC39" i="5"/>
  <c r="DC38" i="5"/>
  <c r="DC37" i="5"/>
  <c r="DC86" i="5"/>
  <c r="DC36" i="5"/>
  <c r="DC35" i="5"/>
  <c r="DC34" i="5"/>
  <c r="DC33" i="5"/>
  <c r="DC32" i="5"/>
  <c r="DC31" i="5"/>
  <c r="DC30" i="5"/>
  <c r="DC29" i="5"/>
  <c r="DC28" i="5"/>
  <c r="DC27" i="5"/>
  <c r="DC26" i="5"/>
  <c r="DC25" i="5"/>
  <c r="DC24" i="5"/>
  <c r="DC23" i="5"/>
  <c r="DC22" i="5"/>
  <c r="DC21" i="5"/>
  <c r="DC20" i="5"/>
  <c r="DC19" i="5"/>
  <c r="DC18" i="5"/>
  <c r="DC17" i="5"/>
  <c r="DC16" i="5"/>
  <c r="DC85" i="5"/>
  <c r="DC84" i="5"/>
  <c r="DC15" i="5"/>
  <c r="DC14" i="5"/>
  <c r="DC13" i="5"/>
  <c r="DC12" i="5"/>
  <c r="DC11" i="5"/>
  <c r="DC10" i="5"/>
  <c r="DC9" i="5"/>
  <c r="DC8" i="5"/>
  <c r="DC7" i="5"/>
  <c r="BG78" i="5"/>
  <c r="BG77" i="5"/>
  <c r="BG76" i="5"/>
  <c r="BG75" i="5"/>
  <c r="BG74" i="5"/>
  <c r="BG73" i="5"/>
  <c r="BG72" i="5"/>
  <c r="BG71" i="5"/>
  <c r="BG70" i="5"/>
  <c r="BG69" i="5"/>
  <c r="BG68" i="5"/>
  <c r="BG67" i="5"/>
  <c r="BG66" i="5"/>
  <c r="BG65" i="5"/>
  <c r="BG64" i="5"/>
  <c r="BG90" i="5"/>
  <c r="BG89" i="5"/>
  <c r="BG63" i="5"/>
  <c r="BG62" i="5"/>
  <c r="BG61" i="5"/>
  <c r="BG60" i="5"/>
  <c r="BG59" i="5"/>
  <c r="BG58" i="5"/>
  <c r="BG57" i="5"/>
  <c r="BG56" i="5"/>
  <c r="BG55" i="5"/>
  <c r="BG54" i="5"/>
  <c r="BG53" i="5"/>
  <c r="BG52" i="5"/>
  <c r="BG51" i="5"/>
  <c r="BG50" i="5"/>
  <c r="BG49" i="5"/>
  <c r="BG88" i="5"/>
  <c r="BG48" i="5"/>
  <c r="BG87" i="5"/>
  <c r="BG47" i="5"/>
  <c r="BG46" i="5"/>
  <c r="BG45" i="5"/>
  <c r="BG44" i="5"/>
  <c r="BG43" i="5"/>
  <c r="BG42" i="5"/>
  <c r="BG41" i="5"/>
  <c r="BG40" i="5"/>
  <c r="BG39" i="5"/>
  <c r="BG38" i="5"/>
  <c r="BG37" i="5"/>
  <c r="BG86" i="5"/>
  <c r="BG36" i="5"/>
  <c r="BG35" i="5"/>
  <c r="BG34" i="5"/>
  <c r="BG33" i="5"/>
  <c r="BG32" i="5"/>
  <c r="BG31" i="5"/>
  <c r="BG30" i="5"/>
  <c r="BG29" i="5"/>
  <c r="BG28" i="5"/>
  <c r="BG27" i="5"/>
  <c r="BG26" i="5"/>
  <c r="BG25" i="5"/>
  <c r="BG24" i="5"/>
  <c r="BG23" i="5"/>
  <c r="BG22" i="5"/>
  <c r="BG21" i="5"/>
  <c r="BG20" i="5"/>
  <c r="BG19" i="5"/>
  <c r="BG18" i="5"/>
  <c r="BG17" i="5"/>
  <c r="BG16" i="5"/>
  <c r="BG85" i="5"/>
  <c r="BG84" i="5"/>
  <c r="BG15" i="5"/>
  <c r="BG14" i="5"/>
  <c r="BG13" i="5"/>
  <c r="BG12" i="5"/>
  <c r="BG11" i="5"/>
  <c r="BG10" i="5"/>
  <c r="BG9" i="5"/>
  <c r="BG8" i="5"/>
  <c r="BG7" i="5"/>
  <c r="BG79" i="5" s="1"/>
  <c r="BW78" i="5"/>
  <c r="BW77" i="5"/>
  <c r="BW76" i="5"/>
  <c r="BW75" i="5"/>
  <c r="BW74" i="5"/>
  <c r="BW73" i="5"/>
  <c r="BW72" i="5"/>
  <c r="BW71" i="5"/>
  <c r="BW70" i="5"/>
  <c r="BW69" i="5"/>
  <c r="BW68" i="5"/>
  <c r="BW67" i="5"/>
  <c r="BW66" i="5"/>
  <c r="BW65" i="5"/>
  <c r="BW64" i="5"/>
  <c r="BW90" i="5"/>
  <c r="BW89" i="5"/>
  <c r="BW63" i="5"/>
  <c r="BW62" i="5"/>
  <c r="BW61" i="5"/>
  <c r="BW60" i="5"/>
  <c r="BW59" i="5"/>
  <c r="BW58" i="5"/>
  <c r="BW57" i="5"/>
  <c r="BW56" i="5"/>
  <c r="BW55" i="5"/>
  <c r="BW54" i="5"/>
  <c r="BW53" i="5"/>
  <c r="BW52" i="5"/>
  <c r="BW51" i="5"/>
  <c r="BW50" i="5"/>
  <c r="BW49" i="5"/>
  <c r="BW88" i="5"/>
  <c r="BW48" i="5"/>
  <c r="BW87" i="5"/>
  <c r="BW47" i="5"/>
  <c r="BW46" i="5"/>
  <c r="BW45" i="5"/>
  <c r="BW44" i="5"/>
  <c r="BW43" i="5"/>
  <c r="BW42" i="5"/>
  <c r="BW41" i="5"/>
  <c r="BW40" i="5"/>
  <c r="BW39" i="5"/>
  <c r="BW38" i="5"/>
  <c r="BW37" i="5"/>
  <c r="BW86" i="5"/>
  <c r="BW36" i="5"/>
  <c r="BW35" i="5"/>
  <c r="BW34" i="5"/>
  <c r="BW33" i="5"/>
  <c r="BW32" i="5"/>
  <c r="BW31" i="5"/>
  <c r="BW30" i="5"/>
  <c r="BW29" i="5"/>
  <c r="BW28" i="5"/>
  <c r="BW27" i="5"/>
  <c r="BW26" i="5"/>
  <c r="BW25" i="5"/>
  <c r="BW24" i="5"/>
  <c r="BW23" i="5"/>
  <c r="BW22" i="5"/>
  <c r="BW21" i="5"/>
  <c r="BW20" i="5"/>
  <c r="BW19" i="5"/>
  <c r="BW18" i="5"/>
  <c r="BW17" i="5"/>
  <c r="BW16" i="5"/>
  <c r="BW85" i="5"/>
  <c r="BW84" i="5"/>
  <c r="BW15" i="5"/>
  <c r="BW14" i="5"/>
  <c r="BW13" i="5"/>
  <c r="BW12" i="5"/>
  <c r="BW11" i="5"/>
  <c r="BW10" i="5"/>
  <c r="BW9" i="5"/>
  <c r="BW8" i="5"/>
  <c r="BW7" i="5"/>
  <c r="CD78" i="5"/>
  <c r="CD77" i="5"/>
  <c r="CD76" i="5"/>
  <c r="CD75" i="5"/>
  <c r="CD74" i="5"/>
  <c r="CD73" i="5"/>
  <c r="CD72" i="5"/>
  <c r="CD71" i="5"/>
  <c r="CD70" i="5"/>
  <c r="CD69" i="5"/>
  <c r="CD68" i="5"/>
  <c r="CD67" i="5"/>
  <c r="CD66" i="5"/>
  <c r="CD65" i="5"/>
  <c r="CD64" i="5"/>
  <c r="CD90" i="5"/>
  <c r="CD89" i="5"/>
  <c r="CD63" i="5"/>
  <c r="CD62" i="5"/>
  <c r="CD61" i="5"/>
  <c r="CD60" i="5"/>
  <c r="CD59" i="5"/>
  <c r="CD58" i="5"/>
  <c r="CD57" i="5"/>
  <c r="CD56" i="5"/>
  <c r="CD55" i="5"/>
  <c r="CD54" i="5"/>
  <c r="CD53" i="5"/>
  <c r="CD52" i="5"/>
  <c r="CD51" i="5"/>
  <c r="CD50" i="5"/>
  <c r="CD49" i="5"/>
  <c r="CD88" i="5"/>
  <c r="CD48" i="5"/>
  <c r="CD87" i="5"/>
  <c r="CD47" i="5"/>
  <c r="CD46" i="5"/>
  <c r="CD45" i="5"/>
  <c r="CD44" i="5"/>
  <c r="CD43" i="5"/>
  <c r="CD42" i="5"/>
  <c r="CD41" i="5"/>
  <c r="CD40" i="5"/>
  <c r="CD39" i="5"/>
  <c r="CD38" i="5"/>
  <c r="CD37" i="5"/>
  <c r="CD86" i="5"/>
  <c r="CD36" i="5"/>
  <c r="CD35" i="5"/>
  <c r="CD34" i="5"/>
  <c r="CD33" i="5"/>
  <c r="CD32" i="5"/>
  <c r="CD31" i="5"/>
  <c r="CD30" i="5"/>
  <c r="CD29" i="5"/>
  <c r="CD28" i="5"/>
  <c r="CD27" i="5"/>
  <c r="CD26" i="5"/>
  <c r="CD25" i="5"/>
  <c r="CD24" i="5"/>
  <c r="CD23" i="5"/>
  <c r="CD22" i="5"/>
  <c r="CD21" i="5"/>
  <c r="CD20" i="5"/>
  <c r="CD19" i="5"/>
  <c r="CD18" i="5"/>
  <c r="CD17" i="5"/>
  <c r="CD16" i="5"/>
  <c r="CD85" i="5"/>
  <c r="CD84" i="5"/>
  <c r="CD15" i="5"/>
  <c r="CD14" i="5"/>
  <c r="CD13" i="5"/>
  <c r="CD12" i="5"/>
  <c r="CD11" i="5"/>
  <c r="CD10" i="5"/>
  <c r="CD9" i="5"/>
  <c r="CD8" i="5"/>
  <c r="CD7" i="5"/>
  <c r="BN78" i="5"/>
  <c r="BN77" i="5"/>
  <c r="BN76" i="5"/>
  <c r="BN75" i="5"/>
  <c r="BN74" i="5"/>
  <c r="BN73" i="5"/>
  <c r="BN72" i="5"/>
  <c r="BN71" i="5"/>
  <c r="BN70" i="5"/>
  <c r="BN69" i="5"/>
  <c r="BN68" i="5"/>
  <c r="BN67" i="5"/>
  <c r="BN66" i="5"/>
  <c r="BN65" i="5"/>
  <c r="BN64" i="5"/>
  <c r="BN90" i="5"/>
  <c r="BN89" i="5"/>
  <c r="BN63" i="5"/>
  <c r="BN62" i="5"/>
  <c r="BN61" i="5"/>
  <c r="BN60" i="5"/>
  <c r="BN59" i="5"/>
  <c r="BN58" i="5"/>
  <c r="BN57" i="5"/>
  <c r="BN56" i="5"/>
  <c r="BN55" i="5"/>
  <c r="BN54" i="5"/>
  <c r="BN53" i="5"/>
  <c r="BN52" i="5"/>
  <c r="BN51" i="5"/>
  <c r="BN50" i="5"/>
  <c r="BN49" i="5"/>
  <c r="BN88" i="5"/>
  <c r="BN48" i="5"/>
  <c r="BN87" i="5"/>
  <c r="BN47" i="5"/>
  <c r="BN46" i="5"/>
  <c r="BN45" i="5"/>
  <c r="BN44" i="5"/>
  <c r="BN43" i="5"/>
  <c r="BN42" i="5"/>
  <c r="BN41" i="5"/>
  <c r="BN40" i="5"/>
  <c r="BN39" i="5"/>
  <c r="BN38" i="5"/>
  <c r="BN37" i="5"/>
  <c r="BN86" i="5"/>
  <c r="BN36" i="5"/>
  <c r="BN35" i="5"/>
  <c r="BN34" i="5"/>
  <c r="BN33" i="5"/>
  <c r="BN32" i="5"/>
  <c r="BN31" i="5"/>
  <c r="BN30" i="5"/>
  <c r="BN29" i="5"/>
  <c r="BN28" i="5"/>
  <c r="BN27" i="5"/>
  <c r="BN26" i="5"/>
  <c r="BN25" i="5"/>
  <c r="BN24" i="5"/>
  <c r="BN23" i="5"/>
  <c r="BN22" i="5"/>
  <c r="BN21" i="5"/>
  <c r="BN20" i="5"/>
  <c r="BN19" i="5"/>
  <c r="BN18" i="5"/>
  <c r="BN17" i="5"/>
  <c r="BN16" i="5"/>
  <c r="BN85" i="5"/>
  <c r="BN84" i="5"/>
  <c r="BN15" i="5"/>
  <c r="BN14" i="5"/>
  <c r="BN13" i="5"/>
  <c r="BN12" i="5"/>
  <c r="BN11" i="5"/>
  <c r="BN10" i="5"/>
  <c r="BN9" i="5"/>
  <c r="BN8" i="5"/>
  <c r="BN7" i="5"/>
  <c r="AJ78" i="5"/>
  <c r="AJ77" i="5"/>
  <c r="AJ76" i="5"/>
  <c r="AJ75" i="5"/>
  <c r="AJ74" i="5"/>
  <c r="AJ73" i="5"/>
  <c r="AJ72" i="5"/>
  <c r="AJ71" i="5"/>
  <c r="AJ70" i="5"/>
  <c r="AJ69" i="5"/>
  <c r="AJ68" i="5"/>
  <c r="AJ67" i="5"/>
  <c r="AJ66" i="5"/>
  <c r="AJ65" i="5"/>
  <c r="AJ64" i="5"/>
  <c r="AJ90" i="5"/>
  <c r="AJ89" i="5"/>
  <c r="AJ63" i="5"/>
  <c r="AJ62" i="5"/>
  <c r="AJ61" i="5"/>
  <c r="AJ60" i="5"/>
  <c r="AJ59" i="5"/>
  <c r="AJ58" i="5"/>
  <c r="AJ57" i="5"/>
  <c r="AJ56" i="5"/>
  <c r="AJ55" i="5"/>
  <c r="AJ54" i="5"/>
  <c r="AJ53" i="5"/>
  <c r="AJ52" i="5"/>
  <c r="AJ51" i="5"/>
  <c r="AJ50" i="5"/>
  <c r="AJ49" i="5"/>
  <c r="AJ88" i="5"/>
  <c r="AJ48" i="5"/>
  <c r="AJ87" i="5"/>
  <c r="AJ47" i="5"/>
  <c r="AJ46" i="5"/>
  <c r="AJ45" i="5"/>
  <c r="AJ44" i="5"/>
  <c r="AJ43" i="5"/>
  <c r="AJ42" i="5"/>
  <c r="AJ41" i="5"/>
  <c r="AJ40" i="5"/>
  <c r="AJ39" i="5"/>
  <c r="AJ38" i="5"/>
  <c r="AJ37" i="5"/>
  <c r="AJ86" i="5"/>
  <c r="AJ36" i="5"/>
  <c r="AJ35" i="5"/>
  <c r="AJ34" i="5"/>
  <c r="AJ33" i="5"/>
  <c r="AJ32" i="5"/>
  <c r="AJ31" i="5"/>
  <c r="AJ30" i="5"/>
  <c r="AJ29" i="5"/>
  <c r="AJ28" i="5"/>
  <c r="AJ27" i="5"/>
  <c r="AJ26" i="5"/>
  <c r="AJ25" i="5"/>
  <c r="AJ24" i="5"/>
  <c r="AJ23" i="5"/>
  <c r="AJ22" i="5"/>
  <c r="AJ21" i="5"/>
  <c r="AJ20" i="5"/>
  <c r="AJ19" i="5"/>
  <c r="AJ18" i="5"/>
  <c r="AJ17" i="5"/>
  <c r="AJ16" i="5"/>
  <c r="AJ85" i="5"/>
  <c r="AJ84" i="5"/>
  <c r="AJ15" i="5"/>
  <c r="AJ14" i="5"/>
  <c r="AJ13" i="5"/>
  <c r="AJ12" i="5"/>
  <c r="AJ11" i="5"/>
  <c r="AJ10" i="5"/>
  <c r="AJ9" i="5"/>
  <c r="AJ8" i="5"/>
  <c r="AJ7" i="5"/>
  <c r="AJ79" i="5" s="1"/>
  <c r="AD78" i="5"/>
  <c r="AD77" i="5"/>
  <c r="AD76" i="5"/>
  <c r="AD75" i="5"/>
  <c r="AD74" i="5"/>
  <c r="AD73" i="5"/>
  <c r="AD72" i="5"/>
  <c r="AD71" i="5"/>
  <c r="AD70" i="5"/>
  <c r="AD69" i="5"/>
  <c r="AD68" i="5"/>
  <c r="AD67" i="5"/>
  <c r="AD66" i="5"/>
  <c r="AD65" i="5"/>
  <c r="AD64" i="5"/>
  <c r="AD90" i="5"/>
  <c r="AD89" i="5"/>
  <c r="AD63" i="5"/>
  <c r="AD62" i="5"/>
  <c r="AD61" i="5"/>
  <c r="AD60" i="5"/>
  <c r="AD59" i="5"/>
  <c r="AD58" i="5"/>
  <c r="AD57" i="5"/>
  <c r="AD56" i="5"/>
  <c r="AD55" i="5"/>
  <c r="AD54" i="5"/>
  <c r="AD53" i="5"/>
  <c r="AD52" i="5"/>
  <c r="AD51" i="5"/>
  <c r="AD50" i="5"/>
  <c r="AD49" i="5"/>
  <c r="AD88" i="5"/>
  <c r="AD48" i="5"/>
  <c r="AD87" i="5"/>
  <c r="AD47" i="5"/>
  <c r="AD46" i="5"/>
  <c r="AD45" i="5"/>
  <c r="AD44" i="5"/>
  <c r="AD43" i="5"/>
  <c r="AD42" i="5"/>
  <c r="AD41" i="5"/>
  <c r="AD40" i="5"/>
  <c r="AD39" i="5"/>
  <c r="AD38" i="5"/>
  <c r="AD37" i="5"/>
  <c r="AD86" i="5"/>
  <c r="AD36" i="5"/>
  <c r="AD35" i="5"/>
  <c r="AD34" i="5"/>
  <c r="AD33" i="5"/>
  <c r="AD32" i="5"/>
  <c r="AD31" i="5"/>
  <c r="AD30" i="5"/>
  <c r="AD29" i="5"/>
  <c r="AD28" i="5"/>
  <c r="AD27" i="5"/>
  <c r="AD26" i="5"/>
  <c r="AD25" i="5"/>
  <c r="AD24" i="5"/>
  <c r="AD23" i="5"/>
  <c r="AD22" i="5"/>
  <c r="AD21" i="5"/>
  <c r="AD20" i="5"/>
  <c r="AD19" i="5"/>
  <c r="AD18" i="5"/>
  <c r="AD17" i="5"/>
  <c r="AD16" i="5"/>
  <c r="AD85" i="5"/>
  <c r="AD84" i="5"/>
  <c r="AD15" i="5"/>
  <c r="AD14" i="5"/>
  <c r="AD13" i="5"/>
  <c r="AD12" i="5"/>
  <c r="AD11" i="5"/>
  <c r="AD10" i="5"/>
  <c r="AD9" i="5"/>
  <c r="AD8" i="5"/>
  <c r="AD7" i="5"/>
  <c r="R78" i="5"/>
  <c r="R77" i="5"/>
  <c r="R76" i="5"/>
  <c r="R75" i="5"/>
  <c r="R74" i="5"/>
  <c r="R73" i="5"/>
  <c r="R72" i="5"/>
  <c r="R71" i="5"/>
  <c r="R70" i="5"/>
  <c r="R69" i="5"/>
  <c r="R68" i="5"/>
  <c r="R67" i="5"/>
  <c r="R66" i="5"/>
  <c r="R65" i="5"/>
  <c r="R64" i="5"/>
  <c r="R90" i="5"/>
  <c r="R89" i="5"/>
  <c r="R63" i="5"/>
  <c r="R62" i="5"/>
  <c r="R61" i="5"/>
  <c r="R60" i="5"/>
  <c r="R59" i="5"/>
  <c r="R58" i="5"/>
  <c r="R57" i="5"/>
  <c r="R56" i="5"/>
  <c r="R55" i="5"/>
  <c r="R54" i="5"/>
  <c r="R53" i="5"/>
  <c r="R52" i="5"/>
  <c r="R51" i="5"/>
  <c r="R50" i="5"/>
  <c r="R49" i="5"/>
  <c r="R88" i="5"/>
  <c r="R48" i="5"/>
  <c r="R87" i="5"/>
  <c r="R47" i="5"/>
  <c r="R46" i="5"/>
  <c r="R45" i="5"/>
  <c r="R44" i="5"/>
  <c r="R43" i="5"/>
  <c r="R42" i="5"/>
  <c r="R41" i="5"/>
  <c r="R40" i="5"/>
  <c r="R39" i="5"/>
  <c r="R38" i="5"/>
  <c r="R37" i="5"/>
  <c r="R86" i="5"/>
  <c r="R36" i="5"/>
  <c r="R35" i="5"/>
  <c r="R34" i="5"/>
  <c r="R33" i="5"/>
  <c r="R32" i="5"/>
  <c r="R31" i="5"/>
  <c r="R30" i="5"/>
  <c r="R29" i="5"/>
  <c r="R28" i="5"/>
  <c r="R27" i="5"/>
  <c r="R26" i="5"/>
  <c r="R25" i="5"/>
  <c r="R24" i="5"/>
  <c r="R23" i="5"/>
  <c r="R22" i="5"/>
  <c r="R21" i="5"/>
  <c r="R20" i="5"/>
  <c r="R19" i="5"/>
  <c r="R18" i="5"/>
  <c r="R17" i="5"/>
  <c r="R16" i="5"/>
  <c r="R85" i="5"/>
  <c r="R84" i="5"/>
  <c r="R15" i="5"/>
  <c r="R14" i="5"/>
  <c r="R13" i="5"/>
  <c r="R12" i="5"/>
  <c r="R11" i="5"/>
  <c r="R10" i="5"/>
  <c r="R9" i="5"/>
  <c r="R8" i="5"/>
  <c r="R7" i="5"/>
  <c r="O78" i="5"/>
  <c r="O77" i="5"/>
  <c r="O76" i="5"/>
  <c r="O75" i="5"/>
  <c r="O74" i="5"/>
  <c r="O73" i="5"/>
  <c r="O72" i="5"/>
  <c r="O71" i="5"/>
  <c r="O70" i="5"/>
  <c r="O69" i="5"/>
  <c r="O68" i="5"/>
  <c r="O67" i="5"/>
  <c r="O66" i="5"/>
  <c r="O65" i="5"/>
  <c r="O64" i="5"/>
  <c r="O90" i="5"/>
  <c r="O89" i="5"/>
  <c r="O63" i="5"/>
  <c r="O62" i="5"/>
  <c r="O61" i="5"/>
  <c r="O60" i="5"/>
  <c r="O59" i="5"/>
  <c r="O58" i="5"/>
  <c r="O57" i="5"/>
  <c r="O56" i="5"/>
  <c r="O55" i="5"/>
  <c r="O54" i="5"/>
  <c r="O53" i="5"/>
  <c r="O52" i="5"/>
  <c r="O51" i="5"/>
  <c r="O50" i="5"/>
  <c r="O49" i="5"/>
  <c r="O88" i="5"/>
  <c r="O48" i="5"/>
  <c r="O87" i="5"/>
  <c r="O47" i="5"/>
  <c r="O46" i="5"/>
  <c r="O45" i="5"/>
  <c r="O44" i="5"/>
  <c r="O43" i="5"/>
  <c r="O42" i="5"/>
  <c r="O41" i="5"/>
  <c r="O40" i="5"/>
  <c r="O39" i="5"/>
  <c r="O38" i="5"/>
  <c r="O37" i="5"/>
  <c r="O86" i="5"/>
  <c r="O36" i="5"/>
  <c r="O35" i="5"/>
  <c r="O34" i="5"/>
  <c r="O33" i="5"/>
  <c r="O32" i="5"/>
  <c r="O31" i="5"/>
  <c r="O30" i="5"/>
  <c r="O29" i="5"/>
  <c r="O28" i="5"/>
  <c r="O27" i="5"/>
  <c r="O26" i="5"/>
  <c r="O25" i="5"/>
  <c r="O24" i="5"/>
  <c r="O23" i="5"/>
  <c r="O22" i="5"/>
  <c r="O21" i="5"/>
  <c r="O20" i="5"/>
  <c r="O19" i="5"/>
  <c r="O18" i="5"/>
  <c r="O17" i="5"/>
  <c r="O16" i="5"/>
  <c r="O85" i="5"/>
  <c r="O84" i="5"/>
  <c r="O15" i="5"/>
  <c r="O14" i="5"/>
  <c r="O13" i="5"/>
  <c r="O12" i="5"/>
  <c r="O11" i="5"/>
  <c r="O10" i="5"/>
  <c r="O9" i="5"/>
  <c r="O8" i="5"/>
  <c r="O7" i="5"/>
  <c r="L78" i="5"/>
  <c r="L77" i="5"/>
  <c r="L76" i="5"/>
  <c r="L75" i="5"/>
  <c r="L74" i="5"/>
  <c r="L73" i="5"/>
  <c r="L72" i="5"/>
  <c r="L71" i="5"/>
  <c r="L70" i="5"/>
  <c r="L69" i="5"/>
  <c r="L68" i="5"/>
  <c r="L67" i="5"/>
  <c r="L66" i="5"/>
  <c r="L65" i="5"/>
  <c r="L64" i="5"/>
  <c r="L90" i="5"/>
  <c r="L89" i="5"/>
  <c r="L63" i="5"/>
  <c r="L62" i="5"/>
  <c r="L61" i="5"/>
  <c r="L60" i="5"/>
  <c r="L59" i="5"/>
  <c r="L58" i="5"/>
  <c r="L57" i="5"/>
  <c r="L56" i="5"/>
  <c r="L55" i="5"/>
  <c r="L54" i="5"/>
  <c r="L53" i="5"/>
  <c r="L52" i="5"/>
  <c r="L51" i="5"/>
  <c r="L50" i="5"/>
  <c r="L49" i="5"/>
  <c r="L88" i="5"/>
  <c r="L48" i="5"/>
  <c r="L87" i="5"/>
  <c r="L47" i="5"/>
  <c r="L46" i="5"/>
  <c r="L45" i="5"/>
  <c r="L44" i="5"/>
  <c r="L43" i="5"/>
  <c r="L42" i="5"/>
  <c r="L41" i="5"/>
  <c r="L40" i="5"/>
  <c r="L39" i="5"/>
  <c r="L38" i="5"/>
  <c r="L37" i="5"/>
  <c r="L86" i="5"/>
  <c r="L36" i="5"/>
  <c r="L35" i="5"/>
  <c r="L34" i="5"/>
  <c r="L33" i="5"/>
  <c r="L32" i="5"/>
  <c r="L31" i="5"/>
  <c r="L30" i="5"/>
  <c r="L29" i="5"/>
  <c r="L28" i="5"/>
  <c r="L27" i="5"/>
  <c r="L26" i="5"/>
  <c r="L25" i="5"/>
  <c r="L24" i="5"/>
  <c r="L23" i="5"/>
  <c r="L22" i="5"/>
  <c r="L21" i="5"/>
  <c r="L20" i="5"/>
  <c r="L19" i="5"/>
  <c r="L18" i="5"/>
  <c r="L17" i="5"/>
  <c r="L16" i="5"/>
  <c r="L85" i="5"/>
  <c r="L84" i="5"/>
  <c r="L15" i="5"/>
  <c r="L14" i="5"/>
  <c r="L13" i="5"/>
  <c r="L12" i="5"/>
  <c r="L11" i="5"/>
  <c r="L10" i="5"/>
  <c r="L9" i="5"/>
  <c r="L8" i="5"/>
  <c r="L7" i="5"/>
  <c r="L79" i="5" s="1"/>
  <c r="I78" i="5"/>
  <c r="I77" i="5"/>
  <c r="I76" i="5"/>
  <c r="I75" i="5"/>
  <c r="I74" i="5"/>
  <c r="I73" i="5"/>
  <c r="I72" i="5"/>
  <c r="I71" i="5"/>
  <c r="I70" i="5"/>
  <c r="I69" i="5"/>
  <c r="I68" i="5"/>
  <c r="I67" i="5"/>
  <c r="I66" i="5"/>
  <c r="I65" i="5"/>
  <c r="I64" i="5"/>
  <c r="I90" i="5"/>
  <c r="I89" i="5"/>
  <c r="I63" i="5"/>
  <c r="I62" i="5"/>
  <c r="I61" i="5"/>
  <c r="I60" i="5"/>
  <c r="I59" i="5"/>
  <c r="I58" i="5"/>
  <c r="I57" i="5"/>
  <c r="I56" i="5"/>
  <c r="I55" i="5"/>
  <c r="I54" i="5"/>
  <c r="I53" i="5"/>
  <c r="I52" i="5"/>
  <c r="I51" i="5"/>
  <c r="I50" i="5"/>
  <c r="I49" i="5"/>
  <c r="I88" i="5"/>
  <c r="I48" i="5"/>
  <c r="I87" i="5"/>
  <c r="I47" i="5"/>
  <c r="I46" i="5"/>
  <c r="I45" i="5"/>
  <c r="I44" i="5"/>
  <c r="I43" i="5"/>
  <c r="I42" i="5"/>
  <c r="I41" i="5"/>
  <c r="I40" i="5"/>
  <c r="I39" i="5"/>
  <c r="I38" i="5"/>
  <c r="I37" i="5"/>
  <c r="I86" i="5"/>
  <c r="I36" i="5"/>
  <c r="I35" i="5"/>
  <c r="I34" i="5"/>
  <c r="I33" i="5"/>
  <c r="I32" i="5"/>
  <c r="I31" i="5"/>
  <c r="I30" i="5"/>
  <c r="I29" i="5"/>
  <c r="I28" i="5"/>
  <c r="I27" i="5"/>
  <c r="I26" i="5"/>
  <c r="I25" i="5"/>
  <c r="I24" i="5"/>
  <c r="I23" i="5"/>
  <c r="I22" i="5"/>
  <c r="I21" i="5"/>
  <c r="I20" i="5"/>
  <c r="I19" i="5"/>
  <c r="I18" i="5"/>
  <c r="I17" i="5"/>
  <c r="I16" i="5"/>
  <c r="I85" i="5"/>
  <c r="I84" i="5"/>
  <c r="I15" i="5"/>
  <c r="I14" i="5"/>
  <c r="I13" i="5"/>
  <c r="I12" i="5"/>
  <c r="I11" i="5"/>
  <c r="I10" i="5"/>
  <c r="I9" i="5"/>
  <c r="I8" i="5"/>
  <c r="I7" i="5"/>
  <c r="F78" i="5"/>
  <c r="F77" i="5"/>
  <c r="F76" i="5"/>
  <c r="F75" i="5"/>
  <c r="F74" i="5"/>
  <c r="F73" i="5"/>
  <c r="F72" i="5"/>
  <c r="F71" i="5"/>
  <c r="F70" i="5"/>
  <c r="F69" i="5"/>
  <c r="F68" i="5"/>
  <c r="F67" i="5"/>
  <c r="F66" i="5"/>
  <c r="F65" i="5"/>
  <c r="F64" i="5"/>
  <c r="F90" i="5"/>
  <c r="F89" i="5"/>
  <c r="F63" i="5"/>
  <c r="F62" i="5"/>
  <c r="F61" i="5"/>
  <c r="F60" i="5"/>
  <c r="F59" i="5"/>
  <c r="F58" i="5"/>
  <c r="F57" i="5"/>
  <c r="F56" i="5"/>
  <c r="F55" i="5"/>
  <c r="F54" i="5"/>
  <c r="F53" i="5"/>
  <c r="F52" i="5"/>
  <c r="F51" i="5"/>
  <c r="F50" i="5"/>
  <c r="F49" i="5"/>
  <c r="F88" i="5"/>
  <c r="F48" i="5"/>
  <c r="F87" i="5"/>
  <c r="F47" i="5"/>
  <c r="F46" i="5"/>
  <c r="F45" i="5"/>
  <c r="F44" i="5"/>
  <c r="F43" i="5"/>
  <c r="F42" i="5"/>
  <c r="F41" i="5"/>
  <c r="F40" i="5"/>
  <c r="F39" i="5"/>
  <c r="F38" i="5"/>
  <c r="F37" i="5"/>
  <c r="F86" i="5"/>
  <c r="F36" i="5"/>
  <c r="F35" i="5"/>
  <c r="F34" i="5"/>
  <c r="F33" i="5"/>
  <c r="F32" i="5"/>
  <c r="F31" i="5"/>
  <c r="F30" i="5"/>
  <c r="F29" i="5"/>
  <c r="F28" i="5"/>
  <c r="F27" i="5"/>
  <c r="F26" i="5"/>
  <c r="F25" i="5"/>
  <c r="F24" i="5"/>
  <c r="F23" i="5"/>
  <c r="F22" i="5"/>
  <c r="F21" i="5"/>
  <c r="F20" i="5"/>
  <c r="F19" i="5"/>
  <c r="F18" i="5"/>
  <c r="F17" i="5"/>
  <c r="F16" i="5"/>
  <c r="F85" i="5"/>
  <c r="F84" i="5"/>
  <c r="F15" i="5"/>
  <c r="F14" i="5"/>
  <c r="F13" i="5"/>
  <c r="F12" i="5"/>
  <c r="F11" i="5"/>
  <c r="F10" i="5"/>
  <c r="F9" i="5"/>
  <c r="F8" i="5"/>
  <c r="F7" i="5"/>
  <c r="DA81" i="4"/>
  <c r="DA80" i="4"/>
  <c r="DA79" i="4"/>
  <c r="DA78" i="4"/>
  <c r="DA87" i="4"/>
  <c r="DA77" i="4"/>
  <c r="DA76" i="4"/>
  <c r="DA75" i="4"/>
  <c r="DA74" i="4"/>
  <c r="DA73" i="4"/>
  <c r="DA72" i="4"/>
  <c r="DA71" i="4"/>
  <c r="DA70" i="4"/>
  <c r="DA69" i="4"/>
  <c r="DA68" i="4"/>
  <c r="DA67" i="4"/>
  <c r="DA66" i="4"/>
  <c r="DA65" i="4"/>
  <c r="DA64" i="4"/>
  <c r="DA63" i="4"/>
  <c r="DA62" i="4"/>
  <c r="DA61" i="4"/>
  <c r="DA92" i="4"/>
  <c r="DA60" i="4"/>
  <c r="DA88" i="4"/>
  <c r="DA59" i="4"/>
  <c r="DA58" i="4"/>
  <c r="DA57" i="4"/>
  <c r="DA56" i="4"/>
  <c r="DA55" i="4"/>
  <c r="DA54" i="4"/>
  <c r="DA53" i="4"/>
  <c r="DA52" i="4"/>
  <c r="DA51" i="4"/>
  <c r="DA50" i="4"/>
  <c r="DA49" i="4"/>
  <c r="DA48" i="4"/>
  <c r="DA47" i="4"/>
  <c r="DA89"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91" i="4"/>
  <c r="DA17" i="4"/>
  <c r="DA16" i="4"/>
  <c r="DA15" i="4"/>
  <c r="DA14" i="4"/>
  <c r="DA13" i="4"/>
  <c r="DA90" i="4"/>
  <c r="DA12" i="4"/>
  <c r="DA11" i="4"/>
  <c r="DA10" i="4"/>
  <c r="DA9" i="4"/>
  <c r="DA8" i="4"/>
  <c r="DA7" i="4"/>
  <c r="DD81" i="4"/>
  <c r="DD80" i="4"/>
  <c r="DD79" i="4"/>
  <c r="DD78" i="4"/>
  <c r="DD87" i="4"/>
  <c r="DD77" i="4"/>
  <c r="DD76" i="4"/>
  <c r="DD75" i="4"/>
  <c r="DD74" i="4"/>
  <c r="DD73" i="4"/>
  <c r="DD72" i="4"/>
  <c r="DD71" i="4"/>
  <c r="DD70" i="4"/>
  <c r="DD69" i="4"/>
  <c r="DD68" i="4"/>
  <c r="DD67" i="4"/>
  <c r="DD66" i="4"/>
  <c r="DD65" i="4"/>
  <c r="DD64" i="4"/>
  <c r="DD63" i="4"/>
  <c r="DD62" i="4"/>
  <c r="DD61" i="4"/>
  <c r="DD92" i="4"/>
  <c r="DD60" i="4"/>
  <c r="DD88" i="4"/>
  <c r="DD59" i="4"/>
  <c r="DD58" i="4"/>
  <c r="DD57" i="4"/>
  <c r="DD56" i="4"/>
  <c r="DD55" i="4"/>
  <c r="DD54" i="4"/>
  <c r="DD53" i="4"/>
  <c r="DD52" i="4"/>
  <c r="DD51" i="4"/>
  <c r="DD50" i="4"/>
  <c r="DD49" i="4"/>
  <c r="DD48" i="4"/>
  <c r="DD47" i="4"/>
  <c r="DD89"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91" i="4"/>
  <c r="DD17" i="4"/>
  <c r="DD16" i="4"/>
  <c r="DD15" i="4"/>
  <c r="DD14" i="4"/>
  <c r="DD13" i="4"/>
  <c r="DD90" i="4"/>
  <c r="DD12" i="4"/>
  <c r="DD11" i="4"/>
  <c r="DD10" i="4"/>
  <c r="DD9" i="4"/>
  <c r="DD8" i="4"/>
  <c r="DD7" i="4"/>
  <c r="DD82" i="4" s="1"/>
  <c r="CP81" i="4"/>
  <c r="CP80" i="4"/>
  <c r="CP79" i="4"/>
  <c r="CP78" i="4"/>
  <c r="CP87" i="4"/>
  <c r="CP77" i="4"/>
  <c r="CP76" i="4"/>
  <c r="CP75" i="4"/>
  <c r="CP74" i="4"/>
  <c r="CP73" i="4"/>
  <c r="CP72" i="4"/>
  <c r="CP71" i="4"/>
  <c r="CP70" i="4"/>
  <c r="CP69" i="4"/>
  <c r="CP68" i="4"/>
  <c r="CP67" i="4"/>
  <c r="CP66" i="4"/>
  <c r="CP65" i="4"/>
  <c r="CP64" i="4"/>
  <c r="CP63" i="4"/>
  <c r="CP62" i="4"/>
  <c r="CP61" i="4"/>
  <c r="CP92" i="4"/>
  <c r="CP60" i="4"/>
  <c r="CP88" i="4"/>
  <c r="CP59" i="4"/>
  <c r="CP58" i="4"/>
  <c r="CP57" i="4"/>
  <c r="CP56" i="4"/>
  <c r="CP55" i="4"/>
  <c r="CP54" i="4"/>
  <c r="CP53" i="4"/>
  <c r="CP52" i="4"/>
  <c r="CP51" i="4"/>
  <c r="CP50" i="4"/>
  <c r="CP49" i="4"/>
  <c r="CP48" i="4"/>
  <c r="CP47" i="4"/>
  <c r="CP89" i="4"/>
  <c r="CP46" i="4"/>
  <c r="CP45" i="4"/>
  <c r="CP44" i="4"/>
  <c r="CP43" i="4"/>
  <c r="CP42" i="4"/>
  <c r="CP41" i="4"/>
  <c r="CP40" i="4"/>
  <c r="CP39" i="4"/>
  <c r="CP38" i="4"/>
  <c r="CP37" i="4"/>
  <c r="CP36" i="4"/>
  <c r="CP35" i="4"/>
  <c r="CP34" i="4"/>
  <c r="CP33" i="4"/>
  <c r="CP32" i="4"/>
  <c r="CP31" i="4"/>
  <c r="CP30" i="4"/>
  <c r="CP29" i="4"/>
  <c r="CP28" i="4"/>
  <c r="CP27" i="4"/>
  <c r="CP26" i="4"/>
  <c r="CP25" i="4"/>
  <c r="CP24" i="4"/>
  <c r="CP23" i="4"/>
  <c r="CP22" i="4"/>
  <c r="CP21" i="4"/>
  <c r="CP20" i="4"/>
  <c r="CP19" i="4"/>
  <c r="CP18" i="4"/>
  <c r="CP91" i="4"/>
  <c r="CP17" i="4"/>
  <c r="CP16" i="4"/>
  <c r="CP15" i="4"/>
  <c r="CP14" i="4"/>
  <c r="CP13" i="4"/>
  <c r="CP90" i="4"/>
  <c r="CP12" i="4"/>
  <c r="CP11" i="4"/>
  <c r="CP10" i="4"/>
  <c r="CP9" i="4"/>
  <c r="CP8" i="4"/>
  <c r="CP7" i="4"/>
  <c r="BU81" i="4"/>
  <c r="BU80" i="4"/>
  <c r="BU79" i="4"/>
  <c r="BU78" i="4"/>
  <c r="BU87" i="4"/>
  <c r="BU77" i="4"/>
  <c r="BU76" i="4"/>
  <c r="BU75" i="4"/>
  <c r="BU74" i="4"/>
  <c r="BU73" i="4"/>
  <c r="BU72" i="4"/>
  <c r="BU71" i="4"/>
  <c r="BU70" i="4"/>
  <c r="BU69" i="4"/>
  <c r="BU68" i="4"/>
  <c r="BU67" i="4"/>
  <c r="BU66" i="4"/>
  <c r="BU65" i="4"/>
  <c r="BU64" i="4"/>
  <c r="BU63" i="4"/>
  <c r="BU62" i="4"/>
  <c r="BU61" i="4"/>
  <c r="BU92" i="4"/>
  <c r="BU60" i="4"/>
  <c r="BU88" i="4"/>
  <c r="BU59" i="4"/>
  <c r="BU58" i="4"/>
  <c r="BU57" i="4"/>
  <c r="BU56" i="4"/>
  <c r="BU55" i="4"/>
  <c r="BU54" i="4"/>
  <c r="BU53" i="4"/>
  <c r="BU52" i="4"/>
  <c r="BU51" i="4"/>
  <c r="BU50" i="4"/>
  <c r="BU49" i="4"/>
  <c r="BU48" i="4"/>
  <c r="BU47" i="4"/>
  <c r="BU89" i="4"/>
  <c r="BU46" i="4"/>
  <c r="BU45" i="4"/>
  <c r="BU44" i="4"/>
  <c r="BU43" i="4"/>
  <c r="BU42" i="4"/>
  <c r="BU41" i="4"/>
  <c r="BU40" i="4"/>
  <c r="BU39" i="4"/>
  <c r="BU38" i="4"/>
  <c r="BU37" i="4"/>
  <c r="BU36" i="4"/>
  <c r="BU35" i="4"/>
  <c r="BU34" i="4"/>
  <c r="BU33" i="4"/>
  <c r="BU32" i="4"/>
  <c r="BU31" i="4"/>
  <c r="BU30" i="4"/>
  <c r="BU29" i="4"/>
  <c r="BU28" i="4"/>
  <c r="BU27" i="4"/>
  <c r="BU26" i="4"/>
  <c r="BU25" i="4"/>
  <c r="BU24" i="4"/>
  <c r="BU23" i="4"/>
  <c r="BU22" i="4"/>
  <c r="BU21" i="4"/>
  <c r="BU20" i="4"/>
  <c r="BU19" i="4"/>
  <c r="BU18" i="4"/>
  <c r="BU91" i="4"/>
  <c r="BU17" i="4"/>
  <c r="BU16" i="4"/>
  <c r="BU15" i="4"/>
  <c r="BU14" i="4"/>
  <c r="BU13" i="4"/>
  <c r="BU90" i="4"/>
  <c r="BU12" i="4"/>
  <c r="BU11" i="4"/>
  <c r="BU10" i="4"/>
  <c r="BU9" i="4"/>
  <c r="BU8" i="4"/>
  <c r="BU7" i="4"/>
  <c r="BU82" i="4" s="1"/>
  <c r="CK81" i="4"/>
  <c r="CK80" i="4"/>
  <c r="CK79" i="4"/>
  <c r="CK78" i="4"/>
  <c r="CK87" i="4"/>
  <c r="CK77" i="4"/>
  <c r="CK76" i="4"/>
  <c r="CK75" i="4"/>
  <c r="CK74" i="4"/>
  <c r="CK73" i="4"/>
  <c r="CK72" i="4"/>
  <c r="CK71" i="4"/>
  <c r="CK70" i="4"/>
  <c r="CK69" i="4"/>
  <c r="CK68" i="4"/>
  <c r="CK67" i="4"/>
  <c r="CK66" i="4"/>
  <c r="CK65" i="4"/>
  <c r="CK64" i="4"/>
  <c r="CK63" i="4"/>
  <c r="CK62" i="4"/>
  <c r="CK61" i="4"/>
  <c r="CK92" i="4"/>
  <c r="CK60" i="4"/>
  <c r="CK88" i="4"/>
  <c r="CK59" i="4"/>
  <c r="CK58" i="4"/>
  <c r="CK57" i="4"/>
  <c r="CK56" i="4"/>
  <c r="CK55" i="4"/>
  <c r="CK54" i="4"/>
  <c r="CK53" i="4"/>
  <c r="CK52" i="4"/>
  <c r="CK51" i="4"/>
  <c r="CK50" i="4"/>
  <c r="CK49" i="4"/>
  <c r="CK48" i="4"/>
  <c r="CK47" i="4"/>
  <c r="CK89" i="4"/>
  <c r="CK46" i="4"/>
  <c r="CK45" i="4"/>
  <c r="CK44" i="4"/>
  <c r="CK43" i="4"/>
  <c r="CK42" i="4"/>
  <c r="CK41" i="4"/>
  <c r="CK40" i="4"/>
  <c r="CK39" i="4"/>
  <c r="CK38" i="4"/>
  <c r="CK37" i="4"/>
  <c r="CK36" i="4"/>
  <c r="CK35" i="4"/>
  <c r="CK34" i="4"/>
  <c r="CK33" i="4"/>
  <c r="CK32" i="4"/>
  <c r="CK31" i="4"/>
  <c r="CK30" i="4"/>
  <c r="CK29" i="4"/>
  <c r="CK28" i="4"/>
  <c r="CK27" i="4"/>
  <c r="CK26" i="4"/>
  <c r="CK25" i="4"/>
  <c r="CK24" i="4"/>
  <c r="CK23" i="4"/>
  <c r="CK22" i="4"/>
  <c r="CK21" i="4"/>
  <c r="CK20" i="4"/>
  <c r="CK19" i="4"/>
  <c r="CK18" i="4"/>
  <c r="CK91" i="4"/>
  <c r="CK17" i="4"/>
  <c r="CK16" i="4"/>
  <c r="CK15" i="4"/>
  <c r="CK14" i="4"/>
  <c r="CK13" i="4"/>
  <c r="CK90" i="4"/>
  <c r="CK12" i="4"/>
  <c r="CK11" i="4"/>
  <c r="CK10" i="4"/>
  <c r="CK9" i="4"/>
  <c r="CK8" i="4"/>
  <c r="CK7" i="4"/>
  <c r="CB81" i="4"/>
  <c r="CB80" i="4"/>
  <c r="CB79" i="4"/>
  <c r="CB78" i="4"/>
  <c r="CB87" i="4"/>
  <c r="CB77" i="4"/>
  <c r="CB76" i="4"/>
  <c r="CB75" i="4"/>
  <c r="CB74" i="4"/>
  <c r="CB73" i="4"/>
  <c r="CB72" i="4"/>
  <c r="CB71" i="4"/>
  <c r="CB70" i="4"/>
  <c r="CB69" i="4"/>
  <c r="CB68" i="4"/>
  <c r="CB67" i="4"/>
  <c r="CB66" i="4"/>
  <c r="CB65" i="4"/>
  <c r="CB64" i="4"/>
  <c r="CB63" i="4"/>
  <c r="CB62" i="4"/>
  <c r="CB61" i="4"/>
  <c r="CB92" i="4"/>
  <c r="CB60" i="4"/>
  <c r="CB88" i="4"/>
  <c r="CB59" i="4"/>
  <c r="CB58" i="4"/>
  <c r="CB57" i="4"/>
  <c r="CB56" i="4"/>
  <c r="CB55" i="4"/>
  <c r="CB54" i="4"/>
  <c r="CB53" i="4"/>
  <c r="CB52" i="4"/>
  <c r="CB51" i="4"/>
  <c r="CB50" i="4"/>
  <c r="CB49" i="4"/>
  <c r="CB48" i="4"/>
  <c r="CB47" i="4"/>
  <c r="CB89" i="4"/>
  <c r="CB46" i="4"/>
  <c r="CB45" i="4"/>
  <c r="CB44" i="4"/>
  <c r="CB43" i="4"/>
  <c r="CB42" i="4"/>
  <c r="CB41" i="4"/>
  <c r="CB40" i="4"/>
  <c r="CB39" i="4"/>
  <c r="CB38" i="4"/>
  <c r="CB37" i="4"/>
  <c r="CB36" i="4"/>
  <c r="CB35" i="4"/>
  <c r="CB34" i="4"/>
  <c r="CB33" i="4"/>
  <c r="CB32" i="4"/>
  <c r="CB31" i="4"/>
  <c r="CB30" i="4"/>
  <c r="CB29" i="4"/>
  <c r="CB28" i="4"/>
  <c r="CB27" i="4"/>
  <c r="CB26" i="4"/>
  <c r="CB25" i="4"/>
  <c r="CB24" i="4"/>
  <c r="CB23" i="4"/>
  <c r="CB22" i="4"/>
  <c r="CB21" i="4"/>
  <c r="CB20" i="4"/>
  <c r="CB19" i="4"/>
  <c r="CB18" i="4"/>
  <c r="CB91" i="4"/>
  <c r="CB17" i="4"/>
  <c r="CB16" i="4"/>
  <c r="CB15" i="4"/>
  <c r="CB14" i="4"/>
  <c r="CB13" i="4"/>
  <c r="CB90" i="4"/>
  <c r="CB12" i="4"/>
  <c r="CB11" i="4"/>
  <c r="CB10" i="4"/>
  <c r="CB9" i="4"/>
  <c r="CB8" i="4"/>
  <c r="CB7" i="4"/>
  <c r="CB82" i="4" s="1"/>
  <c r="AU6" i="4"/>
  <c r="AT81" i="4"/>
  <c r="AT80" i="4"/>
  <c r="AT79" i="4"/>
  <c r="AT78" i="4"/>
  <c r="AT87" i="4"/>
  <c r="AT77" i="4"/>
  <c r="AT76" i="4"/>
  <c r="AT75" i="4"/>
  <c r="AT74" i="4"/>
  <c r="AT73" i="4"/>
  <c r="AT72" i="4"/>
  <c r="AT71" i="4"/>
  <c r="AT70" i="4"/>
  <c r="AT69" i="4"/>
  <c r="AT68" i="4"/>
  <c r="AT67" i="4"/>
  <c r="AT66" i="4"/>
  <c r="AT65" i="4"/>
  <c r="AT64" i="4"/>
  <c r="AT63" i="4"/>
  <c r="AT62" i="4"/>
  <c r="AT61" i="4"/>
  <c r="AT92" i="4"/>
  <c r="AT60" i="4"/>
  <c r="AT88" i="4"/>
  <c r="AT59" i="4"/>
  <c r="AT58" i="4"/>
  <c r="AT57" i="4"/>
  <c r="AT56" i="4"/>
  <c r="AT55" i="4"/>
  <c r="AT54" i="4"/>
  <c r="AT53" i="4"/>
  <c r="AT52" i="4"/>
  <c r="AT51" i="4"/>
  <c r="AT50" i="4"/>
  <c r="AT49" i="4"/>
  <c r="AT48" i="4"/>
  <c r="AT47" i="4"/>
  <c r="AT89" i="4"/>
  <c r="AT46" i="4"/>
  <c r="AT45" i="4"/>
  <c r="AT44" i="4"/>
  <c r="AT43" i="4"/>
  <c r="AT42" i="4"/>
  <c r="AT41" i="4"/>
  <c r="AT40" i="4"/>
  <c r="AT39" i="4"/>
  <c r="AT38" i="4"/>
  <c r="AT37" i="4"/>
  <c r="AT36" i="4"/>
  <c r="AT35" i="4"/>
  <c r="AT34" i="4"/>
  <c r="AT33" i="4"/>
  <c r="AT32" i="4"/>
  <c r="AT31" i="4"/>
  <c r="AT30" i="4"/>
  <c r="AT29" i="4"/>
  <c r="AT28" i="4"/>
  <c r="AT27" i="4"/>
  <c r="AT26" i="4"/>
  <c r="AT25" i="4"/>
  <c r="AT24" i="4"/>
  <c r="AT23" i="4"/>
  <c r="AT22" i="4"/>
  <c r="AT21" i="4"/>
  <c r="AT20" i="4"/>
  <c r="AT19" i="4"/>
  <c r="AT18" i="4"/>
  <c r="AT91" i="4"/>
  <c r="AT17" i="4"/>
  <c r="AT16" i="4"/>
  <c r="AT15" i="4"/>
  <c r="AT14" i="4"/>
  <c r="AT13" i="4"/>
  <c r="AT90" i="4"/>
  <c r="AT12" i="4"/>
  <c r="AT11" i="4"/>
  <c r="AT10" i="4"/>
  <c r="AT9" i="4"/>
  <c r="AT8" i="4"/>
  <c r="AT7" i="4"/>
  <c r="AT82" i="4" s="1"/>
  <c r="AI81" i="4"/>
  <c r="AI80" i="4"/>
  <c r="AI79" i="4"/>
  <c r="AI78" i="4"/>
  <c r="AI87" i="4"/>
  <c r="AI77" i="4"/>
  <c r="AI76" i="4"/>
  <c r="AI75" i="4"/>
  <c r="AI74" i="4"/>
  <c r="AI73" i="4"/>
  <c r="AI72" i="4"/>
  <c r="AI71" i="4"/>
  <c r="AI70" i="4"/>
  <c r="AI69" i="4"/>
  <c r="AI68" i="4"/>
  <c r="AI67" i="4"/>
  <c r="AI66" i="4"/>
  <c r="AI65" i="4"/>
  <c r="AI64" i="4"/>
  <c r="AI63" i="4"/>
  <c r="AI62" i="4"/>
  <c r="AI61" i="4"/>
  <c r="AI92" i="4"/>
  <c r="AI60" i="4"/>
  <c r="AI88" i="4"/>
  <c r="AI59" i="4"/>
  <c r="AI58" i="4"/>
  <c r="AI57" i="4"/>
  <c r="AI56" i="4"/>
  <c r="AI55" i="4"/>
  <c r="AI54" i="4"/>
  <c r="AI53" i="4"/>
  <c r="AI52" i="4"/>
  <c r="AI51" i="4"/>
  <c r="AI50" i="4"/>
  <c r="AI49" i="4"/>
  <c r="AI48" i="4"/>
  <c r="AI47" i="4"/>
  <c r="AI89"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91" i="4"/>
  <c r="AI17" i="4"/>
  <c r="AI16" i="4"/>
  <c r="AI15" i="4"/>
  <c r="AI14" i="4"/>
  <c r="AI13" i="4"/>
  <c r="AI90" i="4"/>
  <c r="AI12" i="4"/>
  <c r="AI11" i="4"/>
  <c r="AI10" i="4"/>
  <c r="AI9" i="4"/>
  <c r="AI8" i="4"/>
  <c r="AI7" i="4"/>
  <c r="AD81" i="4"/>
  <c r="AD80" i="4"/>
  <c r="AD79" i="4"/>
  <c r="AD78" i="4"/>
  <c r="AD87" i="4"/>
  <c r="AD77" i="4"/>
  <c r="AD76" i="4"/>
  <c r="AD75" i="4"/>
  <c r="AD74" i="4"/>
  <c r="AD73" i="4"/>
  <c r="AD72" i="4"/>
  <c r="AD71" i="4"/>
  <c r="AD70" i="4"/>
  <c r="AD69" i="4"/>
  <c r="AD68" i="4"/>
  <c r="AD67" i="4"/>
  <c r="AD66" i="4"/>
  <c r="AD65" i="4"/>
  <c r="AD64" i="4"/>
  <c r="AD63" i="4"/>
  <c r="AD62" i="4"/>
  <c r="AD61" i="4"/>
  <c r="AD92" i="4"/>
  <c r="AD60" i="4"/>
  <c r="AD88" i="4"/>
  <c r="AD59" i="4"/>
  <c r="AD58" i="4"/>
  <c r="AD57" i="4"/>
  <c r="AD56" i="4"/>
  <c r="AD55" i="4"/>
  <c r="AD54" i="4"/>
  <c r="AD53" i="4"/>
  <c r="AD52" i="4"/>
  <c r="AD51" i="4"/>
  <c r="AD50" i="4"/>
  <c r="AD49" i="4"/>
  <c r="AD48" i="4"/>
  <c r="AD47" i="4"/>
  <c r="AD89"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91" i="4"/>
  <c r="AD17" i="4"/>
  <c r="AD16" i="4"/>
  <c r="AD15" i="4"/>
  <c r="AD14" i="4"/>
  <c r="AD13" i="4"/>
  <c r="AD90" i="4"/>
  <c r="AD12" i="4"/>
  <c r="AD11" i="4"/>
  <c r="AD10" i="4"/>
  <c r="AD9" i="4"/>
  <c r="AD8" i="4"/>
  <c r="AD7" i="4"/>
  <c r="AD82" i="4" s="1"/>
  <c r="AA81" i="4"/>
  <c r="AA80" i="4"/>
  <c r="AA79" i="4"/>
  <c r="AA78" i="4"/>
  <c r="AA87" i="4"/>
  <c r="AA77" i="4"/>
  <c r="AA76" i="4"/>
  <c r="AA75" i="4"/>
  <c r="AA74" i="4"/>
  <c r="AA73" i="4"/>
  <c r="AA72" i="4"/>
  <c r="AA71" i="4"/>
  <c r="AA70" i="4"/>
  <c r="AA69" i="4"/>
  <c r="AA68" i="4"/>
  <c r="AA67" i="4"/>
  <c r="AA66" i="4"/>
  <c r="AA65" i="4"/>
  <c r="AA64" i="4"/>
  <c r="AA63" i="4"/>
  <c r="AA62" i="4"/>
  <c r="AA61" i="4"/>
  <c r="AA92" i="4"/>
  <c r="AA60" i="4"/>
  <c r="AA88" i="4"/>
  <c r="AA59" i="4"/>
  <c r="AA58" i="4"/>
  <c r="AA57" i="4"/>
  <c r="AA56" i="4"/>
  <c r="AA55" i="4"/>
  <c r="AA54" i="4"/>
  <c r="AA53" i="4"/>
  <c r="AA52" i="4"/>
  <c r="AA51" i="4"/>
  <c r="AA50" i="4"/>
  <c r="AA49" i="4"/>
  <c r="AA48" i="4"/>
  <c r="AA47" i="4"/>
  <c r="AA89" i="4"/>
  <c r="AA46" i="4"/>
  <c r="AA45" i="4"/>
  <c r="AA44" i="4"/>
  <c r="AA43" i="4"/>
  <c r="AA42" i="4"/>
  <c r="AA41" i="4"/>
  <c r="AA40" i="4"/>
  <c r="AA39" i="4"/>
  <c r="AA38" i="4"/>
  <c r="AA37" i="4"/>
  <c r="AA36" i="4"/>
  <c r="AA35" i="4"/>
  <c r="AA34" i="4"/>
  <c r="AA33" i="4"/>
  <c r="AA32" i="4"/>
  <c r="AA31" i="4"/>
  <c r="AA30" i="4"/>
  <c r="AA29" i="4"/>
  <c r="AA28" i="4"/>
  <c r="AA27" i="4"/>
  <c r="AA26" i="4"/>
  <c r="AA25" i="4"/>
  <c r="AA24" i="4"/>
  <c r="AA23" i="4"/>
  <c r="AA22" i="4"/>
  <c r="AA21" i="4"/>
  <c r="AA20" i="4"/>
  <c r="AA19" i="4"/>
  <c r="AA18" i="4"/>
  <c r="AA91" i="4"/>
  <c r="AA17" i="4"/>
  <c r="AA16" i="4"/>
  <c r="AA15" i="4"/>
  <c r="AA14" i="4"/>
  <c r="AA13" i="4"/>
  <c r="AA90" i="4"/>
  <c r="AA12" i="4"/>
  <c r="AA11" i="4"/>
  <c r="AA10" i="4"/>
  <c r="AA9" i="4"/>
  <c r="AA8" i="4"/>
  <c r="AA7" i="4"/>
  <c r="R81" i="4"/>
  <c r="R80" i="4"/>
  <c r="R79" i="4"/>
  <c r="R78" i="4"/>
  <c r="R87" i="4"/>
  <c r="R77" i="4"/>
  <c r="R76" i="4"/>
  <c r="R75" i="4"/>
  <c r="R74" i="4"/>
  <c r="R73" i="4"/>
  <c r="R72" i="4"/>
  <c r="R71" i="4"/>
  <c r="R70" i="4"/>
  <c r="R69" i="4"/>
  <c r="R68" i="4"/>
  <c r="R67" i="4"/>
  <c r="R66" i="4"/>
  <c r="R65" i="4"/>
  <c r="R64" i="4"/>
  <c r="R63" i="4"/>
  <c r="R62" i="4"/>
  <c r="R61" i="4"/>
  <c r="R92" i="4"/>
  <c r="R60" i="4"/>
  <c r="R88" i="4"/>
  <c r="R59" i="4"/>
  <c r="R58" i="4"/>
  <c r="R57" i="4"/>
  <c r="R56" i="4"/>
  <c r="R55" i="4"/>
  <c r="R54" i="4"/>
  <c r="R53" i="4"/>
  <c r="R52" i="4"/>
  <c r="R51" i="4"/>
  <c r="R50" i="4"/>
  <c r="R49" i="4"/>
  <c r="R48" i="4"/>
  <c r="R47" i="4"/>
  <c r="R89" i="4"/>
  <c r="R46" i="4"/>
  <c r="R45" i="4"/>
  <c r="R44" i="4"/>
  <c r="R43" i="4"/>
  <c r="R42" i="4"/>
  <c r="R41" i="4"/>
  <c r="R40" i="4"/>
  <c r="R39" i="4"/>
  <c r="R38" i="4"/>
  <c r="R37" i="4"/>
  <c r="R36" i="4"/>
  <c r="R35" i="4"/>
  <c r="R34" i="4"/>
  <c r="R33" i="4"/>
  <c r="R32" i="4"/>
  <c r="R31" i="4"/>
  <c r="R30" i="4"/>
  <c r="R29" i="4"/>
  <c r="R28" i="4"/>
  <c r="R27" i="4"/>
  <c r="R26" i="4"/>
  <c r="R25" i="4"/>
  <c r="R24" i="4"/>
  <c r="R23" i="4"/>
  <c r="R22" i="4"/>
  <c r="R21" i="4"/>
  <c r="R20" i="4"/>
  <c r="R19" i="4"/>
  <c r="R18" i="4"/>
  <c r="R91" i="4"/>
  <c r="R17" i="4"/>
  <c r="R16" i="4"/>
  <c r="R15" i="4"/>
  <c r="R14" i="4"/>
  <c r="R13" i="4"/>
  <c r="R90" i="4"/>
  <c r="R12" i="4"/>
  <c r="R11" i="4"/>
  <c r="R10" i="4"/>
  <c r="R9" i="4"/>
  <c r="R8" i="4"/>
  <c r="R7" i="4"/>
  <c r="R82" i="4" s="1"/>
  <c r="O81" i="4"/>
  <c r="O80" i="4"/>
  <c r="O79" i="4"/>
  <c r="O78" i="4"/>
  <c r="O87" i="4"/>
  <c r="O77" i="4"/>
  <c r="O76" i="4"/>
  <c r="O75" i="4"/>
  <c r="O74" i="4"/>
  <c r="O73" i="4"/>
  <c r="O72" i="4"/>
  <c r="O71" i="4"/>
  <c r="O70" i="4"/>
  <c r="O69" i="4"/>
  <c r="O68" i="4"/>
  <c r="O67" i="4"/>
  <c r="O66" i="4"/>
  <c r="O65" i="4"/>
  <c r="O64" i="4"/>
  <c r="O63" i="4"/>
  <c r="O62" i="4"/>
  <c r="O61" i="4"/>
  <c r="O92" i="4"/>
  <c r="O60" i="4"/>
  <c r="O88" i="4"/>
  <c r="O59" i="4"/>
  <c r="O58" i="4"/>
  <c r="O57" i="4"/>
  <c r="O56" i="4"/>
  <c r="O55" i="4"/>
  <c r="O54" i="4"/>
  <c r="O53" i="4"/>
  <c r="O52" i="4"/>
  <c r="O51" i="4"/>
  <c r="O50" i="4"/>
  <c r="O49" i="4"/>
  <c r="O48" i="4"/>
  <c r="O47" i="4"/>
  <c r="O89"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91" i="4"/>
  <c r="O17" i="4"/>
  <c r="O16" i="4"/>
  <c r="O15" i="4"/>
  <c r="O14" i="4"/>
  <c r="O13" i="4"/>
  <c r="O90" i="4"/>
  <c r="O12" i="4"/>
  <c r="O11" i="4"/>
  <c r="O10" i="4"/>
  <c r="O9" i="4"/>
  <c r="O8" i="4"/>
  <c r="O7" i="4"/>
  <c r="L81" i="4"/>
  <c r="L80" i="4"/>
  <c r="L79" i="4"/>
  <c r="L78" i="4"/>
  <c r="L87" i="4"/>
  <c r="L77" i="4"/>
  <c r="L76" i="4"/>
  <c r="L75" i="4"/>
  <c r="L74" i="4"/>
  <c r="L73" i="4"/>
  <c r="L72" i="4"/>
  <c r="L71" i="4"/>
  <c r="L70" i="4"/>
  <c r="L69" i="4"/>
  <c r="L68" i="4"/>
  <c r="L67" i="4"/>
  <c r="L66" i="4"/>
  <c r="L65" i="4"/>
  <c r="L64" i="4"/>
  <c r="L63" i="4"/>
  <c r="L62" i="4"/>
  <c r="L61" i="4"/>
  <c r="L92" i="4"/>
  <c r="L60" i="4"/>
  <c r="L88" i="4"/>
  <c r="L59" i="4"/>
  <c r="L58" i="4"/>
  <c r="L57" i="4"/>
  <c r="L56" i="4"/>
  <c r="L55" i="4"/>
  <c r="L54" i="4"/>
  <c r="L53" i="4"/>
  <c r="L52" i="4"/>
  <c r="L51" i="4"/>
  <c r="L50" i="4"/>
  <c r="L49" i="4"/>
  <c r="L48" i="4"/>
  <c r="L47" i="4"/>
  <c r="L89"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91" i="4"/>
  <c r="L17" i="4"/>
  <c r="L16" i="4"/>
  <c r="L15" i="4"/>
  <c r="L14" i="4"/>
  <c r="L13" i="4"/>
  <c r="L90" i="4"/>
  <c r="L12" i="4"/>
  <c r="L11" i="4"/>
  <c r="L10" i="4"/>
  <c r="L9" i="4"/>
  <c r="L8" i="4"/>
  <c r="L7" i="4"/>
  <c r="I81" i="4"/>
  <c r="I80" i="4"/>
  <c r="I79" i="4"/>
  <c r="I78" i="4"/>
  <c r="I87" i="4"/>
  <c r="I77" i="4"/>
  <c r="I76" i="4"/>
  <c r="I75" i="4"/>
  <c r="I74" i="4"/>
  <c r="I73" i="4"/>
  <c r="I72" i="4"/>
  <c r="I71" i="4"/>
  <c r="I70" i="4"/>
  <c r="I69" i="4"/>
  <c r="I68" i="4"/>
  <c r="I67" i="4"/>
  <c r="I66" i="4"/>
  <c r="I65" i="4"/>
  <c r="I64" i="4"/>
  <c r="I63" i="4"/>
  <c r="I62" i="4"/>
  <c r="I61" i="4"/>
  <c r="I92" i="4"/>
  <c r="I60" i="4"/>
  <c r="I88" i="4"/>
  <c r="I59" i="4"/>
  <c r="I58" i="4"/>
  <c r="I57" i="4"/>
  <c r="I56" i="4"/>
  <c r="I55" i="4"/>
  <c r="I54" i="4"/>
  <c r="I53" i="4"/>
  <c r="I52" i="4"/>
  <c r="I51" i="4"/>
  <c r="I50" i="4"/>
  <c r="I49" i="4"/>
  <c r="I48" i="4"/>
  <c r="I47" i="4"/>
  <c r="I89"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91" i="4"/>
  <c r="I17" i="4"/>
  <c r="I16" i="4"/>
  <c r="I15" i="4"/>
  <c r="I14" i="4"/>
  <c r="I13" i="4"/>
  <c r="I90" i="4"/>
  <c r="I12" i="4"/>
  <c r="I11" i="4"/>
  <c r="I10" i="4"/>
  <c r="I9" i="4"/>
  <c r="I8" i="4"/>
  <c r="I7" i="4"/>
  <c r="F8" i="4"/>
  <c r="F9" i="4"/>
  <c r="F10" i="4"/>
  <c r="F11" i="4"/>
  <c r="F12" i="4"/>
  <c r="F90" i="4"/>
  <c r="F13" i="4"/>
  <c r="F14" i="4"/>
  <c r="F15" i="4"/>
  <c r="F16" i="4"/>
  <c r="F17" i="4"/>
  <c r="F91"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89" i="4"/>
  <c r="F47" i="4"/>
  <c r="F48" i="4"/>
  <c r="F49" i="4"/>
  <c r="F50" i="4"/>
  <c r="F51" i="4"/>
  <c r="F52" i="4"/>
  <c r="F53" i="4"/>
  <c r="F54" i="4"/>
  <c r="F55" i="4"/>
  <c r="F56" i="4"/>
  <c r="F57" i="4"/>
  <c r="F58" i="4"/>
  <c r="F59" i="4"/>
  <c r="F88" i="4"/>
  <c r="F60" i="4"/>
  <c r="F92" i="4"/>
  <c r="F61" i="4"/>
  <c r="F62" i="4"/>
  <c r="F63" i="4"/>
  <c r="F64" i="4"/>
  <c r="F65" i="4"/>
  <c r="F66" i="4"/>
  <c r="F67" i="4"/>
  <c r="F68" i="4"/>
  <c r="F69" i="4"/>
  <c r="F70" i="4"/>
  <c r="F71" i="4"/>
  <c r="F72" i="4"/>
  <c r="F73" i="4"/>
  <c r="F74" i="4"/>
  <c r="F75" i="4"/>
  <c r="F76" i="4"/>
  <c r="F77" i="4"/>
  <c r="F87" i="4"/>
  <c r="F78" i="4"/>
  <c r="F79" i="4"/>
  <c r="F80" i="4"/>
  <c r="F81" i="4"/>
  <c r="F7" i="4"/>
  <c r="F82" i="4" l="1"/>
  <c r="L82" i="4"/>
  <c r="I82" i="4"/>
  <c r="O82" i="4"/>
  <c r="AA82" i="4"/>
  <c r="AI82" i="4"/>
  <c r="CK82" i="4"/>
  <c r="CP82" i="4"/>
  <c r="DA82" i="4"/>
  <c r="O74" i="6"/>
  <c r="X74" i="6"/>
  <c r="AF74" i="6"/>
  <c r="AL74" i="6"/>
  <c r="AR74" i="6"/>
  <c r="AU74" i="6"/>
  <c r="BA74" i="6"/>
  <c r="F74" i="6"/>
  <c r="L74" i="6"/>
  <c r="R74" i="6"/>
  <c r="AC74" i="6"/>
  <c r="AI74" i="6"/>
  <c r="AO74" i="6"/>
  <c r="U74" i="6"/>
  <c r="AX74" i="6"/>
  <c r="I79" i="5"/>
  <c r="AD79" i="5"/>
  <c r="BW79" i="5"/>
  <c r="F79" i="5"/>
  <c r="R79" i="5"/>
  <c r="CD79" i="5"/>
  <c r="O79" i="5"/>
  <c r="BN79" i="5"/>
  <c r="DC79" i="5"/>
  <c r="AU9" i="4"/>
  <c r="AU7" i="4"/>
  <c r="AU78" i="4"/>
  <c r="AU75" i="4"/>
  <c r="AU71" i="4"/>
  <c r="AU67" i="4"/>
  <c r="AU63" i="4"/>
  <c r="AU60" i="4"/>
  <c r="AU57" i="4"/>
  <c r="AU53" i="4"/>
  <c r="AU49" i="4"/>
  <c r="AU46" i="4"/>
  <c r="AU42" i="4"/>
  <c r="AU38" i="4"/>
  <c r="AU34" i="4"/>
  <c r="AU30" i="4"/>
  <c r="AU26" i="4"/>
  <c r="AU22" i="4"/>
  <c r="AU18" i="4"/>
  <c r="AU15" i="4"/>
  <c r="AU12" i="4"/>
  <c r="AU8" i="4"/>
  <c r="AU81" i="4"/>
  <c r="AU87" i="4"/>
  <c r="AU74" i="4"/>
  <c r="AU70" i="4"/>
  <c r="AU66" i="4"/>
  <c r="AU62" i="4"/>
  <c r="AU88" i="4"/>
  <c r="AU56" i="4"/>
  <c r="AU52" i="4"/>
  <c r="AU48" i="4"/>
  <c r="AU45" i="4"/>
  <c r="AU41" i="4"/>
  <c r="AU37" i="4"/>
  <c r="AU33" i="4"/>
  <c r="AU29" i="4"/>
  <c r="AU25" i="4"/>
  <c r="AU21" i="4"/>
  <c r="AU91" i="4"/>
  <c r="AU14" i="4"/>
  <c r="AU11" i="4"/>
  <c r="AU80" i="4"/>
  <c r="AU77" i="4"/>
  <c r="AU73" i="4"/>
  <c r="AU69" i="4"/>
  <c r="AU65" i="4"/>
  <c r="AU61" i="4"/>
  <c r="AU59" i="4"/>
  <c r="AU55" i="4"/>
  <c r="AU51" i="4"/>
  <c r="AU47" i="4"/>
  <c r="AU44" i="4"/>
  <c r="AU40" i="4"/>
  <c r="AU36" i="4"/>
  <c r="AU32" i="4"/>
  <c r="AU28" i="4"/>
  <c r="AU24" i="4"/>
  <c r="AU20" i="4"/>
  <c r="AU17" i="4"/>
  <c r="AU13" i="4"/>
  <c r="AU10" i="4"/>
  <c r="AU79" i="4"/>
  <c r="AU76" i="4"/>
  <c r="AU72" i="4"/>
  <c r="AU68" i="4"/>
  <c r="AU64" i="4"/>
  <c r="AU92" i="4"/>
  <c r="AU58" i="4"/>
  <c r="AU54" i="4"/>
  <c r="AU50" i="4"/>
  <c r="AU89" i="4"/>
  <c r="AU43" i="4"/>
  <c r="AU39" i="4"/>
  <c r="AU35" i="4"/>
  <c r="AU31" i="4"/>
  <c r="AU27" i="4"/>
  <c r="AU23" i="4"/>
  <c r="AU19" i="4"/>
  <c r="AU16" i="4"/>
  <c r="AU90" i="4"/>
  <c r="BB7" i="6"/>
  <c r="BB86" i="6"/>
  <c r="BB20" i="6"/>
  <c r="BB24" i="6"/>
  <c r="BB28" i="6"/>
  <c r="BB77" i="6"/>
  <c r="BB34" i="6"/>
  <c r="BB37" i="6"/>
  <c r="BB18" i="6"/>
  <c r="BB22" i="6"/>
  <c r="BB26" i="6"/>
  <c r="BB30" i="6"/>
  <c r="BB87" i="6"/>
  <c r="BB36" i="6"/>
  <c r="BB39" i="6"/>
  <c r="BB16" i="6"/>
  <c r="BB88" i="6"/>
  <c r="BB44" i="6"/>
  <c r="BB51" i="6"/>
  <c r="BB59" i="6"/>
  <c r="BB65" i="6"/>
  <c r="BB71" i="6"/>
  <c r="BB17" i="6"/>
  <c r="BB25" i="6"/>
  <c r="BB32" i="6"/>
  <c r="BB38" i="6"/>
  <c r="BB42" i="6"/>
  <c r="BB91" i="6"/>
  <c r="BB48" i="6"/>
  <c r="BB52" i="6"/>
  <c r="BB56" i="6"/>
  <c r="BB60" i="6"/>
  <c r="BB63" i="6"/>
  <c r="BB66" i="6"/>
  <c r="BB69" i="6"/>
  <c r="BB73" i="6"/>
  <c r="BB19" i="6"/>
  <c r="BB33" i="6"/>
  <c r="BB43" i="6"/>
  <c r="BB49" i="6"/>
  <c r="BB57" i="6"/>
  <c r="BB93" i="6"/>
  <c r="BB70" i="6"/>
  <c r="BB27" i="6"/>
  <c r="BB40" i="6"/>
  <c r="BB45" i="6"/>
  <c r="BB53" i="6"/>
  <c r="BB61" i="6"/>
  <c r="BB94" i="6"/>
  <c r="BB72" i="6"/>
  <c r="BB21" i="6"/>
  <c r="BB29" i="6"/>
  <c r="BB35" i="6"/>
  <c r="BB89" i="6"/>
  <c r="BB90" i="6"/>
  <c r="BB46" i="6"/>
  <c r="BB50" i="6"/>
  <c r="BB54" i="6"/>
  <c r="BB58" i="6"/>
  <c r="BB62" i="6"/>
  <c r="BB64" i="6"/>
  <c r="BB67" i="6"/>
  <c r="BB95" i="6"/>
  <c r="BB23" i="6"/>
  <c r="BB31" i="6"/>
  <c r="BB41" i="6"/>
  <c r="BB47" i="6"/>
  <c r="BB55" i="6"/>
  <c r="BB92" i="6"/>
  <c r="BB68" i="6"/>
  <c r="BB14" i="6"/>
  <c r="BB84" i="6"/>
  <c r="BB8" i="6"/>
  <c r="BB13" i="6"/>
  <c r="BB10" i="6"/>
  <c r="BB82" i="6"/>
  <c r="BB85" i="6"/>
  <c r="BB12" i="6"/>
  <c r="BB9" i="6"/>
  <c r="BB15" i="6"/>
  <c r="BB11" i="6"/>
  <c r="BB83" i="6"/>
  <c r="DH80" i="3"/>
  <c r="DH79" i="3"/>
  <c r="DH78" i="3"/>
  <c r="DH77" i="3"/>
  <c r="DH76" i="3"/>
  <c r="DH75" i="3"/>
  <c r="DH74" i="3"/>
  <c r="DH73" i="3"/>
  <c r="DH72" i="3"/>
  <c r="DH71" i="3"/>
  <c r="DH70" i="3"/>
  <c r="DH69" i="3"/>
  <c r="DH68" i="3"/>
  <c r="DH67" i="3"/>
  <c r="DH66" i="3"/>
  <c r="DH65" i="3"/>
  <c r="DH64" i="3"/>
  <c r="DH63" i="3"/>
  <c r="DH62" i="3"/>
  <c r="DH61" i="3"/>
  <c r="DH60" i="3"/>
  <c r="DH59" i="3"/>
  <c r="DH58" i="3"/>
  <c r="DH57" i="3"/>
  <c r="DH56" i="3"/>
  <c r="DH55" i="3"/>
  <c r="DH54" i="3"/>
  <c r="DH53" i="3"/>
  <c r="DH52" i="3"/>
  <c r="DH51" i="3"/>
  <c r="DH50" i="3"/>
  <c r="DH49" i="3"/>
  <c r="DH48" i="3"/>
  <c r="DH47" i="3"/>
  <c r="DH46" i="3"/>
  <c r="DH45" i="3"/>
  <c r="DH44" i="3"/>
  <c r="DH43" i="3"/>
  <c r="DH42" i="3"/>
  <c r="DH41" i="3"/>
  <c r="DH40" i="3"/>
  <c r="DH39" i="3"/>
  <c r="DH38" i="3"/>
  <c r="DH37" i="3"/>
  <c r="DH36" i="3"/>
  <c r="DH35" i="3"/>
  <c r="DH34" i="3"/>
  <c r="DH33" i="3"/>
  <c r="DH32" i="3"/>
  <c r="DH31" i="3"/>
  <c r="DH30" i="3"/>
  <c r="DH29" i="3"/>
  <c r="DH28" i="3"/>
  <c r="DH27" i="3"/>
  <c r="DH26" i="3"/>
  <c r="DH25" i="3"/>
  <c r="DH24" i="3"/>
  <c r="DH23" i="3"/>
  <c r="DH22" i="3"/>
  <c r="DH21" i="3"/>
  <c r="DH20" i="3"/>
  <c r="DH19" i="3"/>
  <c r="DH18" i="3"/>
  <c r="DH17" i="3"/>
  <c r="DH16" i="3"/>
  <c r="DH15" i="3"/>
  <c r="DH14" i="3"/>
  <c r="DH13" i="3"/>
  <c r="DH12" i="3"/>
  <c r="DH11" i="3"/>
  <c r="DH10" i="3"/>
  <c r="DH9" i="3"/>
  <c r="DH8" i="3"/>
  <c r="DH7" i="3"/>
  <c r="DE8" i="3"/>
  <c r="DE9" i="3"/>
  <c r="DE10" i="3"/>
  <c r="DE11" i="3"/>
  <c r="DE12" i="3"/>
  <c r="DE13" i="3"/>
  <c r="DE14" i="3"/>
  <c r="DE15" i="3"/>
  <c r="DE16" i="3"/>
  <c r="DE17" i="3"/>
  <c r="DE18" i="3"/>
  <c r="DE19" i="3"/>
  <c r="DE20" i="3"/>
  <c r="DE21" i="3"/>
  <c r="DE22" i="3"/>
  <c r="DE23" i="3"/>
  <c r="DE24" i="3"/>
  <c r="DE25" i="3"/>
  <c r="DE26" i="3"/>
  <c r="DE27" i="3"/>
  <c r="DE28" i="3"/>
  <c r="DE29" i="3"/>
  <c r="DE30" i="3"/>
  <c r="DE31" i="3"/>
  <c r="DE32" i="3"/>
  <c r="DE33" i="3"/>
  <c r="DE34" i="3"/>
  <c r="DE35" i="3"/>
  <c r="DE36" i="3"/>
  <c r="DE37" i="3"/>
  <c r="DE38" i="3"/>
  <c r="DE39" i="3"/>
  <c r="DE40" i="3"/>
  <c r="DE41" i="3"/>
  <c r="DE42" i="3"/>
  <c r="DE43" i="3"/>
  <c r="DE44" i="3"/>
  <c r="DE45" i="3"/>
  <c r="DE46" i="3"/>
  <c r="DE47" i="3"/>
  <c r="DE48" i="3"/>
  <c r="DE49" i="3"/>
  <c r="DE50" i="3"/>
  <c r="DE51" i="3"/>
  <c r="DE52" i="3"/>
  <c r="DE53" i="3"/>
  <c r="DE54" i="3"/>
  <c r="DE55" i="3"/>
  <c r="DE56" i="3"/>
  <c r="DE57" i="3"/>
  <c r="DE58" i="3"/>
  <c r="DE59" i="3"/>
  <c r="DE60" i="3"/>
  <c r="DE61" i="3"/>
  <c r="DE62" i="3"/>
  <c r="DE63" i="3"/>
  <c r="DE64" i="3"/>
  <c r="DE65" i="3"/>
  <c r="DE66" i="3"/>
  <c r="DE67" i="3"/>
  <c r="DE68" i="3"/>
  <c r="DE69" i="3"/>
  <c r="DE70" i="3"/>
  <c r="DE71" i="3"/>
  <c r="DE72" i="3"/>
  <c r="DE73" i="3"/>
  <c r="DE74" i="3"/>
  <c r="DE75" i="3"/>
  <c r="DE76" i="3"/>
  <c r="DE77" i="3"/>
  <c r="DE78" i="3"/>
  <c r="DE79" i="3"/>
  <c r="DE80" i="3"/>
  <c r="DE7" i="3"/>
  <c r="CT80" i="3"/>
  <c r="CT79" i="3"/>
  <c r="CT78" i="3"/>
  <c r="CT77" i="3"/>
  <c r="CT76" i="3"/>
  <c r="CT75" i="3"/>
  <c r="CT74" i="3"/>
  <c r="CT73" i="3"/>
  <c r="CT72" i="3"/>
  <c r="CT71" i="3"/>
  <c r="CT70" i="3"/>
  <c r="CT69" i="3"/>
  <c r="CT68" i="3"/>
  <c r="CT67" i="3"/>
  <c r="CT66" i="3"/>
  <c r="CT65" i="3"/>
  <c r="CT64" i="3"/>
  <c r="CT63" i="3"/>
  <c r="CT62" i="3"/>
  <c r="CT61" i="3"/>
  <c r="CT60" i="3"/>
  <c r="CT59" i="3"/>
  <c r="CT58" i="3"/>
  <c r="CT57" i="3"/>
  <c r="CT56" i="3"/>
  <c r="CT55" i="3"/>
  <c r="CT54" i="3"/>
  <c r="CT53" i="3"/>
  <c r="CT52" i="3"/>
  <c r="CT51" i="3"/>
  <c r="CT50" i="3"/>
  <c r="CT49" i="3"/>
  <c r="CT48" i="3"/>
  <c r="CT47" i="3"/>
  <c r="CT46" i="3"/>
  <c r="CT45" i="3"/>
  <c r="CT44" i="3"/>
  <c r="CT43" i="3"/>
  <c r="CT42" i="3"/>
  <c r="CT41" i="3"/>
  <c r="CT40" i="3"/>
  <c r="CT39" i="3"/>
  <c r="CT38" i="3"/>
  <c r="CT37" i="3"/>
  <c r="CT36" i="3"/>
  <c r="CT35" i="3"/>
  <c r="CT34" i="3"/>
  <c r="CT33" i="3"/>
  <c r="CT32" i="3"/>
  <c r="CT31" i="3"/>
  <c r="CT30" i="3"/>
  <c r="CT29" i="3"/>
  <c r="CT28" i="3"/>
  <c r="CT27" i="3"/>
  <c r="CT26" i="3"/>
  <c r="CT25" i="3"/>
  <c r="CT24" i="3"/>
  <c r="CT23" i="3"/>
  <c r="CT22" i="3"/>
  <c r="CT21" i="3"/>
  <c r="CT20" i="3"/>
  <c r="CT19" i="3"/>
  <c r="CT18" i="3"/>
  <c r="CT17" i="3"/>
  <c r="CT16" i="3"/>
  <c r="CT15" i="3"/>
  <c r="CT14" i="3"/>
  <c r="CT13" i="3"/>
  <c r="CT12" i="3"/>
  <c r="CT11" i="3"/>
  <c r="CT10" i="3"/>
  <c r="CT9" i="3"/>
  <c r="CT8" i="3"/>
  <c r="CT7" i="3"/>
  <c r="CO80" i="3"/>
  <c r="CO79" i="3"/>
  <c r="CO78" i="3"/>
  <c r="CO77" i="3"/>
  <c r="CO76" i="3"/>
  <c r="CO75" i="3"/>
  <c r="CO74" i="3"/>
  <c r="CO73" i="3"/>
  <c r="CO72" i="3"/>
  <c r="CO71" i="3"/>
  <c r="CO70" i="3"/>
  <c r="CO69" i="3"/>
  <c r="CO68" i="3"/>
  <c r="CO67" i="3"/>
  <c r="CO66" i="3"/>
  <c r="CO65" i="3"/>
  <c r="CO64" i="3"/>
  <c r="CO63" i="3"/>
  <c r="CO62" i="3"/>
  <c r="CO61" i="3"/>
  <c r="CO60" i="3"/>
  <c r="CO59" i="3"/>
  <c r="CO58" i="3"/>
  <c r="CO57" i="3"/>
  <c r="CO56" i="3"/>
  <c r="CO55" i="3"/>
  <c r="CO54" i="3"/>
  <c r="CO53" i="3"/>
  <c r="CO52" i="3"/>
  <c r="CO51" i="3"/>
  <c r="CO50" i="3"/>
  <c r="CO49" i="3"/>
  <c r="CO48" i="3"/>
  <c r="CO47" i="3"/>
  <c r="CO46" i="3"/>
  <c r="CO45" i="3"/>
  <c r="CO44" i="3"/>
  <c r="CO43" i="3"/>
  <c r="CO42" i="3"/>
  <c r="CO41" i="3"/>
  <c r="CO40" i="3"/>
  <c r="CO39" i="3"/>
  <c r="CO38" i="3"/>
  <c r="CO37" i="3"/>
  <c r="CO36" i="3"/>
  <c r="CO35" i="3"/>
  <c r="CO34" i="3"/>
  <c r="CO33" i="3"/>
  <c r="CO32" i="3"/>
  <c r="CO31" i="3"/>
  <c r="CO30" i="3"/>
  <c r="CO29" i="3"/>
  <c r="CO28" i="3"/>
  <c r="CO27" i="3"/>
  <c r="CO26" i="3"/>
  <c r="CO25" i="3"/>
  <c r="CO24" i="3"/>
  <c r="CO23" i="3"/>
  <c r="CO22" i="3"/>
  <c r="CO21" i="3"/>
  <c r="CO20" i="3"/>
  <c r="CO19" i="3"/>
  <c r="CO18" i="3"/>
  <c r="CO17" i="3"/>
  <c r="CO16" i="3"/>
  <c r="CO15" i="3"/>
  <c r="CO14" i="3"/>
  <c r="CO13" i="3"/>
  <c r="CO12" i="3"/>
  <c r="CO11" i="3"/>
  <c r="CO10" i="3"/>
  <c r="CO9" i="3"/>
  <c r="CO8" i="3"/>
  <c r="CO7" i="3"/>
  <c r="CF80" i="3"/>
  <c r="CF79" i="3"/>
  <c r="CF78" i="3"/>
  <c r="CF77" i="3"/>
  <c r="CF76" i="3"/>
  <c r="CF75" i="3"/>
  <c r="CF74" i="3"/>
  <c r="CF73" i="3"/>
  <c r="CF72" i="3"/>
  <c r="CF71" i="3"/>
  <c r="CF70" i="3"/>
  <c r="CF69" i="3"/>
  <c r="CF68" i="3"/>
  <c r="CF67" i="3"/>
  <c r="CF66" i="3"/>
  <c r="CF65" i="3"/>
  <c r="CF64" i="3"/>
  <c r="CF63" i="3"/>
  <c r="CF62" i="3"/>
  <c r="CF61" i="3"/>
  <c r="CF60" i="3"/>
  <c r="CF59" i="3"/>
  <c r="CF58" i="3"/>
  <c r="CF57" i="3"/>
  <c r="CF56" i="3"/>
  <c r="CF55" i="3"/>
  <c r="CF54" i="3"/>
  <c r="CF53" i="3"/>
  <c r="CF52" i="3"/>
  <c r="CF51" i="3"/>
  <c r="CF50" i="3"/>
  <c r="CF49" i="3"/>
  <c r="CF48" i="3"/>
  <c r="CF47" i="3"/>
  <c r="CF46" i="3"/>
  <c r="CF45" i="3"/>
  <c r="CF44" i="3"/>
  <c r="CF43" i="3"/>
  <c r="CF42" i="3"/>
  <c r="CF41" i="3"/>
  <c r="CF40" i="3"/>
  <c r="CF39" i="3"/>
  <c r="CF38" i="3"/>
  <c r="CF37" i="3"/>
  <c r="CF36" i="3"/>
  <c r="CF35" i="3"/>
  <c r="CF34" i="3"/>
  <c r="CF33" i="3"/>
  <c r="CF32" i="3"/>
  <c r="CF31" i="3"/>
  <c r="CF30" i="3"/>
  <c r="CF29" i="3"/>
  <c r="CF28" i="3"/>
  <c r="CF27" i="3"/>
  <c r="CF26" i="3"/>
  <c r="CF25" i="3"/>
  <c r="CF24" i="3"/>
  <c r="CF23" i="3"/>
  <c r="CF22" i="3"/>
  <c r="CF21" i="3"/>
  <c r="CF20" i="3"/>
  <c r="CF19" i="3"/>
  <c r="CF18" i="3"/>
  <c r="CF17" i="3"/>
  <c r="CF16" i="3"/>
  <c r="CF15" i="3"/>
  <c r="CF14" i="3"/>
  <c r="CF13" i="3"/>
  <c r="CF12" i="3"/>
  <c r="CF11" i="3"/>
  <c r="CF10" i="3"/>
  <c r="CF9" i="3"/>
  <c r="CF8" i="3"/>
  <c r="CF7" i="3"/>
  <c r="BQ80" i="3"/>
  <c r="BQ79" i="3"/>
  <c r="BQ78" i="3"/>
  <c r="BQ77" i="3"/>
  <c r="BQ76" i="3"/>
  <c r="BQ75" i="3"/>
  <c r="BQ74" i="3"/>
  <c r="BQ73" i="3"/>
  <c r="BQ72" i="3"/>
  <c r="BQ71" i="3"/>
  <c r="BQ70" i="3"/>
  <c r="BQ69" i="3"/>
  <c r="BQ68" i="3"/>
  <c r="BQ67" i="3"/>
  <c r="BQ66" i="3"/>
  <c r="BQ65" i="3"/>
  <c r="BQ64" i="3"/>
  <c r="BQ63" i="3"/>
  <c r="BQ62" i="3"/>
  <c r="BQ61" i="3"/>
  <c r="BQ60" i="3"/>
  <c r="BQ59" i="3"/>
  <c r="BQ58" i="3"/>
  <c r="BQ57" i="3"/>
  <c r="BQ56" i="3"/>
  <c r="BQ55" i="3"/>
  <c r="BQ54" i="3"/>
  <c r="BQ53" i="3"/>
  <c r="BQ52" i="3"/>
  <c r="BQ51" i="3"/>
  <c r="BQ50" i="3"/>
  <c r="BQ49" i="3"/>
  <c r="BQ48" i="3"/>
  <c r="BQ47" i="3"/>
  <c r="BQ46" i="3"/>
  <c r="BQ45" i="3"/>
  <c r="BQ44" i="3"/>
  <c r="BQ43" i="3"/>
  <c r="BQ42" i="3"/>
  <c r="BQ41" i="3"/>
  <c r="BQ40" i="3"/>
  <c r="BQ39" i="3"/>
  <c r="BQ38" i="3"/>
  <c r="BQ37" i="3"/>
  <c r="BQ36" i="3"/>
  <c r="BQ35" i="3"/>
  <c r="BQ34" i="3"/>
  <c r="BQ33" i="3"/>
  <c r="BQ32" i="3"/>
  <c r="BQ31" i="3"/>
  <c r="BQ30" i="3"/>
  <c r="BQ29" i="3"/>
  <c r="BQ28" i="3"/>
  <c r="BQ27" i="3"/>
  <c r="BQ26" i="3"/>
  <c r="BQ25" i="3"/>
  <c r="BQ24" i="3"/>
  <c r="BQ23" i="3"/>
  <c r="BQ22" i="3"/>
  <c r="BQ21" i="3"/>
  <c r="BQ20" i="3"/>
  <c r="BQ19" i="3"/>
  <c r="BQ18" i="3"/>
  <c r="BQ17" i="3"/>
  <c r="BQ16" i="3"/>
  <c r="BQ15" i="3"/>
  <c r="BQ14" i="3"/>
  <c r="BQ13" i="3"/>
  <c r="BQ12" i="3"/>
  <c r="BQ11" i="3"/>
  <c r="BQ10" i="3"/>
  <c r="BQ9" i="3"/>
  <c r="BQ8" i="3"/>
  <c r="BQ7" i="3"/>
  <c r="BJ8" i="3"/>
  <c r="BJ9" i="3"/>
  <c r="BJ10" i="3"/>
  <c r="BJ11" i="3"/>
  <c r="BJ1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7"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E17" i="3"/>
  <c r="AE16" i="3"/>
  <c r="AE15" i="3"/>
  <c r="AE14" i="3"/>
  <c r="AE13" i="3"/>
  <c r="AE12" i="3"/>
  <c r="AE11" i="3"/>
  <c r="AE10" i="3"/>
  <c r="AE9" i="3"/>
  <c r="AE8" i="3"/>
  <c r="AE7" i="3"/>
  <c r="AP80" i="3"/>
  <c r="AP79" i="3"/>
  <c r="AP78" i="3"/>
  <c r="AP77" i="3"/>
  <c r="AP76" i="3"/>
  <c r="AP75" i="3"/>
  <c r="AP74" i="3"/>
  <c r="AP73" i="3"/>
  <c r="AP72" i="3"/>
  <c r="AP71" i="3"/>
  <c r="AP70" i="3"/>
  <c r="AP69" i="3"/>
  <c r="AP68" i="3"/>
  <c r="AP67" i="3"/>
  <c r="AP66" i="3"/>
  <c r="AP65" i="3"/>
  <c r="AP64" i="3"/>
  <c r="AP63" i="3"/>
  <c r="AP62" i="3"/>
  <c r="AP61" i="3"/>
  <c r="AP60" i="3"/>
  <c r="AP59" i="3"/>
  <c r="AP58" i="3"/>
  <c r="AP57" i="3"/>
  <c r="AP56" i="3"/>
  <c r="AP55" i="3"/>
  <c r="AP54" i="3"/>
  <c r="AP53" i="3"/>
  <c r="AP52" i="3"/>
  <c r="AP51" i="3"/>
  <c r="AP50" i="3"/>
  <c r="AP49" i="3"/>
  <c r="AP48" i="3"/>
  <c r="AP47" i="3"/>
  <c r="AP46" i="3"/>
  <c r="AP45" i="3"/>
  <c r="AP44" i="3"/>
  <c r="AP43" i="3"/>
  <c r="AP42" i="3"/>
  <c r="AP41" i="3"/>
  <c r="AP40" i="3"/>
  <c r="AP39" i="3"/>
  <c r="AP38" i="3"/>
  <c r="AP37" i="3"/>
  <c r="AP36" i="3"/>
  <c r="AP35" i="3"/>
  <c r="AP34" i="3"/>
  <c r="AP33" i="3"/>
  <c r="AP32" i="3"/>
  <c r="AP31" i="3"/>
  <c r="AP30" i="3"/>
  <c r="AP29" i="3"/>
  <c r="AP28" i="3"/>
  <c r="AP27" i="3"/>
  <c r="AP26" i="3"/>
  <c r="AP25" i="3"/>
  <c r="AP24" i="3"/>
  <c r="AP23" i="3"/>
  <c r="AP22" i="3"/>
  <c r="AP21" i="3"/>
  <c r="AP20" i="3"/>
  <c r="AP19" i="3"/>
  <c r="AP18" i="3"/>
  <c r="AP17" i="3"/>
  <c r="AP16" i="3"/>
  <c r="AP15" i="3"/>
  <c r="AP14" i="3"/>
  <c r="AP13" i="3"/>
  <c r="AP12" i="3"/>
  <c r="AP11" i="3"/>
  <c r="AP10" i="3"/>
  <c r="AP9" i="3"/>
  <c r="AP8" i="3"/>
  <c r="AP7" i="3"/>
  <c r="AJ80" i="3"/>
  <c r="AJ79" i="3"/>
  <c r="AJ78" i="3"/>
  <c r="AJ77" i="3"/>
  <c r="AJ76" i="3"/>
  <c r="AJ75" i="3"/>
  <c r="AJ74" i="3"/>
  <c r="AJ73" i="3"/>
  <c r="AJ72" i="3"/>
  <c r="AJ71" i="3"/>
  <c r="AJ70" i="3"/>
  <c r="AJ69" i="3"/>
  <c r="AJ68" i="3"/>
  <c r="AJ67" i="3"/>
  <c r="AJ66" i="3"/>
  <c r="AJ65" i="3"/>
  <c r="AJ64" i="3"/>
  <c r="AJ63" i="3"/>
  <c r="AJ62" i="3"/>
  <c r="AJ61" i="3"/>
  <c r="AJ60" i="3"/>
  <c r="AJ59" i="3"/>
  <c r="AJ58" i="3"/>
  <c r="AJ57" i="3"/>
  <c r="AJ56" i="3"/>
  <c r="AJ55" i="3"/>
  <c r="AJ54" i="3"/>
  <c r="AJ53" i="3"/>
  <c r="AJ52" i="3"/>
  <c r="AJ51" i="3"/>
  <c r="AJ50" i="3"/>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20" i="3"/>
  <c r="AJ19" i="3"/>
  <c r="AJ18" i="3"/>
  <c r="AJ17" i="3"/>
  <c r="AJ16" i="3"/>
  <c r="AJ15" i="3"/>
  <c r="AJ14" i="3"/>
  <c r="AJ13" i="3"/>
  <c r="AJ12" i="3"/>
  <c r="AJ11" i="3"/>
  <c r="AJ10" i="3"/>
  <c r="AJ9" i="3"/>
  <c r="AJ8" i="3"/>
  <c r="AJ7" i="3"/>
  <c r="AX6" i="3"/>
  <c r="AW80" i="3"/>
  <c r="AW79" i="3"/>
  <c r="AW78" i="3"/>
  <c r="AW77" i="3"/>
  <c r="AW76" i="3"/>
  <c r="AW75" i="3"/>
  <c r="AW74" i="3"/>
  <c r="AW73" i="3"/>
  <c r="AW72" i="3"/>
  <c r="AW71" i="3"/>
  <c r="AW70" i="3"/>
  <c r="AW69" i="3"/>
  <c r="AW68" i="3"/>
  <c r="AW67" i="3"/>
  <c r="AW66" i="3"/>
  <c r="AW65" i="3"/>
  <c r="AW64" i="3"/>
  <c r="AW63" i="3"/>
  <c r="AW62" i="3"/>
  <c r="AW61" i="3"/>
  <c r="AW60" i="3"/>
  <c r="AW59" i="3"/>
  <c r="AW58" i="3"/>
  <c r="AW57" i="3"/>
  <c r="AW56" i="3"/>
  <c r="AW55" i="3"/>
  <c r="AW54" i="3"/>
  <c r="AW53" i="3"/>
  <c r="AW52" i="3"/>
  <c r="AW51" i="3"/>
  <c r="AW50" i="3"/>
  <c r="AW49" i="3"/>
  <c r="AW48" i="3"/>
  <c r="AW47" i="3"/>
  <c r="AW46" i="3"/>
  <c r="AW45" i="3"/>
  <c r="AW44" i="3"/>
  <c r="AW43" i="3"/>
  <c r="AW42" i="3"/>
  <c r="AW41" i="3"/>
  <c r="AW40" i="3"/>
  <c r="AW39" i="3"/>
  <c r="AW38" i="3"/>
  <c r="AW37" i="3"/>
  <c r="AW36" i="3"/>
  <c r="AW35" i="3"/>
  <c r="AW34" i="3"/>
  <c r="AW33" i="3"/>
  <c r="AW32" i="3"/>
  <c r="AW31" i="3"/>
  <c r="AW30" i="3"/>
  <c r="AW29" i="3"/>
  <c r="AW28" i="3"/>
  <c r="AW27" i="3"/>
  <c r="AW26" i="3"/>
  <c r="AW25" i="3"/>
  <c r="AW24" i="3"/>
  <c r="AW23" i="3"/>
  <c r="AW22" i="3"/>
  <c r="AW21" i="3"/>
  <c r="AW20" i="3"/>
  <c r="AW19" i="3"/>
  <c r="AW18" i="3"/>
  <c r="AW17" i="3"/>
  <c r="AW16" i="3"/>
  <c r="AW15" i="3"/>
  <c r="AW14" i="3"/>
  <c r="AW13" i="3"/>
  <c r="AW12" i="3"/>
  <c r="AW11" i="3"/>
  <c r="AW10" i="3"/>
  <c r="AW9" i="3"/>
  <c r="AW8" i="3"/>
  <c r="AW7" i="3"/>
  <c r="AW81" i="3" s="1"/>
  <c r="AM80" i="3"/>
  <c r="AM79" i="3"/>
  <c r="AM78" i="3"/>
  <c r="AM77" i="3"/>
  <c r="AM76" i="3"/>
  <c r="AM75" i="3"/>
  <c r="AM74" i="3"/>
  <c r="AM73" i="3"/>
  <c r="AM72" i="3"/>
  <c r="AM71" i="3"/>
  <c r="AM70" i="3"/>
  <c r="AM69" i="3"/>
  <c r="AM68" i="3"/>
  <c r="AM67" i="3"/>
  <c r="AM66" i="3"/>
  <c r="AM65" i="3"/>
  <c r="AM64" i="3"/>
  <c r="AM63" i="3"/>
  <c r="AM62" i="3"/>
  <c r="AM61" i="3"/>
  <c r="AM60" i="3"/>
  <c r="AM59"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0" i="3"/>
  <c r="AM19" i="3"/>
  <c r="AM18" i="3"/>
  <c r="AM17" i="3"/>
  <c r="AM16" i="3"/>
  <c r="AM15" i="3"/>
  <c r="AM14" i="3"/>
  <c r="AM13" i="3"/>
  <c r="AM12" i="3"/>
  <c r="AM11" i="3"/>
  <c r="AM10" i="3"/>
  <c r="AM9" i="3"/>
  <c r="AM8" i="3"/>
  <c r="AM7" i="3"/>
  <c r="AB80" i="3"/>
  <c r="AB79" i="3"/>
  <c r="AB78" i="3"/>
  <c r="AB77" i="3"/>
  <c r="AB76" i="3"/>
  <c r="AB75" i="3"/>
  <c r="AB74" i="3"/>
  <c r="AB73" i="3"/>
  <c r="AB72" i="3"/>
  <c r="AB71" i="3"/>
  <c r="AB70" i="3"/>
  <c r="AB69" i="3"/>
  <c r="AB68" i="3"/>
  <c r="AB67" i="3"/>
  <c r="AB66" i="3"/>
  <c r="AB65" i="3"/>
  <c r="AB64" i="3"/>
  <c r="AB63" i="3"/>
  <c r="AB62" i="3"/>
  <c r="AB61" i="3"/>
  <c r="AB60" i="3"/>
  <c r="AB59" i="3"/>
  <c r="AB58" i="3"/>
  <c r="AB57" i="3"/>
  <c r="AB56" i="3"/>
  <c r="AB55" i="3"/>
  <c r="AB54" i="3"/>
  <c r="AB53" i="3"/>
  <c r="AB52" i="3"/>
  <c r="AB51" i="3"/>
  <c r="AB50" i="3"/>
  <c r="AB49" i="3"/>
  <c r="AB48" i="3"/>
  <c r="AB47" i="3"/>
  <c r="AB46" i="3"/>
  <c r="AB45" i="3"/>
  <c r="AB44" i="3"/>
  <c r="AB43" i="3"/>
  <c r="AB42" i="3"/>
  <c r="AB41" i="3"/>
  <c r="AB40" i="3"/>
  <c r="AB39" i="3"/>
  <c r="AB38" i="3"/>
  <c r="AB37" i="3"/>
  <c r="AB36" i="3"/>
  <c r="AB35" i="3"/>
  <c r="AB34" i="3"/>
  <c r="AB33" i="3"/>
  <c r="AB32" i="3"/>
  <c r="AB31" i="3"/>
  <c r="AB30" i="3"/>
  <c r="AB29" i="3"/>
  <c r="AB28" i="3"/>
  <c r="AB27" i="3"/>
  <c r="AB26" i="3"/>
  <c r="AB25" i="3"/>
  <c r="AB24" i="3"/>
  <c r="AB23" i="3"/>
  <c r="AB22" i="3"/>
  <c r="AB21" i="3"/>
  <c r="AB20" i="3"/>
  <c r="AB19" i="3"/>
  <c r="AB18" i="3"/>
  <c r="AB17" i="3"/>
  <c r="AB16" i="3"/>
  <c r="AB15" i="3"/>
  <c r="AB14" i="3"/>
  <c r="AB13" i="3"/>
  <c r="AB12" i="3"/>
  <c r="AB11" i="3"/>
  <c r="AB10" i="3"/>
  <c r="AB9" i="3"/>
  <c r="AB8" i="3"/>
  <c r="AB7"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T80" i="3"/>
  <c r="T79" i="3"/>
  <c r="T78" i="3"/>
  <c r="T77" i="3"/>
  <c r="T76" i="3"/>
  <c r="T75" i="3"/>
  <c r="T74" i="3"/>
  <c r="T73" i="3"/>
  <c r="T72" i="3"/>
  <c r="T71" i="3"/>
  <c r="T70" i="3"/>
  <c r="T69" i="3"/>
  <c r="T68" i="3"/>
  <c r="T67" i="3"/>
  <c r="T66" i="3"/>
  <c r="T65" i="3"/>
  <c r="T64" i="3"/>
  <c r="T63" i="3"/>
  <c r="T62" i="3"/>
  <c r="T61" i="3"/>
  <c r="T60" i="3"/>
  <c r="T59" i="3"/>
  <c r="T58" i="3"/>
  <c r="T57" i="3"/>
  <c r="T56" i="3"/>
  <c r="T55" i="3"/>
  <c r="T54" i="3"/>
  <c r="T53" i="3"/>
  <c r="T52" i="3"/>
  <c r="T51" i="3"/>
  <c r="T50" i="3"/>
  <c r="T49" i="3"/>
  <c r="T48" i="3"/>
  <c r="T47" i="3"/>
  <c r="T46" i="3"/>
  <c r="T45" i="3"/>
  <c r="T44" i="3"/>
  <c r="T43" i="3"/>
  <c r="T42" i="3"/>
  <c r="T41" i="3"/>
  <c r="T40" i="3"/>
  <c r="T39" i="3"/>
  <c r="T38" i="3"/>
  <c r="T37" i="3"/>
  <c r="T36" i="3"/>
  <c r="T35" i="3"/>
  <c r="T34" i="3"/>
  <c r="T33" i="3"/>
  <c r="T32" i="3"/>
  <c r="T31" i="3"/>
  <c r="T30" i="3"/>
  <c r="T29" i="3"/>
  <c r="T28" i="3"/>
  <c r="T27" i="3"/>
  <c r="T26" i="3"/>
  <c r="T25" i="3"/>
  <c r="T24" i="3"/>
  <c r="T23" i="3"/>
  <c r="T22" i="3"/>
  <c r="T21" i="3"/>
  <c r="T20" i="3"/>
  <c r="T19" i="3"/>
  <c r="T18" i="3"/>
  <c r="T17" i="3"/>
  <c r="T16" i="3"/>
  <c r="T15" i="3"/>
  <c r="T14" i="3"/>
  <c r="T13" i="3"/>
  <c r="T12" i="3"/>
  <c r="T11" i="3"/>
  <c r="T10" i="3"/>
  <c r="T9" i="3"/>
  <c r="T8" i="3"/>
  <c r="T7"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7" i="3"/>
  <c r="BV85" i="2"/>
  <c r="BV78" i="2"/>
  <c r="BV77" i="2"/>
  <c r="BV76" i="2"/>
  <c r="BV75" i="2"/>
  <c r="BV74" i="2"/>
  <c r="BV73" i="2"/>
  <c r="BV72" i="2"/>
  <c r="BV86" i="2"/>
  <c r="BV71" i="2"/>
  <c r="BV87" i="2"/>
  <c r="BV70" i="2"/>
  <c r="BV69" i="2"/>
  <c r="BV68" i="2"/>
  <c r="BV67" i="2"/>
  <c r="BV66" i="2"/>
  <c r="BV65" i="2"/>
  <c r="BV64" i="2"/>
  <c r="BV63" i="2"/>
  <c r="BV62" i="2"/>
  <c r="BV61" i="2"/>
  <c r="BV60" i="2"/>
  <c r="BV59" i="2"/>
  <c r="BV58" i="2"/>
  <c r="BV57" i="2"/>
  <c r="BV56" i="2"/>
  <c r="BV55" i="2"/>
  <c r="BV54" i="2"/>
  <c r="BV53" i="2"/>
  <c r="BV52" i="2"/>
  <c r="BV51" i="2"/>
  <c r="BV50" i="2"/>
  <c r="BV49" i="2"/>
  <c r="BV48" i="2"/>
  <c r="BV47" i="2"/>
  <c r="BV46" i="2"/>
  <c r="BV88" i="2"/>
  <c r="BV45" i="2"/>
  <c r="BV44" i="2"/>
  <c r="BV43" i="2"/>
  <c r="BV42" i="2"/>
  <c r="BV41" i="2"/>
  <c r="BV40" i="2"/>
  <c r="BV39" i="2"/>
  <c r="BV38" i="2"/>
  <c r="BV37" i="2"/>
  <c r="BV36" i="2"/>
  <c r="BV35" i="2"/>
  <c r="BV34" i="2"/>
  <c r="BV33" i="2"/>
  <c r="BV89" i="2"/>
  <c r="BV32" i="2"/>
  <c r="BV31" i="2"/>
  <c r="BV30" i="2"/>
  <c r="BV29" i="2"/>
  <c r="BV28" i="2"/>
  <c r="BV90" i="2"/>
  <c r="BV27" i="2"/>
  <c r="BV26" i="2"/>
  <c r="BV25" i="2"/>
  <c r="BV24" i="2"/>
  <c r="BV23" i="2"/>
  <c r="BV22" i="2"/>
  <c r="BV21" i="2"/>
  <c r="BV20" i="2"/>
  <c r="BV19" i="2"/>
  <c r="BV18" i="2"/>
  <c r="BV17" i="2"/>
  <c r="BV16" i="2"/>
  <c r="BV15" i="2"/>
  <c r="BV14" i="2"/>
  <c r="BV13" i="2"/>
  <c r="BV12" i="2"/>
  <c r="BV11" i="2"/>
  <c r="BV10" i="2"/>
  <c r="BV91" i="2"/>
  <c r="BV9" i="2"/>
  <c r="BV8" i="2"/>
  <c r="BV7" i="2"/>
  <c r="BV79" i="2" s="1"/>
  <c r="BG85" i="2"/>
  <c r="BG78" i="2"/>
  <c r="BG77" i="2"/>
  <c r="BG76" i="2"/>
  <c r="BG75" i="2"/>
  <c r="BG74" i="2"/>
  <c r="BG73" i="2"/>
  <c r="BG72" i="2"/>
  <c r="BG86" i="2"/>
  <c r="BG71" i="2"/>
  <c r="BG87" i="2"/>
  <c r="BG70" i="2"/>
  <c r="BG69" i="2"/>
  <c r="BG68" i="2"/>
  <c r="BG67" i="2"/>
  <c r="BG66" i="2"/>
  <c r="BG65" i="2"/>
  <c r="BG64" i="2"/>
  <c r="BG63" i="2"/>
  <c r="BG62" i="2"/>
  <c r="BG61" i="2"/>
  <c r="BG60" i="2"/>
  <c r="BG59" i="2"/>
  <c r="BG58" i="2"/>
  <c r="BG57" i="2"/>
  <c r="BG56" i="2"/>
  <c r="BG55" i="2"/>
  <c r="BG54" i="2"/>
  <c r="BG53" i="2"/>
  <c r="BG52" i="2"/>
  <c r="BG51" i="2"/>
  <c r="BG50" i="2"/>
  <c r="BG49" i="2"/>
  <c r="BG48" i="2"/>
  <c r="BG47" i="2"/>
  <c r="BG46" i="2"/>
  <c r="BG88" i="2"/>
  <c r="BG45" i="2"/>
  <c r="BG44" i="2"/>
  <c r="BG43" i="2"/>
  <c r="BG42" i="2"/>
  <c r="BG41" i="2"/>
  <c r="BG40" i="2"/>
  <c r="BG39" i="2"/>
  <c r="BG38" i="2"/>
  <c r="BG37" i="2"/>
  <c r="BG36" i="2"/>
  <c r="BG35" i="2"/>
  <c r="BG34" i="2"/>
  <c r="BG33" i="2"/>
  <c r="BG89" i="2"/>
  <c r="BG32" i="2"/>
  <c r="BG31" i="2"/>
  <c r="BG30" i="2"/>
  <c r="BG29" i="2"/>
  <c r="BG28" i="2"/>
  <c r="BG90" i="2"/>
  <c r="BG27" i="2"/>
  <c r="BG26" i="2"/>
  <c r="BG25" i="2"/>
  <c r="BG24" i="2"/>
  <c r="BG23" i="2"/>
  <c r="BG22" i="2"/>
  <c r="BG21" i="2"/>
  <c r="BG20" i="2"/>
  <c r="BG19" i="2"/>
  <c r="BG18" i="2"/>
  <c r="BG17" i="2"/>
  <c r="BG16" i="2"/>
  <c r="BG15" i="2"/>
  <c r="BG14" i="2"/>
  <c r="BG13" i="2"/>
  <c r="BG12" i="2"/>
  <c r="BG11" i="2"/>
  <c r="BG10" i="2"/>
  <c r="BG91" i="2"/>
  <c r="BG9" i="2"/>
  <c r="BG8" i="2"/>
  <c r="BG7" i="2"/>
  <c r="AU6" i="2"/>
  <c r="AT85" i="2"/>
  <c r="AT78" i="2"/>
  <c r="AT77" i="2"/>
  <c r="AT76" i="2"/>
  <c r="AT75" i="2"/>
  <c r="AT74" i="2"/>
  <c r="AT73" i="2"/>
  <c r="AT72" i="2"/>
  <c r="AT86" i="2"/>
  <c r="AT71" i="2"/>
  <c r="AT87" i="2"/>
  <c r="AT70" i="2"/>
  <c r="AT69" i="2"/>
  <c r="AT68" i="2"/>
  <c r="AT67" i="2"/>
  <c r="AT66" i="2"/>
  <c r="AT65" i="2"/>
  <c r="AT64" i="2"/>
  <c r="AT63" i="2"/>
  <c r="AT62" i="2"/>
  <c r="AT61" i="2"/>
  <c r="AT60" i="2"/>
  <c r="AT59" i="2"/>
  <c r="AT58" i="2"/>
  <c r="AT57" i="2"/>
  <c r="AT56" i="2"/>
  <c r="AT55" i="2"/>
  <c r="AT54" i="2"/>
  <c r="AT53" i="2"/>
  <c r="AT52" i="2"/>
  <c r="AT51" i="2"/>
  <c r="AT50" i="2"/>
  <c r="AT49" i="2"/>
  <c r="AT48" i="2"/>
  <c r="AT47" i="2"/>
  <c r="AT46" i="2"/>
  <c r="AT88" i="2"/>
  <c r="AT45" i="2"/>
  <c r="AT44" i="2"/>
  <c r="AT43" i="2"/>
  <c r="AT42" i="2"/>
  <c r="AT41" i="2"/>
  <c r="AT40" i="2"/>
  <c r="AT39" i="2"/>
  <c r="AT38" i="2"/>
  <c r="AT37" i="2"/>
  <c r="AT36" i="2"/>
  <c r="AT35" i="2"/>
  <c r="AT34" i="2"/>
  <c r="AT33" i="2"/>
  <c r="AT89" i="2"/>
  <c r="AT32" i="2"/>
  <c r="AT31" i="2"/>
  <c r="AT30" i="2"/>
  <c r="AT29" i="2"/>
  <c r="AT28" i="2"/>
  <c r="AT90" i="2"/>
  <c r="AT27" i="2"/>
  <c r="AT26" i="2"/>
  <c r="AT25" i="2"/>
  <c r="AT24" i="2"/>
  <c r="AT23" i="2"/>
  <c r="AT22" i="2"/>
  <c r="AT21" i="2"/>
  <c r="AT20" i="2"/>
  <c r="AT19" i="2"/>
  <c r="AT18" i="2"/>
  <c r="AT17" i="2"/>
  <c r="AT16" i="2"/>
  <c r="AT15" i="2"/>
  <c r="AT14" i="2"/>
  <c r="AT13" i="2"/>
  <c r="AT12" i="2"/>
  <c r="AT11" i="2"/>
  <c r="AT10" i="2"/>
  <c r="AT91" i="2"/>
  <c r="AT9" i="2"/>
  <c r="AT8" i="2"/>
  <c r="AT7" i="2"/>
  <c r="AK85" i="2"/>
  <c r="AK78" i="2"/>
  <c r="AK77" i="2"/>
  <c r="AK76" i="2"/>
  <c r="AK75" i="2"/>
  <c r="AK74" i="2"/>
  <c r="AK73" i="2"/>
  <c r="AK72" i="2"/>
  <c r="AK86" i="2"/>
  <c r="AK71" i="2"/>
  <c r="AK87" i="2"/>
  <c r="AK70" i="2"/>
  <c r="AK69" i="2"/>
  <c r="AK68" i="2"/>
  <c r="AK67" i="2"/>
  <c r="AK66" i="2"/>
  <c r="AK65" i="2"/>
  <c r="AK64" i="2"/>
  <c r="AK63" i="2"/>
  <c r="AK62" i="2"/>
  <c r="AK61" i="2"/>
  <c r="AK60" i="2"/>
  <c r="AK59" i="2"/>
  <c r="AK58" i="2"/>
  <c r="AK57" i="2"/>
  <c r="AK56" i="2"/>
  <c r="AK55" i="2"/>
  <c r="AK54" i="2"/>
  <c r="AK53" i="2"/>
  <c r="AK52" i="2"/>
  <c r="AK51" i="2"/>
  <c r="AK50" i="2"/>
  <c r="AK49" i="2"/>
  <c r="AK48" i="2"/>
  <c r="AK47" i="2"/>
  <c r="AK46" i="2"/>
  <c r="AK88" i="2"/>
  <c r="AK45" i="2"/>
  <c r="AK44" i="2"/>
  <c r="AK43" i="2"/>
  <c r="AK42" i="2"/>
  <c r="AK41" i="2"/>
  <c r="AK40" i="2"/>
  <c r="AK39" i="2"/>
  <c r="AK38" i="2"/>
  <c r="AK37" i="2"/>
  <c r="AK36" i="2"/>
  <c r="AK35" i="2"/>
  <c r="AK34" i="2"/>
  <c r="AK33" i="2"/>
  <c r="AK89" i="2"/>
  <c r="AK32" i="2"/>
  <c r="AK31" i="2"/>
  <c r="AK30" i="2"/>
  <c r="AK29" i="2"/>
  <c r="AK28" i="2"/>
  <c r="AK90" i="2"/>
  <c r="AK27" i="2"/>
  <c r="AK26" i="2"/>
  <c r="AK25" i="2"/>
  <c r="AK24" i="2"/>
  <c r="AK23" i="2"/>
  <c r="AK22" i="2"/>
  <c r="AK21" i="2"/>
  <c r="AK20" i="2"/>
  <c r="AK19" i="2"/>
  <c r="AK18" i="2"/>
  <c r="AK17" i="2"/>
  <c r="AK16" i="2"/>
  <c r="AK15" i="2"/>
  <c r="AK14" i="2"/>
  <c r="AK13" i="2"/>
  <c r="AK12" i="2"/>
  <c r="AK11" i="2"/>
  <c r="AK10" i="2"/>
  <c r="AK91" i="2"/>
  <c r="AK9" i="2"/>
  <c r="AK8" i="2"/>
  <c r="AK7" i="2"/>
  <c r="AK79" i="2" s="1"/>
  <c r="AH85" i="2"/>
  <c r="AH78" i="2"/>
  <c r="AH77" i="2"/>
  <c r="AH76" i="2"/>
  <c r="AH75" i="2"/>
  <c r="AH74" i="2"/>
  <c r="AH73" i="2"/>
  <c r="AH72" i="2"/>
  <c r="AH86" i="2"/>
  <c r="AH71" i="2"/>
  <c r="AH87"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88" i="2"/>
  <c r="AH45" i="2"/>
  <c r="AH44" i="2"/>
  <c r="AH43" i="2"/>
  <c r="AH42" i="2"/>
  <c r="AH41" i="2"/>
  <c r="AH40" i="2"/>
  <c r="AH39" i="2"/>
  <c r="AH38" i="2"/>
  <c r="AH37" i="2"/>
  <c r="AH36" i="2"/>
  <c r="AH35" i="2"/>
  <c r="AH34" i="2"/>
  <c r="AH33" i="2"/>
  <c r="AH89" i="2"/>
  <c r="AH32" i="2"/>
  <c r="AH31" i="2"/>
  <c r="AH30" i="2"/>
  <c r="AH29" i="2"/>
  <c r="AH28" i="2"/>
  <c r="AH90" i="2"/>
  <c r="AH27" i="2"/>
  <c r="AH26" i="2"/>
  <c r="AH25" i="2"/>
  <c r="AH24" i="2"/>
  <c r="AH23" i="2"/>
  <c r="AH22" i="2"/>
  <c r="AH21" i="2"/>
  <c r="AH20" i="2"/>
  <c r="AH19" i="2"/>
  <c r="AH18" i="2"/>
  <c r="AH17" i="2"/>
  <c r="AH16" i="2"/>
  <c r="AH15" i="2"/>
  <c r="AH14" i="2"/>
  <c r="AH13" i="2"/>
  <c r="AH12" i="2"/>
  <c r="AH11" i="2"/>
  <c r="AH10" i="2"/>
  <c r="AH91" i="2"/>
  <c r="AH9" i="2"/>
  <c r="AH8" i="2"/>
  <c r="AH7" i="2"/>
  <c r="AE85" i="2"/>
  <c r="AE78" i="2"/>
  <c r="AE77" i="2"/>
  <c r="AE76" i="2"/>
  <c r="AE75" i="2"/>
  <c r="AE74" i="2"/>
  <c r="AE73" i="2"/>
  <c r="AE72" i="2"/>
  <c r="AE86" i="2"/>
  <c r="AE71" i="2"/>
  <c r="AE87"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88" i="2"/>
  <c r="AE45" i="2"/>
  <c r="AE44" i="2"/>
  <c r="AE43" i="2"/>
  <c r="AE42" i="2"/>
  <c r="AE41" i="2"/>
  <c r="AE40" i="2"/>
  <c r="AE39" i="2"/>
  <c r="AE38" i="2"/>
  <c r="AE37" i="2"/>
  <c r="AE36" i="2"/>
  <c r="AE35" i="2"/>
  <c r="AE34" i="2"/>
  <c r="AE33" i="2"/>
  <c r="AE89" i="2"/>
  <c r="AE32" i="2"/>
  <c r="AE31" i="2"/>
  <c r="AE30" i="2"/>
  <c r="AE29" i="2"/>
  <c r="AE28" i="2"/>
  <c r="AE90" i="2"/>
  <c r="AE27" i="2"/>
  <c r="AE26" i="2"/>
  <c r="AE25" i="2"/>
  <c r="AE24" i="2"/>
  <c r="AE23" i="2"/>
  <c r="AE22" i="2"/>
  <c r="AE21" i="2"/>
  <c r="AE20" i="2"/>
  <c r="AE19" i="2"/>
  <c r="AE18" i="2"/>
  <c r="AE17" i="2"/>
  <c r="AE16" i="2"/>
  <c r="AE15" i="2"/>
  <c r="AE14" i="2"/>
  <c r="AE13" i="2"/>
  <c r="AE12" i="2"/>
  <c r="AE11" i="2"/>
  <c r="AE10" i="2"/>
  <c r="AE91" i="2"/>
  <c r="AE9" i="2"/>
  <c r="AE8" i="2"/>
  <c r="AE7" i="2"/>
  <c r="AE79" i="2" s="1"/>
  <c r="Y85" i="2"/>
  <c r="Y78" i="2"/>
  <c r="Y77" i="2"/>
  <c r="Y76" i="2"/>
  <c r="Y75" i="2"/>
  <c r="Y74" i="2"/>
  <c r="Y73" i="2"/>
  <c r="Y72" i="2"/>
  <c r="Y86" i="2"/>
  <c r="Y71" i="2"/>
  <c r="Y87" i="2"/>
  <c r="Y70" i="2"/>
  <c r="Y69" i="2"/>
  <c r="Y68" i="2"/>
  <c r="Y67" i="2"/>
  <c r="Y66" i="2"/>
  <c r="Y65" i="2"/>
  <c r="Y64" i="2"/>
  <c r="Y63" i="2"/>
  <c r="Y62" i="2"/>
  <c r="Y61" i="2"/>
  <c r="Y60" i="2"/>
  <c r="Y59" i="2"/>
  <c r="Y58" i="2"/>
  <c r="Y57" i="2"/>
  <c r="Y56" i="2"/>
  <c r="Y55" i="2"/>
  <c r="Y54" i="2"/>
  <c r="Y53" i="2"/>
  <c r="Y52" i="2"/>
  <c r="Y51" i="2"/>
  <c r="Y50" i="2"/>
  <c r="Y49" i="2"/>
  <c r="Y48" i="2"/>
  <c r="Y47" i="2"/>
  <c r="Y46" i="2"/>
  <c r="Y88" i="2"/>
  <c r="Y45" i="2"/>
  <c r="Y44" i="2"/>
  <c r="Y43" i="2"/>
  <c r="Y42" i="2"/>
  <c r="Y41" i="2"/>
  <c r="Y40" i="2"/>
  <c r="Y39" i="2"/>
  <c r="Y38" i="2"/>
  <c r="Y37" i="2"/>
  <c r="Y36" i="2"/>
  <c r="Y35" i="2"/>
  <c r="Y34" i="2"/>
  <c r="Y33" i="2"/>
  <c r="Y89" i="2"/>
  <c r="Y32" i="2"/>
  <c r="Y31" i="2"/>
  <c r="Y30" i="2"/>
  <c r="Y29" i="2"/>
  <c r="Y28" i="2"/>
  <c r="Y90" i="2"/>
  <c r="Y27" i="2"/>
  <c r="Y26" i="2"/>
  <c r="Y25" i="2"/>
  <c r="Y24" i="2"/>
  <c r="Y23" i="2"/>
  <c r="Y22" i="2"/>
  <c r="Y21" i="2"/>
  <c r="Y20" i="2"/>
  <c r="Y19" i="2"/>
  <c r="Y18" i="2"/>
  <c r="Y17" i="2"/>
  <c r="Y16" i="2"/>
  <c r="Y15" i="2"/>
  <c r="Y14" i="2"/>
  <c r="Y13" i="2"/>
  <c r="Y12" i="2"/>
  <c r="Y11" i="2"/>
  <c r="Y10" i="2"/>
  <c r="Y91" i="2"/>
  <c r="Y9" i="2"/>
  <c r="Y8" i="2"/>
  <c r="Y7" i="2"/>
  <c r="R85" i="2"/>
  <c r="R78" i="2"/>
  <c r="R77" i="2"/>
  <c r="R76" i="2"/>
  <c r="R75" i="2"/>
  <c r="R74" i="2"/>
  <c r="R73" i="2"/>
  <c r="R72" i="2"/>
  <c r="R86" i="2"/>
  <c r="R71" i="2"/>
  <c r="R87" i="2"/>
  <c r="R70" i="2"/>
  <c r="R69" i="2"/>
  <c r="R68" i="2"/>
  <c r="R67" i="2"/>
  <c r="R66" i="2"/>
  <c r="R65" i="2"/>
  <c r="R64" i="2"/>
  <c r="R63" i="2"/>
  <c r="R62" i="2"/>
  <c r="R61" i="2"/>
  <c r="R60" i="2"/>
  <c r="R59" i="2"/>
  <c r="R58" i="2"/>
  <c r="R57" i="2"/>
  <c r="R56" i="2"/>
  <c r="R55" i="2"/>
  <c r="R54" i="2"/>
  <c r="R53" i="2"/>
  <c r="R52" i="2"/>
  <c r="R51" i="2"/>
  <c r="R50" i="2"/>
  <c r="R49" i="2"/>
  <c r="R48" i="2"/>
  <c r="R47" i="2"/>
  <c r="R46" i="2"/>
  <c r="R88" i="2"/>
  <c r="R45" i="2"/>
  <c r="R44" i="2"/>
  <c r="R43" i="2"/>
  <c r="R42" i="2"/>
  <c r="R41" i="2"/>
  <c r="R40" i="2"/>
  <c r="R39" i="2"/>
  <c r="R38" i="2"/>
  <c r="R37" i="2"/>
  <c r="R36" i="2"/>
  <c r="R35" i="2"/>
  <c r="R34" i="2"/>
  <c r="R33" i="2"/>
  <c r="R89" i="2"/>
  <c r="R32" i="2"/>
  <c r="R31" i="2"/>
  <c r="R30" i="2"/>
  <c r="R29" i="2"/>
  <c r="R28" i="2"/>
  <c r="R90" i="2"/>
  <c r="R27" i="2"/>
  <c r="R26" i="2"/>
  <c r="R25" i="2"/>
  <c r="R24" i="2"/>
  <c r="R23" i="2"/>
  <c r="R22" i="2"/>
  <c r="R21" i="2"/>
  <c r="R20" i="2"/>
  <c r="R19" i="2"/>
  <c r="R18" i="2"/>
  <c r="R17" i="2"/>
  <c r="R16" i="2"/>
  <c r="R15" i="2"/>
  <c r="R14" i="2"/>
  <c r="R13" i="2"/>
  <c r="R12" i="2"/>
  <c r="R11" i="2"/>
  <c r="R10" i="2"/>
  <c r="R91" i="2"/>
  <c r="R9" i="2"/>
  <c r="R8" i="2"/>
  <c r="R7" i="2"/>
  <c r="R79" i="2" s="1"/>
  <c r="O8" i="2"/>
  <c r="O9" i="2"/>
  <c r="O91" i="2"/>
  <c r="O10" i="2"/>
  <c r="O11" i="2"/>
  <c r="O12" i="2"/>
  <c r="O13" i="2"/>
  <c r="O14" i="2"/>
  <c r="O15" i="2"/>
  <c r="O16" i="2"/>
  <c r="O17" i="2"/>
  <c r="O18" i="2"/>
  <c r="O19" i="2"/>
  <c r="O20" i="2"/>
  <c r="O21" i="2"/>
  <c r="O22" i="2"/>
  <c r="O23" i="2"/>
  <c r="O24" i="2"/>
  <c r="O25" i="2"/>
  <c r="O26" i="2"/>
  <c r="O27" i="2"/>
  <c r="O90" i="2"/>
  <c r="O28" i="2"/>
  <c r="O29" i="2"/>
  <c r="O30" i="2"/>
  <c r="O31" i="2"/>
  <c r="O32" i="2"/>
  <c r="O89" i="2"/>
  <c r="O33" i="2"/>
  <c r="O34" i="2"/>
  <c r="O35" i="2"/>
  <c r="O36" i="2"/>
  <c r="O37" i="2"/>
  <c r="O38" i="2"/>
  <c r="O39" i="2"/>
  <c r="O40" i="2"/>
  <c r="O41" i="2"/>
  <c r="O42" i="2"/>
  <c r="O43" i="2"/>
  <c r="O44" i="2"/>
  <c r="O45" i="2"/>
  <c r="O88" i="2"/>
  <c r="O46" i="2"/>
  <c r="O47" i="2"/>
  <c r="O48" i="2"/>
  <c r="O49" i="2"/>
  <c r="O50" i="2"/>
  <c r="O51" i="2"/>
  <c r="O52" i="2"/>
  <c r="O53" i="2"/>
  <c r="O54" i="2"/>
  <c r="O55" i="2"/>
  <c r="O56" i="2"/>
  <c r="O57" i="2"/>
  <c r="O58" i="2"/>
  <c r="O59" i="2"/>
  <c r="O60" i="2"/>
  <c r="O61" i="2"/>
  <c r="O62" i="2"/>
  <c r="O63" i="2"/>
  <c r="O64" i="2"/>
  <c r="O65" i="2"/>
  <c r="O66" i="2"/>
  <c r="O67" i="2"/>
  <c r="O68" i="2"/>
  <c r="O69" i="2"/>
  <c r="O70" i="2"/>
  <c r="O87" i="2"/>
  <c r="O71" i="2"/>
  <c r="O86" i="2"/>
  <c r="O72" i="2"/>
  <c r="O73" i="2"/>
  <c r="O74" i="2"/>
  <c r="O75" i="2"/>
  <c r="O76" i="2"/>
  <c r="O77" i="2"/>
  <c r="O78" i="2"/>
  <c r="O85" i="2"/>
  <c r="O7" i="2"/>
  <c r="F85" i="2"/>
  <c r="F78" i="2"/>
  <c r="F77" i="2"/>
  <c r="F76" i="2"/>
  <c r="F75" i="2"/>
  <c r="F74" i="2"/>
  <c r="F73" i="2"/>
  <c r="F72" i="2"/>
  <c r="F86" i="2"/>
  <c r="F71" i="2"/>
  <c r="F87" i="2"/>
  <c r="F70" i="2"/>
  <c r="F69" i="2"/>
  <c r="F68" i="2"/>
  <c r="F67" i="2"/>
  <c r="F66" i="2"/>
  <c r="F65" i="2"/>
  <c r="F64" i="2"/>
  <c r="F63" i="2"/>
  <c r="F62" i="2"/>
  <c r="F61" i="2"/>
  <c r="F60" i="2"/>
  <c r="F59" i="2"/>
  <c r="F58" i="2"/>
  <c r="F57" i="2"/>
  <c r="F56" i="2"/>
  <c r="F55" i="2"/>
  <c r="F54" i="2"/>
  <c r="F53" i="2"/>
  <c r="F52" i="2"/>
  <c r="F51" i="2"/>
  <c r="F50" i="2"/>
  <c r="F49" i="2"/>
  <c r="F48" i="2"/>
  <c r="F47" i="2"/>
  <c r="F46" i="2"/>
  <c r="F88" i="2"/>
  <c r="F45" i="2"/>
  <c r="F44" i="2"/>
  <c r="F43" i="2"/>
  <c r="F42" i="2"/>
  <c r="F41" i="2"/>
  <c r="F40" i="2"/>
  <c r="F39" i="2"/>
  <c r="F38" i="2"/>
  <c r="F37" i="2"/>
  <c r="F36" i="2"/>
  <c r="F35" i="2"/>
  <c r="F34" i="2"/>
  <c r="F33" i="2"/>
  <c r="F89" i="2"/>
  <c r="F32" i="2"/>
  <c r="F31" i="2"/>
  <c r="F30" i="2"/>
  <c r="F29" i="2"/>
  <c r="F28" i="2"/>
  <c r="F90" i="2"/>
  <c r="F27" i="2"/>
  <c r="F26" i="2"/>
  <c r="F25" i="2"/>
  <c r="F24" i="2"/>
  <c r="F23" i="2"/>
  <c r="F22" i="2"/>
  <c r="F21" i="2"/>
  <c r="F20" i="2"/>
  <c r="F19" i="2"/>
  <c r="F18" i="2"/>
  <c r="F17" i="2"/>
  <c r="F16" i="2"/>
  <c r="F15" i="2"/>
  <c r="F14" i="2"/>
  <c r="F13" i="2"/>
  <c r="F12" i="2"/>
  <c r="F11" i="2"/>
  <c r="F10" i="2"/>
  <c r="F91" i="2"/>
  <c r="F9" i="2"/>
  <c r="F8" i="2"/>
  <c r="F7" i="2"/>
  <c r="F79" i="2" s="1"/>
  <c r="CO90" i="1"/>
  <c r="CO89" i="1"/>
  <c r="CO88" i="1"/>
  <c r="CO87" i="1"/>
  <c r="CO86" i="1"/>
  <c r="CO85" i="1"/>
  <c r="CO84" i="1"/>
  <c r="CO83" i="1"/>
  <c r="CO82" i="1"/>
  <c r="CO81" i="1"/>
  <c r="CO80" i="1"/>
  <c r="CO79" i="1"/>
  <c r="CO78" i="1"/>
  <c r="CO77" i="1"/>
  <c r="CO76" i="1"/>
  <c r="CO93" i="1"/>
  <c r="CO75" i="1"/>
  <c r="CO74" i="1"/>
  <c r="CO73" i="1"/>
  <c r="CO72" i="1"/>
  <c r="CO71" i="1"/>
  <c r="CO70" i="1"/>
  <c r="CO69" i="1"/>
  <c r="CO68" i="1"/>
  <c r="CO67" i="1"/>
  <c r="CO66" i="1"/>
  <c r="CO65" i="1"/>
  <c r="CO64" i="1"/>
  <c r="CO63" i="1"/>
  <c r="CO62" i="1"/>
  <c r="CO61" i="1"/>
  <c r="CO60" i="1"/>
  <c r="CO59" i="1"/>
  <c r="CO58" i="1"/>
  <c r="CO57" i="1"/>
  <c r="CO56" i="1"/>
  <c r="CO55" i="1"/>
  <c r="CO54" i="1"/>
  <c r="CO53" i="1"/>
  <c r="CO52" i="1"/>
  <c r="CO51" i="1"/>
  <c r="CO50" i="1"/>
  <c r="CO49" i="1"/>
  <c r="CO48" i="1"/>
  <c r="CO47" i="1"/>
  <c r="CO46" i="1"/>
  <c r="CO45" i="1"/>
  <c r="CO44" i="1"/>
  <c r="CO43" i="1"/>
  <c r="CO42" i="1"/>
  <c r="CO41" i="1"/>
  <c r="CO40" i="1"/>
  <c r="CO39" i="1"/>
  <c r="CO38" i="1"/>
  <c r="CO37" i="1"/>
  <c r="CO36" i="1"/>
  <c r="CO35" i="1"/>
  <c r="CO34" i="1"/>
  <c r="CO33" i="1"/>
  <c r="CO32" i="1"/>
  <c r="CO31" i="1"/>
  <c r="CO30" i="1"/>
  <c r="CO29" i="1"/>
  <c r="CO28" i="1"/>
  <c r="CO27" i="1"/>
  <c r="CO26" i="1"/>
  <c r="CO25" i="1"/>
  <c r="CO24" i="1"/>
  <c r="CO23" i="1"/>
  <c r="CO22" i="1"/>
  <c r="CO21" i="1"/>
  <c r="CO20" i="1"/>
  <c r="CO94" i="1"/>
  <c r="CO19" i="1"/>
  <c r="CO18" i="1"/>
  <c r="CO17" i="1"/>
  <c r="CO16" i="1"/>
  <c r="CO15" i="1"/>
  <c r="CO14" i="1"/>
  <c r="CO13" i="1"/>
  <c r="CO12" i="1"/>
  <c r="CO11" i="1"/>
  <c r="CO10" i="1"/>
  <c r="CO9" i="1"/>
  <c r="CO8" i="1"/>
  <c r="CO7" i="1"/>
  <c r="CL90" i="1"/>
  <c r="CL89" i="1"/>
  <c r="CL88" i="1"/>
  <c r="CL87" i="1"/>
  <c r="CL86" i="1"/>
  <c r="CL85" i="1"/>
  <c r="CL84" i="1"/>
  <c r="CL83" i="1"/>
  <c r="CL82" i="1"/>
  <c r="CL81" i="1"/>
  <c r="CL80" i="1"/>
  <c r="CL79" i="1"/>
  <c r="CL78" i="1"/>
  <c r="CL77" i="1"/>
  <c r="CL76" i="1"/>
  <c r="CL93" i="1"/>
  <c r="CL75" i="1"/>
  <c r="CL74" i="1"/>
  <c r="CL73" i="1"/>
  <c r="CL72" i="1"/>
  <c r="CL71" i="1"/>
  <c r="CL70" i="1"/>
  <c r="CL69" i="1"/>
  <c r="CL68" i="1"/>
  <c r="CL67" i="1"/>
  <c r="CL66" i="1"/>
  <c r="CL65" i="1"/>
  <c r="CL64" i="1"/>
  <c r="CL63" i="1"/>
  <c r="CL62" i="1"/>
  <c r="CL61" i="1"/>
  <c r="CL60" i="1"/>
  <c r="CL59" i="1"/>
  <c r="CL58" i="1"/>
  <c r="CL57" i="1"/>
  <c r="CL56" i="1"/>
  <c r="CL55" i="1"/>
  <c r="CL54" i="1"/>
  <c r="CL53" i="1"/>
  <c r="CL52" i="1"/>
  <c r="CL51" i="1"/>
  <c r="CL50" i="1"/>
  <c r="CL49" i="1"/>
  <c r="CL48" i="1"/>
  <c r="CL47" i="1"/>
  <c r="CL46" i="1"/>
  <c r="CL45" i="1"/>
  <c r="CL44" i="1"/>
  <c r="CL43" i="1"/>
  <c r="CL42" i="1"/>
  <c r="CL41" i="1"/>
  <c r="CL40" i="1"/>
  <c r="CL39" i="1"/>
  <c r="CL38" i="1"/>
  <c r="CL37" i="1"/>
  <c r="CL36" i="1"/>
  <c r="CL35" i="1"/>
  <c r="CL34" i="1"/>
  <c r="CL33" i="1"/>
  <c r="CL32" i="1"/>
  <c r="CL31" i="1"/>
  <c r="CL30" i="1"/>
  <c r="CL29" i="1"/>
  <c r="CL28" i="1"/>
  <c r="CL27" i="1"/>
  <c r="CL26" i="1"/>
  <c r="CL25" i="1"/>
  <c r="CL24" i="1"/>
  <c r="CL23" i="1"/>
  <c r="CL22" i="1"/>
  <c r="CL21" i="1"/>
  <c r="CL20" i="1"/>
  <c r="CL94" i="1"/>
  <c r="CL19" i="1"/>
  <c r="CL18" i="1"/>
  <c r="CL17" i="1"/>
  <c r="CL16" i="1"/>
  <c r="CL15" i="1"/>
  <c r="CL14" i="1"/>
  <c r="CL13" i="1"/>
  <c r="CL12" i="1"/>
  <c r="CL11" i="1"/>
  <c r="CL10" i="1"/>
  <c r="CL9" i="1"/>
  <c r="CL8" i="1"/>
  <c r="CL7" i="1"/>
  <c r="CL91" i="1" s="1"/>
  <c r="BY90" i="1"/>
  <c r="BY89" i="1"/>
  <c r="BY88" i="1"/>
  <c r="BY87" i="1"/>
  <c r="BY86" i="1"/>
  <c r="BY85" i="1"/>
  <c r="BY84" i="1"/>
  <c r="BY83" i="1"/>
  <c r="BY82" i="1"/>
  <c r="BY81" i="1"/>
  <c r="BY80" i="1"/>
  <c r="BY79" i="1"/>
  <c r="BY78" i="1"/>
  <c r="BY77" i="1"/>
  <c r="BY76" i="1"/>
  <c r="BY93" i="1"/>
  <c r="BY75" i="1"/>
  <c r="BY74" i="1"/>
  <c r="BY73" i="1"/>
  <c r="BY72" i="1"/>
  <c r="BY71" i="1"/>
  <c r="BY70" i="1"/>
  <c r="BY69" i="1"/>
  <c r="BY68" i="1"/>
  <c r="BY67" i="1"/>
  <c r="BY66" i="1"/>
  <c r="BY65" i="1"/>
  <c r="BY64" i="1"/>
  <c r="BY63" i="1"/>
  <c r="BY62" i="1"/>
  <c r="BY61" i="1"/>
  <c r="BY60" i="1"/>
  <c r="BY59" i="1"/>
  <c r="BY58" i="1"/>
  <c r="BY57" i="1"/>
  <c r="BY56" i="1"/>
  <c r="BY55" i="1"/>
  <c r="BY54" i="1"/>
  <c r="BY53" i="1"/>
  <c r="BY52" i="1"/>
  <c r="BY51" i="1"/>
  <c r="BY50" i="1"/>
  <c r="BY49" i="1"/>
  <c r="BY48" i="1"/>
  <c r="BY47" i="1"/>
  <c r="BY46" i="1"/>
  <c r="BY45" i="1"/>
  <c r="BY44" i="1"/>
  <c r="BY43" i="1"/>
  <c r="BY42" i="1"/>
  <c r="BY41" i="1"/>
  <c r="BY40" i="1"/>
  <c r="BY39" i="1"/>
  <c r="BY38" i="1"/>
  <c r="BY37" i="1"/>
  <c r="BY36" i="1"/>
  <c r="BY35" i="1"/>
  <c r="BY34" i="1"/>
  <c r="BY33" i="1"/>
  <c r="BY32" i="1"/>
  <c r="BY31" i="1"/>
  <c r="BY30" i="1"/>
  <c r="BY29" i="1"/>
  <c r="BY28" i="1"/>
  <c r="BY27" i="1"/>
  <c r="BY26" i="1"/>
  <c r="BY25" i="1"/>
  <c r="BY24" i="1"/>
  <c r="BY23" i="1"/>
  <c r="BY22" i="1"/>
  <c r="BY21" i="1"/>
  <c r="BY20" i="1"/>
  <c r="BY94" i="1"/>
  <c r="BY19" i="1"/>
  <c r="BY18" i="1"/>
  <c r="BY17" i="1"/>
  <c r="BY16" i="1"/>
  <c r="BY15" i="1"/>
  <c r="BY14" i="1"/>
  <c r="BY13" i="1"/>
  <c r="BY12" i="1"/>
  <c r="BY11" i="1"/>
  <c r="BY10" i="1"/>
  <c r="BY9" i="1"/>
  <c r="BY8" i="1"/>
  <c r="BY7" i="1"/>
  <c r="BY91" i="1" s="1"/>
  <c r="BV90" i="1"/>
  <c r="BV89" i="1"/>
  <c r="BV88" i="1"/>
  <c r="BV87" i="1"/>
  <c r="BV86" i="1"/>
  <c r="BV85" i="1"/>
  <c r="BV84" i="1"/>
  <c r="BV83" i="1"/>
  <c r="BV82" i="1"/>
  <c r="BV81" i="1"/>
  <c r="BV80" i="1"/>
  <c r="BV79" i="1"/>
  <c r="BV78" i="1"/>
  <c r="BV77" i="1"/>
  <c r="BV76" i="1"/>
  <c r="BV93" i="1"/>
  <c r="BV75" i="1"/>
  <c r="BV74" i="1"/>
  <c r="BV73" i="1"/>
  <c r="BV72" i="1"/>
  <c r="BV71" i="1"/>
  <c r="BV70" i="1"/>
  <c r="BV69" i="1"/>
  <c r="BV68" i="1"/>
  <c r="BV67" i="1"/>
  <c r="BV66" i="1"/>
  <c r="BV65" i="1"/>
  <c r="BV64" i="1"/>
  <c r="BV63" i="1"/>
  <c r="BV62" i="1"/>
  <c r="BV61" i="1"/>
  <c r="BV60" i="1"/>
  <c r="BV59" i="1"/>
  <c r="BV58" i="1"/>
  <c r="BV57" i="1"/>
  <c r="BV56" i="1"/>
  <c r="BV55" i="1"/>
  <c r="BV54" i="1"/>
  <c r="BV53" i="1"/>
  <c r="BV52" i="1"/>
  <c r="BV51" i="1"/>
  <c r="BV50" i="1"/>
  <c r="BV49" i="1"/>
  <c r="BV48" i="1"/>
  <c r="BV47" i="1"/>
  <c r="BV46" i="1"/>
  <c r="BV45" i="1"/>
  <c r="BV44" i="1"/>
  <c r="BV43" i="1"/>
  <c r="BV42" i="1"/>
  <c r="BV41" i="1"/>
  <c r="BV40" i="1"/>
  <c r="BV39" i="1"/>
  <c r="BV38" i="1"/>
  <c r="BV37" i="1"/>
  <c r="BV36" i="1"/>
  <c r="BV35" i="1"/>
  <c r="BV34" i="1"/>
  <c r="BV33" i="1"/>
  <c r="BV32" i="1"/>
  <c r="BV31" i="1"/>
  <c r="BV30" i="1"/>
  <c r="BV29" i="1"/>
  <c r="BV28" i="1"/>
  <c r="BV27" i="1"/>
  <c r="BV26" i="1"/>
  <c r="BV25" i="1"/>
  <c r="BV24" i="1"/>
  <c r="BV23" i="1"/>
  <c r="BV22" i="1"/>
  <c r="BV21" i="1"/>
  <c r="BV20" i="1"/>
  <c r="BV94" i="1"/>
  <c r="BV19" i="1"/>
  <c r="BV18" i="1"/>
  <c r="BV17" i="1"/>
  <c r="BV16" i="1"/>
  <c r="BV15" i="1"/>
  <c r="BV14" i="1"/>
  <c r="BV13" i="1"/>
  <c r="BV12" i="1"/>
  <c r="BV11" i="1"/>
  <c r="BV10" i="1"/>
  <c r="BV9" i="1"/>
  <c r="BV8" i="1"/>
  <c r="BV7" i="1"/>
  <c r="BV91" i="1" s="1"/>
  <c r="BM90" i="1"/>
  <c r="BM89" i="1"/>
  <c r="BM88" i="1"/>
  <c r="BM87" i="1"/>
  <c r="BM86" i="1"/>
  <c r="BM85" i="1"/>
  <c r="BM84" i="1"/>
  <c r="BM83" i="1"/>
  <c r="BM82" i="1"/>
  <c r="BM81" i="1"/>
  <c r="BM80" i="1"/>
  <c r="BM79" i="1"/>
  <c r="BM78" i="1"/>
  <c r="BM77" i="1"/>
  <c r="BM76" i="1"/>
  <c r="BM93" i="1"/>
  <c r="BM75" i="1"/>
  <c r="BM74" i="1"/>
  <c r="BM73" i="1"/>
  <c r="BM72" i="1"/>
  <c r="BM71" i="1"/>
  <c r="BM70" i="1"/>
  <c r="BM69" i="1"/>
  <c r="BM68" i="1"/>
  <c r="BM67" i="1"/>
  <c r="BM66" i="1"/>
  <c r="BM65" i="1"/>
  <c r="BM64" i="1"/>
  <c r="BM63" i="1"/>
  <c r="BM62" i="1"/>
  <c r="BM61" i="1"/>
  <c r="BM60" i="1"/>
  <c r="BM59" i="1"/>
  <c r="BM58" i="1"/>
  <c r="BM57" i="1"/>
  <c r="BM56" i="1"/>
  <c r="BM55" i="1"/>
  <c r="BM54" i="1"/>
  <c r="BM53" i="1"/>
  <c r="BM52" i="1"/>
  <c r="BM51" i="1"/>
  <c r="BM50" i="1"/>
  <c r="BM49" i="1"/>
  <c r="BM48" i="1"/>
  <c r="BM47" i="1"/>
  <c r="BM46" i="1"/>
  <c r="BM45" i="1"/>
  <c r="BM44" i="1"/>
  <c r="BM43" i="1"/>
  <c r="BM42" i="1"/>
  <c r="BM41" i="1"/>
  <c r="BM40" i="1"/>
  <c r="BM39" i="1"/>
  <c r="BM38" i="1"/>
  <c r="BM37" i="1"/>
  <c r="BM36" i="1"/>
  <c r="BM35" i="1"/>
  <c r="BM34" i="1"/>
  <c r="BM33" i="1"/>
  <c r="BM32" i="1"/>
  <c r="BM31" i="1"/>
  <c r="BM30" i="1"/>
  <c r="BM29" i="1"/>
  <c r="BM28" i="1"/>
  <c r="BM27" i="1"/>
  <c r="BM26" i="1"/>
  <c r="BM25" i="1"/>
  <c r="BM24" i="1"/>
  <c r="BM23" i="1"/>
  <c r="BM22" i="1"/>
  <c r="BM21" i="1"/>
  <c r="BM20" i="1"/>
  <c r="BM94" i="1"/>
  <c r="BM19" i="1"/>
  <c r="BM18" i="1"/>
  <c r="BM17" i="1"/>
  <c r="BM16" i="1"/>
  <c r="BM15" i="1"/>
  <c r="BM14" i="1"/>
  <c r="BM13" i="1"/>
  <c r="BM12" i="1"/>
  <c r="BM11" i="1"/>
  <c r="BM10" i="1"/>
  <c r="BM9" i="1"/>
  <c r="BM8" i="1"/>
  <c r="BM7" i="1"/>
  <c r="BM91" i="1" s="1"/>
  <c r="BF8" i="1"/>
  <c r="BF9" i="1"/>
  <c r="BF10" i="1"/>
  <c r="BF11" i="1"/>
  <c r="BF12" i="1"/>
  <c r="BF13" i="1"/>
  <c r="BF14" i="1"/>
  <c r="BF15" i="1"/>
  <c r="BF16" i="1"/>
  <c r="BF17" i="1"/>
  <c r="BF18" i="1"/>
  <c r="BF19" i="1"/>
  <c r="BF94"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93" i="1"/>
  <c r="BF76" i="1"/>
  <c r="BF77" i="1"/>
  <c r="BF78" i="1"/>
  <c r="BF79" i="1"/>
  <c r="BF80" i="1"/>
  <c r="BF81" i="1"/>
  <c r="BF82" i="1"/>
  <c r="BF83" i="1"/>
  <c r="BF84" i="1"/>
  <c r="BF85" i="1"/>
  <c r="BF86" i="1"/>
  <c r="BF87" i="1"/>
  <c r="BF88" i="1"/>
  <c r="BF89" i="1"/>
  <c r="BF90" i="1"/>
  <c r="BF7" i="1"/>
  <c r="BF91" i="1" s="1"/>
  <c r="AU82" i="4" l="1"/>
  <c r="F81" i="3"/>
  <c r="I81" i="3"/>
  <c r="L81" i="3"/>
  <c r="Q81" i="3"/>
  <c r="T81" i="3"/>
  <c r="W81" i="3"/>
  <c r="AB81" i="3"/>
  <c r="AM81" i="3"/>
  <c r="AJ81" i="3"/>
  <c r="AP81" i="3"/>
  <c r="AE81" i="3"/>
  <c r="BJ81" i="3"/>
  <c r="BQ81" i="3"/>
  <c r="CF81" i="3"/>
  <c r="CO81" i="3"/>
  <c r="CT81" i="3"/>
  <c r="DE81" i="3"/>
  <c r="DH81" i="3"/>
  <c r="O79" i="2"/>
  <c r="Y79" i="2"/>
  <c r="AH79" i="2"/>
  <c r="AT79" i="2"/>
  <c r="BG79" i="2"/>
  <c r="BB74" i="6"/>
  <c r="CO91" i="1"/>
  <c r="AU10" i="2"/>
  <c r="AU7" i="2"/>
  <c r="AU76" i="2"/>
  <c r="AU72" i="2"/>
  <c r="AU70" i="2"/>
  <c r="AU66" i="2"/>
  <c r="AU62" i="2"/>
  <c r="AU58" i="2"/>
  <c r="AU54" i="2"/>
  <c r="AU50" i="2"/>
  <c r="AU46" i="2"/>
  <c r="AU43" i="2"/>
  <c r="AU39" i="2"/>
  <c r="AU35" i="2"/>
  <c r="AU32" i="2"/>
  <c r="AU28" i="2"/>
  <c r="AU25" i="2"/>
  <c r="AU21" i="2"/>
  <c r="AU17" i="2"/>
  <c r="AU13" i="2"/>
  <c r="AU91" i="2"/>
  <c r="AU85" i="2"/>
  <c r="AU75" i="2"/>
  <c r="AU86" i="2"/>
  <c r="AU69" i="2"/>
  <c r="AU65" i="2"/>
  <c r="AU61" i="2"/>
  <c r="AU57" i="2"/>
  <c r="AU53" i="2"/>
  <c r="AU49" i="2"/>
  <c r="AU88" i="2"/>
  <c r="AU42" i="2"/>
  <c r="AU38" i="2"/>
  <c r="AU34" i="2"/>
  <c r="AU31" i="2"/>
  <c r="AU90" i="2"/>
  <c r="AU24" i="2"/>
  <c r="AU20" i="2"/>
  <c r="AU16" i="2"/>
  <c r="AU12" i="2"/>
  <c r="AU9" i="2"/>
  <c r="AU78" i="2"/>
  <c r="AU74" i="2"/>
  <c r="AU71" i="2"/>
  <c r="AU68" i="2"/>
  <c r="AU64" i="2"/>
  <c r="AU60" i="2"/>
  <c r="AU56" i="2"/>
  <c r="AU52" i="2"/>
  <c r="AU48" i="2"/>
  <c r="AU45" i="2"/>
  <c r="AU41" i="2"/>
  <c r="AU37" i="2"/>
  <c r="AU33" i="2"/>
  <c r="AU30" i="2"/>
  <c r="AU27" i="2"/>
  <c r="AU23" i="2"/>
  <c r="AU19" i="2"/>
  <c r="AU15" i="2"/>
  <c r="AU11" i="2"/>
  <c r="AU8" i="2"/>
  <c r="AU77" i="2"/>
  <c r="AU73" i="2"/>
  <c r="AU87" i="2"/>
  <c r="AU67" i="2"/>
  <c r="AU63" i="2"/>
  <c r="AU59" i="2"/>
  <c r="AU55" i="2"/>
  <c r="AU51" i="2"/>
  <c r="AU47" i="2"/>
  <c r="AU44" i="2"/>
  <c r="AU40" i="2"/>
  <c r="AU36" i="2"/>
  <c r="AU89" i="2"/>
  <c r="AU29" i="2"/>
  <c r="AU26" i="2"/>
  <c r="AU22" i="2"/>
  <c r="AU18" i="2"/>
  <c r="AU14" i="2"/>
  <c r="AX14" i="3"/>
  <c r="AX69" i="3"/>
  <c r="AX37" i="3"/>
  <c r="AX10" i="3"/>
  <c r="AX18" i="3"/>
  <c r="AX25" i="3"/>
  <c r="AX33" i="3"/>
  <c r="AX41" i="3"/>
  <c r="AX49" i="3"/>
  <c r="AX57" i="3"/>
  <c r="AX65" i="3"/>
  <c r="AX72" i="3"/>
  <c r="AX79" i="3"/>
  <c r="AX7" i="3"/>
  <c r="AX53" i="3"/>
  <c r="AX21" i="3"/>
  <c r="AX76" i="3"/>
  <c r="AX61" i="3"/>
  <c r="AX45" i="3"/>
  <c r="AX29" i="3"/>
  <c r="AX78" i="3"/>
  <c r="AX74" i="3"/>
  <c r="AX67" i="3"/>
  <c r="AX63" i="3"/>
  <c r="AX59" i="3"/>
  <c r="AX55" i="3"/>
  <c r="AX51" i="3"/>
  <c r="AX47" i="3"/>
  <c r="AX43" i="3"/>
  <c r="AX39" i="3"/>
  <c r="AX35" i="3"/>
  <c r="AX31" i="3"/>
  <c r="AX27" i="3"/>
  <c r="AX23" i="3"/>
  <c r="AX20" i="3"/>
  <c r="AX16" i="3"/>
  <c r="AX12" i="3"/>
  <c r="AX9" i="3"/>
  <c r="AX8" i="3"/>
  <c r="AX80" i="3"/>
  <c r="AX77" i="3"/>
  <c r="AX75" i="3"/>
  <c r="AX73" i="3"/>
  <c r="AX71" i="3"/>
  <c r="AX70" i="3"/>
  <c r="AX68" i="3"/>
  <c r="AX66" i="3"/>
  <c r="AX64" i="3"/>
  <c r="AX62" i="3"/>
  <c r="AX60" i="3"/>
  <c r="AX58" i="3"/>
  <c r="AX56" i="3"/>
  <c r="AX54" i="3"/>
  <c r="AX52" i="3"/>
  <c r="AX50" i="3"/>
  <c r="AX48" i="3"/>
  <c r="AX46" i="3"/>
  <c r="AX44" i="3"/>
  <c r="AX42" i="3"/>
  <c r="AX40" i="3"/>
  <c r="AX38" i="3"/>
  <c r="AX36" i="3"/>
  <c r="AX34" i="3"/>
  <c r="AX32" i="3"/>
  <c r="AX30" i="3"/>
  <c r="AX28" i="3"/>
  <c r="AX26" i="3"/>
  <c r="AX24" i="3"/>
  <c r="AX22" i="3"/>
  <c r="AX19" i="3"/>
  <c r="AX17" i="3"/>
  <c r="AX15" i="3"/>
  <c r="AX13" i="3"/>
  <c r="AX11" i="3"/>
  <c r="AT6" i="1"/>
  <c r="AS8" i="1"/>
  <c r="AS9" i="1"/>
  <c r="AS10" i="1"/>
  <c r="AS11" i="1"/>
  <c r="AS12" i="1"/>
  <c r="AS13" i="1"/>
  <c r="AS14" i="1"/>
  <c r="AS15" i="1"/>
  <c r="AS16" i="1"/>
  <c r="AS17" i="1"/>
  <c r="AS18" i="1"/>
  <c r="AS19" i="1"/>
  <c r="AS94"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S71" i="1"/>
  <c r="AS72" i="1"/>
  <c r="AS73" i="1"/>
  <c r="AS74" i="1"/>
  <c r="AS75" i="1"/>
  <c r="AS93" i="1"/>
  <c r="AS76" i="1"/>
  <c r="AS77" i="1"/>
  <c r="AS78" i="1"/>
  <c r="AS79" i="1"/>
  <c r="AS80" i="1"/>
  <c r="AS81" i="1"/>
  <c r="AS82" i="1"/>
  <c r="AS83" i="1"/>
  <c r="AS84" i="1"/>
  <c r="AS85" i="1"/>
  <c r="AS86" i="1"/>
  <c r="AS87" i="1"/>
  <c r="AS88" i="1"/>
  <c r="AS89" i="1"/>
  <c r="AS90" i="1"/>
  <c r="AS7" i="1"/>
  <c r="AS91" i="1" s="1"/>
  <c r="AJ7" i="1"/>
  <c r="AJ8" i="1"/>
  <c r="AJ9" i="1"/>
  <c r="AJ10" i="1"/>
  <c r="AJ11" i="1"/>
  <c r="AJ12" i="1"/>
  <c r="AJ13" i="1"/>
  <c r="AJ14" i="1"/>
  <c r="AJ15" i="1"/>
  <c r="AJ16" i="1"/>
  <c r="AJ17" i="1"/>
  <c r="AJ18" i="1"/>
  <c r="AJ19" i="1"/>
  <c r="AJ94"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70" i="1"/>
  <c r="AJ71" i="1"/>
  <c r="AJ72" i="1"/>
  <c r="AJ73" i="1"/>
  <c r="AJ74" i="1"/>
  <c r="AJ75" i="1"/>
  <c r="AJ93" i="1"/>
  <c r="AJ76" i="1"/>
  <c r="AJ77" i="1"/>
  <c r="AJ78" i="1"/>
  <c r="AJ79" i="1"/>
  <c r="AJ80" i="1"/>
  <c r="AJ81" i="1"/>
  <c r="AJ82" i="1"/>
  <c r="AJ83" i="1"/>
  <c r="AJ84" i="1"/>
  <c r="AJ85" i="1"/>
  <c r="AJ86" i="1"/>
  <c r="AJ87" i="1"/>
  <c r="AJ88" i="1"/>
  <c r="AJ89" i="1"/>
  <c r="AJ90" i="1"/>
  <c r="AJ69" i="1"/>
  <c r="AG8" i="1"/>
  <c r="AG9" i="1"/>
  <c r="AG10" i="1"/>
  <c r="AG11" i="1"/>
  <c r="AG12" i="1"/>
  <c r="AG13" i="1"/>
  <c r="AG14" i="1"/>
  <c r="AG15" i="1"/>
  <c r="AG16" i="1"/>
  <c r="AG17" i="1"/>
  <c r="AG18" i="1"/>
  <c r="AG19" i="1"/>
  <c r="AG94"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93" i="1"/>
  <c r="AG76" i="1"/>
  <c r="AG77" i="1"/>
  <c r="AG78" i="1"/>
  <c r="AG79" i="1"/>
  <c r="AG80" i="1"/>
  <c r="AG81" i="1"/>
  <c r="AG82" i="1"/>
  <c r="AG83" i="1"/>
  <c r="AG84" i="1"/>
  <c r="AG85" i="1"/>
  <c r="AG86" i="1"/>
  <c r="AG87" i="1"/>
  <c r="AG88" i="1"/>
  <c r="AG89" i="1"/>
  <c r="AG90" i="1"/>
  <c r="AG7" i="1"/>
  <c r="AG91" i="1" s="1"/>
  <c r="Z7" i="1"/>
  <c r="Z8" i="1"/>
  <c r="Z9" i="1"/>
  <c r="Z10" i="1"/>
  <c r="Z11" i="1"/>
  <c r="Z12" i="1"/>
  <c r="Z13" i="1"/>
  <c r="Z14" i="1"/>
  <c r="Z15" i="1"/>
  <c r="Z16" i="1"/>
  <c r="Z17" i="1"/>
  <c r="Z18" i="1"/>
  <c r="Z19" i="1"/>
  <c r="Z94" i="1"/>
  <c r="Z20" i="1"/>
  <c r="Z21" i="1"/>
  <c r="Z22" i="1"/>
  <c r="Z23"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93" i="1"/>
  <c r="Z76" i="1"/>
  <c r="Z77" i="1"/>
  <c r="Z78" i="1"/>
  <c r="Z79" i="1"/>
  <c r="Z80" i="1"/>
  <c r="Z81" i="1"/>
  <c r="Z82" i="1"/>
  <c r="Z83" i="1"/>
  <c r="Z84" i="1"/>
  <c r="Z85" i="1"/>
  <c r="Z86" i="1"/>
  <c r="Z87" i="1"/>
  <c r="Z88" i="1"/>
  <c r="Z89" i="1"/>
  <c r="Z90" i="1"/>
  <c r="Z24" i="1"/>
  <c r="S90" i="1"/>
  <c r="S89" i="1"/>
  <c r="S88" i="1"/>
  <c r="S87" i="1"/>
  <c r="S86" i="1"/>
  <c r="S85" i="1"/>
  <c r="S84" i="1"/>
  <c r="S83" i="1"/>
  <c r="S82" i="1"/>
  <c r="S81" i="1"/>
  <c r="S80" i="1"/>
  <c r="S79" i="1"/>
  <c r="S78" i="1"/>
  <c r="S77" i="1"/>
  <c r="S76" i="1"/>
  <c r="S93"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94" i="1"/>
  <c r="S19" i="1"/>
  <c r="S18" i="1"/>
  <c r="S17" i="1"/>
  <c r="S16" i="1"/>
  <c r="S15" i="1"/>
  <c r="S14" i="1"/>
  <c r="S13" i="1"/>
  <c r="S12" i="1"/>
  <c r="S11" i="1"/>
  <c r="S10" i="1"/>
  <c r="S9" i="1"/>
  <c r="S8" i="1"/>
  <c r="S7" i="1"/>
  <c r="P90" i="1"/>
  <c r="P89" i="1"/>
  <c r="P88" i="1"/>
  <c r="P87" i="1"/>
  <c r="P86" i="1"/>
  <c r="P85" i="1"/>
  <c r="P84" i="1"/>
  <c r="P83" i="1"/>
  <c r="P82" i="1"/>
  <c r="P81" i="1"/>
  <c r="P80" i="1"/>
  <c r="P79" i="1"/>
  <c r="P78" i="1"/>
  <c r="P77" i="1"/>
  <c r="P76" i="1"/>
  <c r="P93"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94" i="1"/>
  <c r="P19" i="1"/>
  <c r="P18" i="1"/>
  <c r="P17" i="1"/>
  <c r="P16" i="1"/>
  <c r="P15" i="1"/>
  <c r="P14" i="1"/>
  <c r="P13" i="1"/>
  <c r="P12" i="1"/>
  <c r="P11" i="1"/>
  <c r="P10" i="1"/>
  <c r="P9" i="1"/>
  <c r="P8" i="1"/>
  <c r="P7" i="1"/>
  <c r="P91" i="1" s="1"/>
  <c r="K8" i="1"/>
  <c r="K9" i="1"/>
  <c r="K10" i="1"/>
  <c r="K11" i="1"/>
  <c r="K12" i="1"/>
  <c r="K13" i="1"/>
  <c r="K14" i="1"/>
  <c r="K15" i="1"/>
  <c r="K16" i="1"/>
  <c r="K17" i="1"/>
  <c r="K18" i="1"/>
  <c r="K19" i="1"/>
  <c r="K94"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93" i="1"/>
  <c r="K76" i="1"/>
  <c r="K77" i="1"/>
  <c r="K78" i="1"/>
  <c r="K79" i="1"/>
  <c r="K80" i="1"/>
  <c r="K81" i="1"/>
  <c r="K82" i="1"/>
  <c r="K83" i="1"/>
  <c r="K84" i="1"/>
  <c r="K85" i="1"/>
  <c r="K86" i="1"/>
  <c r="K87" i="1"/>
  <c r="K88" i="1"/>
  <c r="K89" i="1"/>
  <c r="K90" i="1"/>
  <c r="K7" i="1"/>
  <c r="K91" i="1" s="1"/>
  <c r="F8" i="1"/>
  <c r="F9" i="1"/>
  <c r="F10" i="1"/>
  <c r="F11" i="1"/>
  <c r="F12" i="1"/>
  <c r="F13" i="1"/>
  <c r="F14" i="1"/>
  <c r="F15" i="1"/>
  <c r="F16" i="1"/>
  <c r="F17" i="1"/>
  <c r="F18" i="1"/>
  <c r="F19" i="1"/>
  <c r="F94"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93" i="1"/>
  <c r="F76" i="1"/>
  <c r="F77" i="1"/>
  <c r="F78" i="1"/>
  <c r="F79" i="1"/>
  <c r="F80" i="1"/>
  <c r="F81" i="1"/>
  <c r="F82" i="1"/>
  <c r="F83" i="1"/>
  <c r="F84" i="1"/>
  <c r="F85" i="1"/>
  <c r="F86" i="1"/>
  <c r="F87" i="1"/>
  <c r="F88" i="1"/>
  <c r="F89" i="1"/>
  <c r="F90" i="1"/>
  <c r="AT90" i="1" s="1"/>
  <c r="F7" i="1"/>
  <c r="F91" i="1" s="1"/>
  <c r="AX81" i="3" l="1"/>
  <c r="S91" i="1"/>
  <c r="Z91" i="1"/>
  <c r="AJ91" i="1"/>
  <c r="AU79" i="2"/>
  <c r="AT11" i="1"/>
  <c r="AT88" i="1"/>
  <c r="AT84" i="1"/>
  <c r="AT80" i="1"/>
  <c r="AT76" i="1"/>
  <c r="AT73" i="1"/>
  <c r="AT69" i="1"/>
  <c r="AT65" i="1"/>
  <c r="AT61" i="1"/>
  <c r="AT57" i="1"/>
  <c r="AT53" i="1"/>
  <c r="AT49" i="1"/>
  <c r="AT45" i="1"/>
  <c r="AT41" i="1"/>
  <c r="AT37" i="1"/>
  <c r="AT33" i="1"/>
  <c r="AT29" i="1"/>
  <c r="AT25" i="1"/>
  <c r="AT21" i="1"/>
  <c r="AT18" i="1"/>
  <c r="AT14" i="1"/>
  <c r="AT10" i="1"/>
  <c r="AT7" i="1"/>
  <c r="AT87" i="1"/>
  <c r="AT83" i="1"/>
  <c r="AT79" i="1"/>
  <c r="AT93" i="1"/>
  <c r="AT72" i="1"/>
  <c r="AT68" i="1"/>
  <c r="AT64" i="1"/>
  <c r="AT60" i="1"/>
  <c r="AT56" i="1"/>
  <c r="AT52" i="1"/>
  <c r="AT48" i="1"/>
  <c r="AT44" i="1"/>
  <c r="AT40" i="1"/>
  <c r="AT36" i="1"/>
  <c r="AT32" i="1"/>
  <c r="AT28" i="1"/>
  <c r="AT24" i="1"/>
  <c r="AT20" i="1"/>
  <c r="AT17" i="1"/>
  <c r="AT13" i="1"/>
  <c r="AT9" i="1"/>
  <c r="AT86" i="1"/>
  <c r="AT82" i="1"/>
  <c r="AT78" i="1"/>
  <c r="AT75" i="1"/>
  <c r="AT71" i="1"/>
  <c r="AT67" i="1"/>
  <c r="AT63" i="1"/>
  <c r="AT59" i="1"/>
  <c r="AT55" i="1"/>
  <c r="AT51" i="1"/>
  <c r="AT47" i="1"/>
  <c r="AT43" i="1"/>
  <c r="AT39" i="1"/>
  <c r="AT35" i="1"/>
  <c r="AT31" i="1"/>
  <c r="AT27" i="1"/>
  <c r="AT23" i="1"/>
  <c r="AT94" i="1"/>
  <c r="AT16" i="1"/>
  <c r="AT12" i="1"/>
  <c r="AT8" i="1"/>
  <c r="AT89" i="1"/>
  <c r="AT85" i="1"/>
  <c r="AT81" i="1"/>
  <c r="AT77" i="1"/>
  <c r="AT74" i="1"/>
  <c r="AT70" i="1"/>
  <c r="AT66" i="1"/>
  <c r="AT62" i="1"/>
  <c r="AT58" i="1"/>
  <c r="AT54" i="1"/>
  <c r="AT50" i="1"/>
  <c r="AT46" i="1"/>
  <c r="AT42" i="1"/>
  <c r="AT38" i="1"/>
  <c r="AT34" i="1"/>
  <c r="AT30" i="1"/>
  <c r="AT26" i="1"/>
  <c r="AT22" i="1"/>
  <c r="AT19" i="1"/>
  <c r="AT15" i="1"/>
  <c r="F20" i="10"/>
  <c r="H20" i="10"/>
  <c r="J20" i="10"/>
  <c r="L20" i="10"/>
  <c r="N20" i="10"/>
  <c r="P20" i="10"/>
  <c r="R20" i="10"/>
  <c r="T20" i="10"/>
  <c r="V20" i="10"/>
  <c r="X20" i="10"/>
  <c r="Z20" i="10"/>
  <c r="AB20" i="10"/>
  <c r="AD20" i="10"/>
  <c r="AF20" i="10"/>
  <c r="AH20" i="10"/>
  <c r="AJ20" i="10"/>
  <c r="AL20" i="10"/>
  <c r="AN20" i="10"/>
  <c r="AP20" i="10"/>
  <c r="D20" i="10"/>
  <c r="AT91" i="1" l="1"/>
  <c r="CR6" i="9"/>
  <c r="CR10" i="9" s="1"/>
  <c r="AZ6" i="9"/>
  <c r="AZ9" i="9" s="1"/>
  <c r="DQ11" i="9"/>
  <c r="DS11" i="9" l="1"/>
  <c r="EL11" i="9" s="1"/>
  <c r="EN11" i="9" s="1"/>
  <c r="CT10" i="9"/>
  <c r="BB9" i="9"/>
  <c r="DQ7" i="9"/>
  <c r="DQ9" i="9"/>
  <c r="DQ10" i="9"/>
  <c r="DQ8" i="9"/>
  <c r="AZ11" i="9"/>
  <c r="CR12" i="9"/>
  <c r="AZ13" i="9"/>
  <c r="CR8" i="9"/>
  <c r="DQ67" i="9"/>
  <c r="DQ65" i="9"/>
  <c r="DQ63" i="9"/>
  <c r="DQ61" i="9"/>
  <c r="DQ59" i="9"/>
  <c r="DQ57" i="9"/>
  <c r="DQ55" i="9"/>
  <c r="DQ53" i="9"/>
  <c r="DQ51" i="9"/>
  <c r="DQ49" i="9"/>
  <c r="DQ47" i="9"/>
  <c r="DQ45" i="9"/>
  <c r="DQ43" i="9"/>
  <c r="DQ41" i="9"/>
  <c r="DQ39" i="9"/>
  <c r="DQ37" i="9"/>
  <c r="DQ35" i="9"/>
  <c r="DQ33" i="9"/>
  <c r="DQ31" i="9"/>
  <c r="DQ29" i="9"/>
  <c r="DQ27" i="9"/>
  <c r="DQ25" i="9"/>
  <c r="DQ23" i="9"/>
  <c r="DQ21" i="9"/>
  <c r="DQ19" i="9"/>
  <c r="DQ17" i="9"/>
  <c r="DQ15" i="9"/>
  <c r="DQ13" i="9"/>
  <c r="DQ69" i="9"/>
  <c r="DQ68" i="9"/>
  <c r="DQ66" i="9"/>
  <c r="DQ64" i="9"/>
  <c r="DQ62" i="9"/>
  <c r="DQ60" i="9"/>
  <c r="DQ58" i="9"/>
  <c r="DQ56" i="9"/>
  <c r="DQ54" i="9"/>
  <c r="DQ52" i="9"/>
  <c r="DQ50" i="9"/>
  <c r="DQ48" i="9"/>
  <c r="DQ46" i="9"/>
  <c r="DQ44" i="9"/>
  <c r="DQ42" i="9"/>
  <c r="DQ40" i="9"/>
  <c r="DQ38" i="9"/>
  <c r="DQ36" i="9"/>
  <c r="DQ34" i="9"/>
  <c r="DQ32" i="9"/>
  <c r="DQ30" i="9"/>
  <c r="DQ28" i="9"/>
  <c r="DQ26" i="9"/>
  <c r="DQ24" i="9"/>
  <c r="DQ22" i="9"/>
  <c r="DQ20" i="9"/>
  <c r="DQ18" i="9"/>
  <c r="DQ16" i="9"/>
  <c r="DQ14" i="9"/>
  <c r="CR68" i="9"/>
  <c r="CT68" i="9" s="1"/>
  <c r="CR66" i="9"/>
  <c r="CT66" i="9" s="1"/>
  <c r="CR64" i="9"/>
  <c r="CR62" i="9"/>
  <c r="CR60" i="9"/>
  <c r="CR58" i="9"/>
  <c r="CR56" i="9"/>
  <c r="CR54" i="9"/>
  <c r="CR52" i="9"/>
  <c r="CR50" i="9"/>
  <c r="CR48" i="9"/>
  <c r="CR46" i="9"/>
  <c r="CR44" i="9"/>
  <c r="CR42" i="9"/>
  <c r="CR40" i="9"/>
  <c r="CR38" i="9"/>
  <c r="CR36" i="9"/>
  <c r="CR34" i="9"/>
  <c r="CR32" i="9"/>
  <c r="CR30" i="9"/>
  <c r="CR28" i="9"/>
  <c r="CR26" i="9"/>
  <c r="CR24" i="9"/>
  <c r="CR22" i="9"/>
  <c r="CR20" i="9"/>
  <c r="CR18" i="9"/>
  <c r="CR16" i="9"/>
  <c r="CR14" i="9"/>
  <c r="CR69" i="9"/>
  <c r="CR67" i="9"/>
  <c r="CT67" i="9" s="1"/>
  <c r="CR65" i="9"/>
  <c r="CR63" i="9"/>
  <c r="CR61" i="9"/>
  <c r="CR59" i="9"/>
  <c r="CR57" i="9"/>
  <c r="CR55" i="9"/>
  <c r="CR53" i="9"/>
  <c r="CR51" i="9"/>
  <c r="CR49" i="9"/>
  <c r="CR47" i="9"/>
  <c r="CR45" i="9"/>
  <c r="CR43" i="9"/>
  <c r="CR41" i="9"/>
  <c r="CR39" i="9"/>
  <c r="CR37" i="9"/>
  <c r="CR35" i="9"/>
  <c r="CR33" i="9"/>
  <c r="CR31" i="9"/>
  <c r="CR29" i="9"/>
  <c r="CR27" i="9"/>
  <c r="CR25" i="9"/>
  <c r="CR23" i="9"/>
  <c r="CR21" i="9"/>
  <c r="CR19" i="9"/>
  <c r="CR17" i="9"/>
  <c r="CR15" i="9"/>
  <c r="AZ69" i="9"/>
  <c r="AZ67" i="9"/>
  <c r="AZ65" i="9"/>
  <c r="AZ63" i="9"/>
  <c r="AZ61" i="9"/>
  <c r="AZ59" i="9"/>
  <c r="AZ57" i="9"/>
  <c r="AZ55" i="9"/>
  <c r="AZ53" i="9"/>
  <c r="AZ51" i="9"/>
  <c r="AZ49" i="9"/>
  <c r="AZ47" i="9"/>
  <c r="AZ45" i="9"/>
  <c r="AZ43" i="9"/>
  <c r="AZ41" i="9"/>
  <c r="AZ39" i="9"/>
  <c r="AZ37" i="9"/>
  <c r="AZ35" i="9"/>
  <c r="AZ33" i="9"/>
  <c r="AZ31" i="9"/>
  <c r="AZ29" i="9"/>
  <c r="AZ27" i="9"/>
  <c r="AZ25" i="9"/>
  <c r="AZ23" i="9"/>
  <c r="AZ21" i="9"/>
  <c r="AZ19" i="9"/>
  <c r="AZ17" i="9"/>
  <c r="AZ15" i="9"/>
  <c r="AZ68" i="9"/>
  <c r="AZ66" i="9"/>
  <c r="AZ64" i="9"/>
  <c r="AZ62" i="9"/>
  <c r="AZ60" i="9"/>
  <c r="AZ58" i="9"/>
  <c r="AZ56" i="9"/>
  <c r="AZ54" i="9"/>
  <c r="AZ52" i="9"/>
  <c r="AZ50" i="9"/>
  <c r="AZ48" i="9"/>
  <c r="AZ46" i="9"/>
  <c r="AZ44" i="9"/>
  <c r="AZ42" i="9"/>
  <c r="AZ40" i="9"/>
  <c r="AZ38" i="9"/>
  <c r="AZ36" i="9"/>
  <c r="AZ34" i="9"/>
  <c r="AZ32" i="9"/>
  <c r="AZ30" i="9"/>
  <c r="AZ28" i="9"/>
  <c r="AZ26" i="9"/>
  <c r="AZ24" i="9"/>
  <c r="AZ22" i="9"/>
  <c r="AZ20" i="9"/>
  <c r="AZ18" i="9"/>
  <c r="AZ16" i="9"/>
  <c r="AZ14" i="9"/>
  <c r="CR7" i="9"/>
  <c r="AZ8" i="9"/>
  <c r="CR9" i="9"/>
  <c r="AZ10" i="9"/>
  <c r="CR11" i="9"/>
  <c r="AZ12" i="9"/>
  <c r="DQ12" i="9"/>
  <c r="CR13" i="9"/>
  <c r="DS24" i="9" l="1"/>
  <c r="EL24" i="9"/>
  <c r="EN24" i="9" s="1"/>
  <c r="DS48" i="9"/>
  <c r="EL48" i="9"/>
  <c r="EN48" i="9" s="1"/>
  <c r="DS13" i="9"/>
  <c r="EL13" i="9"/>
  <c r="EN13" i="9" s="1"/>
  <c r="DS37" i="9"/>
  <c r="EL37" i="9"/>
  <c r="EN37" i="9" s="1"/>
  <c r="DS18" i="9"/>
  <c r="EL18" i="9"/>
  <c r="EN18" i="9" s="1"/>
  <c r="DS26" i="9"/>
  <c r="EL26" i="9"/>
  <c r="EN26" i="9" s="1"/>
  <c r="DS34" i="9"/>
  <c r="EL34" i="9"/>
  <c r="EN34" i="9" s="1"/>
  <c r="DS42" i="9"/>
  <c r="EL42" i="9"/>
  <c r="EN42" i="9" s="1"/>
  <c r="DS50" i="9"/>
  <c r="EL50" i="9"/>
  <c r="EN50" i="9" s="1"/>
  <c r="DS58" i="9"/>
  <c r="EL58" i="9"/>
  <c r="EN58" i="9" s="1"/>
  <c r="DS66" i="9"/>
  <c r="EL66" i="9"/>
  <c r="EN66" i="9" s="1"/>
  <c r="DS15" i="9"/>
  <c r="EL15" i="9"/>
  <c r="EN15" i="9" s="1"/>
  <c r="DS23" i="9"/>
  <c r="EL23" i="9"/>
  <c r="EN23" i="9" s="1"/>
  <c r="DS31" i="9"/>
  <c r="EL31" i="9"/>
  <c r="EN31" i="9" s="1"/>
  <c r="DS39" i="9"/>
  <c r="EL39" i="9"/>
  <c r="EN39" i="9" s="1"/>
  <c r="DS47" i="9"/>
  <c r="EL47" i="9"/>
  <c r="EN47" i="9" s="1"/>
  <c r="DS55" i="9"/>
  <c r="EL55" i="9"/>
  <c r="EN55" i="9" s="1"/>
  <c r="DS63" i="9"/>
  <c r="EL63" i="9"/>
  <c r="EN63" i="9" s="1"/>
  <c r="DS10" i="9"/>
  <c r="EL10" i="9"/>
  <c r="EN10" i="9" s="1"/>
  <c r="DS32" i="9"/>
  <c r="EL32" i="9"/>
  <c r="EN32" i="9" s="1"/>
  <c r="DS56" i="9"/>
  <c r="EL56" i="9"/>
  <c r="EN56" i="9" s="1"/>
  <c r="DS21" i="9"/>
  <c r="EL21" i="9"/>
  <c r="EN21" i="9" s="1"/>
  <c r="DS45" i="9"/>
  <c r="EL45" i="9"/>
  <c r="EN45" i="9" s="1"/>
  <c r="DS8" i="9"/>
  <c r="EL8" i="9"/>
  <c r="EN8" i="9" s="1"/>
  <c r="DS20" i="9"/>
  <c r="EL20" i="9"/>
  <c r="EN20" i="9" s="1"/>
  <c r="DS28" i="9"/>
  <c r="EL28" i="9"/>
  <c r="EN28" i="9" s="1"/>
  <c r="DS36" i="9"/>
  <c r="EL36" i="9"/>
  <c r="EN36" i="9" s="1"/>
  <c r="DS44" i="9"/>
  <c r="EL44" i="9"/>
  <c r="EN44" i="9" s="1"/>
  <c r="DS52" i="9"/>
  <c r="EL52" i="9"/>
  <c r="EN52" i="9" s="1"/>
  <c r="DS60" i="9"/>
  <c r="EL60" i="9"/>
  <c r="EN60" i="9" s="1"/>
  <c r="DS68" i="9"/>
  <c r="EL68" i="9"/>
  <c r="EN68" i="9" s="1"/>
  <c r="DS17" i="9"/>
  <c r="EL17" i="9"/>
  <c r="EN17" i="9" s="1"/>
  <c r="DS25" i="9"/>
  <c r="EL25" i="9"/>
  <c r="EN25" i="9" s="1"/>
  <c r="DS33" i="9"/>
  <c r="EL33" i="9"/>
  <c r="EN33" i="9" s="1"/>
  <c r="DS41" i="9"/>
  <c r="EL41" i="9"/>
  <c r="EN41" i="9" s="1"/>
  <c r="DS49" i="9"/>
  <c r="EL49" i="9"/>
  <c r="EN49" i="9" s="1"/>
  <c r="DS57" i="9"/>
  <c r="EL57" i="9"/>
  <c r="EN57" i="9" s="1"/>
  <c r="DS65" i="9"/>
  <c r="EL65" i="9"/>
  <c r="EN65" i="9" s="1"/>
  <c r="DS9" i="9"/>
  <c r="EL9" i="9"/>
  <c r="EN9" i="9" s="1"/>
  <c r="DS12" i="9"/>
  <c r="EL12" i="9"/>
  <c r="EN12" i="9" s="1"/>
  <c r="DS16" i="9"/>
  <c r="EL16" i="9"/>
  <c r="EN16" i="9" s="1"/>
  <c r="DS40" i="9"/>
  <c r="EL40" i="9"/>
  <c r="EN40" i="9" s="1"/>
  <c r="DS64" i="9"/>
  <c r="EL64" i="9"/>
  <c r="EN64" i="9" s="1"/>
  <c r="DS29" i="9"/>
  <c r="EL29" i="9"/>
  <c r="EN29" i="9" s="1"/>
  <c r="DS53" i="9"/>
  <c r="EL53" i="9"/>
  <c r="EN53" i="9" s="1"/>
  <c r="DS61" i="9"/>
  <c r="EL61" i="9"/>
  <c r="EN61" i="9" s="1"/>
  <c r="DS14" i="9"/>
  <c r="EL14" i="9"/>
  <c r="EN14" i="9" s="1"/>
  <c r="DS22" i="9"/>
  <c r="EL22" i="9"/>
  <c r="EN22" i="9" s="1"/>
  <c r="DS30" i="9"/>
  <c r="EL30" i="9"/>
  <c r="EN30" i="9" s="1"/>
  <c r="DS38" i="9"/>
  <c r="EL38" i="9"/>
  <c r="EN38" i="9" s="1"/>
  <c r="DS46" i="9"/>
  <c r="EL46" i="9"/>
  <c r="EN46" i="9" s="1"/>
  <c r="DS54" i="9"/>
  <c r="EL54" i="9"/>
  <c r="EN54" i="9" s="1"/>
  <c r="DS62" i="9"/>
  <c r="EL62" i="9"/>
  <c r="EN62" i="9" s="1"/>
  <c r="DS69" i="9"/>
  <c r="EL69" i="9"/>
  <c r="EN69" i="9" s="1"/>
  <c r="DS19" i="9"/>
  <c r="EL19" i="9"/>
  <c r="EN19" i="9" s="1"/>
  <c r="DS27" i="9"/>
  <c r="EL27" i="9"/>
  <c r="EN27" i="9" s="1"/>
  <c r="DS35" i="9"/>
  <c r="EL35" i="9"/>
  <c r="EN35" i="9" s="1"/>
  <c r="DS43" i="9"/>
  <c r="EL43" i="9"/>
  <c r="EN43" i="9" s="1"/>
  <c r="DS51" i="9"/>
  <c r="EL51" i="9"/>
  <c r="EN51" i="9" s="1"/>
  <c r="DS59" i="9"/>
  <c r="EL59" i="9"/>
  <c r="EN59" i="9" s="1"/>
  <c r="DS67" i="9"/>
  <c r="EL67" i="9"/>
  <c r="EN67" i="9" s="1"/>
  <c r="DS7" i="9"/>
  <c r="EL7" i="9"/>
  <c r="CT9" i="9"/>
  <c r="CT33" i="9"/>
  <c r="CT57" i="9"/>
  <c r="CT32" i="9"/>
  <c r="CT48" i="9"/>
  <c r="CT19" i="9"/>
  <c r="CT27" i="9"/>
  <c r="CT35" i="9"/>
  <c r="CT43" i="9"/>
  <c r="CT51" i="9"/>
  <c r="CT59" i="9"/>
  <c r="CT18" i="9"/>
  <c r="CT26" i="9"/>
  <c r="CT34" i="9"/>
  <c r="CT42" i="9"/>
  <c r="CT50" i="9"/>
  <c r="CT58" i="9"/>
  <c r="CT17" i="9"/>
  <c r="CT41" i="9"/>
  <c r="CT65" i="9"/>
  <c r="CT24" i="9"/>
  <c r="CT56" i="9"/>
  <c r="CT11" i="9"/>
  <c r="CT7" i="9"/>
  <c r="CT21" i="9"/>
  <c r="CT29" i="9"/>
  <c r="CT37" i="9"/>
  <c r="CT45" i="9"/>
  <c r="CT53" i="9"/>
  <c r="CT61" i="9"/>
  <c r="CT20" i="9"/>
  <c r="CT28" i="9"/>
  <c r="CT36" i="9"/>
  <c r="CT44" i="9"/>
  <c r="CT52" i="9"/>
  <c r="CT60" i="9"/>
  <c r="CT12" i="9"/>
  <c r="CT25" i="9"/>
  <c r="CT49" i="9"/>
  <c r="CT16" i="9"/>
  <c r="CT40" i="9"/>
  <c r="CT64" i="9"/>
  <c r="CT8" i="9"/>
  <c r="CT13" i="9"/>
  <c r="CT15" i="9"/>
  <c r="CT23" i="9"/>
  <c r="CT31" i="9"/>
  <c r="CT39" i="9"/>
  <c r="CT47" i="9"/>
  <c r="CT55" i="9"/>
  <c r="CT63" i="9"/>
  <c r="CT14" i="9"/>
  <c r="CT22" i="9"/>
  <c r="CT30" i="9"/>
  <c r="CT38" i="9"/>
  <c r="CT46" i="9"/>
  <c r="CT54" i="9"/>
  <c r="CT62" i="9"/>
  <c r="BB20" i="9"/>
  <c r="BB28" i="9"/>
  <c r="BB36" i="9"/>
  <c r="BB44" i="9"/>
  <c r="BB52" i="9"/>
  <c r="BB60" i="9"/>
  <c r="BB68" i="9"/>
  <c r="BB21" i="9"/>
  <c r="BB29" i="9"/>
  <c r="BB37" i="9"/>
  <c r="BB45" i="9"/>
  <c r="BB53" i="9"/>
  <c r="BB61" i="9"/>
  <c r="BB69" i="9"/>
  <c r="BB10" i="9"/>
  <c r="BB14" i="9"/>
  <c r="BB22" i="9"/>
  <c r="BB30" i="9"/>
  <c r="BB38" i="9"/>
  <c r="BB46" i="9"/>
  <c r="BB54" i="9"/>
  <c r="BB62" i="9"/>
  <c r="BB15" i="9"/>
  <c r="BB23" i="9"/>
  <c r="BB31" i="9"/>
  <c r="BB39" i="9"/>
  <c r="BB47" i="9"/>
  <c r="BB55" i="9"/>
  <c r="BB63" i="9"/>
  <c r="BB11" i="9"/>
  <c r="BB16" i="9"/>
  <c r="BB24" i="9"/>
  <c r="BB32" i="9"/>
  <c r="BB40" i="9"/>
  <c r="BB48" i="9"/>
  <c r="BB56" i="9"/>
  <c r="BB64" i="9"/>
  <c r="BB17" i="9"/>
  <c r="BB25" i="9"/>
  <c r="BB33" i="9"/>
  <c r="BB41" i="9"/>
  <c r="BB49" i="9"/>
  <c r="BB57" i="9"/>
  <c r="BB65" i="9"/>
  <c r="BB12" i="9"/>
  <c r="BB8" i="9"/>
  <c r="BB18" i="9"/>
  <c r="BB26" i="9"/>
  <c r="BB34" i="9"/>
  <c r="BB42" i="9"/>
  <c r="BB50" i="9"/>
  <c r="BB58" i="9"/>
  <c r="BB66" i="9"/>
  <c r="BB19" i="9"/>
  <c r="BB27" i="9"/>
  <c r="BB35" i="9"/>
  <c r="BB43" i="9"/>
  <c r="BB51" i="9"/>
  <c r="BB59" i="9"/>
  <c r="BB67" i="9"/>
  <c r="BB13" i="9"/>
  <c r="CJ7" i="8"/>
  <c r="CL7" i="8" s="1"/>
  <c r="CJ6" i="8"/>
  <c r="CJ55" i="8" s="1"/>
  <c r="CL55" i="8" s="1"/>
  <c r="AV6" i="8"/>
  <c r="AV64" i="8" s="1"/>
  <c r="DI52" i="8" l="1"/>
  <c r="AX64" i="8"/>
  <c r="DI14" i="8"/>
  <c r="DI30" i="8"/>
  <c r="DI38" i="8"/>
  <c r="DI15" i="8"/>
  <c r="DI23" i="8"/>
  <c r="DI31" i="8"/>
  <c r="DI39" i="8"/>
  <c r="DI22" i="8"/>
  <c r="DI10" i="8"/>
  <c r="DI18" i="8"/>
  <c r="DI26" i="8"/>
  <c r="DI34" i="8"/>
  <c r="DI42" i="8"/>
  <c r="DI11" i="8"/>
  <c r="DI19" i="8"/>
  <c r="DI27" i="8"/>
  <c r="DI35" i="8"/>
  <c r="DI46" i="8"/>
  <c r="CJ18" i="8"/>
  <c r="CL18" i="8" s="1"/>
  <c r="CJ14" i="8"/>
  <c r="CL14" i="8" s="1"/>
  <c r="CJ10" i="8"/>
  <c r="CL10" i="8" s="1"/>
  <c r="AV9" i="8"/>
  <c r="CJ9" i="8"/>
  <c r="CL9" i="8" s="1"/>
  <c r="AV16" i="8"/>
  <c r="CJ17" i="8"/>
  <c r="CL17" i="8" s="1"/>
  <c r="AV24" i="8"/>
  <c r="CJ25" i="8"/>
  <c r="CL25" i="8" s="1"/>
  <c r="AV32" i="8"/>
  <c r="CJ33" i="8"/>
  <c r="CL33" i="8" s="1"/>
  <c r="CJ41" i="8"/>
  <c r="CL41" i="8" s="1"/>
  <c r="AV52" i="8"/>
  <c r="DI54" i="8"/>
  <c r="CJ57" i="8"/>
  <c r="CL57" i="8" s="1"/>
  <c r="CJ60" i="8"/>
  <c r="CL60" i="8" s="1"/>
  <c r="CJ63" i="8"/>
  <c r="CL63" i="8" s="1"/>
  <c r="AV7" i="8"/>
  <c r="DI7" i="8"/>
  <c r="CJ8" i="8"/>
  <c r="CL8" i="8" s="1"/>
  <c r="DI9" i="8"/>
  <c r="AV11" i="8"/>
  <c r="CJ12" i="8"/>
  <c r="CL12" i="8" s="1"/>
  <c r="DI13" i="8"/>
  <c r="AV15" i="8"/>
  <c r="CJ16" i="8"/>
  <c r="CL16" i="8" s="1"/>
  <c r="DI17" i="8"/>
  <c r="AV19" i="8"/>
  <c r="CJ20" i="8"/>
  <c r="CL20" i="8" s="1"/>
  <c r="DI21" i="8"/>
  <c r="AV23" i="8"/>
  <c r="CJ24" i="8"/>
  <c r="CL24" i="8" s="1"/>
  <c r="DI25" i="8"/>
  <c r="AV27" i="8"/>
  <c r="CJ28" i="8"/>
  <c r="CL28" i="8" s="1"/>
  <c r="DI29" i="8"/>
  <c r="AV31" i="8"/>
  <c r="CJ32" i="8"/>
  <c r="CL32" i="8" s="1"/>
  <c r="DI33" i="8"/>
  <c r="AV35" i="8"/>
  <c r="CJ36" i="8"/>
  <c r="CL36" i="8" s="1"/>
  <c r="DI37" i="8"/>
  <c r="AV39" i="8"/>
  <c r="CJ40" i="8"/>
  <c r="CL40" i="8" s="1"/>
  <c r="DI41" i="8"/>
  <c r="AV43" i="8"/>
  <c r="CJ44" i="8"/>
  <c r="CL44" i="8" s="1"/>
  <c r="CJ47" i="8"/>
  <c r="CL47" i="8" s="1"/>
  <c r="AV50" i="8"/>
  <c r="AV58" i="8"/>
  <c r="AV61" i="8"/>
  <c r="AV65" i="8"/>
  <c r="AV63" i="8"/>
  <c r="AV60" i="8"/>
  <c r="AV59" i="8"/>
  <c r="AV57" i="8"/>
  <c r="AV55" i="8"/>
  <c r="AV53" i="8"/>
  <c r="AV51" i="8"/>
  <c r="AV49" i="8"/>
  <c r="AV47" i="8"/>
  <c r="AV13" i="8"/>
  <c r="AV17" i="8"/>
  <c r="CJ64" i="8"/>
  <c r="CL64" i="8" s="1"/>
  <c r="CJ62" i="8"/>
  <c r="CL62" i="8" s="1"/>
  <c r="CJ61" i="8"/>
  <c r="CL61" i="8" s="1"/>
  <c r="CJ58" i="8"/>
  <c r="CL58" i="8" s="1"/>
  <c r="CJ56" i="8"/>
  <c r="CL56" i="8" s="1"/>
  <c r="CJ54" i="8"/>
  <c r="CL54" i="8" s="1"/>
  <c r="CJ52" i="8"/>
  <c r="CL52" i="8" s="1"/>
  <c r="CJ50" i="8"/>
  <c r="CL50" i="8" s="1"/>
  <c r="CJ48" i="8"/>
  <c r="CL48" i="8" s="1"/>
  <c r="CJ46" i="8"/>
  <c r="CL46" i="8" s="1"/>
  <c r="CJ45" i="8"/>
  <c r="CL45" i="8" s="1"/>
  <c r="AV12" i="8"/>
  <c r="CJ13" i="8"/>
  <c r="CL13" i="8" s="1"/>
  <c r="AV20" i="8"/>
  <c r="CJ21" i="8"/>
  <c r="CL21" i="8" s="1"/>
  <c r="AV28" i="8"/>
  <c r="CJ29" i="8"/>
  <c r="CL29" i="8" s="1"/>
  <c r="AV36" i="8"/>
  <c r="CJ37" i="8"/>
  <c r="CL37" i="8" s="1"/>
  <c r="AV40" i="8"/>
  <c r="AV44" i="8"/>
  <c r="CJ49" i="8"/>
  <c r="CL49" i="8" s="1"/>
  <c r="DI65" i="8"/>
  <c r="DI63" i="8"/>
  <c r="DI60" i="8"/>
  <c r="DI57" i="8"/>
  <c r="DI55" i="8"/>
  <c r="DI53" i="8"/>
  <c r="DI51" i="8"/>
  <c r="DI49" i="8"/>
  <c r="DI47" i="8"/>
  <c r="DI44" i="8"/>
  <c r="DI8" i="8"/>
  <c r="AV10" i="8"/>
  <c r="CJ11" i="8"/>
  <c r="CL11" i="8" s="1"/>
  <c r="DI12" i="8"/>
  <c r="AV14" i="8"/>
  <c r="CJ15" i="8"/>
  <c r="CL15" i="8" s="1"/>
  <c r="DI16" i="8"/>
  <c r="AV18" i="8"/>
  <c r="CJ19" i="8"/>
  <c r="CL19" i="8" s="1"/>
  <c r="DI20" i="8"/>
  <c r="AV22" i="8"/>
  <c r="CJ23" i="8"/>
  <c r="CL23" i="8" s="1"/>
  <c r="DI24" i="8"/>
  <c r="AV26" i="8"/>
  <c r="CJ27" i="8"/>
  <c r="CL27" i="8" s="1"/>
  <c r="DI28" i="8"/>
  <c r="AV30" i="8"/>
  <c r="CJ31" i="8"/>
  <c r="CL31" i="8" s="1"/>
  <c r="DI32" i="8"/>
  <c r="AV34" i="8"/>
  <c r="CJ35" i="8"/>
  <c r="CL35" i="8" s="1"/>
  <c r="DI36" i="8"/>
  <c r="AV38" i="8"/>
  <c r="CJ39" i="8"/>
  <c r="CL39" i="8" s="1"/>
  <c r="DI40" i="8"/>
  <c r="AV42" i="8"/>
  <c r="CJ43" i="8"/>
  <c r="CL43" i="8" s="1"/>
  <c r="AV45" i="8"/>
  <c r="AV48" i="8"/>
  <c r="DI50" i="8"/>
  <c r="CJ53" i="8"/>
  <c r="CL53" i="8" s="1"/>
  <c r="AV56" i="8"/>
  <c r="DI58" i="8"/>
  <c r="AV62" i="8"/>
  <c r="DI64" i="8"/>
  <c r="AV8" i="8"/>
  <c r="AV21" i="8"/>
  <c r="CJ22" i="8"/>
  <c r="CL22" i="8" s="1"/>
  <c r="AV25" i="8"/>
  <c r="CJ26" i="8"/>
  <c r="CL26" i="8" s="1"/>
  <c r="AV29" i="8"/>
  <c r="CJ30" i="8"/>
  <c r="CL30" i="8" s="1"/>
  <c r="AV33" i="8"/>
  <c r="CJ34" i="8"/>
  <c r="CL34" i="8" s="1"/>
  <c r="AV37" i="8"/>
  <c r="CJ38" i="8"/>
  <c r="CL38" i="8" s="1"/>
  <c r="AV41" i="8"/>
  <c r="CJ42" i="8"/>
  <c r="CL42" i="8" s="1"/>
  <c r="DI43" i="8"/>
  <c r="AV46" i="8"/>
  <c r="DI48" i="8"/>
  <c r="CJ51" i="8"/>
  <c r="CL51" i="8" s="1"/>
  <c r="AV54" i="8"/>
  <c r="DI56" i="8"/>
  <c r="CJ59" i="8"/>
  <c r="CL59" i="8" s="1"/>
  <c r="DI62" i="8"/>
  <c r="CJ65" i="8"/>
  <c r="CL65" i="8" s="1"/>
  <c r="EC38" i="8" l="1"/>
  <c r="EC58" i="8"/>
  <c r="EC24" i="8"/>
  <c r="EC29" i="8"/>
  <c r="EC11" i="8"/>
  <c r="EC31" i="8"/>
  <c r="EC52" i="8"/>
  <c r="EC57" i="8"/>
  <c r="EC17" i="8"/>
  <c r="EC62" i="8"/>
  <c r="EC16" i="8"/>
  <c r="EC37" i="8"/>
  <c r="EC22" i="8"/>
  <c r="DK8" i="8"/>
  <c r="EC8" i="8" s="1"/>
  <c r="DK60" i="8"/>
  <c r="EC60" i="8" s="1"/>
  <c r="DK13" i="8"/>
  <c r="EC13" i="8" s="1"/>
  <c r="DK11" i="8"/>
  <c r="EG11" i="8" s="1"/>
  <c r="DK31" i="8"/>
  <c r="EG31" i="8" s="1"/>
  <c r="DK62" i="8"/>
  <c r="DK28" i="8"/>
  <c r="EC28" i="8" s="1"/>
  <c r="DK12" i="8"/>
  <c r="EC12" i="8" s="1"/>
  <c r="DK44" i="8"/>
  <c r="EC44" i="8" s="1"/>
  <c r="DK53" i="8"/>
  <c r="EC53" i="8" s="1"/>
  <c r="DK63" i="8"/>
  <c r="EC63" i="8" s="1"/>
  <c r="DK33" i="8"/>
  <c r="EC33" i="8" s="1"/>
  <c r="DK17" i="8"/>
  <c r="DK7" i="8"/>
  <c r="EC7" i="8" s="1"/>
  <c r="DK35" i="8"/>
  <c r="EC35" i="8" s="1"/>
  <c r="DK42" i="8"/>
  <c r="EC42" i="8" s="1"/>
  <c r="DK10" i="8"/>
  <c r="EC10" i="8" s="1"/>
  <c r="DK23" i="8"/>
  <c r="EC23" i="8" s="1"/>
  <c r="DK14" i="8"/>
  <c r="DK43" i="8"/>
  <c r="EC43" i="8" s="1"/>
  <c r="DK58" i="8"/>
  <c r="EG58" i="8" s="1"/>
  <c r="DK40" i="8"/>
  <c r="EC40" i="8" s="1"/>
  <c r="DK51" i="8"/>
  <c r="EC51" i="8" s="1"/>
  <c r="DK29" i="8"/>
  <c r="DK18" i="8"/>
  <c r="EC18" i="8" s="1"/>
  <c r="DK48" i="8"/>
  <c r="EC48" i="8" s="1"/>
  <c r="DK64" i="8"/>
  <c r="DK32" i="8"/>
  <c r="EC32" i="8" s="1"/>
  <c r="DK16" i="8"/>
  <c r="EG16" i="8" s="1"/>
  <c r="DK47" i="8"/>
  <c r="EC47" i="8" s="1"/>
  <c r="DK55" i="8"/>
  <c r="DK65" i="8"/>
  <c r="EC65" i="8" s="1"/>
  <c r="DK37" i="8"/>
  <c r="DK21" i="8"/>
  <c r="EC21" i="8" s="1"/>
  <c r="DK54" i="8"/>
  <c r="EC54" i="8" s="1"/>
  <c r="DK27" i="8"/>
  <c r="EC27" i="8" s="1"/>
  <c r="DK34" i="8"/>
  <c r="EC34" i="8" s="1"/>
  <c r="DK22" i="8"/>
  <c r="EG22" i="8" s="1"/>
  <c r="DK15" i="8"/>
  <c r="EC15" i="8" s="1"/>
  <c r="DK52" i="8"/>
  <c r="EG52" i="8" s="1"/>
  <c r="DK24" i="8"/>
  <c r="EG24" i="8" s="1"/>
  <c r="DK46" i="8"/>
  <c r="EC46" i="8" s="1"/>
  <c r="DK30" i="8"/>
  <c r="EC30" i="8" s="1"/>
  <c r="DK56" i="8"/>
  <c r="EC56" i="8" s="1"/>
  <c r="DK50" i="8"/>
  <c r="EC50" i="8" s="1"/>
  <c r="DK36" i="8"/>
  <c r="EC36" i="8" s="1"/>
  <c r="DK20" i="8"/>
  <c r="DK49" i="8"/>
  <c r="DK57" i="8"/>
  <c r="EG57" i="8" s="1"/>
  <c r="DK41" i="8"/>
  <c r="EC41" i="8" s="1"/>
  <c r="DK25" i="8"/>
  <c r="EC25" i="8" s="1"/>
  <c r="DK9" i="8"/>
  <c r="EC9" i="8" s="1"/>
  <c r="DK19" i="8"/>
  <c r="EC19" i="8" s="1"/>
  <c r="DK26" i="8"/>
  <c r="EC26" i="8" s="1"/>
  <c r="DK39" i="8"/>
  <c r="DK38" i="8"/>
  <c r="EG38" i="8" s="1"/>
  <c r="AX54" i="8"/>
  <c r="AX37" i="8"/>
  <c r="AX29" i="8"/>
  <c r="AX21" i="8"/>
  <c r="AX48" i="8"/>
  <c r="AX30" i="8"/>
  <c r="AX14" i="8"/>
  <c r="AX44" i="8"/>
  <c r="AX49" i="8"/>
  <c r="AX57" i="8"/>
  <c r="AX65" i="8"/>
  <c r="AX35" i="8"/>
  <c r="AX19" i="8"/>
  <c r="AX24" i="8"/>
  <c r="AX9" i="8"/>
  <c r="AX8" i="8"/>
  <c r="AX56" i="8"/>
  <c r="AX45" i="8"/>
  <c r="EI45" i="8" s="1"/>
  <c r="AX34" i="8"/>
  <c r="AX18" i="8"/>
  <c r="AX40" i="8"/>
  <c r="AX28" i="8"/>
  <c r="AX12" i="8"/>
  <c r="AX17" i="8"/>
  <c r="AX51" i="8"/>
  <c r="AX59" i="8"/>
  <c r="AX61" i="8"/>
  <c r="EI61" i="8" s="1"/>
  <c r="AX39" i="8"/>
  <c r="AX23" i="8"/>
  <c r="AX41" i="8"/>
  <c r="AX33" i="8"/>
  <c r="AX25" i="8"/>
  <c r="AX38" i="8"/>
  <c r="AX22" i="8"/>
  <c r="AX13" i="8"/>
  <c r="AX53" i="8"/>
  <c r="AX60" i="8"/>
  <c r="AX58" i="8"/>
  <c r="AX43" i="8"/>
  <c r="AX27" i="8"/>
  <c r="AX11" i="8"/>
  <c r="AX7" i="8"/>
  <c r="AX32" i="8"/>
  <c r="AX16" i="8"/>
  <c r="AX46" i="8"/>
  <c r="AX62" i="8"/>
  <c r="AX42" i="8"/>
  <c r="AX26" i="8"/>
  <c r="AX10" i="8"/>
  <c r="AX36" i="8"/>
  <c r="AX20" i="8"/>
  <c r="AX47" i="8"/>
  <c r="AX55" i="8"/>
  <c r="AX63" i="8"/>
  <c r="AX50" i="8"/>
  <c r="AX31" i="8"/>
  <c r="AX15" i="8"/>
  <c r="AX52" i="8"/>
  <c r="CU6" i="7"/>
  <c r="CU19" i="7" s="1"/>
  <c r="CW19" i="7" s="1"/>
  <c r="AZ6" i="7"/>
  <c r="AZ73" i="7" s="1"/>
  <c r="DM75" i="7"/>
  <c r="DO75" i="7" l="1"/>
  <c r="EH75" i="7" s="1"/>
  <c r="EJ75" i="7" s="1"/>
  <c r="EL75" i="7"/>
  <c r="EG62" i="8"/>
  <c r="EG34" i="8"/>
  <c r="EI34" i="8" s="1"/>
  <c r="EG10" i="8"/>
  <c r="EG21" i="8"/>
  <c r="EG53" i="8"/>
  <c r="EG9" i="8"/>
  <c r="EI9" i="8" s="1"/>
  <c r="EG27" i="8"/>
  <c r="EG33" i="8"/>
  <c r="EG12" i="8"/>
  <c r="EI12" i="8" s="1"/>
  <c r="EG41" i="8"/>
  <c r="EI41" i="8" s="1"/>
  <c r="EG25" i="8"/>
  <c r="EI25" i="8" s="1"/>
  <c r="EG13" i="8"/>
  <c r="EI13" i="8" s="1"/>
  <c r="EG35" i="8"/>
  <c r="EG51" i="8"/>
  <c r="EI51" i="8" s="1"/>
  <c r="EI58" i="8"/>
  <c r="EI24" i="8"/>
  <c r="EI57" i="8"/>
  <c r="EG15" i="8"/>
  <c r="EI15" i="8" s="1"/>
  <c r="EG54" i="8"/>
  <c r="EI54" i="8" s="1"/>
  <c r="EG65" i="8"/>
  <c r="EI65" i="8" s="1"/>
  <c r="EG47" i="8"/>
  <c r="EG32" i="8"/>
  <c r="EG48" i="8"/>
  <c r="EI48" i="8" s="1"/>
  <c r="EG26" i="8"/>
  <c r="EC20" i="8"/>
  <c r="EC14" i="8"/>
  <c r="EC39" i="8"/>
  <c r="EG56" i="8"/>
  <c r="EI56" i="8" s="1"/>
  <c r="EG30" i="8"/>
  <c r="EI30" i="8" s="1"/>
  <c r="EG18" i="8"/>
  <c r="EI18" i="8" s="1"/>
  <c r="EG46" i="8"/>
  <c r="EG60" i="8"/>
  <c r="EI60" i="8" s="1"/>
  <c r="EG8" i="8"/>
  <c r="EI8" i="8" s="1"/>
  <c r="EG40" i="8"/>
  <c r="EI40" i="8" s="1"/>
  <c r="EG43" i="8"/>
  <c r="EG19" i="8"/>
  <c r="EC64" i="8"/>
  <c r="EG64" i="8" s="1"/>
  <c r="EI64" i="8" s="1"/>
  <c r="EG29" i="8"/>
  <c r="EI29" i="8" s="1"/>
  <c r="EI52" i="8"/>
  <c r="EI46" i="8"/>
  <c r="EI11" i="8"/>
  <c r="EI38" i="8"/>
  <c r="EI19" i="8"/>
  <c r="EG50" i="8"/>
  <c r="EI50" i="8" s="1"/>
  <c r="EG23" i="8"/>
  <c r="EI23" i="8" s="1"/>
  <c r="EG42" i="8"/>
  <c r="EI42" i="8" s="1"/>
  <c r="EG7" i="8"/>
  <c r="EG63" i="8"/>
  <c r="EI63" i="8" s="1"/>
  <c r="EG44" i="8"/>
  <c r="EI44" i="8" s="1"/>
  <c r="EG28" i="8"/>
  <c r="EI28" i="8" s="1"/>
  <c r="EG36" i="8"/>
  <c r="EI36" i="8" s="1"/>
  <c r="EI32" i="8"/>
  <c r="EI33" i="8"/>
  <c r="EG37" i="8"/>
  <c r="EI37" i="8" s="1"/>
  <c r="EC55" i="8"/>
  <c r="EG17" i="8"/>
  <c r="EI17" i="8" s="1"/>
  <c r="EI62" i="8"/>
  <c r="EI22" i="8"/>
  <c r="EI26" i="8"/>
  <c r="EI16" i="8"/>
  <c r="EI53" i="8"/>
  <c r="EI21" i="8"/>
  <c r="EI10" i="8"/>
  <c r="EI31" i="8"/>
  <c r="EI47" i="8"/>
  <c r="EI27" i="8"/>
  <c r="EI43" i="8"/>
  <c r="EI59" i="8"/>
  <c r="EI35" i="8"/>
  <c r="DM16" i="7"/>
  <c r="DM24" i="7"/>
  <c r="DM35" i="7"/>
  <c r="DM10" i="7"/>
  <c r="DM81" i="7"/>
  <c r="DM50" i="7"/>
  <c r="DM12" i="7"/>
  <c r="DM18" i="7"/>
  <c r="DM22" i="7"/>
  <c r="DM28" i="7"/>
  <c r="DM31" i="7"/>
  <c r="DM42" i="7"/>
  <c r="DM58" i="7"/>
  <c r="EI7" i="8"/>
  <c r="BB73" i="7"/>
  <c r="AZ8" i="7"/>
  <c r="AZ13" i="7"/>
  <c r="DM8" i="7"/>
  <c r="DM14" i="7"/>
  <c r="DM20" i="7"/>
  <c r="DM29" i="7"/>
  <c r="DM83" i="7"/>
  <c r="DO83" i="7" s="1"/>
  <c r="DM54" i="7"/>
  <c r="DM46" i="7"/>
  <c r="AZ80" i="7"/>
  <c r="AZ15" i="7"/>
  <c r="AZ12" i="7"/>
  <c r="AZ10" i="7"/>
  <c r="AZ17" i="7"/>
  <c r="AZ18" i="7"/>
  <c r="AZ16" i="7"/>
  <c r="AZ22" i="7"/>
  <c r="AZ26" i="7"/>
  <c r="AZ37" i="7"/>
  <c r="AZ44" i="7"/>
  <c r="AZ52" i="7"/>
  <c r="AZ60" i="7"/>
  <c r="AZ9" i="7"/>
  <c r="AZ11" i="7"/>
  <c r="AZ14" i="7"/>
  <c r="AZ27" i="7"/>
  <c r="AZ84" i="7"/>
  <c r="AZ20" i="7"/>
  <c r="AZ24" i="7"/>
  <c r="AZ33" i="7"/>
  <c r="AZ40" i="7"/>
  <c r="AZ48" i="7"/>
  <c r="AZ56" i="7"/>
  <c r="AZ66" i="7"/>
  <c r="CU75" i="7"/>
  <c r="CW75" i="7" s="1"/>
  <c r="CU73" i="7"/>
  <c r="CW73" i="7" s="1"/>
  <c r="CU71" i="7"/>
  <c r="CW71" i="7" s="1"/>
  <c r="CU87" i="7"/>
  <c r="CU86" i="7"/>
  <c r="CU76" i="7"/>
  <c r="CW76" i="7" s="1"/>
  <c r="CU68" i="7"/>
  <c r="CW68" i="7" s="1"/>
  <c r="CU64" i="7"/>
  <c r="CW64" i="7" s="1"/>
  <c r="CU62" i="7"/>
  <c r="CW62" i="7" s="1"/>
  <c r="CU58" i="7"/>
  <c r="CW58" i="7" s="1"/>
  <c r="CU54" i="7"/>
  <c r="CW54" i="7" s="1"/>
  <c r="CU50" i="7"/>
  <c r="CW50" i="7" s="1"/>
  <c r="CU46" i="7"/>
  <c r="CW46" i="7" s="1"/>
  <c r="CU42" i="7"/>
  <c r="CW42" i="7" s="1"/>
  <c r="CU83" i="7"/>
  <c r="CW83" i="7" s="1"/>
  <c r="CU35" i="7"/>
  <c r="CW35" i="7" s="1"/>
  <c r="CU31" i="7"/>
  <c r="CW31" i="7" s="1"/>
  <c r="CU81" i="7"/>
  <c r="CU29" i="7"/>
  <c r="CW29" i="7" s="1"/>
  <c r="CU7" i="7"/>
  <c r="CW7" i="7" s="1"/>
  <c r="CU16" i="7"/>
  <c r="CW16" i="7" s="1"/>
  <c r="CU8" i="7"/>
  <c r="CW8" i="7" s="1"/>
  <c r="CU53" i="7"/>
  <c r="CW53" i="7" s="1"/>
  <c r="CU38" i="7"/>
  <c r="CW38" i="7" s="1"/>
  <c r="CU25" i="7"/>
  <c r="CW25" i="7" s="1"/>
  <c r="CU69" i="7"/>
  <c r="CW69" i="7" s="1"/>
  <c r="CU65" i="7"/>
  <c r="CW65" i="7" s="1"/>
  <c r="CU63" i="7"/>
  <c r="CW63" i="7" s="1"/>
  <c r="CU59" i="7"/>
  <c r="CW59" i="7" s="1"/>
  <c r="CU55" i="7"/>
  <c r="CW55" i="7" s="1"/>
  <c r="CU51" i="7"/>
  <c r="CW51" i="7" s="1"/>
  <c r="CU47" i="7"/>
  <c r="CW47" i="7" s="1"/>
  <c r="CU43" i="7"/>
  <c r="CW43" i="7" s="1"/>
  <c r="CU39" i="7"/>
  <c r="CW39" i="7" s="1"/>
  <c r="CU36" i="7"/>
  <c r="CW36" i="7" s="1"/>
  <c r="CU32" i="7"/>
  <c r="CW32" i="7" s="1"/>
  <c r="CU82" i="7"/>
  <c r="CU28" i="7"/>
  <c r="CW28" i="7" s="1"/>
  <c r="CU27" i="7"/>
  <c r="CW27" i="7" s="1"/>
  <c r="CU24" i="7"/>
  <c r="CW24" i="7" s="1"/>
  <c r="CU22" i="7"/>
  <c r="CW22" i="7" s="1"/>
  <c r="CU20" i="7"/>
  <c r="CW20" i="7" s="1"/>
  <c r="CU18" i="7"/>
  <c r="CW18" i="7" s="1"/>
  <c r="CU14" i="7"/>
  <c r="CW14" i="7" s="1"/>
  <c r="CU12" i="7"/>
  <c r="CW12" i="7" s="1"/>
  <c r="CU10" i="7"/>
  <c r="CW10" i="7" s="1"/>
  <c r="CU57" i="7"/>
  <c r="CW57" i="7" s="1"/>
  <c r="CU49" i="7"/>
  <c r="CW49" i="7" s="1"/>
  <c r="CU41" i="7"/>
  <c r="CW41" i="7" s="1"/>
  <c r="CU30" i="7"/>
  <c r="CW30" i="7" s="1"/>
  <c r="CU72" i="7"/>
  <c r="CW72" i="7" s="1"/>
  <c r="CU66" i="7"/>
  <c r="CW66" i="7" s="1"/>
  <c r="CU84" i="7"/>
  <c r="CW84" i="7" s="1"/>
  <c r="CU60" i="7"/>
  <c r="CW60" i="7" s="1"/>
  <c r="CU56" i="7"/>
  <c r="CW56" i="7" s="1"/>
  <c r="CU52" i="7"/>
  <c r="CW52" i="7" s="1"/>
  <c r="CU48" i="7"/>
  <c r="CW48" i="7" s="1"/>
  <c r="CU44" i="7"/>
  <c r="CW44" i="7" s="1"/>
  <c r="CU40" i="7"/>
  <c r="CW40" i="7" s="1"/>
  <c r="CU37" i="7"/>
  <c r="CW37" i="7" s="1"/>
  <c r="CU33" i="7"/>
  <c r="CW33" i="7" s="1"/>
  <c r="CU26" i="7"/>
  <c r="CW26" i="7" s="1"/>
  <c r="CU79" i="7"/>
  <c r="CW79" i="7" s="1"/>
  <c r="CU74" i="7"/>
  <c r="CW74" i="7" s="1"/>
  <c r="CU70" i="7"/>
  <c r="CW70" i="7" s="1"/>
  <c r="CU67" i="7"/>
  <c r="CW67" i="7" s="1"/>
  <c r="CU85" i="7"/>
  <c r="CW85" i="7" s="1"/>
  <c r="CU61" i="7"/>
  <c r="CW61" i="7" s="1"/>
  <c r="CU45" i="7"/>
  <c r="CW45" i="7" s="1"/>
  <c r="CU34" i="7"/>
  <c r="CW34" i="7" s="1"/>
  <c r="CU11" i="7"/>
  <c r="CW11" i="7" s="1"/>
  <c r="CU13" i="7"/>
  <c r="CW13" i="7" s="1"/>
  <c r="CU15" i="7"/>
  <c r="CW15" i="7" s="1"/>
  <c r="CU17" i="7"/>
  <c r="CW17" i="7" s="1"/>
  <c r="CU23" i="7"/>
  <c r="CW23" i="7" s="1"/>
  <c r="CU9" i="7"/>
  <c r="CW9" i="7" s="1"/>
  <c r="CU80" i="7"/>
  <c r="CU21" i="7"/>
  <c r="CW21" i="7" s="1"/>
  <c r="DM62" i="7"/>
  <c r="DM64" i="7"/>
  <c r="DM68" i="7"/>
  <c r="DM71" i="7"/>
  <c r="AZ7" i="7"/>
  <c r="DM80" i="7"/>
  <c r="AZ28" i="7"/>
  <c r="AZ29" i="7"/>
  <c r="AZ82" i="7"/>
  <c r="DM30" i="7"/>
  <c r="AZ32" i="7"/>
  <c r="DM34" i="7"/>
  <c r="AZ36" i="7"/>
  <c r="DM38" i="7"/>
  <c r="AZ39" i="7"/>
  <c r="DM41" i="7"/>
  <c r="AZ43" i="7"/>
  <c r="DM45" i="7"/>
  <c r="AZ47" i="7"/>
  <c r="DM49" i="7"/>
  <c r="AZ51" i="7"/>
  <c r="DM53" i="7"/>
  <c r="AZ55" i="7"/>
  <c r="DM57" i="7"/>
  <c r="AZ59" i="7"/>
  <c r="DM61" i="7"/>
  <c r="AZ63" i="7"/>
  <c r="DM85" i="7"/>
  <c r="DO85" i="7" s="1"/>
  <c r="AZ65" i="7"/>
  <c r="DM67" i="7"/>
  <c r="AZ69" i="7"/>
  <c r="AZ86" i="7"/>
  <c r="AZ75" i="7"/>
  <c r="DM11" i="7"/>
  <c r="AZ19" i="7"/>
  <c r="DM19" i="7"/>
  <c r="AZ21" i="7"/>
  <c r="DM21" i="7"/>
  <c r="AZ23" i="7"/>
  <c r="DM23" i="7"/>
  <c r="AZ25" i="7"/>
  <c r="DM25" i="7"/>
  <c r="AZ81" i="7"/>
  <c r="AZ31" i="7"/>
  <c r="DM33" i="7"/>
  <c r="AZ35" i="7"/>
  <c r="DM37" i="7"/>
  <c r="AZ83" i="7"/>
  <c r="DM40" i="7"/>
  <c r="AZ42" i="7"/>
  <c r="DM44" i="7"/>
  <c r="AZ46" i="7"/>
  <c r="DM48" i="7"/>
  <c r="AZ50" i="7"/>
  <c r="DM52" i="7"/>
  <c r="AZ54" i="7"/>
  <c r="DM56" i="7"/>
  <c r="AZ58" i="7"/>
  <c r="DM60" i="7"/>
  <c r="AZ62" i="7"/>
  <c r="DM84" i="7"/>
  <c r="DO84" i="7" s="1"/>
  <c r="AZ64" i="7"/>
  <c r="DM66" i="7"/>
  <c r="AZ68" i="7"/>
  <c r="AZ87" i="7"/>
  <c r="DM87" i="7"/>
  <c r="DM86" i="7"/>
  <c r="DM82" i="7"/>
  <c r="DM76" i="7"/>
  <c r="DM74" i="7"/>
  <c r="DM72" i="7"/>
  <c r="DM70" i="7"/>
  <c r="DM9" i="7"/>
  <c r="DM13" i="7"/>
  <c r="DM15" i="7"/>
  <c r="DM17" i="7"/>
  <c r="AZ76" i="7"/>
  <c r="AZ74" i="7"/>
  <c r="AZ72" i="7"/>
  <c r="AZ70" i="7"/>
  <c r="AZ79" i="7"/>
  <c r="DM79" i="7"/>
  <c r="DM26" i="7"/>
  <c r="DM27" i="7"/>
  <c r="AZ30" i="7"/>
  <c r="DM32" i="7"/>
  <c r="AZ34" i="7"/>
  <c r="DM36" i="7"/>
  <c r="AZ38" i="7"/>
  <c r="DM39" i="7"/>
  <c r="AZ41" i="7"/>
  <c r="DM43" i="7"/>
  <c r="AZ45" i="7"/>
  <c r="DM47" i="7"/>
  <c r="AZ49" i="7"/>
  <c r="DM51" i="7"/>
  <c r="AZ53" i="7"/>
  <c r="DM55" i="7"/>
  <c r="AZ57" i="7"/>
  <c r="DM59" i="7"/>
  <c r="AZ61" i="7"/>
  <c r="DM63" i="7"/>
  <c r="AZ85" i="7"/>
  <c r="DM65" i="7"/>
  <c r="AZ67" i="7"/>
  <c r="DM69" i="7"/>
  <c r="AZ71" i="7"/>
  <c r="DM73" i="7"/>
  <c r="DO73" i="7" l="1"/>
  <c r="EH73" i="7"/>
  <c r="EJ73" i="7" s="1"/>
  <c r="EL73" i="7"/>
  <c r="DO51" i="7"/>
  <c r="EH51" i="7" s="1"/>
  <c r="EJ51" i="7" s="1"/>
  <c r="DO27" i="7"/>
  <c r="EL27" i="7" s="1"/>
  <c r="EN27" i="7" s="1"/>
  <c r="EH27" i="7"/>
  <c r="EJ27" i="7" s="1"/>
  <c r="DO19" i="7"/>
  <c r="EL19" i="7" s="1"/>
  <c r="EH19" i="7"/>
  <c r="EJ19" i="7" s="1"/>
  <c r="DO57" i="7"/>
  <c r="EH57" i="7"/>
  <c r="EJ57" i="7" s="1"/>
  <c r="EL57" i="7"/>
  <c r="DO49" i="7"/>
  <c r="EH49" i="7" s="1"/>
  <c r="EJ49" i="7" s="1"/>
  <c r="DO41" i="7"/>
  <c r="EL41" i="7" s="1"/>
  <c r="EH41" i="7"/>
  <c r="EJ41" i="7" s="1"/>
  <c r="DO34" i="7"/>
  <c r="EH34" i="7" s="1"/>
  <c r="EJ34" i="7" s="1"/>
  <c r="DO62" i="7"/>
  <c r="EL62" i="7" s="1"/>
  <c r="EH62" i="7"/>
  <c r="EJ62" i="7" s="1"/>
  <c r="DO46" i="7"/>
  <c r="EH46" i="7" s="1"/>
  <c r="EJ46" i="7" s="1"/>
  <c r="DO20" i="7"/>
  <c r="EH20" i="7" s="1"/>
  <c r="EJ20" i="7" s="1"/>
  <c r="EL20" i="7"/>
  <c r="DO42" i="7"/>
  <c r="EH42" i="7"/>
  <c r="EJ42" i="7" s="1"/>
  <c r="EL42" i="7"/>
  <c r="DO18" i="7"/>
  <c r="EH18" i="7" s="1"/>
  <c r="EJ18" i="7" s="1"/>
  <c r="DO10" i="7"/>
  <c r="EH10" i="7" s="1"/>
  <c r="EJ10" i="7" s="1"/>
  <c r="DO26" i="7"/>
  <c r="EL26" i="7" s="1"/>
  <c r="DO15" i="7"/>
  <c r="EH15" i="7" s="1"/>
  <c r="EJ15" i="7" s="1"/>
  <c r="EL15" i="7"/>
  <c r="DO72" i="7"/>
  <c r="EL72" i="7"/>
  <c r="EH72" i="7"/>
  <c r="EJ72" i="7" s="1"/>
  <c r="DO66" i="7"/>
  <c r="EH66" i="7" s="1"/>
  <c r="EJ66" i="7" s="1"/>
  <c r="DO60" i="7"/>
  <c r="EH60" i="7" s="1"/>
  <c r="EJ60" i="7" s="1"/>
  <c r="EL60" i="7"/>
  <c r="DO52" i="7"/>
  <c r="EH52" i="7" s="1"/>
  <c r="EJ52" i="7" s="1"/>
  <c r="EL52" i="7"/>
  <c r="DO44" i="7"/>
  <c r="EL44" i="7" s="1"/>
  <c r="EH44" i="7"/>
  <c r="EJ44" i="7" s="1"/>
  <c r="DO37" i="7"/>
  <c r="EH37" i="7" s="1"/>
  <c r="EJ37" i="7" s="1"/>
  <c r="DO71" i="7"/>
  <c r="EL71" i="7" s="1"/>
  <c r="DO54" i="7"/>
  <c r="EH54" i="7" s="1"/>
  <c r="EJ54" i="7" s="1"/>
  <c r="DO14" i="7"/>
  <c r="EL14" i="7" s="1"/>
  <c r="EH14" i="7"/>
  <c r="EJ14" i="7" s="1"/>
  <c r="DO31" i="7"/>
  <c r="EH31" i="7" s="1"/>
  <c r="EJ31" i="7" s="1"/>
  <c r="DO12" i="7"/>
  <c r="EL12" i="7" s="1"/>
  <c r="EH12" i="7"/>
  <c r="EJ12" i="7" s="1"/>
  <c r="DO35" i="7"/>
  <c r="EH35" i="7"/>
  <c r="EJ35" i="7" s="1"/>
  <c r="EL35" i="7"/>
  <c r="EN35" i="7" s="1"/>
  <c r="O80" i="21"/>
  <c r="EN75" i="7"/>
  <c r="P80" i="21" s="1"/>
  <c r="DO65" i="7"/>
  <c r="EL65" i="7" s="1"/>
  <c r="EN65" i="7" s="1"/>
  <c r="DO43" i="7"/>
  <c r="EH43" i="7" s="1"/>
  <c r="EJ43" i="7" s="1"/>
  <c r="DO70" i="7"/>
  <c r="EH70" i="7"/>
  <c r="EJ70" i="7" s="1"/>
  <c r="EL70" i="7"/>
  <c r="DO63" i="7"/>
  <c r="EH63" i="7" s="1"/>
  <c r="EJ63" i="7" s="1"/>
  <c r="DO47" i="7"/>
  <c r="EL47" i="7" s="1"/>
  <c r="EH47" i="7"/>
  <c r="EJ47" i="7" s="1"/>
  <c r="DO32" i="7"/>
  <c r="EH32" i="7" s="1"/>
  <c r="EJ32" i="7" s="1"/>
  <c r="EL32" i="7"/>
  <c r="DO74" i="7"/>
  <c r="EH74" i="7" s="1"/>
  <c r="EJ74" i="7" s="1"/>
  <c r="DO25" i="7"/>
  <c r="EH25" i="7" s="1"/>
  <c r="EJ25" i="7" s="1"/>
  <c r="DO50" i="7"/>
  <c r="EL50" i="7" s="1"/>
  <c r="DO24" i="7"/>
  <c r="EL24" i="7" s="1"/>
  <c r="EH24" i="7"/>
  <c r="EJ24" i="7" s="1"/>
  <c r="DO59" i="7"/>
  <c r="EH59" i="7"/>
  <c r="EJ59" i="7" s="1"/>
  <c r="EL59" i="7"/>
  <c r="DO36" i="7"/>
  <c r="EL36" i="7" s="1"/>
  <c r="EN36" i="7" s="1"/>
  <c r="DO17" i="7"/>
  <c r="EL17" i="7" s="1"/>
  <c r="EH17" i="7"/>
  <c r="EJ17" i="7" s="1"/>
  <c r="DO23" i="7"/>
  <c r="EL23" i="7" s="1"/>
  <c r="EH23" i="7"/>
  <c r="EJ23" i="7" s="1"/>
  <c r="DO69" i="7"/>
  <c r="EH69" i="7" s="1"/>
  <c r="EJ69" i="7" s="1"/>
  <c r="EL69" i="7"/>
  <c r="DO55" i="7"/>
  <c r="EH55" i="7" s="1"/>
  <c r="EJ55" i="7" s="1"/>
  <c r="DO39" i="7"/>
  <c r="EL39" i="7" s="1"/>
  <c r="DO13" i="7"/>
  <c r="EH13" i="7" s="1"/>
  <c r="EJ13" i="7" s="1"/>
  <c r="DO21" i="7"/>
  <c r="EL21" i="7" s="1"/>
  <c r="EH21" i="7"/>
  <c r="EJ21" i="7" s="1"/>
  <c r="DO11" i="7"/>
  <c r="EH11" i="7" s="1"/>
  <c r="EJ11" i="7" s="1"/>
  <c r="DO67" i="7"/>
  <c r="EL67" i="7" s="1"/>
  <c r="EH67" i="7"/>
  <c r="EJ67" i="7" s="1"/>
  <c r="DO61" i="7"/>
  <c r="EH61" i="7"/>
  <c r="EJ61" i="7" s="1"/>
  <c r="EL61" i="7"/>
  <c r="DO53" i="7"/>
  <c r="EH53" i="7" s="1"/>
  <c r="EJ53" i="7" s="1"/>
  <c r="DO45" i="7"/>
  <c r="EH45" i="7" s="1"/>
  <c r="EJ45" i="7" s="1"/>
  <c r="DO38" i="7"/>
  <c r="EL38" i="7" s="1"/>
  <c r="DO30" i="7"/>
  <c r="EH30" i="7" s="1"/>
  <c r="EJ30" i="7" s="1"/>
  <c r="EL30" i="7"/>
  <c r="DO68" i="7"/>
  <c r="EL68" i="7"/>
  <c r="EH68" i="7"/>
  <c r="EJ68" i="7" s="1"/>
  <c r="DO8" i="7"/>
  <c r="EH8" i="7" s="1"/>
  <c r="EJ8" i="7" s="1"/>
  <c r="DO28" i="7"/>
  <c r="EH28" i="7" s="1"/>
  <c r="EJ28" i="7" s="1"/>
  <c r="EL28" i="7"/>
  <c r="EN28" i="7" s="1"/>
  <c r="DO9" i="7"/>
  <c r="EL9" i="7" s="1"/>
  <c r="EH9" i="7"/>
  <c r="EJ9" i="7" s="1"/>
  <c r="DO76" i="7"/>
  <c r="EL76" i="7" s="1"/>
  <c r="EH76" i="7"/>
  <c r="EJ76" i="7" s="1"/>
  <c r="DO56" i="7"/>
  <c r="EH56" i="7" s="1"/>
  <c r="EJ56" i="7" s="1"/>
  <c r="DO48" i="7"/>
  <c r="EH48" i="7" s="1"/>
  <c r="EJ48" i="7" s="1"/>
  <c r="DO40" i="7"/>
  <c r="EL40" i="7" s="1"/>
  <c r="DO33" i="7"/>
  <c r="EL33" i="7" s="1"/>
  <c r="EH33" i="7"/>
  <c r="EJ33" i="7" s="1"/>
  <c r="DO7" i="7"/>
  <c r="EH7" i="7" s="1"/>
  <c r="DO64" i="7"/>
  <c r="EH64" i="7" s="1"/>
  <c r="EJ64" i="7" s="1"/>
  <c r="EL64" i="7"/>
  <c r="EN64" i="7" s="1"/>
  <c r="DO29" i="7"/>
  <c r="EH29" i="7"/>
  <c r="EJ29" i="7" s="1"/>
  <c r="EL29" i="7"/>
  <c r="DO58" i="7"/>
  <c r="EH58" i="7" s="1"/>
  <c r="EJ58" i="7" s="1"/>
  <c r="DO22" i="7"/>
  <c r="EH22" i="7" s="1"/>
  <c r="EJ22" i="7" s="1"/>
  <c r="DO16" i="7"/>
  <c r="EH16" i="7" s="1"/>
  <c r="EJ16" i="7" s="1"/>
  <c r="EG55" i="8"/>
  <c r="EI55" i="8" s="1"/>
  <c r="EG39" i="8"/>
  <c r="EI39" i="8" s="1"/>
  <c r="EG20" i="8"/>
  <c r="EI20" i="8" s="1"/>
  <c r="EG14" i="8"/>
  <c r="EI14" i="8" s="1"/>
  <c r="EE41" i="8"/>
  <c r="EE33" i="8"/>
  <c r="EE65" i="8"/>
  <c r="EE9" i="8"/>
  <c r="EE24" i="8"/>
  <c r="EE32" i="8"/>
  <c r="EE51" i="8"/>
  <c r="EE11" i="8"/>
  <c r="EE18" i="8"/>
  <c r="EE55" i="8"/>
  <c r="EE62" i="8"/>
  <c r="EE50" i="8"/>
  <c r="EE53" i="8"/>
  <c r="EE16" i="8"/>
  <c r="EE21" i="8"/>
  <c r="EE26" i="8"/>
  <c r="EE36" i="8"/>
  <c r="EE27" i="8"/>
  <c r="EE58" i="8"/>
  <c r="BB67" i="7"/>
  <c r="BB61" i="7"/>
  <c r="BB53" i="7"/>
  <c r="BB45" i="7"/>
  <c r="BB38" i="7"/>
  <c r="BB30" i="7"/>
  <c r="BB79" i="7"/>
  <c r="EL79" i="7" s="1"/>
  <c r="BB76" i="7"/>
  <c r="BB87" i="7"/>
  <c r="EL87" i="7" s="1"/>
  <c r="BB25" i="7"/>
  <c r="BB21" i="7"/>
  <c r="BB75" i="7"/>
  <c r="BB65" i="7"/>
  <c r="BB59" i="7"/>
  <c r="BB51" i="7"/>
  <c r="BB43" i="7"/>
  <c r="BB36" i="7"/>
  <c r="BB82" i="7"/>
  <c r="EL82" i="7" s="1"/>
  <c r="BB66" i="7"/>
  <c r="BB33" i="7"/>
  <c r="BB27" i="7"/>
  <c r="BB60" i="7"/>
  <c r="BB26" i="7"/>
  <c r="BB17" i="7"/>
  <c r="BB80" i="7"/>
  <c r="EL80" i="7" s="1"/>
  <c r="BB70" i="7"/>
  <c r="BB68" i="7"/>
  <c r="BB62" i="7"/>
  <c r="BB54" i="7"/>
  <c r="BB46" i="7"/>
  <c r="BB83" i="7"/>
  <c r="EL83" i="7" s="1"/>
  <c r="BB31" i="7"/>
  <c r="BB86" i="7"/>
  <c r="EL86" i="7" s="1"/>
  <c r="BB29" i="7"/>
  <c r="BB7" i="7"/>
  <c r="BB56" i="7"/>
  <c r="BB24" i="7"/>
  <c r="BB14" i="7"/>
  <c r="BB52" i="7"/>
  <c r="BB22" i="7"/>
  <c r="BB10" i="7"/>
  <c r="BB13" i="7"/>
  <c r="BB71" i="7"/>
  <c r="BB85" i="7"/>
  <c r="EL85" i="7" s="1"/>
  <c r="BB57" i="7"/>
  <c r="BB49" i="7"/>
  <c r="BB41" i="7"/>
  <c r="BB34" i="7"/>
  <c r="BB72" i="7"/>
  <c r="BB81" i="7"/>
  <c r="EL81" i="7" s="1"/>
  <c r="BB23" i="7"/>
  <c r="BB19" i="7"/>
  <c r="BB69" i="7"/>
  <c r="BB63" i="7"/>
  <c r="BB55" i="7"/>
  <c r="BB47" i="7"/>
  <c r="BB39" i="7"/>
  <c r="BB32" i="7"/>
  <c r="BB28" i="7"/>
  <c r="BB48" i="7"/>
  <c r="BB20" i="7"/>
  <c r="BB11" i="7"/>
  <c r="BB44" i="7"/>
  <c r="BB16" i="7"/>
  <c r="BB12" i="7"/>
  <c r="BB8" i="7"/>
  <c r="BB74" i="7"/>
  <c r="BB64" i="7"/>
  <c r="BB58" i="7"/>
  <c r="BB50" i="7"/>
  <c r="BB42" i="7"/>
  <c r="BB35" i="7"/>
  <c r="BB40" i="7"/>
  <c r="BB84" i="7"/>
  <c r="EL84" i="7" s="1"/>
  <c r="BB9" i="7"/>
  <c r="BB37" i="7"/>
  <c r="BB18" i="7"/>
  <c r="BB15" i="7"/>
  <c r="DI71" i="6"/>
  <c r="DI74" i="6" s="1"/>
  <c r="DH6" i="6"/>
  <c r="DH43" i="6" s="1"/>
  <c r="DJ43" i="6" s="1"/>
  <c r="BD53" i="6"/>
  <c r="EG6" i="6"/>
  <c r="EL48" i="7" l="1"/>
  <c r="EH39" i="7"/>
  <c r="EJ39" i="7" s="1"/>
  <c r="EH65" i="7"/>
  <c r="EJ65" i="7" s="1"/>
  <c r="EH71" i="7"/>
  <c r="EJ71" i="7" s="1"/>
  <c r="EL74" i="7"/>
  <c r="EL43" i="7"/>
  <c r="EL54" i="7"/>
  <c r="EL18" i="7"/>
  <c r="EN18" i="7" s="1"/>
  <c r="P23" i="21" s="1"/>
  <c r="EL34" i="7"/>
  <c r="EL58" i="7"/>
  <c r="EH40" i="7"/>
  <c r="EJ40" i="7" s="1"/>
  <c r="EL53" i="7"/>
  <c r="O58" i="21" s="1"/>
  <c r="EL13" i="7"/>
  <c r="EL16" i="7"/>
  <c r="EH38" i="7"/>
  <c r="EJ38" i="7" s="1"/>
  <c r="EH50" i="7"/>
  <c r="EJ50" i="7" s="1"/>
  <c r="EH26" i="7"/>
  <c r="EJ26" i="7" s="1"/>
  <c r="O43" i="21"/>
  <c r="EN38" i="7"/>
  <c r="P43" i="21" s="1"/>
  <c r="EN50" i="7"/>
  <c r="O31" i="21"/>
  <c r="EN26" i="7"/>
  <c r="P31" i="21" s="1"/>
  <c r="O72" i="21"/>
  <c r="EN67" i="7"/>
  <c r="P72" i="21" s="1"/>
  <c r="O52" i="21"/>
  <c r="EN47" i="7"/>
  <c r="P52" i="21" s="1"/>
  <c r="O17" i="21"/>
  <c r="EN12" i="7"/>
  <c r="P17" i="21" s="1"/>
  <c r="EN17" i="7"/>
  <c r="P22" i="21" s="1"/>
  <c r="O22" i="21"/>
  <c r="O44" i="21"/>
  <c r="EN39" i="7"/>
  <c r="P44" i="21" s="1"/>
  <c r="O76" i="21"/>
  <c r="EN71" i="7"/>
  <c r="P76" i="21" s="1"/>
  <c r="O46" i="21"/>
  <c r="EN41" i="7"/>
  <c r="P46" i="21" s="1"/>
  <c r="EN34" i="7"/>
  <c r="P39" i="21" s="1"/>
  <c r="O39" i="21"/>
  <c r="O45" i="21"/>
  <c r="EN40" i="7"/>
  <c r="P45" i="21" s="1"/>
  <c r="O74" i="21"/>
  <c r="EN69" i="7"/>
  <c r="P74" i="21" s="1"/>
  <c r="O64" i="21"/>
  <c r="EN59" i="7"/>
  <c r="P64" i="21" s="1"/>
  <c r="O79" i="21"/>
  <c r="EN74" i="7"/>
  <c r="P79" i="21" s="1"/>
  <c r="O37" i="21"/>
  <c r="EN32" i="7"/>
  <c r="P37" i="21" s="1"/>
  <c r="O75" i="21"/>
  <c r="EN70" i="7"/>
  <c r="P75" i="21" s="1"/>
  <c r="O19" i="21"/>
  <c r="EN14" i="7"/>
  <c r="P19" i="21" s="1"/>
  <c r="O57" i="21"/>
  <c r="EN52" i="7"/>
  <c r="P57" i="21" s="1"/>
  <c r="O67" i="21"/>
  <c r="EN62" i="7"/>
  <c r="P67" i="21" s="1"/>
  <c r="O62" i="21"/>
  <c r="EN57" i="7"/>
  <c r="P62" i="21" s="1"/>
  <c r="O78" i="21"/>
  <c r="EN73" i="7"/>
  <c r="P78" i="21" s="1"/>
  <c r="O34" i="21"/>
  <c r="EN29" i="7"/>
  <c r="P34" i="21" s="1"/>
  <c r="EN9" i="7"/>
  <c r="P14" i="21" s="1"/>
  <c r="O14" i="21"/>
  <c r="O35" i="21"/>
  <c r="EN30" i="7"/>
  <c r="P35" i="21" s="1"/>
  <c r="O65" i="21"/>
  <c r="EN60" i="7"/>
  <c r="P65" i="21" s="1"/>
  <c r="O47" i="21"/>
  <c r="EN42" i="7"/>
  <c r="P47" i="21" s="1"/>
  <c r="O13" i="21"/>
  <c r="EN76" i="7"/>
  <c r="P13" i="21" s="1"/>
  <c r="O73" i="21"/>
  <c r="EN68" i="7"/>
  <c r="P73" i="21" s="1"/>
  <c r="EL45" i="7"/>
  <c r="EL11" i="7"/>
  <c r="EL55" i="7"/>
  <c r="EH36" i="7"/>
  <c r="EJ36" i="7" s="1"/>
  <c r="EL25" i="7"/>
  <c r="EL63" i="7"/>
  <c r="EL31" i="7"/>
  <c r="EL37" i="7"/>
  <c r="O49" i="21"/>
  <c r="EN44" i="7"/>
  <c r="P49" i="21" s="1"/>
  <c r="EL66" i="7"/>
  <c r="O77" i="21"/>
  <c r="EN72" i="7"/>
  <c r="P77" i="21" s="1"/>
  <c r="EL10" i="7"/>
  <c r="EL46" i="7"/>
  <c r="EL49" i="7"/>
  <c r="EL51" i="7"/>
  <c r="O21" i="21"/>
  <c r="EN16" i="7"/>
  <c r="P21" i="21" s="1"/>
  <c r="O53" i="21"/>
  <c r="EN48" i="7"/>
  <c r="P53" i="21" s="1"/>
  <c r="EN61" i="7"/>
  <c r="P66" i="21" s="1"/>
  <c r="O66" i="21"/>
  <c r="EN13" i="7"/>
  <c r="P18" i="21" s="1"/>
  <c r="O18" i="21"/>
  <c r="O28" i="21"/>
  <c r="EN23" i="7"/>
  <c r="P28" i="21" s="1"/>
  <c r="O48" i="21"/>
  <c r="EN43" i="7"/>
  <c r="P48" i="21" s="1"/>
  <c r="O59" i="21"/>
  <c r="EN54" i="7"/>
  <c r="P59" i="21" s="1"/>
  <c r="EN15" i="7"/>
  <c r="P20" i="21" s="1"/>
  <c r="O20" i="21"/>
  <c r="O25" i="21"/>
  <c r="EN20" i="7"/>
  <c r="P25" i="21" s="1"/>
  <c r="O24" i="21"/>
  <c r="EN19" i="7"/>
  <c r="P24" i="21" s="1"/>
  <c r="O63" i="21"/>
  <c r="EN58" i="7"/>
  <c r="P63" i="21" s="1"/>
  <c r="O38" i="21"/>
  <c r="EN33" i="7"/>
  <c r="P38" i="21" s="1"/>
  <c r="EN21" i="7"/>
  <c r="P26" i="21" s="1"/>
  <c r="O26" i="21"/>
  <c r="O29" i="21"/>
  <c r="EN24" i="7"/>
  <c r="P29" i="21" s="1"/>
  <c r="EL22" i="7"/>
  <c r="EL7" i="7"/>
  <c r="O11" i="21" s="1"/>
  <c r="EL56" i="7"/>
  <c r="EL8" i="7"/>
  <c r="EE12" i="8"/>
  <c r="EE10" i="8"/>
  <c r="EE42" i="8"/>
  <c r="EE8" i="8"/>
  <c r="EG34" i="6"/>
  <c r="EN81" i="7"/>
  <c r="EN82" i="7"/>
  <c r="EN84" i="7"/>
  <c r="EN85" i="7"/>
  <c r="EN83" i="7"/>
  <c r="EG10" i="6"/>
  <c r="EG16" i="6"/>
  <c r="EG28" i="6"/>
  <c r="EG54" i="6"/>
  <c r="DH82" i="6"/>
  <c r="DJ82" i="6" s="1"/>
  <c r="EG84" i="6"/>
  <c r="EI84" i="6" s="1"/>
  <c r="EG86" i="6"/>
  <c r="EI86" i="6" s="1"/>
  <c r="EG47" i="6"/>
  <c r="DH12" i="6"/>
  <c r="DJ12" i="6" s="1"/>
  <c r="BD15" i="6"/>
  <c r="DH88" i="6"/>
  <c r="DJ88" i="6" s="1"/>
  <c r="BD91" i="6"/>
  <c r="BD7" i="6"/>
  <c r="EG7" i="6"/>
  <c r="DH8" i="6"/>
  <c r="DJ8" i="6" s="1"/>
  <c r="DH83" i="6"/>
  <c r="DJ83" i="6" s="1"/>
  <c r="BD10" i="6"/>
  <c r="BD84" i="6"/>
  <c r="EG11" i="6"/>
  <c r="EG12" i="6"/>
  <c r="DH14" i="6"/>
  <c r="DJ14" i="6" s="1"/>
  <c r="DH15" i="6"/>
  <c r="DJ15" i="6" s="1"/>
  <c r="BD16" i="6"/>
  <c r="BD86" i="6"/>
  <c r="EG17" i="6"/>
  <c r="EG18" i="6"/>
  <c r="DH20" i="6"/>
  <c r="DJ20" i="6" s="1"/>
  <c r="EG21" i="6"/>
  <c r="EG29" i="6"/>
  <c r="DH37" i="6"/>
  <c r="DJ37" i="6" s="1"/>
  <c r="BD45" i="6"/>
  <c r="BD52" i="6"/>
  <c r="DH71" i="6"/>
  <c r="DJ71" i="6" s="1"/>
  <c r="DH70" i="6"/>
  <c r="DJ70" i="6" s="1"/>
  <c r="DH68" i="6"/>
  <c r="DJ68" i="6" s="1"/>
  <c r="DH94" i="6"/>
  <c r="DJ94" i="6" s="1"/>
  <c r="DH65" i="6"/>
  <c r="DJ65" i="6" s="1"/>
  <c r="DH93" i="6"/>
  <c r="DJ93" i="6" s="1"/>
  <c r="DH92" i="6"/>
  <c r="DJ92" i="6" s="1"/>
  <c r="DH61" i="6"/>
  <c r="DJ61" i="6" s="1"/>
  <c r="DH59" i="6"/>
  <c r="DJ59" i="6" s="1"/>
  <c r="DH95" i="6"/>
  <c r="DJ95" i="6" s="1"/>
  <c r="DH69" i="6"/>
  <c r="DJ69" i="6" s="1"/>
  <c r="DH67" i="6"/>
  <c r="DJ67" i="6" s="1"/>
  <c r="DH66" i="6"/>
  <c r="DJ66" i="6" s="1"/>
  <c r="DH64" i="6"/>
  <c r="DJ64" i="6" s="1"/>
  <c r="DH63" i="6"/>
  <c r="DJ63" i="6" s="1"/>
  <c r="DH62" i="6"/>
  <c r="DJ62" i="6" s="1"/>
  <c r="DH60" i="6"/>
  <c r="DJ60" i="6" s="1"/>
  <c r="DH58" i="6"/>
  <c r="DJ58" i="6" s="1"/>
  <c r="DH56" i="6"/>
  <c r="DJ56" i="6" s="1"/>
  <c r="DH72" i="6"/>
  <c r="DJ72" i="6" s="1"/>
  <c r="DH55" i="6"/>
  <c r="DJ55" i="6" s="1"/>
  <c r="DH48" i="6"/>
  <c r="DJ48" i="6" s="1"/>
  <c r="DH47" i="6"/>
  <c r="DJ47" i="6" s="1"/>
  <c r="DH42" i="6"/>
  <c r="DJ42" i="6" s="1"/>
  <c r="DH41" i="6"/>
  <c r="DJ41" i="6" s="1"/>
  <c r="DH36" i="6"/>
  <c r="DJ36" i="6" s="1"/>
  <c r="DH35" i="6"/>
  <c r="DJ35" i="6" s="1"/>
  <c r="DH30" i="6"/>
  <c r="DJ30" i="6" s="1"/>
  <c r="DH29" i="6"/>
  <c r="DJ29" i="6" s="1"/>
  <c r="DH25" i="6"/>
  <c r="DJ25" i="6" s="1"/>
  <c r="DH23" i="6"/>
  <c r="DJ23" i="6" s="1"/>
  <c r="DH21" i="6"/>
  <c r="DJ21" i="6" s="1"/>
  <c r="DH54" i="6"/>
  <c r="DJ54" i="6" s="1"/>
  <c r="DH53" i="6"/>
  <c r="DJ53" i="6" s="1"/>
  <c r="DH46" i="6"/>
  <c r="DJ46" i="6" s="1"/>
  <c r="DH45" i="6"/>
  <c r="DJ45" i="6" s="1"/>
  <c r="DH89" i="6"/>
  <c r="DJ89" i="6" s="1"/>
  <c r="DH40" i="6"/>
  <c r="DJ40" i="6" s="1"/>
  <c r="DH34" i="6"/>
  <c r="DJ34" i="6" s="1"/>
  <c r="DH33" i="6"/>
  <c r="DJ33" i="6" s="1"/>
  <c r="DH28" i="6"/>
  <c r="DJ28" i="6" s="1"/>
  <c r="DH27" i="6"/>
  <c r="DJ27" i="6" s="1"/>
  <c r="DH73" i="6"/>
  <c r="DJ73" i="6" s="1"/>
  <c r="DH57" i="6"/>
  <c r="DJ57" i="6" s="1"/>
  <c r="DH52" i="6"/>
  <c r="DJ52" i="6" s="1"/>
  <c r="DH51" i="6"/>
  <c r="DJ51" i="6" s="1"/>
  <c r="DH91" i="6"/>
  <c r="DJ91" i="6" s="1"/>
  <c r="FO91" i="6" s="1"/>
  <c r="DH44" i="6"/>
  <c r="DJ44" i="6" s="1"/>
  <c r="DH39" i="6"/>
  <c r="DJ39" i="6" s="1"/>
  <c r="DH38" i="6"/>
  <c r="DJ38" i="6" s="1"/>
  <c r="DH87" i="6"/>
  <c r="DJ87" i="6" s="1"/>
  <c r="DH32" i="6"/>
  <c r="DJ32" i="6" s="1"/>
  <c r="DH26" i="6"/>
  <c r="DJ26" i="6" s="1"/>
  <c r="DH24" i="6"/>
  <c r="DJ24" i="6" s="1"/>
  <c r="BD83" i="6"/>
  <c r="BD9" i="6"/>
  <c r="DH13" i="6"/>
  <c r="DJ13" i="6" s="1"/>
  <c r="BD85" i="6"/>
  <c r="DH18" i="6"/>
  <c r="DJ18" i="6" s="1"/>
  <c r="DH19" i="6"/>
  <c r="DJ19" i="6" s="1"/>
  <c r="DH77" i="6"/>
  <c r="DJ77" i="6" s="1"/>
  <c r="BD40" i="6"/>
  <c r="EG95" i="6"/>
  <c r="EI95" i="6" s="1"/>
  <c r="EG69" i="6"/>
  <c r="EG67" i="6"/>
  <c r="EG66" i="6"/>
  <c r="EG64" i="6"/>
  <c r="EG63" i="6"/>
  <c r="EG62" i="6"/>
  <c r="EG60" i="6"/>
  <c r="EG70" i="6"/>
  <c r="EG68" i="6"/>
  <c r="EG94" i="6"/>
  <c r="EI94" i="6" s="1"/>
  <c r="EG65" i="6"/>
  <c r="EG93" i="6"/>
  <c r="EI93" i="6" s="1"/>
  <c r="EG92" i="6"/>
  <c r="EI92" i="6" s="1"/>
  <c r="EG61" i="6"/>
  <c r="EG59" i="6"/>
  <c r="EG57" i="6"/>
  <c r="EG55" i="6"/>
  <c r="EG73" i="6"/>
  <c r="EG72" i="6"/>
  <c r="EG56" i="6"/>
  <c r="EG53" i="6"/>
  <c r="EG52" i="6"/>
  <c r="EG45" i="6"/>
  <c r="EG91" i="6"/>
  <c r="EI91" i="6" s="1"/>
  <c r="EG40" i="6"/>
  <c r="EG39" i="6"/>
  <c r="EG33" i="6"/>
  <c r="EG87" i="6"/>
  <c r="EI87" i="6" s="1"/>
  <c r="EG27" i="6"/>
  <c r="EG26" i="6"/>
  <c r="EG24" i="6"/>
  <c r="EG22" i="6"/>
  <c r="EG20" i="6"/>
  <c r="EG51" i="6"/>
  <c r="EG50" i="6"/>
  <c r="EG44" i="6"/>
  <c r="EG90" i="6"/>
  <c r="EI90" i="6" s="1"/>
  <c r="EG38" i="6"/>
  <c r="EG37" i="6"/>
  <c r="EG32" i="6"/>
  <c r="EG77" i="6"/>
  <c r="EG58" i="6"/>
  <c r="EG49" i="6"/>
  <c r="EG48" i="6"/>
  <c r="EG43" i="6"/>
  <c r="EG42" i="6"/>
  <c r="EG88" i="6"/>
  <c r="EI88" i="6" s="1"/>
  <c r="EG36" i="6"/>
  <c r="EG31" i="6"/>
  <c r="EG30" i="6"/>
  <c r="EG25" i="6"/>
  <c r="EG23" i="6"/>
  <c r="EG82" i="6"/>
  <c r="EI82" i="6" s="1"/>
  <c r="EG8" i="6"/>
  <c r="DH9" i="6"/>
  <c r="DJ9" i="6" s="1"/>
  <c r="DH10" i="6"/>
  <c r="DJ10" i="6" s="1"/>
  <c r="BD11" i="6"/>
  <c r="BD12" i="6"/>
  <c r="EG13" i="6"/>
  <c r="EG14" i="6"/>
  <c r="DH85" i="6"/>
  <c r="DJ85" i="6" s="1"/>
  <c r="DH16" i="6"/>
  <c r="DJ16" i="6" s="1"/>
  <c r="BD17" i="6"/>
  <c r="BD18" i="6"/>
  <c r="EG19" i="6"/>
  <c r="BD27" i="6"/>
  <c r="BD87" i="6"/>
  <c r="EG35" i="6"/>
  <c r="EG89" i="6"/>
  <c r="EI89" i="6" s="1"/>
  <c r="DH90" i="6"/>
  <c r="DJ90" i="6" s="1"/>
  <c r="DH49" i="6"/>
  <c r="DJ49" i="6" s="1"/>
  <c r="BD95" i="6"/>
  <c r="FO95" i="6" s="1"/>
  <c r="BD69" i="6"/>
  <c r="BD67" i="6"/>
  <c r="BD66" i="6"/>
  <c r="BD64" i="6"/>
  <c r="BD63" i="6"/>
  <c r="BD62" i="6"/>
  <c r="BD60" i="6"/>
  <c r="BD71" i="6"/>
  <c r="BD70" i="6"/>
  <c r="BD68" i="6"/>
  <c r="BD94" i="6"/>
  <c r="BD65" i="6"/>
  <c r="BD93" i="6"/>
  <c r="BD92" i="6"/>
  <c r="BD61" i="6"/>
  <c r="BD59" i="6"/>
  <c r="BD57" i="6"/>
  <c r="BD73" i="6"/>
  <c r="BD58" i="6"/>
  <c r="BD51" i="6"/>
  <c r="BD50" i="6"/>
  <c r="BD44" i="6"/>
  <c r="BD90" i="6"/>
  <c r="BD38" i="6"/>
  <c r="BD37" i="6"/>
  <c r="BD32" i="6"/>
  <c r="BD77" i="6"/>
  <c r="BD26" i="6"/>
  <c r="BD24" i="6"/>
  <c r="BD22" i="6"/>
  <c r="BD72" i="6"/>
  <c r="BD49" i="6"/>
  <c r="BD48" i="6"/>
  <c r="BD43" i="6"/>
  <c r="BD42" i="6"/>
  <c r="BD88" i="6"/>
  <c r="BD36" i="6"/>
  <c r="BD31" i="6"/>
  <c r="BD30" i="6"/>
  <c r="BD56" i="6"/>
  <c r="BD55" i="6"/>
  <c r="BD54" i="6"/>
  <c r="BD47" i="6"/>
  <c r="BD46" i="6"/>
  <c r="BD41" i="6"/>
  <c r="BD89" i="6"/>
  <c r="BD35" i="6"/>
  <c r="BD34" i="6"/>
  <c r="BD29" i="6"/>
  <c r="BD28" i="6"/>
  <c r="BD25" i="6"/>
  <c r="BD23" i="6"/>
  <c r="DH7" i="6"/>
  <c r="BD82" i="6"/>
  <c r="BD8" i="6"/>
  <c r="EG83" i="6"/>
  <c r="EI83" i="6" s="1"/>
  <c r="EG9" i="6"/>
  <c r="DH84" i="6"/>
  <c r="DJ84" i="6" s="1"/>
  <c r="FO84" i="6" s="1"/>
  <c r="DH11" i="6"/>
  <c r="DJ11" i="6" s="1"/>
  <c r="BD13" i="6"/>
  <c r="BD14" i="6"/>
  <c r="EG15" i="6"/>
  <c r="EG85" i="6"/>
  <c r="EI85" i="6" s="1"/>
  <c r="DH86" i="6"/>
  <c r="DJ86" i="6" s="1"/>
  <c r="FO86" i="6" s="1"/>
  <c r="DH17" i="6"/>
  <c r="DJ17" i="6" s="1"/>
  <c r="BD19" i="6"/>
  <c r="BD20" i="6"/>
  <c r="BD21" i="6"/>
  <c r="DH22" i="6"/>
  <c r="DJ22" i="6" s="1"/>
  <c r="DH31" i="6"/>
  <c r="DJ31" i="6" s="1"/>
  <c r="BD33" i="6"/>
  <c r="BD39" i="6"/>
  <c r="EG41" i="6"/>
  <c r="EG46" i="6"/>
  <c r="DH50" i="6"/>
  <c r="DJ50" i="6" s="1"/>
  <c r="EG71" i="6"/>
  <c r="FO85" i="6" l="1"/>
  <c r="O23" i="21"/>
  <c r="EN53" i="7"/>
  <c r="P58" i="21" s="1"/>
  <c r="O27" i="21"/>
  <c r="EN22" i="7"/>
  <c r="P27" i="21" s="1"/>
  <c r="O15" i="21"/>
  <c r="EN10" i="7"/>
  <c r="P15" i="21" s="1"/>
  <c r="O68" i="21"/>
  <c r="EN63" i="7"/>
  <c r="P68" i="21" s="1"/>
  <c r="O16" i="21"/>
  <c r="EN11" i="7"/>
  <c r="P16" i="21" s="1"/>
  <c r="EN25" i="7"/>
  <c r="P30" i="21" s="1"/>
  <c r="O30" i="21"/>
  <c r="O12" i="21"/>
  <c r="EN8" i="7"/>
  <c r="P12" i="21" s="1"/>
  <c r="EN37" i="7"/>
  <c r="P42" i="21" s="1"/>
  <c r="O42" i="21"/>
  <c r="O56" i="21"/>
  <c r="EN51" i="7"/>
  <c r="P56" i="21" s="1"/>
  <c r="O50" i="21"/>
  <c r="EN45" i="7"/>
  <c r="P50" i="21" s="1"/>
  <c r="O61" i="21"/>
  <c r="EN56" i="7"/>
  <c r="P61" i="21" s="1"/>
  <c r="O54" i="21"/>
  <c r="EN49" i="7"/>
  <c r="P54" i="21" s="1"/>
  <c r="O51" i="21"/>
  <c r="EN46" i="7"/>
  <c r="P51" i="21" s="1"/>
  <c r="O71" i="21"/>
  <c r="EN66" i="7"/>
  <c r="P71" i="21" s="1"/>
  <c r="EN31" i="7"/>
  <c r="P36" i="21" s="1"/>
  <c r="O36" i="21"/>
  <c r="O60" i="21"/>
  <c r="EN55" i="7"/>
  <c r="P60" i="21" s="1"/>
  <c r="FO87" i="6"/>
  <c r="EG74" i="6"/>
  <c r="FO90" i="6"/>
  <c r="BD74" i="6"/>
  <c r="DJ7" i="6"/>
  <c r="DJ74" i="6" s="1"/>
  <c r="DH74" i="6"/>
  <c r="EI8" i="6"/>
  <c r="FK8" i="6" s="1"/>
  <c r="FM8" i="6" s="1"/>
  <c r="EI38" i="6"/>
  <c r="FO38" i="6" s="1"/>
  <c r="O43" i="20" s="1"/>
  <c r="EI39" i="6"/>
  <c r="FO39" i="6" s="1"/>
  <c r="EI61" i="6"/>
  <c r="FO61" i="6" s="1"/>
  <c r="O68" i="20" s="1"/>
  <c r="EI67" i="6"/>
  <c r="FO67" i="6" s="1"/>
  <c r="EI10" i="6"/>
  <c r="FO10" i="6" s="1"/>
  <c r="EI41" i="6"/>
  <c r="FO41" i="6" s="1"/>
  <c r="O46" i="20" s="1"/>
  <c r="EI9" i="6"/>
  <c r="FO9" i="6" s="1"/>
  <c r="EI19" i="6"/>
  <c r="FO19" i="6" s="1"/>
  <c r="EI31" i="6"/>
  <c r="FO31" i="6" s="1"/>
  <c r="EI43" i="6"/>
  <c r="FO43" i="6" s="1"/>
  <c r="EI77" i="6"/>
  <c r="FO77" i="6" s="1"/>
  <c r="EI20" i="6"/>
  <c r="FO20" i="6" s="1"/>
  <c r="O24" i="20" s="1"/>
  <c r="EI27" i="6"/>
  <c r="FO27" i="6" s="1"/>
  <c r="O31" i="20" s="1"/>
  <c r="EI40" i="6"/>
  <c r="FO40" i="6" s="1"/>
  <c r="O45" i="20" s="1"/>
  <c r="EI53" i="6"/>
  <c r="FO53" i="6" s="1"/>
  <c r="EI55" i="6"/>
  <c r="FO55" i="6" s="1"/>
  <c r="O62" i="20" s="1"/>
  <c r="EI68" i="6"/>
  <c r="FK68" i="6" s="1"/>
  <c r="FM68" i="6" s="1"/>
  <c r="EI63" i="6"/>
  <c r="FO63" i="6" s="1"/>
  <c r="O70" i="20" s="1"/>
  <c r="EI69" i="6"/>
  <c r="FO69" i="6" s="1"/>
  <c r="O77" i="20" s="1"/>
  <c r="EI21" i="6"/>
  <c r="FO21" i="6" s="1"/>
  <c r="EI12" i="6"/>
  <c r="FO12" i="6" s="1"/>
  <c r="O16" i="20" s="1"/>
  <c r="EI47" i="6"/>
  <c r="FO47" i="6" s="1"/>
  <c r="O54" i="20" s="1"/>
  <c r="EI54" i="6"/>
  <c r="FO54" i="6" s="1"/>
  <c r="O61" i="20" s="1"/>
  <c r="EI15" i="6"/>
  <c r="FO15" i="6" s="1"/>
  <c r="O19" i="20" s="1"/>
  <c r="EI42" i="6"/>
  <c r="FO42" i="6" s="1"/>
  <c r="O47" i="20" s="1"/>
  <c r="EI51" i="6"/>
  <c r="FO51" i="6" s="1"/>
  <c r="O58" i="20" s="1"/>
  <c r="EI52" i="6"/>
  <c r="FO52" i="6" s="1"/>
  <c r="EI29" i="6"/>
  <c r="FO29" i="6" s="1"/>
  <c r="O33" i="20" s="1"/>
  <c r="EI35" i="6"/>
  <c r="FK35" i="6" s="1"/>
  <c r="FM35" i="6" s="1"/>
  <c r="EI14" i="6"/>
  <c r="FO14" i="6" s="1"/>
  <c r="O18" i="20" s="1"/>
  <c r="EI23" i="6"/>
  <c r="FO23" i="6" s="1"/>
  <c r="EI36" i="6"/>
  <c r="FO36" i="6" s="1"/>
  <c r="O41" i="20" s="1"/>
  <c r="EI48" i="6"/>
  <c r="FO48" i="6" s="1"/>
  <c r="O55" i="20" s="1"/>
  <c r="EI32" i="6"/>
  <c r="FO32" i="6" s="1"/>
  <c r="O37" i="20" s="1"/>
  <c r="EI44" i="6"/>
  <c r="FO44" i="6" s="1"/>
  <c r="O50" i="20" s="1"/>
  <c r="EI22" i="6"/>
  <c r="FO22" i="6" s="1"/>
  <c r="O26" i="20" s="1"/>
  <c r="EI56" i="6"/>
  <c r="FK56" i="6" s="1"/>
  <c r="FM56" i="6" s="1"/>
  <c r="EI57" i="6"/>
  <c r="FO57" i="6" s="1"/>
  <c r="O64" i="20" s="1"/>
  <c r="EI70" i="6"/>
  <c r="FO70" i="6" s="1"/>
  <c r="O78" i="20" s="1"/>
  <c r="EI64" i="6"/>
  <c r="FO64" i="6" s="1"/>
  <c r="O71" i="20" s="1"/>
  <c r="EI11" i="6"/>
  <c r="FK11" i="6" s="1"/>
  <c r="FM11" i="6" s="1"/>
  <c r="EI28" i="6"/>
  <c r="FO28" i="6" s="1"/>
  <c r="O32" i="20" s="1"/>
  <c r="EI46" i="6"/>
  <c r="FO46" i="6" s="1"/>
  <c r="O52" i="20" s="1"/>
  <c r="EI30" i="6"/>
  <c r="FO30" i="6" s="1"/>
  <c r="EI58" i="6"/>
  <c r="FO58" i="6" s="1"/>
  <c r="O65" i="20" s="1"/>
  <c r="EI26" i="6"/>
  <c r="FO26" i="6" s="1"/>
  <c r="EI73" i="6"/>
  <c r="FO73" i="6" s="1"/>
  <c r="O49" i="20" s="1"/>
  <c r="EI62" i="6"/>
  <c r="FO62" i="6" s="1"/>
  <c r="O69" i="20" s="1"/>
  <c r="EI17" i="6"/>
  <c r="FO17" i="6" s="1"/>
  <c r="EI71" i="6"/>
  <c r="FO71" i="6" s="1"/>
  <c r="O53" i="20" s="1"/>
  <c r="EI13" i="6"/>
  <c r="FO13" i="6" s="1"/>
  <c r="EI25" i="6"/>
  <c r="FO25" i="6" s="1"/>
  <c r="EI49" i="6"/>
  <c r="FO49" i="6" s="1"/>
  <c r="O56" i="20" s="1"/>
  <c r="EI37" i="6"/>
  <c r="FO37" i="6" s="1"/>
  <c r="O42" i="20" s="1"/>
  <c r="EI50" i="6"/>
  <c r="FO50" i="6" s="1"/>
  <c r="EI24" i="6"/>
  <c r="FO24" i="6" s="1"/>
  <c r="O28" i="20" s="1"/>
  <c r="EI33" i="6"/>
  <c r="FO33" i="6" s="1"/>
  <c r="O38" i="20" s="1"/>
  <c r="EI45" i="6"/>
  <c r="FO45" i="6" s="1"/>
  <c r="EI72" i="6"/>
  <c r="FM72" i="6" s="1"/>
  <c r="EI59" i="6"/>
  <c r="FO59" i="6" s="1"/>
  <c r="O66" i="20" s="1"/>
  <c r="EI65" i="6"/>
  <c r="FO65" i="6" s="1"/>
  <c r="O72" i="20" s="1"/>
  <c r="EI60" i="6"/>
  <c r="FO60" i="6" s="1"/>
  <c r="O67" i="20" s="1"/>
  <c r="EI66" i="6"/>
  <c r="FO66" i="6" s="1"/>
  <c r="O74" i="20" s="1"/>
  <c r="EI18" i="6"/>
  <c r="FO18" i="6" s="1"/>
  <c r="EI7" i="6"/>
  <c r="EI16" i="6"/>
  <c r="FO16" i="6" s="1"/>
  <c r="EI34" i="6"/>
  <c r="FO34" i="6" s="1"/>
  <c r="O39" i="20" s="1"/>
  <c r="FQ90" i="6"/>
  <c r="FO89" i="6"/>
  <c r="FO82" i="6"/>
  <c r="FQ84" i="6"/>
  <c r="FQ85" i="6"/>
  <c r="FO94" i="6"/>
  <c r="FO83" i="6"/>
  <c r="FQ86" i="6"/>
  <c r="FQ95" i="6"/>
  <c r="FQ91" i="6"/>
  <c r="FO92" i="6"/>
  <c r="FO88" i="6"/>
  <c r="FQ87" i="6"/>
  <c r="FO93" i="6"/>
  <c r="DV90" i="5"/>
  <c r="DV89" i="5"/>
  <c r="DV88" i="5"/>
  <c r="DV87" i="5"/>
  <c r="DV86" i="5"/>
  <c r="DV85" i="5"/>
  <c r="CU6" i="5"/>
  <c r="CU71" i="5" s="1"/>
  <c r="CW71" i="5" s="1"/>
  <c r="AU6" i="5"/>
  <c r="AU73" i="5" s="1"/>
  <c r="DT6" i="5"/>
  <c r="FK16" i="6" l="1"/>
  <c r="FM16" i="6" s="1"/>
  <c r="FK34" i="6"/>
  <c r="FM34" i="6" s="1"/>
  <c r="EI74" i="6"/>
  <c r="O75" i="20"/>
  <c r="FQ67" i="6"/>
  <c r="P75" i="20" s="1"/>
  <c r="O29" i="20"/>
  <c r="FQ25" i="6"/>
  <c r="P29" i="20" s="1"/>
  <c r="O25" i="20"/>
  <c r="FQ21" i="6"/>
  <c r="P25" i="20" s="1"/>
  <c r="O48" i="20"/>
  <c r="FQ43" i="6"/>
  <c r="P48" i="20" s="1"/>
  <c r="FK18" i="6"/>
  <c r="FM18" i="6" s="1"/>
  <c r="FK60" i="6"/>
  <c r="FM60" i="6" s="1"/>
  <c r="FK59" i="6"/>
  <c r="FM59" i="6" s="1"/>
  <c r="FK45" i="6"/>
  <c r="FM45" i="6" s="1"/>
  <c r="FK24" i="6"/>
  <c r="FM24" i="6" s="1"/>
  <c r="FK37" i="6"/>
  <c r="FM37" i="6" s="1"/>
  <c r="FK25" i="6"/>
  <c r="FM25" i="6" s="1"/>
  <c r="FM71" i="6"/>
  <c r="FK62" i="6"/>
  <c r="FM62" i="6" s="1"/>
  <c r="FK26" i="6"/>
  <c r="FM26" i="6" s="1"/>
  <c r="FK30" i="6"/>
  <c r="FM30" i="6" s="1"/>
  <c r="FK28" i="6"/>
  <c r="FM28" i="6" s="1"/>
  <c r="FK64" i="6"/>
  <c r="FM64" i="6" s="1"/>
  <c r="FK57" i="6"/>
  <c r="FM57" i="6" s="1"/>
  <c r="FK22" i="6"/>
  <c r="FM22" i="6" s="1"/>
  <c r="FK32" i="6"/>
  <c r="FM32" i="6" s="1"/>
  <c r="FK36" i="6"/>
  <c r="FM36" i="6" s="1"/>
  <c r="FK14" i="6"/>
  <c r="FM14" i="6" s="1"/>
  <c r="FK29" i="6"/>
  <c r="FM29" i="6" s="1"/>
  <c r="FK51" i="6"/>
  <c r="FM51" i="6" s="1"/>
  <c r="FK15" i="6"/>
  <c r="FM15" i="6" s="1"/>
  <c r="FK47" i="6"/>
  <c r="FM47" i="6" s="1"/>
  <c r="FK21" i="6"/>
  <c r="FM21" i="6" s="1"/>
  <c r="FK63" i="6"/>
  <c r="FM63" i="6" s="1"/>
  <c r="FK55" i="6"/>
  <c r="FM55" i="6" s="1"/>
  <c r="FK40" i="6"/>
  <c r="FM40" i="6" s="1"/>
  <c r="FK20" i="6"/>
  <c r="FM20" i="6" s="1"/>
  <c r="FK43" i="6"/>
  <c r="FM43" i="6" s="1"/>
  <c r="FK19" i="6"/>
  <c r="FM19" i="6" s="1"/>
  <c r="FK41" i="6"/>
  <c r="FM41" i="6" s="1"/>
  <c r="FK67" i="6"/>
  <c r="FM67" i="6" s="1"/>
  <c r="FK39" i="6"/>
  <c r="FM39" i="6" s="1"/>
  <c r="FO68" i="6"/>
  <c r="O76" i="20" s="1"/>
  <c r="FO72" i="6"/>
  <c r="O73" i="20" s="1"/>
  <c r="FO11" i="6"/>
  <c r="O15" i="20" s="1"/>
  <c r="FO56" i="6"/>
  <c r="O63" i="20" s="1"/>
  <c r="FO35" i="6"/>
  <c r="O40" i="20" s="1"/>
  <c r="FK66" i="6"/>
  <c r="FM66" i="6" s="1"/>
  <c r="FK65" i="6"/>
  <c r="FM65" i="6" s="1"/>
  <c r="FK33" i="6"/>
  <c r="FM33" i="6" s="1"/>
  <c r="FK50" i="6"/>
  <c r="FM50" i="6" s="1"/>
  <c r="FK49" i="6"/>
  <c r="FM49" i="6" s="1"/>
  <c r="FK13" i="6"/>
  <c r="FM13" i="6" s="1"/>
  <c r="FK17" i="6"/>
  <c r="FM17" i="6" s="1"/>
  <c r="FM73" i="6"/>
  <c r="FK58" i="6"/>
  <c r="FM58" i="6" s="1"/>
  <c r="FK46" i="6"/>
  <c r="FM46" i="6" s="1"/>
  <c r="FK70" i="6"/>
  <c r="FM70" i="6" s="1"/>
  <c r="FK44" i="6"/>
  <c r="FM44" i="6" s="1"/>
  <c r="FK48" i="6"/>
  <c r="FM48" i="6" s="1"/>
  <c r="FK23" i="6"/>
  <c r="FM23" i="6" s="1"/>
  <c r="FK52" i="6"/>
  <c r="FM52" i="6" s="1"/>
  <c r="FK42" i="6"/>
  <c r="FM42" i="6" s="1"/>
  <c r="FK54" i="6"/>
  <c r="FM54" i="6" s="1"/>
  <c r="FK12" i="6"/>
  <c r="FM12" i="6" s="1"/>
  <c r="FK69" i="6"/>
  <c r="FM69" i="6" s="1"/>
  <c r="FK53" i="6"/>
  <c r="FM53" i="6" s="1"/>
  <c r="FK27" i="6"/>
  <c r="FM27" i="6" s="1"/>
  <c r="FK77" i="6"/>
  <c r="FM77" i="6" s="1"/>
  <c r="FK31" i="6"/>
  <c r="FM31" i="6" s="1"/>
  <c r="FK9" i="6"/>
  <c r="FM9" i="6" s="1"/>
  <c r="FK10" i="6"/>
  <c r="FM10" i="6" s="1"/>
  <c r="FK61" i="6"/>
  <c r="FM61" i="6" s="1"/>
  <c r="FK38" i="6"/>
  <c r="FM38" i="6" s="1"/>
  <c r="O57" i="20"/>
  <c r="FQ50" i="6"/>
  <c r="P57" i="20" s="1"/>
  <c r="O30" i="20"/>
  <c r="FQ26" i="6"/>
  <c r="P30" i="20" s="1"/>
  <c r="O34" i="20"/>
  <c r="FQ30" i="6"/>
  <c r="P34" i="20" s="1"/>
  <c r="O23" i="20"/>
  <c r="FQ19" i="6"/>
  <c r="P23" i="20" s="1"/>
  <c r="O44" i="20"/>
  <c r="FQ39" i="6"/>
  <c r="P44" i="20" s="1"/>
  <c r="O22" i="20"/>
  <c r="FQ18" i="6"/>
  <c r="P22" i="20" s="1"/>
  <c r="O51" i="20"/>
  <c r="FQ45" i="6"/>
  <c r="P51" i="20" s="1"/>
  <c r="O17" i="20"/>
  <c r="FQ13" i="6"/>
  <c r="P17" i="20" s="1"/>
  <c r="O21" i="20"/>
  <c r="FQ17" i="6"/>
  <c r="P21" i="20" s="1"/>
  <c r="O27" i="20"/>
  <c r="FQ23" i="6"/>
  <c r="P27" i="20" s="1"/>
  <c r="O60" i="20"/>
  <c r="FQ53" i="6"/>
  <c r="P60" i="20" s="1"/>
  <c r="O35" i="20"/>
  <c r="FQ31" i="6"/>
  <c r="P35" i="20" s="1"/>
  <c r="O13" i="20"/>
  <c r="FQ9" i="6"/>
  <c r="P13" i="20" s="1"/>
  <c r="O14" i="20"/>
  <c r="FQ10" i="6"/>
  <c r="P14" i="20" s="1"/>
  <c r="O59" i="20"/>
  <c r="FQ52" i="6"/>
  <c r="P59" i="20" s="1"/>
  <c r="O20" i="20"/>
  <c r="FQ16" i="6"/>
  <c r="P20" i="20" s="1"/>
  <c r="FQ15" i="6"/>
  <c r="P19" i="20" s="1"/>
  <c r="FQ36" i="6"/>
  <c r="P41" i="20" s="1"/>
  <c r="FQ22" i="6"/>
  <c r="P26" i="20" s="1"/>
  <c r="FK7" i="6"/>
  <c r="FO8" i="6"/>
  <c r="O12" i="20" s="1"/>
  <c r="FO7" i="6"/>
  <c r="DT77" i="5"/>
  <c r="FQ37" i="6"/>
  <c r="P42" i="20" s="1"/>
  <c r="FQ58" i="6"/>
  <c r="P65" i="20" s="1"/>
  <c r="FQ40" i="6"/>
  <c r="P45" i="20" s="1"/>
  <c r="FQ24" i="6"/>
  <c r="P28" i="20" s="1"/>
  <c r="FQ92" i="6"/>
  <c r="FQ47" i="6"/>
  <c r="P54" i="20" s="1"/>
  <c r="FQ73" i="6"/>
  <c r="P49" i="20" s="1"/>
  <c r="FQ62" i="6"/>
  <c r="P69" i="20" s="1"/>
  <c r="FQ32" i="6"/>
  <c r="P37" i="20" s="1"/>
  <c r="FQ59" i="6"/>
  <c r="P66" i="20" s="1"/>
  <c r="FQ41" i="6"/>
  <c r="P46" i="20" s="1"/>
  <c r="FQ28" i="6"/>
  <c r="P32" i="20" s="1"/>
  <c r="FQ70" i="6"/>
  <c r="P78" i="20" s="1"/>
  <c r="FQ48" i="6"/>
  <c r="P55" i="20" s="1"/>
  <c r="FQ27" i="6"/>
  <c r="P31" i="20" s="1"/>
  <c r="FQ69" i="6"/>
  <c r="P77" i="20" s="1"/>
  <c r="FQ35" i="6"/>
  <c r="P40" i="20" s="1"/>
  <c r="FQ83" i="6"/>
  <c r="FQ72" i="6"/>
  <c r="P73" i="20" s="1"/>
  <c r="FQ33" i="6"/>
  <c r="P38" i="20" s="1"/>
  <c r="FQ11" i="6"/>
  <c r="P15" i="20" s="1"/>
  <c r="FQ14" i="6"/>
  <c r="P18" i="20" s="1"/>
  <c r="FQ66" i="6"/>
  <c r="P74" i="20" s="1"/>
  <c r="FQ29" i="6"/>
  <c r="P33" i="20" s="1"/>
  <c r="AW73" i="5"/>
  <c r="FQ93" i="6"/>
  <c r="FQ51" i="6"/>
  <c r="P58" i="20" s="1"/>
  <c r="FQ49" i="6"/>
  <c r="P56" i="20" s="1"/>
  <c r="FQ20" i="6"/>
  <c r="P24" i="20" s="1"/>
  <c r="FQ63" i="6"/>
  <c r="P70" i="20" s="1"/>
  <c r="FQ46" i="6"/>
  <c r="P52" i="20" s="1"/>
  <c r="FQ94" i="6"/>
  <c r="FQ42" i="6"/>
  <c r="P47" i="20" s="1"/>
  <c r="FQ57" i="6"/>
  <c r="P64" i="20" s="1"/>
  <c r="FQ82" i="6"/>
  <c r="FQ71" i="6"/>
  <c r="P53" i="20" s="1"/>
  <c r="FQ60" i="6"/>
  <c r="P67" i="20" s="1"/>
  <c r="FQ54" i="6"/>
  <c r="P61" i="20" s="1"/>
  <c r="FQ64" i="6"/>
  <c r="P71" i="20" s="1"/>
  <c r="FQ38" i="6"/>
  <c r="P43" i="20" s="1"/>
  <c r="FQ88" i="6"/>
  <c r="FQ68" i="6"/>
  <c r="P76" i="20" s="1"/>
  <c r="FQ34" i="6"/>
  <c r="P39" i="20" s="1"/>
  <c r="FQ61" i="6"/>
  <c r="P68" i="20" s="1"/>
  <c r="FQ44" i="6"/>
  <c r="P50" i="20" s="1"/>
  <c r="FQ12" i="6"/>
  <c r="P16" i="20" s="1"/>
  <c r="FQ65" i="6"/>
  <c r="P72" i="20" s="1"/>
  <c r="FQ55" i="6"/>
  <c r="P62" i="20" s="1"/>
  <c r="FQ89" i="6"/>
  <c r="FQ77" i="6"/>
  <c r="CU8" i="5"/>
  <c r="CW8" i="5" s="1"/>
  <c r="CU9" i="5"/>
  <c r="CW9" i="5" s="1"/>
  <c r="CU14" i="5"/>
  <c r="CW14" i="5" s="1"/>
  <c r="CU19" i="5"/>
  <c r="CW19" i="5" s="1"/>
  <c r="CU21" i="5"/>
  <c r="CW21" i="5" s="1"/>
  <c r="CU29" i="5"/>
  <c r="CW29" i="5" s="1"/>
  <c r="CU38" i="5"/>
  <c r="CW38" i="5" s="1"/>
  <c r="CU45" i="5"/>
  <c r="CW45" i="5" s="1"/>
  <c r="CU54" i="5"/>
  <c r="CW54" i="5" s="1"/>
  <c r="CU63" i="5"/>
  <c r="CW63" i="5" s="1"/>
  <c r="CU69" i="5"/>
  <c r="CW69" i="5" s="1"/>
  <c r="CU7" i="5"/>
  <c r="CU10" i="5"/>
  <c r="CW10" i="5" s="1"/>
  <c r="CU11" i="5"/>
  <c r="CW11" i="5" s="1"/>
  <c r="CU20" i="5"/>
  <c r="CW20" i="5" s="1"/>
  <c r="CU22" i="5"/>
  <c r="CW22" i="5" s="1"/>
  <c r="CU43" i="5"/>
  <c r="CW43" i="5" s="1"/>
  <c r="CU52" i="5"/>
  <c r="CW52" i="5" s="1"/>
  <c r="CU61" i="5"/>
  <c r="CW61" i="5" s="1"/>
  <c r="CU64" i="5"/>
  <c r="CW64" i="5" s="1"/>
  <c r="AU22" i="5"/>
  <c r="AU23" i="5"/>
  <c r="AU34" i="5"/>
  <c r="AU38" i="5"/>
  <c r="AU47" i="5"/>
  <c r="AU15" i="5"/>
  <c r="AU56" i="5"/>
  <c r="AU63" i="5"/>
  <c r="AU64" i="5"/>
  <c r="DT24" i="5"/>
  <c r="DT67" i="5"/>
  <c r="DT74" i="5"/>
  <c r="AU48" i="5"/>
  <c r="AU86" i="5"/>
  <c r="AU35" i="5"/>
  <c r="AU33" i="5"/>
  <c r="AU31" i="5"/>
  <c r="AU29" i="5"/>
  <c r="AU27" i="5"/>
  <c r="AU78" i="5"/>
  <c r="AU71" i="5"/>
  <c r="AU70" i="5"/>
  <c r="AU62" i="5"/>
  <c r="AU61" i="5"/>
  <c r="AU54" i="5"/>
  <c r="AU53" i="5"/>
  <c r="AU45" i="5"/>
  <c r="AU44" i="5"/>
  <c r="AU37" i="5"/>
  <c r="AU30" i="5"/>
  <c r="AU77" i="5"/>
  <c r="AU76" i="5"/>
  <c r="AU69" i="5"/>
  <c r="AU68" i="5"/>
  <c r="AU60" i="5"/>
  <c r="AU59" i="5"/>
  <c r="AU52" i="5"/>
  <c r="AU51" i="5"/>
  <c r="AU43" i="5"/>
  <c r="AU42" i="5"/>
  <c r="AU36" i="5"/>
  <c r="AU28" i="5"/>
  <c r="AU84" i="5"/>
  <c r="AU14" i="5"/>
  <c r="AU10" i="5"/>
  <c r="DT10" i="5"/>
  <c r="AU16" i="5"/>
  <c r="DT18" i="5"/>
  <c r="DT19" i="5"/>
  <c r="DT34" i="5"/>
  <c r="AU58" i="5"/>
  <c r="DT59" i="5"/>
  <c r="AU66" i="5"/>
  <c r="DT69" i="5"/>
  <c r="AU75" i="5"/>
  <c r="DT76" i="5"/>
  <c r="CU90" i="5"/>
  <c r="CW90" i="5" s="1"/>
  <c r="CU88" i="5"/>
  <c r="CW88" i="5" s="1"/>
  <c r="CU36" i="5"/>
  <c r="CW36" i="5" s="1"/>
  <c r="CU34" i="5"/>
  <c r="CW34" i="5" s="1"/>
  <c r="CU32" i="5"/>
  <c r="CW32" i="5" s="1"/>
  <c r="CU30" i="5"/>
  <c r="CW30" i="5" s="1"/>
  <c r="CU28" i="5"/>
  <c r="CW28" i="5" s="1"/>
  <c r="CU26" i="5"/>
  <c r="CW26" i="5" s="1"/>
  <c r="CU77" i="5"/>
  <c r="CW77" i="5" s="1"/>
  <c r="CU76" i="5"/>
  <c r="CW76" i="5" s="1"/>
  <c r="CU75" i="5"/>
  <c r="CW75" i="5" s="1"/>
  <c r="CU68" i="5"/>
  <c r="CW68" i="5" s="1"/>
  <c r="CU67" i="5"/>
  <c r="CW67" i="5" s="1"/>
  <c r="CU59" i="5"/>
  <c r="CW59" i="5" s="1"/>
  <c r="CU58" i="5"/>
  <c r="CW58" i="5" s="1"/>
  <c r="CU51" i="5"/>
  <c r="CW51" i="5" s="1"/>
  <c r="CU50" i="5"/>
  <c r="CW50" i="5" s="1"/>
  <c r="CU42" i="5"/>
  <c r="CW42" i="5" s="1"/>
  <c r="CU41" i="5"/>
  <c r="CW41" i="5" s="1"/>
  <c r="CU35" i="5"/>
  <c r="CW35" i="5" s="1"/>
  <c r="CU27" i="5"/>
  <c r="CW27" i="5" s="1"/>
  <c r="CU78" i="5"/>
  <c r="CW78" i="5" s="1"/>
  <c r="CU74" i="5"/>
  <c r="CW74" i="5" s="1"/>
  <c r="CU73" i="5"/>
  <c r="CW73" i="5" s="1"/>
  <c r="CU66" i="5"/>
  <c r="CW66" i="5" s="1"/>
  <c r="CU65" i="5"/>
  <c r="CW65" i="5" s="1"/>
  <c r="CU89" i="5"/>
  <c r="CW89" i="5" s="1"/>
  <c r="CU57" i="5"/>
  <c r="CW57" i="5" s="1"/>
  <c r="CU56" i="5"/>
  <c r="CW56" i="5" s="1"/>
  <c r="CU49" i="5"/>
  <c r="CW49" i="5" s="1"/>
  <c r="CU48" i="5"/>
  <c r="CW48" i="5" s="1"/>
  <c r="CU87" i="5"/>
  <c r="CW87" i="5" s="1"/>
  <c r="CU47" i="5"/>
  <c r="CW47" i="5" s="1"/>
  <c r="CU40" i="5"/>
  <c r="CW40" i="5" s="1"/>
  <c r="CU39" i="5"/>
  <c r="CW39" i="5" s="1"/>
  <c r="CU33" i="5"/>
  <c r="CW33" i="5" s="1"/>
  <c r="CU85" i="5"/>
  <c r="CW85" i="5" s="1"/>
  <c r="CU15" i="5"/>
  <c r="CW15" i="5" s="1"/>
  <c r="CU13" i="5"/>
  <c r="CW13" i="5" s="1"/>
  <c r="DT13" i="5"/>
  <c r="CU84" i="5"/>
  <c r="CW84" i="5" s="1"/>
  <c r="CU16" i="5"/>
  <c r="CW16" i="5" s="1"/>
  <c r="AU18" i="5"/>
  <c r="AU19" i="5"/>
  <c r="DT20" i="5"/>
  <c r="DT21" i="5"/>
  <c r="CU23" i="5"/>
  <c r="CW23" i="5" s="1"/>
  <c r="CU24" i="5"/>
  <c r="CW24" i="5" s="1"/>
  <c r="AU26" i="5"/>
  <c r="CU31" i="5"/>
  <c r="CW31" i="5" s="1"/>
  <c r="DT36" i="5"/>
  <c r="AU39" i="5"/>
  <c r="DT40" i="5"/>
  <c r="CU44" i="5"/>
  <c r="CW44" i="5" s="1"/>
  <c r="AU46" i="5"/>
  <c r="DT49" i="5"/>
  <c r="CU53" i="5"/>
  <c r="CW53" i="5" s="1"/>
  <c r="AU55" i="5"/>
  <c r="DT58" i="5"/>
  <c r="CU60" i="5"/>
  <c r="CW60" i="5" s="1"/>
  <c r="AU89" i="5"/>
  <c r="AU65" i="5"/>
  <c r="DT66" i="5"/>
  <c r="CU70" i="5"/>
  <c r="CW70" i="5" s="1"/>
  <c r="AU72" i="5"/>
  <c r="DT75" i="5"/>
  <c r="DT48" i="5"/>
  <c r="DT35" i="5"/>
  <c r="DT33" i="5"/>
  <c r="DT31" i="5"/>
  <c r="DT29" i="5"/>
  <c r="DT27" i="5"/>
  <c r="DT78" i="5"/>
  <c r="DT73" i="5"/>
  <c r="DT72" i="5"/>
  <c r="DT65" i="5"/>
  <c r="DT64" i="5"/>
  <c r="DT63" i="5"/>
  <c r="DT56" i="5"/>
  <c r="DT55" i="5"/>
  <c r="DT47" i="5"/>
  <c r="DT46" i="5"/>
  <c r="DT39" i="5"/>
  <c r="DT38" i="5"/>
  <c r="DT32" i="5"/>
  <c r="DT71" i="5"/>
  <c r="DT70" i="5"/>
  <c r="DT62" i="5"/>
  <c r="DT61" i="5"/>
  <c r="DT54" i="5"/>
  <c r="DT53" i="5"/>
  <c r="DT45" i="5"/>
  <c r="DT44" i="5"/>
  <c r="DT37" i="5"/>
  <c r="DT30" i="5"/>
  <c r="DT84" i="5"/>
  <c r="DV84" i="5" s="1"/>
  <c r="DT14" i="5"/>
  <c r="DT16" i="5"/>
  <c r="DT17" i="5"/>
  <c r="DT25" i="5"/>
  <c r="DT28" i="5"/>
  <c r="DT41" i="5"/>
  <c r="DT50" i="5"/>
  <c r="DT57" i="5"/>
  <c r="AU8" i="5"/>
  <c r="DT8" i="5"/>
  <c r="AU12" i="5"/>
  <c r="DT12" i="5"/>
  <c r="AU85" i="5"/>
  <c r="AU17" i="5"/>
  <c r="AU24" i="5"/>
  <c r="AU25" i="5"/>
  <c r="AU40" i="5"/>
  <c r="DT43" i="5"/>
  <c r="AU49" i="5"/>
  <c r="DT52" i="5"/>
  <c r="AU90" i="5"/>
  <c r="DT7" i="5"/>
  <c r="AU9" i="5"/>
  <c r="DT9" i="5"/>
  <c r="AU11" i="5"/>
  <c r="DT11" i="5"/>
  <c r="CU12" i="5"/>
  <c r="CW12" i="5" s="1"/>
  <c r="AU13" i="5"/>
  <c r="DT15" i="5"/>
  <c r="CU17" i="5"/>
  <c r="CW17" i="5" s="1"/>
  <c r="CU18" i="5"/>
  <c r="CW18" i="5" s="1"/>
  <c r="AU20" i="5"/>
  <c r="AU21" i="5"/>
  <c r="DT22" i="5"/>
  <c r="DT23" i="5"/>
  <c r="CU25" i="5"/>
  <c r="CW25" i="5" s="1"/>
  <c r="DT26" i="5"/>
  <c r="AU32" i="5"/>
  <c r="CU86" i="5"/>
  <c r="CW86" i="5" s="1"/>
  <c r="CU37" i="5"/>
  <c r="CW37" i="5" s="1"/>
  <c r="AU41" i="5"/>
  <c r="DT42" i="5"/>
  <c r="CU46" i="5"/>
  <c r="CW46" i="5" s="1"/>
  <c r="AU87" i="5"/>
  <c r="AU88" i="5"/>
  <c r="AU50" i="5"/>
  <c r="DT51" i="5"/>
  <c r="CU55" i="5"/>
  <c r="CW55" i="5" s="1"/>
  <c r="AU57" i="5"/>
  <c r="DT60" i="5"/>
  <c r="CU62" i="5"/>
  <c r="CW62" i="5" s="1"/>
  <c r="AU67" i="5"/>
  <c r="DT68" i="5"/>
  <c r="CU72" i="5"/>
  <c r="CW72" i="5" s="1"/>
  <c r="AU74" i="5"/>
  <c r="FQ56" i="6" l="1"/>
  <c r="P63" i="20" s="1"/>
  <c r="FQ7" i="6"/>
  <c r="FK74" i="6"/>
  <c r="FM7" i="6"/>
  <c r="FM74" i="6" s="1"/>
  <c r="FQ8" i="6"/>
  <c r="P12" i="20" s="1"/>
  <c r="FO74" i="6"/>
  <c r="FR40" i="6" s="1"/>
  <c r="O11" i="20"/>
  <c r="DV68" i="5"/>
  <c r="EZ68" i="5" s="1"/>
  <c r="FB68" i="5" s="1"/>
  <c r="DV26" i="5"/>
  <c r="EZ26" i="5" s="1"/>
  <c r="FB26" i="5" s="1"/>
  <c r="DV15" i="5"/>
  <c r="EZ15" i="5" s="1"/>
  <c r="FB15" i="5" s="1"/>
  <c r="DV43" i="5"/>
  <c r="EZ43" i="5" s="1"/>
  <c r="FB43" i="5" s="1"/>
  <c r="DV8" i="5"/>
  <c r="EZ8" i="5" s="1"/>
  <c r="FB8" i="5" s="1"/>
  <c r="DV41" i="5"/>
  <c r="EZ41" i="5" s="1"/>
  <c r="FB41" i="5" s="1"/>
  <c r="DV16" i="5"/>
  <c r="EZ16" i="5" s="1"/>
  <c r="DV37" i="5"/>
  <c r="EZ37" i="5" s="1"/>
  <c r="FB37" i="5" s="1"/>
  <c r="DV54" i="5"/>
  <c r="EZ54" i="5" s="1"/>
  <c r="FB54" i="5" s="1"/>
  <c r="DV71" i="5"/>
  <c r="EZ71" i="5" s="1"/>
  <c r="FB71" i="5" s="1"/>
  <c r="DV46" i="5"/>
  <c r="EZ46" i="5" s="1"/>
  <c r="DV63" i="5"/>
  <c r="EZ63" i="5" s="1"/>
  <c r="FB63" i="5" s="1"/>
  <c r="DV73" i="5"/>
  <c r="EZ73" i="5" s="1"/>
  <c r="FB73" i="5" s="1"/>
  <c r="DV31" i="5"/>
  <c r="EZ31" i="5" s="1"/>
  <c r="FB31" i="5" s="1"/>
  <c r="DV75" i="5"/>
  <c r="EZ75" i="5" s="1"/>
  <c r="FB75" i="5" s="1"/>
  <c r="DV21" i="5"/>
  <c r="EZ21" i="5" s="1"/>
  <c r="FB21" i="5" s="1"/>
  <c r="DV69" i="5"/>
  <c r="EZ69" i="5" s="1"/>
  <c r="FB69" i="5" s="1"/>
  <c r="DV34" i="5"/>
  <c r="EZ34" i="5" s="1"/>
  <c r="FB34" i="5" s="1"/>
  <c r="DV10" i="5"/>
  <c r="EZ10" i="5" s="1"/>
  <c r="FB10" i="5" s="1"/>
  <c r="DV24" i="5"/>
  <c r="EZ24" i="5" s="1"/>
  <c r="DV9" i="5"/>
  <c r="EZ9" i="5" s="1"/>
  <c r="FB9" i="5" s="1"/>
  <c r="DV28" i="5"/>
  <c r="EZ28" i="5" s="1"/>
  <c r="FB28" i="5" s="1"/>
  <c r="DV14" i="5"/>
  <c r="EZ14" i="5" s="1"/>
  <c r="FB14" i="5" s="1"/>
  <c r="DV44" i="5"/>
  <c r="EZ44" i="5" s="1"/>
  <c r="FB44" i="5" s="1"/>
  <c r="DV61" i="5"/>
  <c r="EZ61" i="5" s="1"/>
  <c r="FB61" i="5" s="1"/>
  <c r="DV32" i="5"/>
  <c r="EZ32" i="5" s="1"/>
  <c r="FB32" i="5" s="1"/>
  <c r="DV47" i="5"/>
  <c r="EZ47" i="5" s="1"/>
  <c r="FB47" i="5" s="1"/>
  <c r="DV64" i="5"/>
  <c r="EZ64" i="5" s="1"/>
  <c r="FB64" i="5" s="1"/>
  <c r="DV78" i="5"/>
  <c r="EZ78" i="5" s="1"/>
  <c r="FB78" i="5" s="1"/>
  <c r="DV33" i="5"/>
  <c r="EZ33" i="5" s="1"/>
  <c r="FB33" i="5" s="1"/>
  <c r="DV40" i="5"/>
  <c r="EZ40" i="5" s="1"/>
  <c r="FB40" i="5" s="1"/>
  <c r="DV20" i="5"/>
  <c r="EZ20" i="5" s="1"/>
  <c r="DV19" i="5"/>
  <c r="EZ19" i="5" s="1"/>
  <c r="FB19" i="5" s="1"/>
  <c r="DV77" i="5"/>
  <c r="EZ77" i="5" s="1"/>
  <c r="DV51" i="5"/>
  <c r="EZ51" i="5" s="1"/>
  <c r="FB51" i="5" s="1"/>
  <c r="DV23" i="5"/>
  <c r="EZ23" i="5" s="1"/>
  <c r="FB23" i="5" s="1"/>
  <c r="DV52" i="5"/>
  <c r="EZ52" i="5" s="1"/>
  <c r="FB52" i="5" s="1"/>
  <c r="DV12" i="5"/>
  <c r="EZ12" i="5" s="1"/>
  <c r="FB12" i="5" s="1"/>
  <c r="DV57" i="5"/>
  <c r="EZ57" i="5" s="1"/>
  <c r="FB57" i="5" s="1"/>
  <c r="DV25" i="5"/>
  <c r="EZ25" i="5" s="1"/>
  <c r="FB25" i="5" s="1"/>
  <c r="DV45" i="5"/>
  <c r="EZ45" i="5" s="1"/>
  <c r="FB45" i="5" s="1"/>
  <c r="DV62" i="5"/>
  <c r="EZ62" i="5" s="1"/>
  <c r="FB62" i="5" s="1"/>
  <c r="DV38" i="5"/>
  <c r="EZ38" i="5" s="1"/>
  <c r="FB38" i="5" s="1"/>
  <c r="DV55" i="5"/>
  <c r="EZ55" i="5" s="1"/>
  <c r="FB55" i="5" s="1"/>
  <c r="DV65" i="5"/>
  <c r="EZ65" i="5" s="1"/>
  <c r="FB65" i="5" s="1"/>
  <c r="DV27" i="5"/>
  <c r="EZ27" i="5" s="1"/>
  <c r="FB27" i="5" s="1"/>
  <c r="DV35" i="5"/>
  <c r="EZ35" i="5" s="1"/>
  <c r="FB35" i="5" s="1"/>
  <c r="DV49" i="5"/>
  <c r="EZ49" i="5" s="1"/>
  <c r="FB49" i="5" s="1"/>
  <c r="DV13" i="5"/>
  <c r="EZ13" i="5" s="1"/>
  <c r="FB13" i="5" s="1"/>
  <c r="DV76" i="5"/>
  <c r="EZ76" i="5" s="1"/>
  <c r="FB76" i="5" s="1"/>
  <c r="DV59" i="5"/>
  <c r="EZ59" i="5" s="1"/>
  <c r="FB59" i="5" s="1"/>
  <c r="DV18" i="5"/>
  <c r="EZ18" i="5" s="1"/>
  <c r="FB18" i="5" s="1"/>
  <c r="DV74" i="5"/>
  <c r="EZ74" i="5" s="1"/>
  <c r="FB74" i="5" s="1"/>
  <c r="CW7" i="5"/>
  <c r="CW79" i="5" s="1"/>
  <c r="CU79" i="5"/>
  <c r="DV60" i="5"/>
  <c r="EZ60" i="5" s="1"/>
  <c r="FB60" i="5" s="1"/>
  <c r="DV42" i="5"/>
  <c r="EZ42" i="5" s="1"/>
  <c r="FB42" i="5" s="1"/>
  <c r="DV22" i="5"/>
  <c r="EZ22" i="5" s="1"/>
  <c r="FB22" i="5" s="1"/>
  <c r="DV11" i="5"/>
  <c r="EZ11" i="5" s="1"/>
  <c r="FB11" i="5" s="1"/>
  <c r="DT79" i="5"/>
  <c r="DV50" i="5"/>
  <c r="EZ50" i="5" s="1"/>
  <c r="FB50" i="5" s="1"/>
  <c r="DV17" i="5"/>
  <c r="EZ17" i="5" s="1"/>
  <c r="FB17" i="5" s="1"/>
  <c r="DV30" i="5"/>
  <c r="EZ30" i="5" s="1"/>
  <c r="FB30" i="5" s="1"/>
  <c r="DV53" i="5"/>
  <c r="EZ53" i="5" s="1"/>
  <c r="FB53" i="5" s="1"/>
  <c r="DV70" i="5"/>
  <c r="EZ70" i="5" s="1"/>
  <c r="FB70" i="5" s="1"/>
  <c r="DV39" i="5"/>
  <c r="EZ39" i="5" s="1"/>
  <c r="FB39" i="5" s="1"/>
  <c r="DV56" i="5"/>
  <c r="EZ56" i="5" s="1"/>
  <c r="FB56" i="5" s="1"/>
  <c r="DV72" i="5"/>
  <c r="EZ72" i="5" s="1"/>
  <c r="FB72" i="5" s="1"/>
  <c r="DV29" i="5"/>
  <c r="EZ29" i="5" s="1"/>
  <c r="FB29" i="5" s="1"/>
  <c r="DV48" i="5"/>
  <c r="EZ48" i="5" s="1"/>
  <c r="FB48" i="5" s="1"/>
  <c r="DV66" i="5"/>
  <c r="EZ66" i="5" s="1"/>
  <c r="FB66" i="5" s="1"/>
  <c r="DV36" i="5"/>
  <c r="EZ36" i="5" s="1"/>
  <c r="FB36" i="5" s="1"/>
  <c r="DV67" i="5"/>
  <c r="EZ67" i="5" s="1"/>
  <c r="FB67" i="5" s="1"/>
  <c r="DV7" i="5"/>
  <c r="FB24" i="5"/>
  <c r="FB20" i="5"/>
  <c r="FB46" i="5"/>
  <c r="FB16" i="5"/>
  <c r="DV58" i="5"/>
  <c r="AW57" i="5"/>
  <c r="AW41" i="5"/>
  <c r="FD41" i="5" s="1"/>
  <c r="O45" i="19" s="1"/>
  <c r="AW67" i="5"/>
  <c r="FD67" i="5" s="1"/>
  <c r="O71" i="19" s="1"/>
  <c r="AW87" i="5"/>
  <c r="AW20" i="5"/>
  <c r="AW13" i="5"/>
  <c r="AW90" i="5"/>
  <c r="AW40" i="5"/>
  <c r="AW85" i="5"/>
  <c r="AW8" i="5"/>
  <c r="AW72" i="5"/>
  <c r="AW89" i="5"/>
  <c r="AW26" i="5"/>
  <c r="AW66" i="5"/>
  <c r="AW10" i="5"/>
  <c r="AW36" i="5"/>
  <c r="AW52" i="5"/>
  <c r="AW69" i="5"/>
  <c r="AW37" i="5"/>
  <c r="AW54" i="5"/>
  <c r="AW71" i="5"/>
  <c r="AW31" i="5"/>
  <c r="FD31" i="5" s="1"/>
  <c r="O35" i="19" s="1"/>
  <c r="AW48" i="5"/>
  <c r="AW64" i="5"/>
  <c r="FD64" i="5" s="1"/>
  <c r="O68" i="19" s="1"/>
  <c r="AW47" i="5"/>
  <c r="AW22" i="5"/>
  <c r="FD22" i="5" s="1"/>
  <c r="O26" i="19" s="1"/>
  <c r="AW9" i="5"/>
  <c r="AW25" i="5"/>
  <c r="FD25" i="5" s="1"/>
  <c r="O29" i="19" s="1"/>
  <c r="AW39" i="5"/>
  <c r="AW19" i="5"/>
  <c r="AW14" i="5"/>
  <c r="AW42" i="5"/>
  <c r="AW59" i="5"/>
  <c r="AW76" i="5"/>
  <c r="FD76" i="5" s="1"/>
  <c r="O80" i="19" s="1"/>
  <c r="AW44" i="5"/>
  <c r="AW61" i="5"/>
  <c r="AW78" i="5"/>
  <c r="AW33" i="5"/>
  <c r="FD33" i="5" s="1"/>
  <c r="O37" i="19" s="1"/>
  <c r="AW63" i="5"/>
  <c r="AW38" i="5"/>
  <c r="AW74" i="5"/>
  <c r="AW50" i="5"/>
  <c r="AW32" i="5"/>
  <c r="AW49" i="5"/>
  <c r="FD49" i="5" s="1"/>
  <c r="O53" i="19" s="1"/>
  <c r="AW24" i="5"/>
  <c r="AW12" i="5"/>
  <c r="FD12" i="5" s="1"/>
  <c r="O16" i="19" s="1"/>
  <c r="AW46" i="5"/>
  <c r="AW18" i="5"/>
  <c r="FD18" i="5" s="1"/>
  <c r="AW75" i="5"/>
  <c r="AW58" i="5"/>
  <c r="FD58" i="5" s="1"/>
  <c r="O62" i="19" s="1"/>
  <c r="AW16" i="5"/>
  <c r="AW84" i="5"/>
  <c r="AW43" i="5"/>
  <c r="FD43" i="5" s="1"/>
  <c r="O47" i="19" s="1"/>
  <c r="AW60" i="5"/>
  <c r="FD60" i="5" s="1"/>
  <c r="O64" i="19" s="1"/>
  <c r="AW77" i="5"/>
  <c r="FD77" i="5" s="1"/>
  <c r="O81" i="19" s="1"/>
  <c r="AW45" i="5"/>
  <c r="AW62" i="5"/>
  <c r="FD62" i="5" s="1"/>
  <c r="O66" i="19" s="1"/>
  <c r="AW27" i="5"/>
  <c r="FD27" i="5" s="1"/>
  <c r="O31" i="19" s="1"/>
  <c r="AW35" i="5"/>
  <c r="FD35" i="5" s="1"/>
  <c r="O39" i="19" s="1"/>
  <c r="AW56" i="5"/>
  <c r="AW34" i="5"/>
  <c r="FD34" i="5" s="1"/>
  <c r="O38" i="19" s="1"/>
  <c r="AW88" i="5"/>
  <c r="AW21" i="5"/>
  <c r="FD21" i="5" s="1"/>
  <c r="O25" i="19" s="1"/>
  <c r="AW11" i="5"/>
  <c r="AW17" i="5"/>
  <c r="FD17" i="5" s="1"/>
  <c r="O21" i="19" s="1"/>
  <c r="AW65" i="5"/>
  <c r="AW55" i="5"/>
  <c r="FD55" i="5" s="1"/>
  <c r="O59" i="19" s="1"/>
  <c r="AW28" i="5"/>
  <c r="FD28" i="5" s="1"/>
  <c r="O32" i="19" s="1"/>
  <c r="AW51" i="5"/>
  <c r="FD51" i="5" s="1"/>
  <c r="O55" i="19" s="1"/>
  <c r="AW68" i="5"/>
  <c r="AW30" i="5"/>
  <c r="FD30" i="5" s="1"/>
  <c r="O34" i="19" s="1"/>
  <c r="AW53" i="5"/>
  <c r="AW70" i="5"/>
  <c r="FD70" i="5" s="1"/>
  <c r="O74" i="19" s="1"/>
  <c r="AW29" i="5"/>
  <c r="AW86" i="5"/>
  <c r="AW15" i="5"/>
  <c r="AW23" i="5"/>
  <c r="FD23" i="5" s="1"/>
  <c r="DU13" i="4"/>
  <c r="DU6" i="4"/>
  <c r="DU28" i="4" s="1"/>
  <c r="CU6" i="4"/>
  <c r="AW78" i="4"/>
  <c r="FD15" i="5" l="1"/>
  <c r="O19" i="19" s="1"/>
  <c r="FD68" i="5"/>
  <c r="O72" i="19" s="1"/>
  <c r="FD65" i="5"/>
  <c r="O69" i="19" s="1"/>
  <c r="FD11" i="5"/>
  <c r="O15" i="19" s="1"/>
  <c r="FD45" i="5"/>
  <c r="O49" i="19" s="1"/>
  <c r="FD38" i="5"/>
  <c r="O42" i="19" s="1"/>
  <c r="FD61" i="5"/>
  <c r="O65" i="19" s="1"/>
  <c r="FD42" i="5"/>
  <c r="O46" i="19" s="1"/>
  <c r="FD19" i="5"/>
  <c r="FF19" i="5" s="1"/>
  <c r="P23" i="19" s="1"/>
  <c r="FD54" i="5"/>
  <c r="O58" i="19" s="1"/>
  <c r="FD69" i="5"/>
  <c r="O73" i="19" s="1"/>
  <c r="FD8" i="5"/>
  <c r="O12" i="19" s="1"/>
  <c r="FD40" i="5"/>
  <c r="O44" i="19" s="1"/>
  <c r="FD13" i="5"/>
  <c r="O17" i="19" s="1"/>
  <c r="FD73" i="5"/>
  <c r="O77" i="19" s="1"/>
  <c r="FD16" i="5"/>
  <c r="O20" i="19" s="1"/>
  <c r="FD75" i="5"/>
  <c r="O79" i="19" s="1"/>
  <c r="FD46" i="5"/>
  <c r="O50" i="19" s="1"/>
  <c r="FD24" i="5"/>
  <c r="O28" i="19" s="1"/>
  <c r="FD32" i="5"/>
  <c r="O36" i="19" s="1"/>
  <c r="FD74" i="5"/>
  <c r="O78" i="19" s="1"/>
  <c r="FD63" i="5"/>
  <c r="O67" i="19" s="1"/>
  <c r="FD78" i="5"/>
  <c r="O82" i="19" s="1"/>
  <c r="FD44" i="5"/>
  <c r="O48" i="19" s="1"/>
  <c r="FD59" i="5"/>
  <c r="O63" i="19" s="1"/>
  <c r="FD14" i="5"/>
  <c r="O18" i="19" s="1"/>
  <c r="FD39" i="5"/>
  <c r="O43" i="19" s="1"/>
  <c r="FD9" i="5"/>
  <c r="O13" i="19" s="1"/>
  <c r="FD47" i="5"/>
  <c r="O51" i="19" s="1"/>
  <c r="FD48" i="5"/>
  <c r="O52" i="19" s="1"/>
  <c r="FD71" i="5"/>
  <c r="O75" i="19" s="1"/>
  <c r="FD52" i="5"/>
  <c r="O56" i="19" s="1"/>
  <c r="FD10" i="5"/>
  <c r="O14" i="19" s="1"/>
  <c r="FD26" i="5"/>
  <c r="O30" i="19" s="1"/>
  <c r="FD72" i="5"/>
  <c r="O76" i="19" s="1"/>
  <c r="FD20" i="5"/>
  <c r="O24" i="19" s="1"/>
  <c r="FD57" i="5"/>
  <c r="O61" i="19" s="1"/>
  <c r="FD29" i="5"/>
  <c r="O33" i="19" s="1"/>
  <c r="FD53" i="5"/>
  <c r="O57" i="19" s="1"/>
  <c r="FD56" i="5"/>
  <c r="O60" i="19" s="1"/>
  <c r="FD50" i="5"/>
  <c r="O54" i="19" s="1"/>
  <c r="FD36" i="5"/>
  <c r="O40" i="19" s="1"/>
  <c r="FD66" i="5"/>
  <c r="O70" i="19" s="1"/>
  <c r="DV79" i="5"/>
  <c r="FR54" i="6"/>
  <c r="FR87" i="6"/>
  <c r="FR92" i="6"/>
  <c r="FR90" i="6"/>
  <c r="FR94" i="6"/>
  <c r="FR35" i="6"/>
  <c r="FR60" i="6"/>
  <c r="FR20" i="6"/>
  <c r="FR71" i="6"/>
  <c r="FR45" i="6"/>
  <c r="FR25" i="6"/>
  <c r="FR66" i="6"/>
  <c r="FR17" i="6"/>
  <c r="FR95" i="6"/>
  <c r="FR19" i="6"/>
  <c r="FR9" i="6"/>
  <c r="FR89" i="6"/>
  <c r="FR15" i="6"/>
  <c r="FR58" i="6"/>
  <c r="FR24" i="6"/>
  <c r="FR28" i="6"/>
  <c r="FR83" i="6"/>
  <c r="FR31" i="6"/>
  <c r="FR22" i="6"/>
  <c r="FR18" i="6"/>
  <c r="FR61" i="6"/>
  <c r="FR67" i="6"/>
  <c r="FR62" i="6"/>
  <c r="FR69" i="6"/>
  <c r="FR33" i="6"/>
  <c r="FR55" i="6"/>
  <c r="FR8" i="6"/>
  <c r="FR10" i="6"/>
  <c r="FR53" i="6"/>
  <c r="FR88" i="6"/>
  <c r="FR56" i="6"/>
  <c r="FR85" i="6"/>
  <c r="FR65" i="6"/>
  <c r="FR36" i="6"/>
  <c r="FR14" i="6"/>
  <c r="FR46" i="6"/>
  <c r="FR52" i="6"/>
  <c r="FR70" i="6"/>
  <c r="FR49" i="6"/>
  <c r="FR30" i="6"/>
  <c r="FR7" i="6"/>
  <c r="FR72" i="6"/>
  <c r="FR13" i="6"/>
  <c r="FR44" i="6"/>
  <c r="FR86" i="6"/>
  <c r="FR59" i="6"/>
  <c r="FR29" i="6"/>
  <c r="FR26" i="6"/>
  <c r="FR38" i="6"/>
  <c r="FR27" i="6"/>
  <c r="FR91" i="6"/>
  <c r="FR73" i="6"/>
  <c r="FR41" i="6"/>
  <c r="FR11" i="6"/>
  <c r="FR42" i="6"/>
  <c r="FR12" i="6"/>
  <c r="FR32" i="6"/>
  <c r="FR50" i="6"/>
  <c r="FR63" i="6"/>
  <c r="FR68" i="6"/>
  <c r="FR47" i="6"/>
  <c r="FR48" i="6"/>
  <c r="FR51" i="6"/>
  <c r="FR82" i="6"/>
  <c r="FR84" i="6"/>
  <c r="FR16" i="6"/>
  <c r="FR57" i="6"/>
  <c r="FR37" i="6"/>
  <c r="FR23" i="6"/>
  <c r="FR21" i="6"/>
  <c r="FR93" i="6"/>
  <c r="FR64" i="6"/>
  <c r="FR77" i="6"/>
  <c r="P11" i="20"/>
  <c r="FQ74" i="6"/>
  <c r="FR34" i="6"/>
  <c r="FR43" i="6"/>
  <c r="FR39" i="6"/>
  <c r="FB77" i="5"/>
  <c r="EZ7" i="5"/>
  <c r="EZ58" i="5"/>
  <c r="FB58" i="5" s="1"/>
  <c r="O23" i="19"/>
  <c r="O22" i="19"/>
  <c r="FF18" i="5"/>
  <c r="P22" i="19" s="1"/>
  <c r="FD37" i="5"/>
  <c r="O41" i="19" s="1"/>
  <c r="DW28" i="4"/>
  <c r="EZ28" i="4" s="1"/>
  <c r="FB28" i="4" s="1"/>
  <c r="DW13" i="4"/>
  <c r="EZ13" i="4" s="1"/>
  <c r="FB13" i="4" s="1"/>
  <c r="FF41" i="5"/>
  <c r="P45" i="19" s="1"/>
  <c r="FF23" i="5"/>
  <c r="FF70" i="5"/>
  <c r="P74" i="19" s="1"/>
  <c r="FF51" i="5"/>
  <c r="P55" i="19" s="1"/>
  <c r="FF17" i="5"/>
  <c r="P21" i="19" s="1"/>
  <c r="FF27" i="5"/>
  <c r="P31" i="19" s="1"/>
  <c r="FF60" i="5"/>
  <c r="P64" i="19" s="1"/>
  <c r="FF58" i="5"/>
  <c r="P62" i="19" s="1"/>
  <c r="FF12" i="5"/>
  <c r="P16" i="19" s="1"/>
  <c r="FF33" i="5"/>
  <c r="P37" i="19" s="1"/>
  <c r="FF76" i="5"/>
  <c r="P80" i="19" s="1"/>
  <c r="FF22" i="5"/>
  <c r="P26" i="19" s="1"/>
  <c r="FF31" i="5"/>
  <c r="P35" i="19" s="1"/>
  <c r="FF36" i="5"/>
  <c r="P40" i="19" s="1"/>
  <c r="FF8" i="5"/>
  <c r="P12" i="19" s="1"/>
  <c r="FF13" i="5"/>
  <c r="P17" i="19" s="1"/>
  <c r="FF30" i="5"/>
  <c r="P34" i="19" s="1"/>
  <c r="FF55" i="5"/>
  <c r="P59" i="19" s="1"/>
  <c r="FF11" i="5"/>
  <c r="P15" i="19" s="1"/>
  <c r="FF56" i="5"/>
  <c r="P60" i="19" s="1"/>
  <c r="FF49" i="5"/>
  <c r="P53" i="19" s="1"/>
  <c r="FF38" i="5"/>
  <c r="P42" i="19" s="1"/>
  <c r="FF61" i="5"/>
  <c r="P65" i="19" s="1"/>
  <c r="FF42" i="5"/>
  <c r="P46" i="19" s="1"/>
  <c r="FF25" i="5"/>
  <c r="P29" i="19" s="1"/>
  <c r="FF64" i="5"/>
  <c r="P68" i="19" s="1"/>
  <c r="FF54" i="5"/>
  <c r="P58" i="19" s="1"/>
  <c r="FF29" i="5"/>
  <c r="P33" i="19" s="1"/>
  <c r="FF68" i="5"/>
  <c r="P72" i="19" s="1"/>
  <c r="FF21" i="5"/>
  <c r="P25" i="19" s="1"/>
  <c r="FF35" i="5"/>
  <c r="P39" i="19" s="1"/>
  <c r="FF77" i="5"/>
  <c r="P81" i="19" s="1"/>
  <c r="FF16" i="5"/>
  <c r="P20" i="19" s="1"/>
  <c r="FF46" i="5"/>
  <c r="P50" i="19" s="1"/>
  <c r="FF32" i="5"/>
  <c r="P36" i="19" s="1"/>
  <c r="FF63" i="5"/>
  <c r="P67" i="19" s="1"/>
  <c r="FF44" i="5"/>
  <c r="P48" i="19" s="1"/>
  <c r="FF14" i="5"/>
  <c r="P18" i="19" s="1"/>
  <c r="FF9" i="5"/>
  <c r="P13" i="19" s="1"/>
  <c r="FF48" i="5"/>
  <c r="P52" i="19" s="1"/>
  <c r="FF52" i="5"/>
  <c r="P56" i="19" s="1"/>
  <c r="FF10" i="5"/>
  <c r="P14" i="19" s="1"/>
  <c r="FF26" i="5"/>
  <c r="P30" i="19" s="1"/>
  <c r="FF72" i="5"/>
  <c r="P76" i="19" s="1"/>
  <c r="FF20" i="5"/>
  <c r="P24" i="19" s="1"/>
  <c r="FF67" i="5"/>
  <c r="P71" i="19" s="1"/>
  <c r="FF53" i="5"/>
  <c r="P57" i="19" s="1"/>
  <c r="FF28" i="5"/>
  <c r="P32" i="19" s="1"/>
  <c r="FF34" i="5"/>
  <c r="P38" i="19" s="1"/>
  <c r="FF62" i="5"/>
  <c r="P66" i="19" s="1"/>
  <c r="FF43" i="5"/>
  <c r="P47" i="19" s="1"/>
  <c r="FF24" i="5"/>
  <c r="P28" i="19" s="1"/>
  <c r="FF78" i="5"/>
  <c r="P82" i="19" s="1"/>
  <c r="FF39" i="5"/>
  <c r="P43" i="19" s="1"/>
  <c r="FF71" i="5"/>
  <c r="P75" i="19" s="1"/>
  <c r="DU7" i="4"/>
  <c r="DU24" i="4"/>
  <c r="DU9" i="4"/>
  <c r="DU17" i="4"/>
  <c r="DU20" i="4"/>
  <c r="AW9" i="4"/>
  <c r="AW11" i="4"/>
  <c r="AW53" i="4"/>
  <c r="AW13" i="4"/>
  <c r="AW17" i="4"/>
  <c r="AW38" i="4"/>
  <c r="AW67" i="4"/>
  <c r="AW90" i="4"/>
  <c r="AW20" i="4"/>
  <c r="AW24" i="4"/>
  <c r="AW28" i="4"/>
  <c r="AW30" i="4"/>
  <c r="AW46" i="4"/>
  <c r="AW60" i="4"/>
  <c r="AW75" i="4"/>
  <c r="CU81" i="4"/>
  <c r="CW81" i="4" s="1"/>
  <c r="CU87" i="4"/>
  <c r="CW87" i="4" s="1"/>
  <c r="CU74" i="4"/>
  <c r="CW74" i="4" s="1"/>
  <c r="CU70" i="4"/>
  <c r="CW70" i="4" s="1"/>
  <c r="CU66" i="4"/>
  <c r="CW66" i="4" s="1"/>
  <c r="CU62" i="4"/>
  <c r="CW62" i="4" s="1"/>
  <c r="CU88" i="4"/>
  <c r="CW88" i="4" s="1"/>
  <c r="CU56" i="4"/>
  <c r="CW56" i="4" s="1"/>
  <c r="CU52" i="4"/>
  <c r="CW52" i="4" s="1"/>
  <c r="CU48" i="4"/>
  <c r="CW48" i="4" s="1"/>
  <c r="CU45" i="4"/>
  <c r="CW45" i="4" s="1"/>
  <c r="CU41" i="4"/>
  <c r="CW41" i="4" s="1"/>
  <c r="CU37" i="4"/>
  <c r="CW37" i="4" s="1"/>
  <c r="CU33" i="4"/>
  <c r="CW33" i="4" s="1"/>
  <c r="CU78" i="4"/>
  <c r="CW78" i="4" s="1"/>
  <c r="CU75" i="4"/>
  <c r="CW75" i="4" s="1"/>
  <c r="CU71" i="4"/>
  <c r="CW71" i="4" s="1"/>
  <c r="CU67" i="4"/>
  <c r="CW67" i="4" s="1"/>
  <c r="CU63" i="4"/>
  <c r="CW63" i="4" s="1"/>
  <c r="CU60" i="4"/>
  <c r="CW60" i="4" s="1"/>
  <c r="CU57" i="4"/>
  <c r="CW57" i="4" s="1"/>
  <c r="CU53" i="4"/>
  <c r="CW53" i="4" s="1"/>
  <c r="CU49" i="4"/>
  <c r="CW49" i="4" s="1"/>
  <c r="CU46" i="4"/>
  <c r="CW46" i="4" s="1"/>
  <c r="CU42" i="4"/>
  <c r="CW42" i="4" s="1"/>
  <c r="CU38" i="4"/>
  <c r="CW38" i="4" s="1"/>
  <c r="CU34" i="4"/>
  <c r="CW34" i="4" s="1"/>
  <c r="CU30" i="4"/>
  <c r="CW30" i="4" s="1"/>
  <c r="CU79" i="4"/>
  <c r="CW79" i="4" s="1"/>
  <c r="CU76" i="4"/>
  <c r="CW76" i="4" s="1"/>
  <c r="CU72" i="4"/>
  <c r="CW72" i="4" s="1"/>
  <c r="CU68" i="4"/>
  <c r="CW68" i="4" s="1"/>
  <c r="CU64" i="4"/>
  <c r="CW64" i="4" s="1"/>
  <c r="CU92" i="4"/>
  <c r="CW92" i="4" s="1"/>
  <c r="CU58" i="4"/>
  <c r="CW58" i="4" s="1"/>
  <c r="CU54" i="4"/>
  <c r="CW54" i="4" s="1"/>
  <c r="CU50" i="4"/>
  <c r="CW50" i="4" s="1"/>
  <c r="CU89" i="4"/>
  <c r="CW89" i="4" s="1"/>
  <c r="CU43" i="4"/>
  <c r="CW43" i="4" s="1"/>
  <c r="CU39" i="4"/>
  <c r="CW39" i="4" s="1"/>
  <c r="CU35" i="4"/>
  <c r="CW35" i="4" s="1"/>
  <c r="CU31" i="4"/>
  <c r="CW31" i="4" s="1"/>
  <c r="CU7" i="4"/>
  <c r="CU11" i="4"/>
  <c r="CW11" i="4" s="1"/>
  <c r="CU18" i="4"/>
  <c r="CW18" i="4" s="1"/>
  <c r="CU26" i="4"/>
  <c r="CW26" i="4" s="1"/>
  <c r="CU51" i="4"/>
  <c r="CW51" i="4" s="1"/>
  <c r="CU80" i="4"/>
  <c r="CW80" i="4" s="1"/>
  <c r="DU79" i="4"/>
  <c r="DU76" i="4"/>
  <c r="DU72" i="4"/>
  <c r="DU68" i="4"/>
  <c r="DU64" i="4"/>
  <c r="DU92" i="4"/>
  <c r="DU58" i="4"/>
  <c r="DU54" i="4"/>
  <c r="DU50" i="4"/>
  <c r="DU89" i="4"/>
  <c r="DU43" i="4"/>
  <c r="DU39" i="4"/>
  <c r="DU35" i="4"/>
  <c r="DU31" i="4"/>
  <c r="DU80" i="4"/>
  <c r="DU77" i="4"/>
  <c r="DU73" i="4"/>
  <c r="DU69" i="4"/>
  <c r="DU65" i="4"/>
  <c r="DU61" i="4"/>
  <c r="DU59" i="4"/>
  <c r="DU55" i="4"/>
  <c r="DU51" i="4"/>
  <c r="DU47" i="4"/>
  <c r="DU44" i="4"/>
  <c r="DU40" i="4"/>
  <c r="DU36" i="4"/>
  <c r="DU32" i="4"/>
  <c r="DU81" i="4"/>
  <c r="DU87" i="4"/>
  <c r="DU74" i="4"/>
  <c r="DU70" i="4"/>
  <c r="DU66" i="4"/>
  <c r="DU62" i="4"/>
  <c r="DU88" i="4"/>
  <c r="DU56" i="4"/>
  <c r="DU52" i="4"/>
  <c r="DU48" i="4"/>
  <c r="DU45" i="4"/>
  <c r="DU41" i="4"/>
  <c r="DU37" i="4"/>
  <c r="DU33" i="4"/>
  <c r="DU29" i="4"/>
  <c r="AW8" i="4"/>
  <c r="DU8" i="4"/>
  <c r="CU10" i="4"/>
  <c r="CW10" i="4" s="1"/>
  <c r="AW12" i="4"/>
  <c r="DU12" i="4"/>
  <c r="CU14" i="4"/>
  <c r="CW14" i="4" s="1"/>
  <c r="AW16" i="4"/>
  <c r="DU16" i="4"/>
  <c r="DU91" i="4"/>
  <c r="EZ91" i="4" s="1"/>
  <c r="FB91" i="4" s="1"/>
  <c r="AW19" i="4"/>
  <c r="DU19" i="4"/>
  <c r="CU21" i="4"/>
  <c r="CW21" i="4" s="1"/>
  <c r="AW23" i="4"/>
  <c r="DU23" i="4"/>
  <c r="CU25" i="4"/>
  <c r="CW25" i="4" s="1"/>
  <c r="AW27" i="4"/>
  <c r="DU27" i="4"/>
  <c r="CU29" i="4"/>
  <c r="CW29" i="4" s="1"/>
  <c r="DU30" i="4"/>
  <c r="DU38" i="4"/>
  <c r="DU46" i="4"/>
  <c r="DU53" i="4"/>
  <c r="DU60" i="4"/>
  <c r="DU67" i="4"/>
  <c r="DU75" i="4"/>
  <c r="CU22" i="4"/>
  <c r="CW22" i="4" s="1"/>
  <c r="CU44" i="4"/>
  <c r="CW44" i="4" s="1"/>
  <c r="DU11" i="4"/>
  <c r="CU90" i="4"/>
  <c r="CU13" i="4"/>
  <c r="CW13" i="4" s="1"/>
  <c r="AW15" i="4"/>
  <c r="DU15" i="4"/>
  <c r="CU17" i="4"/>
  <c r="CW17" i="4" s="1"/>
  <c r="AW18" i="4"/>
  <c r="DU18" i="4"/>
  <c r="CU20" i="4"/>
  <c r="CW20" i="4" s="1"/>
  <c r="AW22" i="4"/>
  <c r="DU22" i="4"/>
  <c r="CU24" i="4"/>
  <c r="CW24" i="4" s="1"/>
  <c r="AW26" i="4"/>
  <c r="DU26" i="4"/>
  <c r="CU28" i="4"/>
  <c r="CW28" i="4" s="1"/>
  <c r="CU32" i="4"/>
  <c r="CW32" i="4" s="1"/>
  <c r="AW34" i="4"/>
  <c r="CU40" i="4"/>
  <c r="CW40" i="4" s="1"/>
  <c r="AW42" i="4"/>
  <c r="CU47" i="4"/>
  <c r="CW47" i="4" s="1"/>
  <c r="AW49" i="4"/>
  <c r="CU55" i="4"/>
  <c r="CW55" i="4" s="1"/>
  <c r="AW57" i="4"/>
  <c r="CU61" i="4"/>
  <c r="CW61" i="4" s="1"/>
  <c r="AW63" i="4"/>
  <c r="CU69" i="4"/>
  <c r="CW69" i="4" s="1"/>
  <c r="AW71" i="4"/>
  <c r="CU77" i="4"/>
  <c r="CW77" i="4" s="1"/>
  <c r="CU15" i="4"/>
  <c r="CW15" i="4" s="1"/>
  <c r="CU91" i="4"/>
  <c r="CU36" i="4"/>
  <c r="CW36" i="4" s="1"/>
  <c r="CU59" i="4"/>
  <c r="CW59" i="4" s="1"/>
  <c r="CU65" i="4"/>
  <c r="CW65" i="4" s="1"/>
  <c r="CU73" i="4"/>
  <c r="CW73" i="4" s="1"/>
  <c r="CU9" i="4"/>
  <c r="CW9" i="4" s="1"/>
  <c r="AW79" i="4"/>
  <c r="AW76" i="4"/>
  <c r="AW72" i="4"/>
  <c r="AW68" i="4"/>
  <c r="AW64" i="4"/>
  <c r="AW92" i="4"/>
  <c r="AW58" i="4"/>
  <c r="AW54" i="4"/>
  <c r="AW50" i="4"/>
  <c r="AW89" i="4"/>
  <c r="AW43" i="4"/>
  <c r="AW39" i="4"/>
  <c r="AW35" i="4"/>
  <c r="AW31" i="4"/>
  <c r="AW80" i="4"/>
  <c r="AW77" i="4"/>
  <c r="AW73" i="4"/>
  <c r="AW69" i="4"/>
  <c r="AW65" i="4"/>
  <c r="AW61" i="4"/>
  <c r="AW59" i="4"/>
  <c r="AW55" i="4"/>
  <c r="AW51" i="4"/>
  <c r="AW47" i="4"/>
  <c r="AW44" i="4"/>
  <c r="AW40" i="4"/>
  <c r="AW36" i="4"/>
  <c r="AW32" i="4"/>
  <c r="AW81" i="4"/>
  <c r="AW87" i="4"/>
  <c r="AW74" i="4"/>
  <c r="AW70" i="4"/>
  <c r="AW66" i="4"/>
  <c r="AW62" i="4"/>
  <c r="AW88" i="4"/>
  <c r="AW56" i="4"/>
  <c r="AW52" i="4"/>
  <c r="AW48" i="4"/>
  <c r="AW45" i="4"/>
  <c r="AW41" i="4"/>
  <c r="AW37" i="4"/>
  <c r="AW33" i="4"/>
  <c r="CU8" i="4"/>
  <c r="CW8" i="4" s="1"/>
  <c r="AW10" i="4"/>
  <c r="DU10" i="4"/>
  <c r="CU12" i="4"/>
  <c r="CW12" i="4" s="1"/>
  <c r="DU90" i="4"/>
  <c r="EZ90" i="4" s="1"/>
  <c r="FB90" i="4" s="1"/>
  <c r="AW14" i="4"/>
  <c r="DU14" i="4"/>
  <c r="CU16" i="4"/>
  <c r="CW16" i="4" s="1"/>
  <c r="CU19" i="4"/>
  <c r="CW19" i="4" s="1"/>
  <c r="AW21" i="4"/>
  <c r="DU21" i="4"/>
  <c r="CU23" i="4"/>
  <c r="CW23" i="4" s="1"/>
  <c r="AW25" i="4"/>
  <c r="DU25" i="4"/>
  <c r="CU27" i="4"/>
  <c r="CW27" i="4" s="1"/>
  <c r="AW29" i="4"/>
  <c r="DU34" i="4"/>
  <c r="DU42" i="4"/>
  <c r="DU49" i="4"/>
  <c r="DU57" i="4"/>
  <c r="DU63" i="4"/>
  <c r="DU71" i="4"/>
  <c r="DU78" i="4"/>
  <c r="FF73" i="5" l="1"/>
  <c r="P77" i="19" s="1"/>
  <c r="FF47" i="5"/>
  <c r="P51" i="19" s="1"/>
  <c r="FF59" i="5"/>
  <c r="P63" i="19" s="1"/>
  <c r="FF74" i="5"/>
  <c r="P78" i="19" s="1"/>
  <c r="FF75" i="5"/>
  <c r="P79" i="19" s="1"/>
  <c r="FF15" i="5"/>
  <c r="P19" i="19" s="1"/>
  <c r="FF65" i="5"/>
  <c r="P69" i="19" s="1"/>
  <c r="FF45" i="5"/>
  <c r="P49" i="19" s="1"/>
  <c r="FF40" i="5"/>
  <c r="P44" i="19" s="1"/>
  <c r="FF66" i="5"/>
  <c r="P70" i="19" s="1"/>
  <c r="FF69" i="5"/>
  <c r="P73" i="19" s="1"/>
  <c r="FF57" i="5"/>
  <c r="P61" i="19" s="1"/>
  <c r="FF50" i="5"/>
  <c r="P54" i="19" s="1"/>
  <c r="FD28" i="4"/>
  <c r="O32" i="18" s="1"/>
  <c r="CW7" i="4"/>
  <c r="CW82" i="4" s="1"/>
  <c r="CU82" i="4"/>
  <c r="FD13" i="4"/>
  <c r="O17" i="18" s="1"/>
  <c r="DU82" i="4"/>
  <c r="FF37" i="5"/>
  <c r="P41" i="19" s="1"/>
  <c r="FR74" i="6"/>
  <c r="EZ79" i="5"/>
  <c r="FB7" i="5"/>
  <c r="FB79" i="5" s="1"/>
  <c r="FF28" i="4"/>
  <c r="P32" i="18" s="1"/>
  <c r="DW11" i="4"/>
  <c r="EZ11" i="4" s="1"/>
  <c r="FB11" i="4" s="1"/>
  <c r="DW38" i="4"/>
  <c r="EZ38" i="4" s="1"/>
  <c r="FB38" i="4" s="1"/>
  <c r="DW29" i="4"/>
  <c r="EZ29" i="4" s="1"/>
  <c r="FB29" i="4" s="1"/>
  <c r="DW74" i="4"/>
  <c r="EZ74" i="4" s="1"/>
  <c r="FB74" i="4" s="1"/>
  <c r="DW80" i="4"/>
  <c r="EZ80" i="4" s="1"/>
  <c r="FB80" i="4" s="1"/>
  <c r="DW21" i="4"/>
  <c r="EZ21" i="4" s="1"/>
  <c r="FB21" i="4" s="1"/>
  <c r="DW14" i="4"/>
  <c r="EZ14" i="4" s="1"/>
  <c r="FB14" i="4" s="1"/>
  <c r="DW10" i="4"/>
  <c r="EZ10" i="4" s="1"/>
  <c r="FB10" i="4" s="1"/>
  <c r="DW18" i="4"/>
  <c r="EZ18" i="4" s="1"/>
  <c r="FB18" i="4" s="1"/>
  <c r="DW60" i="4"/>
  <c r="EZ60" i="4" s="1"/>
  <c r="FB60" i="4" s="1"/>
  <c r="DW30" i="4"/>
  <c r="EZ30" i="4" s="1"/>
  <c r="FB30" i="4" s="1"/>
  <c r="DW19" i="4"/>
  <c r="EZ19" i="4" s="1"/>
  <c r="FB19" i="4" s="1"/>
  <c r="DW33" i="4"/>
  <c r="EZ33" i="4" s="1"/>
  <c r="FB33" i="4" s="1"/>
  <c r="DW48" i="4"/>
  <c r="EZ48" i="4" s="1"/>
  <c r="FB48" i="4" s="1"/>
  <c r="DW62" i="4"/>
  <c r="EZ62" i="4" s="1"/>
  <c r="FB62" i="4" s="1"/>
  <c r="DW87" i="4"/>
  <c r="EZ87" i="4" s="1"/>
  <c r="FB87" i="4" s="1"/>
  <c r="DW40" i="4"/>
  <c r="EZ40" i="4" s="1"/>
  <c r="FB40" i="4" s="1"/>
  <c r="DW55" i="4"/>
  <c r="EZ55" i="4" s="1"/>
  <c r="FB55" i="4" s="1"/>
  <c r="DW69" i="4"/>
  <c r="EZ69" i="4" s="1"/>
  <c r="FB69" i="4" s="1"/>
  <c r="DW31" i="4"/>
  <c r="EZ31" i="4" s="1"/>
  <c r="FB31" i="4" s="1"/>
  <c r="DW89" i="4"/>
  <c r="EZ89" i="4" s="1"/>
  <c r="FB89" i="4" s="1"/>
  <c r="DW92" i="4"/>
  <c r="EZ92" i="4" s="1"/>
  <c r="FB92" i="4" s="1"/>
  <c r="DW76" i="4"/>
  <c r="EZ76" i="4" s="1"/>
  <c r="FB76" i="4" s="1"/>
  <c r="DW24" i="4"/>
  <c r="EZ24" i="4" s="1"/>
  <c r="FB24" i="4" s="1"/>
  <c r="DW57" i="4"/>
  <c r="EZ57" i="4" s="1"/>
  <c r="FB57" i="4" s="1"/>
  <c r="DW88" i="4"/>
  <c r="EZ88" i="4" s="1"/>
  <c r="FB88" i="4" s="1"/>
  <c r="DW51" i="4"/>
  <c r="EZ51" i="4" s="1"/>
  <c r="FB51" i="4" s="1"/>
  <c r="DW43" i="4"/>
  <c r="EZ43" i="4" s="1"/>
  <c r="FB43" i="4" s="1"/>
  <c r="DW72" i="4"/>
  <c r="EZ72" i="4" s="1"/>
  <c r="FB72" i="4" s="1"/>
  <c r="DW9" i="4"/>
  <c r="EZ9" i="4" s="1"/>
  <c r="FB9" i="4" s="1"/>
  <c r="DW78" i="4"/>
  <c r="FD78" i="4" s="1"/>
  <c r="EZ78" i="4"/>
  <c r="FB78" i="4" s="1"/>
  <c r="DW22" i="4"/>
  <c r="EZ22" i="4" s="1"/>
  <c r="FB22" i="4" s="1"/>
  <c r="DW53" i="4"/>
  <c r="EZ53" i="4" s="1"/>
  <c r="FB53" i="4" s="1"/>
  <c r="DW23" i="4"/>
  <c r="EZ23" i="4" s="1"/>
  <c r="FB23" i="4" s="1"/>
  <c r="DW8" i="4"/>
  <c r="EZ8" i="4" s="1"/>
  <c r="FB8" i="4" s="1"/>
  <c r="DW37" i="4"/>
  <c r="EZ37" i="4" s="1"/>
  <c r="FB37" i="4" s="1"/>
  <c r="DW52" i="4"/>
  <c r="EZ52" i="4" s="1"/>
  <c r="FB52" i="4" s="1"/>
  <c r="DW66" i="4"/>
  <c r="EZ66" i="4" s="1"/>
  <c r="FB66" i="4" s="1"/>
  <c r="DW81" i="4"/>
  <c r="EZ81" i="4" s="1"/>
  <c r="FB81" i="4" s="1"/>
  <c r="DW44" i="4"/>
  <c r="EZ44" i="4" s="1"/>
  <c r="FB44" i="4" s="1"/>
  <c r="DW59" i="4"/>
  <c r="EZ59" i="4" s="1"/>
  <c r="FB59" i="4" s="1"/>
  <c r="DW73" i="4"/>
  <c r="EZ73" i="4" s="1"/>
  <c r="FB73" i="4" s="1"/>
  <c r="DW35" i="4"/>
  <c r="EZ35" i="4" s="1"/>
  <c r="FB35" i="4" s="1"/>
  <c r="DW50" i="4"/>
  <c r="EZ50" i="4" s="1"/>
  <c r="FB50" i="4" s="1"/>
  <c r="DW64" i="4"/>
  <c r="EZ64" i="4" s="1"/>
  <c r="FB64" i="4" s="1"/>
  <c r="DW79" i="4"/>
  <c r="EZ79" i="4" s="1"/>
  <c r="FB79" i="4" s="1"/>
  <c r="DW20" i="4"/>
  <c r="EZ20" i="4" s="1"/>
  <c r="FB20" i="4" s="1"/>
  <c r="DW7" i="4"/>
  <c r="DW15" i="4"/>
  <c r="EZ15" i="4" s="1"/>
  <c r="FB15" i="4" s="1"/>
  <c r="DW67" i="4"/>
  <c r="EZ67" i="4" s="1"/>
  <c r="FB67" i="4" s="1"/>
  <c r="DW16" i="4"/>
  <c r="EZ16" i="4" s="1"/>
  <c r="FB16" i="4" s="1"/>
  <c r="DW45" i="4"/>
  <c r="EZ45" i="4" s="1"/>
  <c r="FB45" i="4" s="1"/>
  <c r="DW36" i="4"/>
  <c r="EZ36" i="4" s="1"/>
  <c r="FB36" i="4" s="1"/>
  <c r="DW65" i="4"/>
  <c r="EZ65" i="4" s="1"/>
  <c r="FB65" i="4" s="1"/>
  <c r="DW58" i="4"/>
  <c r="EZ58" i="4" s="1"/>
  <c r="FB58" i="4" s="1"/>
  <c r="DW49" i="4"/>
  <c r="EZ49" i="4" s="1"/>
  <c r="FB49" i="4" s="1"/>
  <c r="DW71" i="4"/>
  <c r="EZ71" i="4" s="1"/>
  <c r="FB71" i="4" s="1"/>
  <c r="DW42" i="4"/>
  <c r="EZ42" i="4" s="1"/>
  <c r="FB42" i="4" s="1"/>
  <c r="DW25" i="4"/>
  <c r="EZ25" i="4" s="1"/>
  <c r="FB25" i="4" s="1"/>
  <c r="DW63" i="4"/>
  <c r="EZ63" i="4" s="1"/>
  <c r="FB63" i="4" s="1"/>
  <c r="DW34" i="4"/>
  <c r="EZ34" i="4" s="1"/>
  <c r="FB34" i="4" s="1"/>
  <c r="DW26" i="4"/>
  <c r="FD26" i="4" s="1"/>
  <c r="DW75" i="4"/>
  <c r="EZ75" i="4" s="1"/>
  <c r="FB75" i="4" s="1"/>
  <c r="DW46" i="4"/>
  <c r="EZ46" i="4" s="1"/>
  <c r="FB46" i="4" s="1"/>
  <c r="DW27" i="4"/>
  <c r="EZ27" i="4" s="1"/>
  <c r="FB27" i="4" s="1"/>
  <c r="DW12" i="4"/>
  <c r="EZ12" i="4" s="1"/>
  <c r="FB12" i="4" s="1"/>
  <c r="DW41" i="4"/>
  <c r="EZ41" i="4" s="1"/>
  <c r="FB41" i="4" s="1"/>
  <c r="DW56" i="4"/>
  <c r="EZ56" i="4" s="1"/>
  <c r="FB56" i="4" s="1"/>
  <c r="DW70" i="4"/>
  <c r="EZ70" i="4" s="1"/>
  <c r="FB70" i="4" s="1"/>
  <c r="DW32" i="4"/>
  <c r="EZ32" i="4" s="1"/>
  <c r="FB32" i="4" s="1"/>
  <c r="DW47" i="4"/>
  <c r="EZ47" i="4" s="1"/>
  <c r="FB47" i="4" s="1"/>
  <c r="DW61" i="4"/>
  <c r="EZ61" i="4" s="1"/>
  <c r="FB61" i="4" s="1"/>
  <c r="DW77" i="4"/>
  <c r="EZ77" i="4" s="1"/>
  <c r="FB77" i="4" s="1"/>
  <c r="DW39" i="4"/>
  <c r="EZ39" i="4" s="1"/>
  <c r="FB39" i="4" s="1"/>
  <c r="DW54" i="4"/>
  <c r="EZ54" i="4" s="1"/>
  <c r="FB54" i="4" s="1"/>
  <c r="DW68" i="4"/>
  <c r="EZ68" i="4" s="1"/>
  <c r="FB68" i="4" s="1"/>
  <c r="DW17" i="4"/>
  <c r="EZ17" i="4" s="1"/>
  <c r="FB17" i="4" s="1"/>
  <c r="DY6" i="3"/>
  <c r="DY78" i="3" s="1"/>
  <c r="CY6" i="3"/>
  <c r="AZ79" i="3"/>
  <c r="FD19" i="4" l="1"/>
  <c r="O23" i="18" s="1"/>
  <c r="FD34" i="4"/>
  <c r="FF13" i="4"/>
  <c r="P17" i="18" s="1"/>
  <c r="FD60" i="4"/>
  <c r="O64" i="18" s="1"/>
  <c r="FD18" i="4"/>
  <c r="O22" i="18" s="1"/>
  <c r="O30" i="18"/>
  <c r="FF26" i="4"/>
  <c r="P30" i="18" s="1"/>
  <c r="O82" i="18"/>
  <c r="FF78" i="4"/>
  <c r="P82" i="18" s="1"/>
  <c r="FD49" i="4"/>
  <c r="FD63" i="4"/>
  <c r="FD9" i="4"/>
  <c r="O13" i="18" s="1"/>
  <c r="FD17" i="4"/>
  <c r="FD20" i="4"/>
  <c r="FD46" i="4"/>
  <c r="O50" i="18" s="1"/>
  <c r="FD8" i="4"/>
  <c r="O12" i="18" s="1"/>
  <c r="FD23" i="4"/>
  <c r="FD22" i="4"/>
  <c r="FD72" i="4"/>
  <c r="O76" i="18" s="1"/>
  <c r="FD58" i="4"/>
  <c r="O62" i="18" s="1"/>
  <c r="FD43" i="4"/>
  <c r="O47" i="18" s="1"/>
  <c r="FD80" i="4"/>
  <c r="O84" i="18" s="1"/>
  <c r="FD65" i="4"/>
  <c r="O69" i="18" s="1"/>
  <c r="FD51" i="4"/>
  <c r="O55" i="18" s="1"/>
  <c r="FD36" i="4"/>
  <c r="O40" i="18" s="1"/>
  <c r="FD74" i="4"/>
  <c r="FD52" i="4"/>
  <c r="FD37" i="4"/>
  <c r="FD76" i="4"/>
  <c r="O80" i="18" s="1"/>
  <c r="FD54" i="4"/>
  <c r="O58" i="18" s="1"/>
  <c r="FD31" i="4"/>
  <c r="O35" i="18" s="1"/>
  <c r="FD69" i="4"/>
  <c r="FD55" i="4"/>
  <c r="O59" i="18" s="1"/>
  <c r="FD40" i="4"/>
  <c r="O44" i="18" s="1"/>
  <c r="FD70" i="4"/>
  <c r="FD56" i="4"/>
  <c r="FD41" i="4"/>
  <c r="FD10" i="4"/>
  <c r="O14" i="18" s="1"/>
  <c r="FD21" i="4"/>
  <c r="EZ7" i="4"/>
  <c r="FB7" i="4" s="1"/>
  <c r="DW82" i="4"/>
  <c r="FD24" i="4"/>
  <c r="FF19" i="4"/>
  <c r="P23" i="18" s="1"/>
  <c r="EZ26" i="4"/>
  <c r="FB26" i="4" s="1"/>
  <c r="FD11" i="4"/>
  <c r="O15" i="18" s="1"/>
  <c r="FD38" i="4"/>
  <c r="O42" i="18" s="1"/>
  <c r="FD30" i="4"/>
  <c r="O34" i="18" s="1"/>
  <c r="FD12" i="4"/>
  <c r="O16" i="18" s="1"/>
  <c r="FD27" i="4"/>
  <c r="FD42" i="4"/>
  <c r="FD57" i="4"/>
  <c r="FD71" i="4"/>
  <c r="FD53" i="4"/>
  <c r="O57" i="18" s="1"/>
  <c r="FD67" i="4"/>
  <c r="O71" i="18" s="1"/>
  <c r="FD75" i="4"/>
  <c r="O79" i="18" s="1"/>
  <c r="FD16" i="4"/>
  <c r="FD15" i="4"/>
  <c r="FD79" i="4"/>
  <c r="FD64" i="4"/>
  <c r="FD50" i="4"/>
  <c r="O54" i="18" s="1"/>
  <c r="FD35" i="4"/>
  <c r="O39" i="18" s="1"/>
  <c r="FD73" i="4"/>
  <c r="O77" i="18" s="1"/>
  <c r="FD59" i="4"/>
  <c r="O63" i="18" s="1"/>
  <c r="FD44" i="4"/>
  <c r="O48" i="18" s="1"/>
  <c r="FD81" i="4"/>
  <c r="FD66" i="4"/>
  <c r="FD45" i="4"/>
  <c r="FD25" i="4"/>
  <c r="FD68" i="4"/>
  <c r="O72" i="18" s="1"/>
  <c r="FD39" i="4"/>
  <c r="O43" i="18" s="1"/>
  <c r="FD77" i="4"/>
  <c r="O81" i="18" s="1"/>
  <c r="FD61" i="4"/>
  <c r="FD47" i="4"/>
  <c r="FD32" i="4"/>
  <c r="FD62" i="4"/>
  <c r="FD48" i="4"/>
  <c r="FD33" i="4"/>
  <c r="FD14" i="4"/>
  <c r="FD29" i="4"/>
  <c r="EA78" i="3"/>
  <c r="FE78" i="3" s="1"/>
  <c r="FF11" i="4"/>
  <c r="P15" i="18" s="1"/>
  <c r="FF38" i="4"/>
  <c r="P42" i="18" s="1"/>
  <c r="FF43" i="4"/>
  <c r="P47" i="18" s="1"/>
  <c r="FF53" i="4"/>
  <c r="P57" i="18" s="1"/>
  <c r="FF77" i="4"/>
  <c r="P81" i="18" s="1"/>
  <c r="FF76" i="4"/>
  <c r="P80" i="18" s="1"/>
  <c r="FF10" i="4"/>
  <c r="P14" i="18" s="1"/>
  <c r="FF51" i="4"/>
  <c r="P55" i="18" s="1"/>
  <c r="FF65" i="4"/>
  <c r="P69" i="18" s="1"/>
  <c r="FF67" i="4"/>
  <c r="P71" i="18" s="1"/>
  <c r="FF30" i="4"/>
  <c r="P34" i="18" s="1"/>
  <c r="FF59" i="4"/>
  <c r="P63" i="18" s="1"/>
  <c r="FF44" i="4"/>
  <c r="P48" i="18" s="1"/>
  <c r="FF72" i="4"/>
  <c r="P76" i="18" s="1"/>
  <c r="FF12" i="4"/>
  <c r="P16" i="18" s="1"/>
  <c r="FF75" i="4"/>
  <c r="P79" i="18" s="1"/>
  <c r="FF80" i="4"/>
  <c r="P84" i="18" s="1"/>
  <c r="FF73" i="4"/>
  <c r="P77" i="18" s="1"/>
  <c r="FF9" i="4"/>
  <c r="P13" i="18" s="1"/>
  <c r="FF68" i="4"/>
  <c r="P72" i="18" s="1"/>
  <c r="FF55" i="4"/>
  <c r="P59" i="18" s="1"/>
  <c r="FF35" i="4"/>
  <c r="P39" i="18" s="1"/>
  <c r="FF36" i="4"/>
  <c r="P40" i="18" s="1"/>
  <c r="FF46" i="4"/>
  <c r="P50" i="18" s="1"/>
  <c r="FF31" i="4"/>
  <c r="P35" i="18" s="1"/>
  <c r="DY7" i="3"/>
  <c r="DY10" i="3"/>
  <c r="DY14" i="3"/>
  <c r="DY18" i="3"/>
  <c r="DY22" i="3"/>
  <c r="DY35" i="3"/>
  <c r="DY51" i="3"/>
  <c r="DY67" i="3"/>
  <c r="DY9" i="3"/>
  <c r="DY12" i="3"/>
  <c r="DY16" i="3"/>
  <c r="DY20" i="3"/>
  <c r="DY26" i="3"/>
  <c r="DY43" i="3"/>
  <c r="DY59" i="3"/>
  <c r="DY74" i="3"/>
  <c r="DY8" i="3"/>
  <c r="DY11" i="3"/>
  <c r="DY13" i="3"/>
  <c r="DY15" i="3"/>
  <c r="DY17" i="3"/>
  <c r="DY19" i="3"/>
  <c r="DY24" i="3"/>
  <c r="DY31" i="3"/>
  <c r="DY39" i="3"/>
  <c r="DY47" i="3"/>
  <c r="DY55" i="3"/>
  <c r="DY63" i="3"/>
  <c r="AZ29" i="3"/>
  <c r="AZ33" i="3"/>
  <c r="AZ37" i="3"/>
  <c r="AZ41" i="3"/>
  <c r="AZ45" i="3"/>
  <c r="AZ49" i="3"/>
  <c r="AZ53" i="3"/>
  <c r="AZ57" i="3"/>
  <c r="AZ61" i="3"/>
  <c r="AZ65" i="3"/>
  <c r="AZ69" i="3"/>
  <c r="AZ72" i="3"/>
  <c r="AZ76" i="3"/>
  <c r="AZ7" i="3"/>
  <c r="AZ8" i="3"/>
  <c r="AZ9" i="3"/>
  <c r="AZ10" i="3"/>
  <c r="AZ11" i="3"/>
  <c r="AZ12" i="3"/>
  <c r="AZ13" i="3"/>
  <c r="AZ14" i="3"/>
  <c r="AZ15" i="3"/>
  <c r="AZ16" i="3"/>
  <c r="AZ17" i="3"/>
  <c r="AZ18" i="3"/>
  <c r="AZ19" i="3"/>
  <c r="AZ20" i="3"/>
  <c r="AZ22" i="3"/>
  <c r="AZ24" i="3"/>
  <c r="AZ26" i="3"/>
  <c r="AZ28" i="3"/>
  <c r="CY9" i="3"/>
  <c r="DA9" i="3" s="1"/>
  <c r="CY12" i="3"/>
  <c r="DA12" i="3" s="1"/>
  <c r="CY16" i="3"/>
  <c r="DA16" i="3" s="1"/>
  <c r="CY20" i="3"/>
  <c r="DA20" i="3" s="1"/>
  <c r="CY23" i="3"/>
  <c r="DA23" i="3" s="1"/>
  <c r="CY38" i="3"/>
  <c r="DA38" i="3" s="1"/>
  <c r="CY46" i="3"/>
  <c r="DA46" i="3" s="1"/>
  <c r="CY70" i="3"/>
  <c r="DA70" i="3" s="1"/>
  <c r="CY73" i="3"/>
  <c r="DA73" i="3" s="1"/>
  <c r="CY80" i="3"/>
  <c r="DA80" i="3" s="1"/>
  <c r="DY80" i="3"/>
  <c r="DY77" i="3"/>
  <c r="CY29" i="3"/>
  <c r="DA29" i="3" s="1"/>
  <c r="DY30" i="3"/>
  <c r="AZ32" i="3"/>
  <c r="CY33" i="3"/>
  <c r="DA33" i="3" s="1"/>
  <c r="DY34" i="3"/>
  <c r="AZ36" i="3"/>
  <c r="CY37" i="3"/>
  <c r="DA37" i="3" s="1"/>
  <c r="DY38" i="3"/>
  <c r="AZ40" i="3"/>
  <c r="CY41" i="3"/>
  <c r="DA41" i="3" s="1"/>
  <c r="DY42" i="3"/>
  <c r="AZ44" i="3"/>
  <c r="CY45" i="3"/>
  <c r="DA45" i="3" s="1"/>
  <c r="DY46" i="3"/>
  <c r="AZ48" i="3"/>
  <c r="CY49" i="3"/>
  <c r="DA49" i="3" s="1"/>
  <c r="DY50" i="3"/>
  <c r="AZ52" i="3"/>
  <c r="CY53" i="3"/>
  <c r="DA53" i="3" s="1"/>
  <c r="DY54" i="3"/>
  <c r="AZ56" i="3"/>
  <c r="CY57" i="3"/>
  <c r="DA57" i="3" s="1"/>
  <c r="DY58" i="3"/>
  <c r="AZ60" i="3"/>
  <c r="CY61" i="3"/>
  <c r="DA61" i="3" s="1"/>
  <c r="DY62" i="3"/>
  <c r="AZ64" i="3"/>
  <c r="CY65" i="3"/>
  <c r="DA65" i="3" s="1"/>
  <c r="DY66" i="3"/>
  <c r="AZ68" i="3"/>
  <c r="CY69" i="3"/>
  <c r="DA69" i="3" s="1"/>
  <c r="DY70" i="3"/>
  <c r="AZ71" i="3"/>
  <c r="CY72" i="3"/>
  <c r="DA72" i="3" s="1"/>
  <c r="DY73" i="3"/>
  <c r="AZ75" i="3"/>
  <c r="DY76" i="3"/>
  <c r="CY79" i="3"/>
  <c r="DA79" i="3" s="1"/>
  <c r="CY78" i="3"/>
  <c r="DA78" i="3" s="1"/>
  <c r="CY76" i="3"/>
  <c r="DA76" i="3" s="1"/>
  <c r="CY7" i="3"/>
  <c r="CY10" i="3"/>
  <c r="DA10" i="3" s="1"/>
  <c r="CY14" i="3"/>
  <c r="DA14" i="3" s="1"/>
  <c r="CY18" i="3"/>
  <c r="DA18" i="3" s="1"/>
  <c r="CY21" i="3"/>
  <c r="DA21" i="3" s="1"/>
  <c r="CY25" i="3"/>
  <c r="DA25" i="3" s="1"/>
  <c r="CY34" i="3"/>
  <c r="DA34" i="3" s="1"/>
  <c r="CY50" i="3"/>
  <c r="DA50" i="3" s="1"/>
  <c r="CY62" i="3"/>
  <c r="DA62" i="3" s="1"/>
  <c r="CY13" i="3"/>
  <c r="DA13" i="3" s="1"/>
  <c r="CY15" i="3"/>
  <c r="DA15" i="3" s="1"/>
  <c r="CY17" i="3"/>
  <c r="DA17" i="3" s="1"/>
  <c r="AZ21" i="3"/>
  <c r="DY21" i="3"/>
  <c r="CY22" i="3"/>
  <c r="DA22" i="3" s="1"/>
  <c r="AZ23" i="3"/>
  <c r="DY23" i="3"/>
  <c r="CY24" i="3"/>
  <c r="DA24" i="3" s="1"/>
  <c r="AZ25" i="3"/>
  <c r="DY25" i="3"/>
  <c r="CY26" i="3"/>
  <c r="DA26" i="3" s="1"/>
  <c r="AZ27" i="3"/>
  <c r="DY27" i="3"/>
  <c r="CY28" i="3"/>
  <c r="DA28" i="3" s="1"/>
  <c r="DY29" i="3"/>
  <c r="AZ31" i="3"/>
  <c r="CY32" i="3"/>
  <c r="DA32" i="3" s="1"/>
  <c r="DY33" i="3"/>
  <c r="AZ35" i="3"/>
  <c r="CY36" i="3"/>
  <c r="DA36" i="3" s="1"/>
  <c r="DY37" i="3"/>
  <c r="AZ39" i="3"/>
  <c r="CY40" i="3"/>
  <c r="DA40" i="3" s="1"/>
  <c r="DY41" i="3"/>
  <c r="AZ43" i="3"/>
  <c r="CY44" i="3"/>
  <c r="DA44" i="3" s="1"/>
  <c r="DY45" i="3"/>
  <c r="AZ47" i="3"/>
  <c r="CY48" i="3"/>
  <c r="DA48" i="3" s="1"/>
  <c r="DY49" i="3"/>
  <c r="AZ51" i="3"/>
  <c r="CY52" i="3"/>
  <c r="DA52" i="3" s="1"/>
  <c r="DY53" i="3"/>
  <c r="AZ55" i="3"/>
  <c r="CY56" i="3"/>
  <c r="DA56" i="3" s="1"/>
  <c r="DY57" i="3"/>
  <c r="AZ59" i="3"/>
  <c r="CY60" i="3"/>
  <c r="DA60" i="3" s="1"/>
  <c r="DY61" i="3"/>
  <c r="AZ63" i="3"/>
  <c r="CY64" i="3"/>
  <c r="DA64" i="3" s="1"/>
  <c r="DY65" i="3"/>
  <c r="AZ67" i="3"/>
  <c r="CY68" i="3"/>
  <c r="DA68" i="3" s="1"/>
  <c r="DY69" i="3"/>
  <c r="CY71" i="3"/>
  <c r="DA71" i="3" s="1"/>
  <c r="DY72" i="3"/>
  <c r="AZ74" i="3"/>
  <c r="CY75" i="3"/>
  <c r="DA75" i="3" s="1"/>
  <c r="CY77" i="3"/>
  <c r="DA77" i="3" s="1"/>
  <c r="CY27" i="3"/>
  <c r="DA27" i="3" s="1"/>
  <c r="CY30" i="3"/>
  <c r="DA30" i="3" s="1"/>
  <c r="CY42" i="3"/>
  <c r="DA42" i="3" s="1"/>
  <c r="CY54" i="3"/>
  <c r="DA54" i="3" s="1"/>
  <c r="CY58" i="3"/>
  <c r="DA58" i="3" s="1"/>
  <c r="CY66" i="3"/>
  <c r="DA66" i="3" s="1"/>
  <c r="CY8" i="3"/>
  <c r="DA8" i="3" s="1"/>
  <c r="CY11" i="3"/>
  <c r="DA11" i="3" s="1"/>
  <c r="CY19" i="3"/>
  <c r="DA19" i="3" s="1"/>
  <c r="AZ80" i="3"/>
  <c r="AZ77" i="3"/>
  <c r="DY28" i="3"/>
  <c r="AZ30" i="3"/>
  <c r="CY31" i="3"/>
  <c r="DA31" i="3" s="1"/>
  <c r="DY32" i="3"/>
  <c r="AZ34" i="3"/>
  <c r="CY35" i="3"/>
  <c r="DA35" i="3" s="1"/>
  <c r="DY36" i="3"/>
  <c r="AZ38" i="3"/>
  <c r="CY39" i="3"/>
  <c r="DA39" i="3" s="1"/>
  <c r="DY40" i="3"/>
  <c r="AZ42" i="3"/>
  <c r="CY43" i="3"/>
  <c r="DA43" i="3" s="1"/>
  <c r="DY44" i="3"/>
  <c r="AZ46" i="3"/>
  <c r="CY47" i="3"/>
  <c r="DA47" i="3" s="1"/>
  <c r="DY48" i="3"/>
  <c r="AZ50" i="3"/>
  <c r="CY51" i="3"/>
  <c r="DA51" i="3" s="1"/>
  <c r="DY52" i="3"/>
  <c r="AZ54" i="3"/>
  <c r="CY55" i="3"/>
  <c r="DA55" i="3" s="1"/>
  <c r="DY56" i="3"/>
  <c r="AZ58" i="3"/>
  <c r="CY59" i="3"/>
  <c r="DA59" i="3" s="1"/>
  <c r="DY60" i="3"/>
  <c r="AZ62" i="3"/>
  <c r="CY63" i="3"/>
  <c r="DA63" i="3" s="1"/>
  <c r="DY64" i="3"/>
  <c r="AZ66" i="3"/>
  <c r="CY67" i="3"/>
  <c r="DA67" i="3" s="1"/>
  <c r="DY68" i="3"/>
  <c r="AZ70" i="3"/>
  <c r="DY71" i="3"/>
  <c r="AZ73" i="3"/>
  <c r="CY74" i="3"/>
  <c r="DA74" i="3" s="1"/>
  <c r="DY75" i="3"/>
  <c r="AZ78" i="3"/>
  <c r="FI78" i="3" s="1"/>
  <c r="O82" i="17" s="1"/>
  <c r="DY79" i="3"/>
  <c r="O38" i="18" l="1"/>
  <c r="FF34" i="4"/>
  <c r="P38" i="18" s="1"/>
  <c r="FF8" i="4"/>
  <c r="P12" i="18" s="1"/>
  <c r="FF58" i="4"/>
  <c r="P62" i="18" s="1"/>
  <c r="FF50" i="4"/>
  <c r="P54" i="18" s="1"/>
  <c r="FF40" i="4"/>
  <c r="P44" i="18" s="1"/>
  <c r="FF39" i="4"/>
  <c r="P43" i="18" s="1"/>
  <c r="FF60" i="4"/>
  <c r="P64" i="18" s="1"/>
  <c r="FF54" i="4"/>
  <c r="P58" i="18" s="1"/>
  <c r="O33" i="18"/>
  <c r="FF29" i="4"/>
  <c r="P33" i="18" s="1"/>
  <c r="O37" i="18"/>
  <c r="FF33" i="4"/>
  <c r="P37" i="18" s="1"/>
  <c r="O66" i="18"/>
  <c r="FF62" i="4"/>
  <c r="P66" i="18" s="1"/>
  <c r="O51" i="18"/>
  <c r="FF47" i="4"/>
  <c r="P51" i="18" s="1"/>
  <c r="O49" i="18"/>
  <c r="FF45" i="4"/>
  <c r="P49" i="18" s="1"/>
  <c r="O85" i="18"/>
  <c r="FF81" i="4"/>
  <c r="P85" i="18" s="1"/>
  <c r="O68" i="18"/>
  <c r="FF64" i="4"/>
  <c r="P68" i="18" s="1"/>
  <c r="O19" i="18"/>
  <c r="FF15" i="4"/>
  <c r="P19" i="18" s="1"/>
  <c r="O61" i="18"/>
  <c r="FF57" i="4"/>
  <c r="P61" i="18" s="1"/>
  <c r="O31" i="18"/>
  <c r="FF27" i="4"/>
  <c r="P31" i="18" s="1"/>
  <c r="O25" i="18"/>
  <c r="FF21" i="4"/>
  <c r="P25" i="18" s="1"/>
  <c r="O45" i="18"/>
  <c r="FF41" i="4"/>
  <c r="P45" i="18" s="1"/>
  <c r="O74" i="18"/>
  <c r="FF70" i="4"/>
  <c r="P74" i="18" s="1"/>
  <c r="O56" i="18"/>
  <c r="FF52" i="4"/>
  <c r="P56" i="18" s="1"/>
  <c r="O27" i="18"/>
  <c r="FF23" i="4"/>
  <c r="P27" i="18" s="1"/>
  <c r="O21" i="18"/>
  <c r="FF17" i="4"/>
  <c r="P21" i="18" s="1"/>
  <c r="O67" i="18"/>
  <c r="FF63" i="4"/>
  <c r="P67" i="18" s="1"/>
  <c r="O18" i="18"/>
  <c r="FF14" i="4"/>
  <c r="P18" i="18" s="1"/>
  <c r="O52" i="18"/>
  <c r="FF48" i="4"/>
  <c r="P52" i="18" s="1"/>
  <c r="O36" i="18"/>
  <c r="FF32" i="4"/>
  <c r="P36" i="18" s="1"/>
  <c r="O65" i="18"/>
  <c r="FF61" i="4"/>
  <c r="P65" i="18" s="1"/>
  <c r="O29" i="18"/>
  <c r="FF25" i="4"/>
  <c r="P29" i="18" s="1"/>
  <c r="O70" i="18"/>
  <c r="FF66" i="4"/>
  <c r="P70" i="18" s="1"/>
  <c r="O83" i="18"/>
  <c r="FF79" i="4"/>
  <c r="P83" i="18" s="1"/>
  <c r="O20" i="18"/>
  <c r="FF16" i="4"/>
  <c r="P20" i="18" s="1"/>
  <c r="O75" i="18"/>
  <c r="FF71" i="4"/>
  <c r="P75" i="18" s="1"/>
  <c r="O46" i="18"/>
  <c r="FF42" i="4"/>
  <c r="P46" i="18" s="1"/>
  <c r="O28" i="18"/>
  <c r="FF24" i="4"/>
  <c r="P28" i="18" s="1"/>
  <c r="O60" i="18"/>
  <c r="FF56" i="4"/>
  <c r="P60" i="18" s="1"/>
  <c r="O73" i="18"/>
  <c r="FF69" i="4"/>
  <c r="P73" i="18" s="1"/>
  <c r="O41" i="18"/>
  <c r="FF37" i="4"/>
  <c r="P41" i="18" s="1"/>
  <c r="O78" i="18"/>
  <c r="FF74" i="4"/>
  <c r="P78" i="18" s="1"/>
  <c r="O26" i="18"/>
  <c r="FF22" i="4"/>
  <c r="P26" i="18" s="1"/>
  <c r="O24" i="18"/>
  <c r="FF20" i="4"/>
  <c r="P24" i="18" s="1"/>
  <c r="O53" i="18"/>
  <c r="FF49" i="4"/>
  <c r="P53" i="18" s="1"/>
  <c r="DY81" i="3"/>
  <c r="CY81" i="3"/>
  <c r="AZ81" i="3"/>
  <c r="DA7" i="3"/>
  <c r="DA81" i="3" s="1"/>
  <c r="EA56" i="3"/>
  <c r="FE56" i="3" s="1"/>
  <c r="EA61" i="3"/>
  <c r="FE61" i="3" s="1"/>
  <c r="EA23" i="3"/>
  <c r="FE23" i="3" s="1"/>
  <c r="FG23" i="3" s="1"/>
  <c r="EA50" i="3"/>
  <c r="FI50" i="3" s="1"/>
  <c r="EA34" i="3"/>
  <c r="FE34" i="3" s="1"/>
  <c r="EA39" i="3"/>
  <c r="FI39" i="3" s="1"/>
  <c r="EA19" i="3"/>
  <c r="FE19" i="3" s="1"/>
  <c r="FG19" i="3" s="1"/>
  <c r="EA11" i="3"/>
  <c r="FI11" i="3" s="1"/>
  <c r="EA59" i="3"/>
  <c r="FE59" i="3" s="1"/>
  <c r="EA16" i="3"/>
  <c r="FI16" i="3" s="1"/>
  <c r="EA51" i="3"/>
  <c r="FE51" i="3" s="1"/>
  <c r="EA14" i="3"/>
  <c r="FI14" i="3" s="1"/>
  <c r="EA75" i="3"/>
  <c r="FE75" i="3" s="1"/>
  <c r="EA60" i="3"/>
  <c r="FE60" i="3" s="1"/>
  <c r="EA44" i="3"/>
  <c r="FE44" i="3" s="1"/>
  <c r="EA28" i="3"/>
  <c r="FI28" i="3" s="1"/>
  <c r="EA65" i="3"/>
  <c r="FE65" i="3" s="1"/>
  <c r="EA49" i="3"/>
  <c r="FE49" i="3" s="1"/>
  <c r="EA33" i="3"/>
  <c r="FI33" i="3" s="1"/>
  <c r="EA25" i="3"/>
  <c r="FI25" i="3" s="1"/>
  <c r="EA70" i="3"/>
  <c r="FE70" i="3" s="1"/>
  <c r="EA54" i="3"/>
  <c r="FI54" i="3" s="1"/>
  <c r="EA38" i="3"/>
  <c r="FE38" i="3" s="1"/>
  <c r="EA77" i="3"/>
  <c r="FI77" i="3" s="1"/>
  <c r="EA63" i="3"/>
  <c r="FE63" i="3" s="1"/>
  <c r="EA31" i="3"/>
  <c r="FE31" i="3" s="1"/>
  <c r="EA17" i="3"/>
  <c r="FE17" i="3" s="1"/>
  <c r="FG17" i="3" s="1"/>
  <c r="EA43" i="3"/>
  <c r="FE43" i="3" s="1"/>
  <c r="EA12" i="3"/>
  <c r="FE12" i="3" s="1"/>
  <c r="FG12" i="3" s="1"/>
  <c r="EA35" i="3"/>
  <c r="FE35" i="3" s="1"/>
  <c r="EA10" i="3"/>
  <c r="FE10" i="3" s="1"/>
  <c r="FG10" i="3" s="1"/>
  <c r="EA40" i="3"/>
  <c r="FE40" i="3" s="1"/>
  <c r="EA29" i="3"/>
  <c r="FE29" i="3" s="1"/>
  <c r="FG29" i="3" s="1"/>
  <c r="EA76" i="3"/>
  <c r="FE76" i="3" s="1"/>
  <c r="EA66" i="3"/>
  <c r="FE66" i="3" s="1"/>
  <c r="EA48" i="3"/>
  <c r="FE48" i="3" s="1"/>
  <c r="EA32" i="3"/>
  <c r="FE32" i="3" s="1"/>
  <c r="EA69" i="3"/>
  <c r="FI69" i="3" s="1"/>
  <c r="FE69" i="3"/>
  <c r="EA53" i="3"/>
  <c r="FI53" i="3" s="1"/>
  <c r="FE53" i="3"/>
  <c r="EA37" i="3"/>
  <c r="FI37" i="3" s="1"/>
  <c r="EA27" i="3"/>
  <c r="FI27" i="3" s="1"/>
  <c r="EA73" i="3"/>
  <c r="FE73" i="3" s="1"/>
  <c r="EA58" i="3"/>
  <c r="FE58" i="3" s="1"/>
  <c r="EA42" i="3"/>
  <c r="FE42" i="3" s="1"/>
  <c r="EA55" i="3"/>
  <c r="FE55" i="3" s="1"/>
  <c r="EA24" i="3"/>
  <c r="FE24" i="3" s="1"/>
  <c r="FG24" i="3" s="1"/>
  <c r="EA15" i="3"/>
  <c r="FE15" i="3" s="1"/>
  <c r="FG15" i="3" s="1"/>
  <c r="EA8" i="3"/>
  <c r="FE8" i="3" s="1"/>
  <c r="FG8" i="3" s="1"/>
  <c r="EA26" i="3"/>
  <c r="FE26" i="3" s="1"/>
  <c r="FG26" i="3" s="1"/>
  <c r="EA9" i="3"/>
  <c r="FE9" i="3" s="1"/>
  <c r="FG9" i="3" s="1"/>
  <c r="EA22" i="3"/>
  <c r="FE22" i="3" s="1"/>
  <c r="FG22" i="3" s="1"/>
  <c r="EA7" i="3"/>
  <c r="EA71" i="3"/>
  <c r="FE71" i="3" s="1"/>
  <c r="EA45" i="3"/>
  <c r="FE45" i="3" s="1"/>
  <c r="EA64" i="3"/>
  <c r="FE64" i="3" s="1"/>
  <c r="EA79" i="3"/>
  <c r="EA68" i="3"/>
  <c r="FE68" i="3" s="1"/>
  <c r="EA52" i="3"/>
  <c r="FE52" i="3" s="1"/>
  <c r="EA36" i="3"/>
  <c r="FE36" i="3" s="1"/>
  <c r="EA72" i="3"/>
  <c r="FE72" i="3" s="1"/>
  <c r="EA57" i="3"/>
  <c r="FE57" i="3" s="1"/>
  <c r="EA41" i="3"/>
  <c r="FE41" i="3" s="1"/>
  <c r="EA21" i="3"/>
  <c r="FE21" i="3" s="1"/>
  <c r="FG21" i="3" s="1"/>
  <c r="EA62" i="3"/>
  <c r="FE62" i="3" s="1"/>
  <c r="EA46" i="3"/>
  <c r="FE46" i="3" s="1"/>
  <c r="EA30" i="3"/>
  <c r="FE30" i="3" s="1"/>
  <c r="FG30" i="3" s="1"/>
  <c r="EA80" i="3"/>
  <c r="FE80" i="3" s="1"/>
  <c r="EA47" i="3"/>
  <c r="FE47" i="3" s="1"/>
  <c r="EA13" i="3"/>
  <c r="FE13" i="3" s="1"/>
  <c r="FG13" i="3" s="1"/>
  <c r="EA74" i="3"/>
  <c r="FE74" i="3" s="1"/>
  <c r="EA20" i="3"/>
  <c r="FE20" i="3" s="1"/>
  <c r="FG20" i="3" s="1"/>
  <c r="EA67" i="3"/>
  <c r="FE67" i="3" s="1"/>
  <c r="EA18" i="3"/>
  <c r="FE18" i="3" s="1"/>
  <c r="FG18" i="3" s="1"/>
  <c r="FK78" i="3"/>
  <c r="P82" i="17" s="1"/>
  <c r="EW85" i="2"/>
  <c r="CU85" i="2"/>
  <c r="EW89" i="2"/>
  <c r="CU89" i="2"/>
  <c r="EW90" i="2"/>
  <c r="CU90" i="2"/>
  <c r="EW91" i="2"/>
  <c r="CU91" i="2"/>
  <c r="CS6" i="2"/>
  <c r="CS74" i="2" s="1"/>
  <c r="CU74" i="2" s="1"/>
  <c r="AW85" i="2"/>
  <c r="EY85" i="2" s="1"/>
  <c r="DQ6" i="2"/>
  <c r="DQ60" i="2" s="1"/>
  <c r="EA81" i="3" l="1"/>
  <c r="FE27" i="3"/>
  <c r="FG27" i="3" s="1"/>
  <c r="FI66" i="3"/>
  <c r="FK77" i="3"/>
  <c r="P81" i="17" s="1"/>
  <c r="O81" i="17"/>
  <c r="FK54" i="3"/>
  <c r="P59" i="17" s="1"/>
  <c r="O59" i="17"/>
  <c r="FK25" i="3"/>
  <c r="P29" i="17" s="1"/>
  <c r="O29" i="17"/>
  <c r="FK28" i="3"/>
  <c r="P32" i="17" s="1"/>
  <c r="O32" i="17"/>
  <c r="FK14" i="3"/>
  <c r="P18" i="17" s="1"/>
  <c r="O18" i="17"/>
  <c r="FK16" i="3"/>
  <c r="P20" i="17" s="1"/>
  <c r="O20" i="17"/>
  <c r="FK11" i="3"/>
  <c r="P15" i="17" s="1"/>
  <c r="O15" i="17"/>
  <c r="FK39" i="3"/>
  <c r="P43" i="17" s="1"/>
  <c r="O43" i="17"/>
  <c r="FK50" i="3"/>
  <c r="P54" i="17" s="1"/>
  <c r="O54" i="17"/>
  <c r="FK66" i="3"/>
  <c r="P70" i="17" s="1"/>
  <c r="O70" i="17"/>
  <c r="FK37" i="3"/>
  <c r="P41" i="17" s="1"/>
  <c r="O41" i="17"/>
  <c r="FK53" i="3"/>
  <c r="P57" i="17" s="1"/>
  <c r="O57" i="17"/>
  <c r="FK69" i="3"/>
  <c r="P73" i="17" s="1"/>
  <c r="O73" i="17"/>
  <c r="FK27" i="3"/>
  <c r="P31" i="17" s="1"/>
  <c r="O31" i="17"/>
  <c r="FK33" i="3"/>
  <c r="P37" i="17" s="1"/>
  <c r="O37" i="17"/>
  <c r="FI49" i="3"/>
  <c r="FE37" i="3"/>
  <c r="FI15" i="3"/>
  <c r="FI32" i="3"/>
  <c r="FI64" i="3"/>
  <c r="FI38" i="3"/>
  <c r="FI70" i="3"/>
  <c r="FI20" i="3"/>
  <c r="FI60" i="3"/>
  <c r="FI55" i="3"/>
  <c r="FI41" i="3"/>
  <c r="FI13" i="3"/>
  <c r="FI56" i="3"/>
  <c r="FI21" i="3"/>
  <c r="FI51" i="3"/>
  <c r="FI62" i="3"/>
  <c r="FI61" i="3"/>
  <c r="FI18" i="3"/>
  <c r="FI68" i="3"/>
  <c r="FI80" i="3"/>
  <c r="FE79" i="3"/>
  <c r="FI79" i="3"/>
  <c r="FE7" i="3"/>
  <c r="FG7" i="3" s="1"/>
  <c r="FE77" i="3"/>
  <c r="FE54" i="3"/>
  <c r="FE25" i="3"/>
  <c r="FG25" i="3" s="1"/>
  <c r="FE28" i="3"/>
  <c r="FG28" i="3" s="1"/>
  <c r="FE14" i="3"/>
  <c r="FG14" i="3" s="1"/>
  <c r="FE16" i="3"/>
  <c r="FG16" i="3" s="1"/>
  <c r="FE11" i="3"/>
  <c r="FG11" i="3" s="1"/>
  <c r="FE39" i="3"/>
  <c r="FE50" i="3"/>
  <c r="FI65" i="3"/>
  <c r="FI19" i="3"/>
  <c r="O23" i="17" s="1"/>
  <c r="FI59" i="3"/>
  <c r="FI8" i="3"/>
  <c r="FI23" i="3"/>
  <c r="FI57" i="3"/>
  <c r="FI17" i="3"/>
  <c r="FI71" i="3"/>
  <c r="FI46" i="3"/>
  <c r="FI47" i="3"/>
  <c r="FI76" i="3"/>
  <c r="FI24" i="3"/>
  <c r="FI31" i="3"/>
  <c r="FI7" i="3"/>
  <c r="FI26" i="3"/>
  <c r="FI48" i="3"/>
  <c r="FI34" i="3"/>
  <c r="FI12" i="3"/>
  <c r="FI44" i="3"/>
  <c r="FI75" i="3"/>
  <c r="FK75" i="3" s="1"/>
  <c r="FI72" i="3"/>
  <c r="FI22" i="3"/>
  <c r="FI35" i="3"/>
  <c r="FI67" i="3"/>
  <c r="FI63" i="3"/>
  <c r="FI58" i="3"/>
  <c r="FI29" i="3"/>
  <c r="FI10" i="3"/>
  <c r="FI36" i="3"/>
  <c r="FI42" i="3"/>
  <c r="FE33" i="3"/>
  <c r="FI43" i="3"/>
  <c r="FI9" i="3"/>
  <c r="FI40" i="3"/>
  <c r="FI30" i="3"/>
  <c r="FI73" i="3"/>
  <c r="FI74" i="3"/>
  <c r="FI45" i="3"/>
  <c r="FI52" i="3"/>
  <c r="DQ9" i="2"/>
  <c r="DS9" i="2" s="1"/>
  <c r="EW9" i="2" s="1"/>
  <c r="FG31" i="3"/>
  <c r="DQ15" i="2"/>
  <c r="DS15" i="2" s="1"/>
  <c r="EW15" i="2" s="1"/>
  <c r="DQ12" i="2"/>
  <c r="DS12" i="2" s="1"/>
  <c r="EW12" i="2" s="1"/>
  <c r="DQ7" i="2"/>
  <c r="DS7" i="2" s="1"/>
  <c r="DQ11" i="2"/>
  <c r="EW11" i="2" s="1"/>
  <c r="DS60" i="2"/>
  <c r="EW60" i="2" s="1"/>
  <c r="DS11" i="2"/>
  <c r="DQ13" i="2"/>
  <c r="DQ17" i="2"/>
  <c r="DQ21" i="2"/>
  <c r="DQ33" i="2"/>
  <c r="DQ48" i="2"/>
  <c r="DQ64" i="2"/>
  <c r="DQ8" i="2"/>
  <c r="DQ10" i="2"/>
  <c r="DQ14" i="2"/>
  <c r="DQ18" i="2"/>
  <c r="DQ23" i="2"/>
  <c r="DQ30" i="2"/>
  <c r="DQ37" i="2"/>
  <c r="DQ52" i="2"/>
  <c r="DQ75" i="2"/>
  <c r="DQ19" i="2"/>
  <c r="DQ27" i="2"/>
  <c r="DQ41" i="2"/>
  <c r="DQ56" i="2"/>
  <c r="FA85" i="2"/>
  <c r="DQ16" i="2"/>
  <c r="DQ20" i="2"/>
  <c r="DQ45" i="2"/>
  <c r="CS7" i="2"/>
  <c r="CS8" i="2"/>
  <c r="CS9" i="2"/>
  <c r="CU9" i="2" s="1"/>
  <c r="CS10" i="2"/>
  <c r="CU10" i="2" s="1"/>
  <c r="CS11" i="2"/>
  <c r="CU11" i="2" s="1"/>
  <c r="CS12" i="2"/>
  <c r="CU12" i="2" s="1"/>
  <c r="CS13" i="2"/>
  <c r="CU13" i="2" s="1"/>
  <c r="CS14" i="2"/>
  <c r="CU14" i="2" s="1"/>
  <c r="CS15" i="2"/>
  <c r="CU15" i="2" s="1"/>
  <c r="CS16" i="2"/>
  <c r="CU16" i="2" s="1"/>
  <c r="CS17" i="2"/>
  <c r="CU17" i="2" s="1"/>
  <c r="CS18" i="2"/>
  <c r="CU18" i="2" s="1"/>
  <c r="CS19" i="2"/>
  <c r="CU19" i="2" s="1"/>
  <c r="CS20" i="2"/>
  <c r="CU20" i="2" s="1"/>
  <c r="CS26" i="2"/>
  <c r="CU26" i="2" s="1"/>
  <c r="CS29" i="2"/>
  <c r="CU29" i="2" s="1"/>
  <c r="CS22" i="2"/>
  <c r="CU22" i="2" s="1"/>
  <c r="CS24" i="2"/>
  <c r="CU24" i="2" s="1"/>
  <c r="CS36" i="2"/>
  <c r="CU36" i="2" s="1"/>
  <c r="CS40" i="2"/>
  <c r="CU40" i="2" s="1"/>
  <c r="CS44" i="2"/>
  <c r="CU44" i="2" s="1"/>
  <c r="CS47" i="2"/>
  <c r="CU47" i="2" s="1"/>
  <c r="CS51" i="2"/>
  <c r="CU51" i="2" s="1"/>
  <c r="CS55" i="2"/>
  <c r="CU55" i="2" s="1"/>
  <c r="CS59" i="2"/>
  <c r="CU59" i="2" s="1"/>
  <c r="CS63" i="2"/>
  <c r="CU63" i="2" s="1"/>
  <c r="CS68" i="2"/>
  <c r="CU68" i="2" s="1"/>
  <c r="CS78" i="2"/>
  <c r="CU78" i="2" s="1"/>
  <c r="AW11" i="2"/>
  <c r="EY11" i="2" s="1"/>
  <c r="O15" i="16" s="1"/>
  <c r="AW19" i="2"/>
  <c r="AW39" i="2"/>
  <c r="AW54" i="2"/>
  <c r="AW7" i="2"/>
  <c r="AW15" i="2"/>
  <c r="AW23" i="2"/>
  <c r="AW28" i="2"/>
  <c r="AW46" i="2"/>
  <c r="AW62" i="2"/>
  <c r="AW9" i="2"/>
  <c r="AW13" i="2"/>
  <c r="AW17" i="2"/>
  <c r="AW21" i="2"/>
  <c r="AW25" i="2"/>
  <c r="AW32" i="2"/>
  <c r="AW35" i="2"/>
  <c r="AW43" i="2"/>
  <c r="AW50" i="2"/>
  <c r="AW58" i="2"/>
  <c r="AW66" i="2"/>
  <c r="AW87" i="2"/>
  <c r="EY87" i="2" s="1"/>
  <c r="AW73" i="2"/>
  <c r="DQ78" i="2"/>
  <c r="DQ76" i="2"/>
  <c r="DQ74" i="2"/>
  <c r="DQ72" i="2"/>
  <c r="DQ71" i="2"/>
  <c r="DQ70" i="2"/>
  <c r="DQ68" i="2"/>
  <c r="DQ66" i="2"/>
  <c r="CS25" i="2"/>
  <c r="CU25" i="2" s="1"/>
  <c r="DQ26" i="2"/>
  <c r="AW90" i="2"/>
  <c r="EY90" i="2" s="1"/>
  <c r="CS28" i="2"/>
  <c r="CU28" i="2" s="1"/>
  <c r="DQ29" i="2"/>
  <c r="AW31" i="2"/>
  <c r="CS32" i="2"/>
  <c r="CU32" i="2" s="1"/>
  <c r="AW34" i="2"/>
  <c r="CS35" i="2"/>
  <c r="CU35" i="2" s="1"/>
  <c r="DQ36" i="2"/>
  <c r="AW38" i="2"/>
  <c r="CS39" i="2"/>
  <c r="CU39" i="2" s="1"/>
  <c r="DQ40" i="2"/>
  <c r="AW42" i="2"/>
  <c r="CS43" i="2"/>
  <c r="CU43" i="2" s="1"/>
  <c r="DQ44" i="2"/>
  <c r="AW88" i="2"/>
  <c r="CS46" i="2"/>
  <c r="CU46" i="2" s="1"/>
  <c r="DQ47" i="2"/>
  <c r="AW49" i="2"/>
  <c r="CS50" i="2"/>
  <c r="CU50" i="2" s="1"/>
  <c r="DQ51" i="2"/>
  <c r="AW53" i="2"/>
  <c r="CS54" i="2"/>
  <c r="CU54" i="2" s="1"/>
  <c r="DQ55" i="2"/>
  <c r="AW57" i="2"/>
  <c r="CS58" i="2"/>
  <c r="CU58" i="2" s="1"/>
  <c r="DQ59" i="2"/>
  <c r="AW61" i="2"/>
  <c r="CS62" i="2"/>
  <c r="CU62" i="2" s="1"/>
  <c r="DQ63" i="2"/>
  <c r="AW65" i="2"/>
  <c r="CS66" i="2"/>
  <c r="CU66" i="2" s="1"/>
  <c r="AW69" i="2"/>
  <c r="CS71" i="2"/>
  <c r="CU71" i="2" s="1"/>
  <c r="DQ73" i="2"/>
  <c r="CS76" i="2"/>
  <c r="CU76" i="2" s="1"/>
  <c r="AW78" i="2"/>
  <c r="AW76" i="2"/>
  <c r="AW74" i="2"/>
  <c r="AW72" i="2"/>
  <c r="AW71" i="2"/>
  <c r="AW70" i="2"/>
  <c r="AW68" i="2"/>
  <c r="AW8" i="2"/>
  <c r="AW91" i="2"/>
  <c r="EY91" i="2" s="1"/>
  <c r="CS21" i="2"/>
  <c r="CU21" i="2" s="1"/>
  <c r="AW22" i="2"/>
  <c r="DQ22" i="2"/>
  <c r="CS23" i="2"/>
  <c r="CU23" i="2" s="1"/>
  <c r="AW24" i="2"/>
  <c r="DQ24" i="2"/>
  <c r="DQ25" i="2"/>
  <c r="AW27" i="2"/>
  <c r="DQ28" i="2"/>
  <c r="AW30" i="2"/>
  <c r="CS31" i="2"/>
  <c r="CU31" i="2" s="1"/>
  <c r="DQ32" i="2"/>
  <c r="AW33" i="2"/>
  <c r="CS34" i="2"/>
  <c r="CU34" i="2" s="1"/>
  <c r="DQ35" i="2"/>
  <c r="AW37" i="2"/>
  <c r="CS38" i="2"/>
  <c r="CU38" i="2" s="1"/>
  <c r="DQ39" i="2"/>
  <c r="AW41" i="2"/>
  <c r="CS42" i="2"/>
  <c r="CU42" i="2" s="1"/>
  <c r="DQ43" i="2"/>
  <c r="AW45" i="2"/>
  <c r="CS88" i="2"/>
  <c r="CU88" i="2" s="1"/>
  <c r="EY88" i="2" s="1"/>
  <c r="DQ46" i="2"/>
  <c r="AW48" i="2"/>
  <c r="CS49" i="2"/>
  <c r="CU49" i="2" s="1"/>
  <c r="DQ50" i="2"/>
  <c r="AW52" i="2"/>
  <c r="CS53" i="2"/>
  <c r="CU53" i="2" s="1"/>
  <c r="DQ54" i="2"/>
  <c r="AW56" i="2"/>
  <c r="CS57" i="2"/>
  <c r="CU57" i="2" s="1"/>
  <c r="DQ58" i="2"/>
  <c r="AW60" i="2"/>
  <c r="CS61" i="2"/>
  <c r="CU61" i="2" s="1"/>
  <c r="DQ62" i="2"/>
  <c r="AW64" i="2"/>
  <c r="CS65" i="2"/>
  <c r="CU65" i="2" s="1"/>
  <c r="AW67" i="2"/>
  <c r="DQ69" i="2"/>
  <c r="AW86" i="2"/>
  <c r="EY86" i="2" s="1"/>
  <c r="AW77" i="2"/>
  <c r="AW10" i="2"/>
  <c r="AW12" i="2"/>
  <c r="AW14" i="2"/>
  <c r="AW16" i="2"/>
  <c r="AW18" i="2"/>
  <c r="AW20" i="2"/>
  <c r="CS77" i="2"/>
  <c r="CU77" i="2" s="1"/>
  <c r="CS75" i="2"/>
  <c r="CU75" i="2" s="1"/>
  <c r="CS73" i="2"/>
  <c r="CU73" i="2" s="1"/>
  <c r="CS69" i="2"/>
  <c r="CU69" i="2" s="1"/>
  <c r="CS67" i="2"/>
  <c r="CU67" i="2" s="1"/>
  <c r="AW26" i="2"/>
  <c r="CS27" i="2"/>
  <c r="CU27" i="2" s="1"/>
  <c r="AW29" i="2"/>
  <c r="CS30" i="2"/>
  <c r="CU30" i="2" s="1"/>
  <c r="DQ31" i="2"/>
  <c r="AW89" i="2"/>
  <c r="EY89" i="2" s="1"/>
  <c r="CS33" i="2"/>
  <c r="CU33" i="2" s="1"/>
  <c r="DQ34" i="2"/>
  <c r="AW36" i="2"/>
  <c r="CS37" i="2"/>
  <c r="CU37" i="2" s="1"/>
  <c r="DQ38" i="2"/>
  <c r="AW40" i="2"/>
  <c r="CS41" i="2"/>
  <c r="CU41" i="2" s="1"/>
  <c r="DQ42" i="2"/>
  <c r="AW44" i="2"/>
  <c r="CS45" i="2"/>
  <c r="CU45" i="2" s="1"/>
  <c r="DQ88" i="2"/>
  <c r="AW47" i="2"/>
  <c r="CS48" i="2"/>
  <c r="CU48" i="2" s="1"/>
  <c r="DQ49" i="2"/>
  <c r="AW51" i="2"/>
  <c r="CS52" i="2"/>
  <c r="CU52" i="2" s="1"/>
  <c r="DQ53" i="2"/>
  <c r="AW55" i="2"/>
  <c r="CS56" i="2"/>
  <c r="CU56" i="2" s="1"/>
  <c r="DQ57" i="2"/>
  <c r="AW59" i="2"/>
  <c r="CS60" i="2"/>
  <c r="CU60" i="2" s="1"/>
  <c r="DQ61" i="2"/>
  <c r="AW63" i="2"/>
  <c r="CS64" i="2"/>
  <c r="CU64" i="2" s="1"/>
  <c r="DQ65" i="2"/>
  <c r="DQ67" i="2"/>
  <c r="CS70" i="2"/>
  <c r="CU70" i="2" s="1"/>
  <c r="CS72" i="2"/>
  <c r="CU72" i="2" s="1"/>
  <c r="AW75" i="2"/>
  <c r="DQ77" i="2"/>
  <c r="EY15" i="2" l="1"/>
  <c r="O19" i="16" s="1"/>
  <c r="EW7" i="2"/>
  <c r="DQ79" i="2"/>
  <c r="EY12" i="2"/>
  <c r="O16" i="16" s="1"/>
  <c r="EY9" i="2"/>
  <c r="O13" i="16" s="1"/>
  <c r="CU7" i="2"/>
  <c r="CS79" i="2"/>
  <c r="FK52" i="3"/>
  <c r="P56" i="17" s="1"/>
  <c r="O56" i="17"/>
  <c r="FK74" i="3"/>
  <c r="P78" i="17" s="1"/>
  <c r="O78" i="17"/>
  <c r="FK30" i="3"/>
  <c r="P34" i="17" s="1"/>
  <c r="O34" i="17"/>
  <c r="FK9" i="3"/>
  <c r="P13" i="17" s="1"/>
  <c r="O13" i="17"/>
  <c r="FK36" i="3"/>
  <c r="P40" i="17" s="1"/>
  <c r="O40" i="17"/>
  <c r="FK29" i="3"/>
  <c r="P33" i="17" s="1"/>
  <c r="O33" i="17"/>
  <c r="FK63" i="3"/>
  <c r="P67" i="17" s="1"/>
  <c r="O67" i="17"/>
  <c r="FK35" i="3"/>
  <c r="P39" i="17" s="1"/>
  <c r="O39" i="17"/>
  <c r="FK59" i="3"/>
  <c r="P63" i="17" s="1"/>
  <c r="O63" i="17"/>
  <c r="FK73" i="3"/>
  <c r="P77" i="17" s="1"/>
  <c r="O77" i="17"/>
  <c r="FK40" i="3"/>
  <c r="P44" i="17" s="1"/>
  <c r="O44" i="17"/>
  <c r="FK43" i="3"/>
  <c r="P47" i="17" s="1"/>
  <c r="O47" i="17"/>
  <c r="FK42" i="3"/>
  <c r="P46" i="17" s="1"/>
  <c r="O46" i="17"/>
  <c r="FK10" i="3"/>
  <c r="P14" i="17" s="1"/>
  <c r="O14" i="17"/>
  <c r="FK58" i="3"/>
  <c r="P62" i="17" s="1"/>
  <c r="O62" i="17"/>
  <c r="FK67" i="3"/>
  <c r="P71" i="17" s="1"/>
  <c r="O71" i="17"/>
  <c r="O26" i="17"/>
  <c r="FK22" i="3"/>
  <c r="P26" i="17" s="1"/>
  <c r="FK12" i="3"/>
  <c r="P16" i="17" s="1"/>
  <c r="O16" i="17"/>
  <c r="FK48" i="3"/>
  <c r="P52" i="17" s="1"/>
  <c r="O52" i="17"/>
  <c r="O28" i="17"/>
  <c r="FK24" i="3"/>
  <c r="P28" i="17" s="1"/>
  <c r="FK47" i="3"/>
  <c r="P51" i="17" s="1"/>
  <c r="O51" i="17"/>
  <c r="FK71" i="3"/>
  <c r="P75" i="17" s="1"/>
  <c r="O75" i="17"/>
  <c r="FK57" i="3"/>
  <c r="P61" i="17" s="1"/>
  <c r="O61" i="17"/>
  <c r="FK8" i="3"/>
  <c r="P12" i="17" s="1"/>
  <c r="O12" i="17"/>
  <c r="FK79" i="3"/>
  <c r="P83" i="17" s="1"/>
  <c r="O83" i="17"/>
  <c r="FK80" i="3"/>
  <c r="P84" i="17" s="1"/>
  <c r="O84" i="17"/>
  <c r="FK18" i="3"/>
  <c r="P22" i="17" s="1"/>
  <c r="O22" i="17"/>
  <c r="FK62" i="3"/>
  <c r="P66" i="17" s="1"/>
  <c r="O66" i="17"/>
  <c r="O25" i="17"/>
  <c r="FK21" i="3"/>
  <c r="P25" i="17" s="1"/>
  <c r="FK13" i="3"/>
  <c r="P17" i="17" s="1"/>
  <c r="O17" i="17"/>
  <c r="FK55" i="3"/>
  <c r="P58" i="17" s="1"/>
  <c r="O58" i="17"/>
  <c r="O24" i="17"/>
  <c r="FK20" i="3"/>
  <c r="P24" i="17" s="1"/>
  <c r="FK38" i="3"/>
  <c r="P42" i="17" s="1"/>
  <c r="O42" i="17"/>
  <c r="FK32" i="3"/>
  <c r="P36" i="17" s="1"/>
  <c r="O36" i="17"/>
  <c r="FK72" i="3"/>
  <c r="P76" i="17" s="1"/>
  <c r="O76" i="17"/>
  <c r="FK44" i="3"/>
  <c r="P48" i="17" s="1"/>
  <c r="O48" i="17"/>
  <c r="FK34" i="3"/>
  <c r="P38" i="17" s="1"/>
  <c r="O38" i="17"/>
  <c r="FK26" i="3"/>
  <c r="P30" i="17" s="1"/>
  <c r="O30" i="17"/>
  <c r="FK31" i="3"/>
  <c r="P35" i="17" s="1"/>
  <c r="O35" i="17"/>
  <c r="FK76" i="3"/>
  <c r="P80" i="17" s="1"/>
  <c r="O80" i="17"/>
  <c r="FK46" i="3"/>
  <c r="P50" i="17" s="1"/>
  <c r="O50" i="17"/>
  <c r="FK17" i="3"/>
  <c r="P21" i="17" s="1"/>
  <c r="O21" i="17"/>
  <c r="O27" i="17"/>
  <c r="FK23" i="3"/>
  <c r="P27" i="17" s="1"/>
  <c r="FK65" i="3"/>
  <c r="P69" i="17" s="1"/>
  <c r="O69" i="17"/>
  <c r="FK68" i="3"/>
  <c r="P72" i="17" s="1"/>
  <c r="O72" i="17"/>
  <c r="FK61" i="3"/>
  <c r="P65" i="17" s="1"/>
  <c r="O65" i="17"/>
  <c r="FK51" i="3"/>
  <c r="P55" i="17" s="1"/>
  <c r="O55" i="17"/>
  <c r="FK56" i="3"/>
  <c r="P60" i="17" s="1"/>
  <c r="O60" i="17"/>
  <c r="FK41" i="3"/>
  <c r="P45" i="17" s="1"/>
  <c r="O45" i="17"/>
  <c r="FK60" i="3"/>
  <c r="P64" i="17" s="1"/>
  <c r="O64" i="17"/>
  <c r="FK70" i="3"/>
  <c r="P74" i="17" s="1"/>
  <c r="O74" i="17"/>
  <c r="FK64" i="3"/>
  <c r="P68" i="17" s="1"/>
  <c r="O68" i="17"/>
  <c r="FK15" i="3"/>
  <c r="P19" i="17" s="1"/>
  <c r="O19" i="17"/>
  <c r="FK49" i="3"/>
  <c r="P53" i="17" s="1"/>
  <c r="O53" i="17"/>
  <c r="FK7" i="3"/>
  <c r="P11" i="17" s="1"/>
  <c r="O11" i="17"/>
  <c r="FE81" i="3"/>
  <c r="FK45" i="3"/>
  <c r="P49" i="17" s="1"/>
  <c r="FI81" i="3"/>
  <c r="FL52" i="3" s="1"/>
  <c r="O49" i="17"/>
  <c r="FL20" i="3"/>
  <c r="FL71" i="3"/>
  <c r="FL68" i="3"/>
  <c r="FL53" i="3"/>
  <c r="FL42" i="3"/>
  <c r="FL15" i="3"/>
  <c r="FL86" i="3"/>
  <c r="FL19" i="3"/>
  <c r="FL70" i="3"/>
  <c r="FL83" i="3"/>
  <c r="FL17" i="3"/>
  <c r="FL32" i="3"/>
  <c r="FL47" i="3"/>
  <c r="FL50" i="3"/>
  <c r="FL61" i="3"/>
  <c r="FL76" i="3"/>
  <c r="FL51" i="3"/>
  <c r="FL78" i="3"/>
  <c r="FL14" i="3"/>
  <c r="FL25" i="3"/>
  <c r="FL40" i="3"/>
  <c r="FL24" i="3"/>
  <c r="FL63" i="3"/>
  <c r="FL54" i="3"/>
  <c r="FL65" i="3"/>
  <c r="FL80" i="3"/>
  <c r="FL16" i="3"/>
  <c r="FL55" i="3"/>
  <c r="FL66" i="3"/>
  <c r="FL77" i="3"/>
  <c r="FL13" i="3"/>
  <c r="FL28" i="3"/>
  <c r="FL7" i="3"/>
  <c r="FL62" i="3"/>
  <c r="FL73" i="3"/>
  <c r="FL9" i="3"/>
  <c r="AW79" i="2"/>
  <c r="EY60" i="2"/>
  <c r="O64" i="16" s="1"/>
  <c r="CU8" i="2"/>
  <c r="FG32" i="3"/>
  <c r="DS53" i="2"/>
  <c r="EW53" i="2" s="1"/>
  <c r="DS62" i="2"/>
  <c r="EW62" i="2" s="1"/>
  <c r="DS51" i="2"/>
  <c r="EW51" i="2" s="1"/>
  <c r="DS76" i="2"/>
  <c r="EY76" i="2" s="1"/>
  <c r="EW76" i="2"/>
  <c r="DS30" i="2"/>
  <c r="EW30" i="2" s="1"/>
  <c r="DS57" i="2"/>
  <c r="EW57" i="2" s="1"/>
  <c r="DS42" i="2"/>
  <c r="EW42" i="2" s="1"/>
  <c r="DS50" i="2"/>
  <c r="EW50" i="2" s="1"/>
  <c r="DS35" i="2"/>
  <c r="EW35" i="2" s="1"/>
  <c r="DS25" i="2"/>
  <c r="EW25" i="2" s="1"/>
  <c r="DS22" i="2"/>
  <c r="EW22" i="2" s="1"/>
  <c r="DS55" i="2"/>
  <c r="EY55" i="2" s="1"/>
  <c r="O59" i="16" s="1"/>
  <c r="EW55" i="2"/>
  <c r="DS40" i="2"/>
  <c r="EW40" i="2" s="1"/>
  <c r="DS29" i="2"/>
  <c r="EW29" i="2" s="1"/>
  <c r="DS71" i="2"/>
  <c r="EW71" i="2" s="1"/>
  <c r="DS78" i="2"/>
  <c r="EW78" i="2" s="1"/>
  <c r="DS45" i="2"/>
  <c r="EW45" i="2" s="1"/>
  <c r="DS56" i="2"/>
  <c r="EW56" i="2" s="1"/>
  <c r="DS75" i="2"/>
  <c r="EW75" i="2" s="1"/>
  <c r="DS23" i="2"/>
  <c r="EW23" i="2" s="1"/>
  <c r="DS8" i="2"/>
  <c r="EW8" i="2" s="1"/>
  <c r="DS21" i="2"/>
  <c r="EW21" i="2" s="1"/>
  <c r="DS69" i="2"/>
  <c r="EW69" i="2" s="1"/>
  <c r="DS32" i="2"/>
  <c r="EW32" i="2" s="1"/>
  <c r="DS36" i="2"/>
  <c r="EW36" i="2" s="1"/>
  <c r="DS70" i="2"/>
  <c r="EW70" i="2" s="1"/>
  <c r="DS10" i="2"/>
  <c r="EY10" i="2" s="1"/>
  <c r="O14" i="16" s="1"/>
  <c r="DS67" i="2"/>
  <c r="EW67" i="2" s="1"/>
  <c r="DS61" i="2"/>
  <c r="EW61" i="2" s="1"/>
  <c r="DS88" i="2"/>
  <c r="EW88" i="2" s="1"/>
  <c r="DS31" i="2"/>
  <c r="EW31" i="2" s="1"/>
  <c r="DS54" i="2"/>
  <c r="EW54" i="2" s="1"/>
  <c r="DS39" i="2"/>
  <c r="EW39" i="2" s="1"/>
  <c r="DS24" i="2"/>
  <c r="EW24" i="2" s="1"/>
  <c r="DS73" i="2"/>
  <c r="EW73" i="2" s="1"/>
  <c r="DS59" i="2"/>
  <c r="EW59" i="2" s="1"/>
  <c r="DS44" i="2"/>
  <c r="EW44" i="2" s="1"/>
  <c r="DS66" i="2"/>
  <c r="EW66" i="2" s="1"/>
  <c r="DS72" i="2"/>
  <c r="EW72" i="2" s="1"/>
  <c r="DS20" i="2"/>
  <c r="EW20" i="2" s="1"/>
  <c r="DS41" i="2"/>
  <c r="EW41" i="2" s="1"/>
  <c r="DS52" i="2"/>
  <c r="EW52" i="2" s="1"/>
  <c r="DS18" i="2"/>
  <c r="EW18" i="2" s="1"/>
  <c r="DS64" i="2"/>
  <c r="EW64" i="2" s="1"/>
  <c r="DS17" i="2"/>
  <c r="EW17" i="2" s="1"/>
  <c r="DS38" i="2"/>
  <c r="EW38" i="2" s="1"/>
  <c r="DS46" i="2"/>
  <c r="EW46" i="2" s="1"/>
  <c r="DS26" i="2"/>
  <c r="EW26" i="2" s="1"/>
  <c r="DS19" i="2"/>
  <c r="EW19" i="2" s="1"/>
  <c r="DS33" i="2"/>
  <c r="EW33" i="2" s="1"/>
  <c r="DS77" i="2"/>
  <c r="EW77" i="2" s="1"/>
  <c r="DS65" i="2"/>
  <c r="EW65" i="2" s="1"/>
  <c r="DS49" i="2"/>
  <c r="EW49" i="2" s="1"/>
  <c r="DS34" i="2"/>
  <c r="EW34" i="2" s="1"/>
  <c r="DS58" i="2"/>
  <c r="EW58" i="2" s="1"/>
  <c r="DS43" i="2"/>
  <c r="EW43" i="2" s="1"/>
  <c r="DS28" i="2"/>
  <c r="EW28" i="2" s="1"/>
  <c r="DS63" i="2"/>
  <c r="EW63" i="2" s="1"/>
  <c r="DS47" i="2"/>
  <c r="EW47" i="2" s="1"/>
  <c r="DS68" i="2"/>
  <c r="EW68" i="2" s="1"/>
  <c r="DS74" i="2"/>
  <c r="EW74" i="2" s="1"/>
  <c r="DS16" i="2"/>
  <c r="EW16" i="2" s="1"/>
  <c r="DS27" i="2"/>
  <c r="EW27" i="2" s="1"/>
  <c r="DS37" i="2"/>
  <c r="EW37" i="2" s="1"/>
  <c r="DS14" i="2"/>
  <c r="EW14" i="2" s="1"/>
  <c r="DS48" i="2"/>
  <c r="EY48" i="2" s="1"/>
  <c r="O52" i="16" s="1"/>
  <c r="EW48" i="2"/>
  <c r="DS13" i="2"/>
  <c r="EW13" i="2" s="1"/>
  <c r="FA89" i="2"/>
  <c r="FA90" i="2"/>
  <c r="FA86" i="2"/>
  <c r="FA87" i="2"/>
  <c r="FA91" i="2"/>
  <c r="FA88" i="2"/>
  <c r="DU7" i="1"/>
  <c r="CV6" i="1"/>
  <c r="CV61" i="1" s="1"/>
  <c r="CX61" i="1" s="1"/>
  <c r="AV83" i="1"/>
  <c r="DU6" i="1"/>
  <c r="DU87" i="1" s="1"/>
  <c r="FL56" i="3" l="1"/>
  <c r="FL41" i="3"/>
  <c r="FL30" i="3"/>
  <c r="FL59" i="3"/>
  <c r="FL87" i="3"/>
  <c r="FL60" i="3"/>
  <c r="FL45" i="3"/>
  <c r="FL34" i="3"/>
  <c r="FL75" i="3"/>
  <c r="FL88" i="3"/>
  <c r="FL48" i="3"/>
  <c r="FL33" i="3"/>
  <c r="FL22" i="3"/>
  <c r="FL27" i="3"/>
  <c r="FL23" i="3"/>
  <c r="FL8" i="3"/>
  <c r="FL72" i="3"/>
  <c r="FL57" i="3"/>
  <c r="FL46" i="3"/>
  <c r="FL31" i="3"/>
  <c r="FL44" i="3"/>
  <c r="FL29" i="3"/>
  <c r="FL18" i="3"/>
  <c r="FL11" i="3"/>
  <c r="FL67" i="3"/>
  <c r="FL64" i="3"/>
  <c r="FL49" i="3"/>
  <c r="FL38" i="3"/>
  <c r="FL39" i="3"/>
  <c r="FL12" i="3"/>
  <c r="FL35" i="3"/>
  <c r="FL74" i="3"/>
  <c r="FL10" i="3"/>
  <c r="FL21" i="3"/>
  <c r="FL36" i="3"/>
  <c r="FL26" i="3"/>
  <c r="EY27" i="2"/>
  <c r="O31" i="16" s="1"/>
  <c r="EY50" i="2"/>
  <c r="O54" i="16" s="1"/>
  <c r="CU79" i="2"/>
  <c r="EY72" i="2"/>
  <c r="O76" i="16" s="1"/>
  <c r="EY61" i="2"/>
  <c r="O65" i="16" s="1"/>
  <c r="O80" i="16"/>
  <c r="FA76" i="2"/>
  <c r="P80" i="16" s="1"/>
  <c r="EY21" i="2"/>
  <c r="O25" i="16" s="1"/>
  <c r="EY16" i="2"/>
  <c r="O20" i="16" s="1"/>
  <c r="DS79" i="2"/>
  <c r="EY57" i="2"/>
  <c r="O61" i="16" s="1"/>
  <c r="EY29" i="2"/>
  <c r="O33" i="16" s="1"/>
  <c r="EY7" i="2"/>
  <c r="FA7" i="2" s="1"/>
  <c r="P11" i="16" s="1"/>
  <c r="FL85" i="3"/>
  <c r="FL43" i="3"/>
  <c r="FL37" i="3"/>
  <c r="FL84" i="3"/>
  <c r="FL79" i="3"/>
  <c r="FL58" i="3"/>
  <c r="FL69" i="3"/>
  <c r="FA61" i="2"/>
  <c r="P65" i="16" s="1"/>
  <c r="FA60" i="2"/>
  <c r="P64" i="16" s="1"/>
  <c r="O11" i="16"/>
  <c r="EY54" i="2"/>
  <c r="O58" i="16" s="1"/>
  <c r="FA10" i="2"/>
  <c r="P14" i="16" s="1"/>
  <c r="EW10" i="2"/>
  <c r="EW79" i="2" s="1"/>
  <c r="EY66" i="2"/>
  <c r="O70" i="16" s="1"/>
  <c r="EY69" i="2"/>
  <c r="EY37" i="2"/>
  <c r="EY44" i="2"/>
  <c r="O48" i="16" s="1"/>
  <c r="EY41" i="2"/>
  <c r="EY43" i="2"/>
  <c r="O47" i="16" s="1"/>
  <c r="EY70" i="2"/>
  <c r="O74" i="16" s="1"/>
  <c r="EY64" i="2"/>
  <c r="O68" i="16" s="1"/>
  <c r="EY75" i="2"/>
  <c r="EY8" i="2"/>
  <c r="O12" i="16" s="1"/>
  <c r="EY39" i="2"/>
  <c r="O43" i="16" s="1"/>
  <c r="EY73" i="2"/>
  <c r="EY74" i="2"/>
  <c r="EY45" i="2"/>
  <c r="EY26" i="2"/>
  <c r="O30" i="16" s="1"/>
  <c r="EY58" i="2"/>
  <c r="O62" i="16" s="1"/>
  <c r="FA21" i="2"/>
  <c r="P25" i="16" s="1"/>
  <c r="EY65" i="2"/>
  <c r="FA27" i="2"/>
  <c r="P31" i="16" s="1"/>
  <c r="EY46" i="2"/>
  <c r="O50" i="16" s="1"/>
  <c r="EY31" i="2"/>
  <c r="EY78" i="2"/>
  <c r="EY52" i="2"/>
  <c r="EY59" i="2"/>
  <c r="O63" i="16" s="1"/>
  <c r="EY67" i="2"/>
  <c r="EY19" i="2"/>
  <c r="EY38" i="2"/>
  <c r="EY24" i="2"/>
  <c r="EY14" i="2"/>
  <c r="O18" i="16" s="1"/>
  <c r="EY28" i="2"/>
  <c r="O32" i="16" s="1"/>
  <c r="EY23" i="2"/>
  <c r="EY34" i="2"/>
  <c r="EY68" i="2"/>
  <c r="EY36" i="2"/>
  <c r="O40" i="16" s="1"/>
  <c r="EY18" i="2"/>
  <c r="O22" i="16" s="1"/>
  <c r="EY35" i="2"/>
  <c r="O39" i="16" s="1"/>
  <c r="EY30" i="2"/>
  <c r="FA48" i="2"/>
  <c r="P52" i="16" s="1"/>
  <c r="FA57" i="2"/>
  <c r="P61" i="16" s="1"/>
  <c r="EY17" i="2"/>
  <c r="EY42" i="2"/>
  <c r="EY71" i="2"/>
  <c r="EY20" i="2"/>
  <c r="EY13" i="2"/>
  <c r="EY47" i="2"/>
  <c r="O51" i="16" s="1"/>
  <c r="EY62" i="2"/>
  <c r="O66" i="16" s="1"/>
  <c r="EY53" i="2"/>
  <c r="EY33" i="2"/>
  <c r="EY40" i="2"/>
  <c r="O44" i="16" s="1"/>
  <c r="EY32" i="2"/>
  <c r="O36" i="16" s="1"/>
  <c r="EY56" i="2"/>
  <c r="EY25" i="2"/>
  <c r="EY49" i="2"/>
  <c r="EY22" i="2"/>
  <c r="EY77" i="2"/>
  <c r="O81" i="16" s="1"/>
  <c r="EY51" i="2"/>
  <c r="O55" i="16" s="1"/>
  <c r="EY63" i="2"/>
  <c r="O67" i="16" s="1"/>
  <c r="FG33" i="3"/>
  <c r="DW87" i="1"/>
  <c r="FB87" i="1" s="1"/>
  <c r="FD87" i="1" s="1"/>
  <c r="DU13" i="1"/>
  <c r="DW7" i="1"/>
  <c r="DU18" i="1"/>
  <c r="DU27" i="1"/>
  <c r="DU35" i="1"/>
  <c r="DU43" i="1"/>
  <c r="DU54" i="1"/>
  <c r="DU70" i="1"/>
  <c r="DU85" i="1"/>
  <c r="FA26" i="2"/>
  <c r="P30" i="16" s="1"/>
  <c r="FA54" i="2"/>
  <c r="P58" i="16" s="1"/>
  <c r="FA32" i="2"/>
  <c r="P36" i="16" s="1"/>
  <c r="FA8" i="2"/>
  <c r="P12" i="16" s="1"/>
  <c r="DU14" i="1"/>
  <c r="DU36" i="1"/>
  <c r="FA36" i="2"/>
  <c r="P40" i="16" s="1"/>
  <c r="FA50" i="2"/>
  <c r="P54" i="16" s="1"/>
  <c r="FA28" i="2"/>
  <c r="P32" i="16" s="1"/>
  <c r="FA11" i="2"/>
  <c r="P15" i="16" s="1"/>
  <c r="FA12" i="2"/>
  <c r="P16" i="16" s="1"/>
  <c r="FA47" i="2"/>
  <c r="P51" i="16" s="1"/>
  <c r="DU11" i="1"/>
  <c r="DU29" i="1"/>
  <c r="DU58" i="1"/>
  <c r="DU74" i="1"/>
  <c r="DU89" i="1"/>
  <c r="DU9" i="1"/>
  <c r="DU12" i="1"/>
  <c r="DU15" i="1"/>
  <c r="DU23" i="1"/>
  <c r="DU31" i="1"/>
  <c r="DU41" i="1"/>
  <c r="DU49" i="1"/>
  <c r="DU62" i="1"/>
  <c r="DU77" i="1"/>
  <c r="FA40" i="2"/>
  <c r="P44" i="16" s="1"/>
  <c r="FA15" i="2"/>
  <c r="P19" i="16" s="1"/>
  <c r="FA59" i="2"/>
  <c r="P63" i="16" s="1"/>
  <c r="FA16" i="2"/>
  <c r="P20" i="16" s="1"/>
  <c r="FA70" i="2"/>
  <c r="P74" i="16" s="1"/>
  <c r="DU8" i="1"/>
  <c r="DU21" i="1"/>
  <c r="DU44" i="1"/>
  <c r="DU10" i="1"/>
  <c r="DU16" i="1"/>
  <c r="DU25" i="1"/>
  <c r="DU33" i="1"/>
  <c r="DU42" i="1"/>
  <c r="DU50" i="1"/>
  <c r="DU66" i="1"/>
  <c r="DU81" i="1"/>
  <c r="FA9" i="2"/>
  <c r="P13" i="16" s="1"/>
  <c r="FA39" i="2"/>
  <c r="P43" i="16" s="1"/>
  <c r="FA14" i="2"/>
  <c r="P18" i="16" s="1"/>
  <c r="FA55" i="2"/>
  <c r="P59" i="16" s="1"/>
  <c r="FA62" i="2"/>
  <c r="P66" i="16" s="1"/>
  <c r="CV19" i="1"/>
  <c r="CX19" i="1" s="1"/>
  <c r="CV69" i="1"/>
  <c r="CX69" i="1" s="1"/>
  <c r="CV76" i="1"/>
  <c r="CX76" i="1" s="1"/>
  <c r="CV80" i="1"/>
  <c r="CX80" i="1" s="1"/>
  <c r="CV7" i="1"/>
  <c r="CX7" i="1" s="1"/>
  <c r="CV32" i="1"/>
  <c r="CX32" i="1" s="1"/>
  <c r="CV45" i="1"/>
  <c r="CX45" i="1" s="1"/>
  <c r="CV15" i="1"/>
  <c r="CX15" i="1" s="1"/>
  <c r="CV24" i="1"/>
  <c r="CV53" i="1"/>
  <c r="CX53" i="1" s="1"/>
  <c r="CV11" i="1"/>
  <c r="CX11" i="1" s="1"/>
  <c r="CV13" i="1"/>
  <c r="CX13" i="1" s="1"/>
  <c r="CV20" i="1"/>
  <c r="CX20" i="1" s="1"/>
  <c r="CV28" i="1"/>
  <c r="CX28" i="1" s="1"/>
  <c r="CV36" i="1"/>
  <c r="CX36" i="1" s="1"/>
  <c r="CV38" i="1"/>
  <c r="CX38" i="1" s="1"/>
  <c r="CV47" i="1"/>
  <c r="CX47" i="1" s="1"/>
  <c r="AV12" i="1"/>
  <c r="AV18" i="1"/>
  <c r="AV72" i="1"/>
  <c r="AV93" i="1"/>
  <c r="AV40" i="1"/>
  <c r="AV47" i="1"/>
  <c r="AV56" i="1"/>
  <c r="AV64" i="1"/>
  <c r="AV10" i="1"/>
  <c r="AV23" i="1"/>
  <c r="AV27" i="1"/>
  <c r="AV31" i="1"/>
  <c r="AV42" i="1"/>
  <c r="AV49" i="1"/>
  <c r="AV87" i="1"/>
  <c r="CV89" i="1"/>
  <c r="CX89" i="1" s="1"/>
  <c r="CV87" i="1"/>
  <c r="CX87" i="1" s="1"/>
  <c r="CV85" i="1"/>
  <c r="CX85" i="1" s="1"/>
  <c r="CV83" i="1"/>
  <c r="CX83" i="1" s="1"/>
  <c r="CV81" i="1"/>
  <c r="CX81" i="1" s="1"/>
  <c r="CV79" i="1"/>
  <c r="CX79" i="1" s="1"/>
  <c r="CV77" i="1"/>
  <c r="CX77" i="1" s="1"/>
  <c r="CV93" i="1"/>
  <c r="CX93" i="1" s="1"/>
  <c r="CV74" i="1"/>
  <c r="CX74" i="1" s="1"/>
  <c r="CV72" i="1"/>
  <c r="CX72" i="1" s="1"/>
  <c r="CV70" i="1"/>
  <c r="CX70" i="1" s="1"/>
  <c r="CV68" i="1"/>
  <c r="CX68" i="1" s="1"/>
  <c r="CV66" i="1"/>
  <c r="CX66" i="1" s="1"/>
  <c r="CV64" i="1"/>
  <c r="CX64" i="1" s="1"/>
  <c r="CV62" i="1"/>
  <c r="CX62" i="1" s="1"/>
  <c r="CV60" i="1"/>
  <c r="CX60" i="1" s="1"/>
  <c r="CV58" i="1"/>
  <c r="CX58" i="1" s="1"/>
  <c r="CV56" i="1"/>
  <c r="CX56" i="1" s="1"/>
  <c r="CV54" i="1"/>
  <c r="CX54" i="1" s="1"/>
  <c r="CV52" i="1"/>
  <c r="CX52" i="1" s="1"/>
  <c r="CV50" i="1"/>
  <c r="CX50" i="1" s="1"/>
  <c r="CV43" i="1"/>
  <c r="CX43" i="1" s="1"/>
  <c r="CV42" i="1"/>
  <c r="CX42" i="1" s="1"/>
  <c r="CV35" i="1"/>
  <c r="CX35" i="1" s="1"/>
  <c r="CV33" i="1"/>
  <c r="CX33" i="1" s="1"/>
  <c r="CV31" i="1"/>
  <c r="CX31" i="1" s="1"/>
  <c r="CV29" i="1"/>
  <c r="CX29" i="1" s="1"/>
  <c r="CV27" i="1"/>
  <c r="CX27" i="1" s="1"/>
  <c r="CV25" i="1"/>
  <c r="CX25" i="1" s="1"/>
  <c r="CV23" i="1"/>
  <c r="CX23" i="1" s="1"/>
  <c r="CV21" i="1"/>
  <c r="CX21" i="1" s="1"/>
  <c r="CV16" i="1"/>
  <c r="CX16" i="1" s="1"/>
  <c r="CV14" i="1"/>
  <c r="CX14" i="1" s="1"/>
  <c r="CV12" i="1"/>
  <c r="CX12" i="1" s="1"/>
  <c r="CV10" i="1"/>
  <c r="CX10" i="1" s="1"/>
  <c r="CV8" i="1"/>
  <c r="CX8" i="1" s="1"/>
  <c r="CV90" i="1"/>
  <c r="CX90" i="1" s="1"/>
  <c r="CV86" i="1"/>
  <c r="CX86" i="1" s="1"/>
  <c r="CV82" i="1"/>
  <c r="CX82" i="1" s="1"/>
  <c r="CV78" i="1"/>
  <c r="CX78" i="1" s="1"/>
  <c r="CV75" i="1"/>
  <c r="CX75" i="1" s="1"/>
  <c r="CV71" i="1"/>
  <c r="CX71" i="1" s="1"/>
  <c r="CV67" i="1"/>
  <c r="CX67" i="1" s="1"/>
  <c r="CV63" i="1"/>
  <c r="CX63" i="1" s="1"/>
  <c r="CV59" i="1"/>
  <c r="CX59" i="1" s="1"/>
  <c r="CV55" i="1"/>
  <c r="CX55" i="1" s="1"/>
  <c r="CV51" i="1"/>
  <c r="CX51" i="1" s="1"/>
  <c r="CV49" i="1"/>
  <c r="CX49" i="1" s="1"/>
  <c r="CV48" i="1"/>
  <c r="CX48" i="1" s="1"/>
  <c r="CV41" i="1"/>
  <c r="CX41" i="1" s="1"/>
  <c r="CV40" i="1"/>
  <c r="CX40" i="1" s="1"/>
  <c r="CV94" i="1"/>
  <c r="CV18" i="1"/>
  <c r="AV8" i="1"/>
  <c r="CV9" i="1"/>
  <c r="CX9" i="1" s="1"/>
  <c r="AV16" i="1"/>
  <c r="CV17" i="1"/>
  <c r="AV94" i="1"/>
  <c r="CV37" i="1"/>
  <c r="CX37" i="1" s="1"/>
  <c r="AV39" i="1"/>
  <c r="CV44" i="1"/>
  <c r="CX44" i="1" s="1"/>
  <c r="AV48" i="1"/>
  <c r="AV52" i="1"/>
  <c r="CV57" i="1"/>
  <c r="CX57" i="1" s="1"/>
  <c r="AV60" i="1"/>
  <c r="CV65" i="1"/>
  <c r="CX65" i="1" s="1"/>
  <c r="AV68" i="1"/>
  <c r="CV73" i="1"/>
  <c r="CX73" i="1" s="1"/>
  <c r="CV88" i="1"/>
  <c r="CX88" i="1" s="1"/>
  <c r="AV90" i="1"/>
  <c r="AV88" i="1"/>
  <c r="AV86" i="1"/>
  <c r="AV84" i="1"/>
  <c r="AV82" i="1"/>
  <c r="AV80" i="1"/>
  <c r="AV78" i="1"/>
  <c r="AV76" i="1"/>
  <c r="AV75" i="1"/>
  <c r="AV73" i="1"/>
  <c r="AV71" i="1"/>
  <c r="AV69" i="1"/>
  <c r="AV67" i="1"/>
  <c r="AV65" i="1"/>
  <c r="AV63" i="1"/>
  <c r="AV61" i="1"/>
  <c r="AV59" i="1"/>
  <c r="AV57" i="1"/>
  <c r="AV55" i="1"/>
  <c r="AV53" i="1"/>
  <c r="AV51" i="1"/>
  <c r="AV46" i="1"/>
  <c r="AV45" i="1"/>
  <c r="AV38" i="1"/>
  <c r="AV37" i="1"/>
  <c r="AV34" i="1"/>
  <c r="AV32" i="1"/>
  <c r="AV30" i="1"/>
  <c r="AV28" i="1"/>
  <c r="AV26" i="1"/>
  <c r="AV24" i="1"/>
  <c r="AV22" i="1"/>
  <c r="AV20" i="1"/>
  <c r="AV15" i="1"/>
  <c r="AV11" i="1"/>
  <c r="AV9" i="1"/>
  <c r="AV7" i="1"/>
  <c r="AV89" i="1"/>
  <c r="AV85" i="1"/>
  <c r="AV81" i="1"/>
  <c r="AV77" i="1"/>
  <c r="AV74" i="1"/>
  <c r="AV70" i="1"/>
  <c r="AV66" i="1"/>
  <c r="AV62" i="1"/>
  <c r="AV58" i="1"/>
  <c r="AV54" i="1"/>
  <c r="AV44" i="1"/>
  <c r="AV43" i="1"/>
  <c r="AV36" i="1"/>
  <c r="AV19" i="1"/>
  <c r="AV17" i="1"/>
  <c r="AV13" i="1"/>
  <c r="AV35" i="1"/>
  <c r="AV14" i="1"/>
  <c r="AV21" i="1"/>
  <c r="CV22" i="1"/>
  <c r="CX22" i="1" s="1"/>
  <c r="AV25" i="1"/>
  <c r="CV26" i="1"/>
  <c r="CX26" i="1" s="1"/>
  <c r="AV29" i="1"/>
  <c r="CV30" i="1"/>
  <c r="CX30" i="1" s="1"/>
  <c r="AV33" i="1"/>
  <c r="CV34" i="1"/>
  <c r="CX34" i="1" s="1"/>
  <c r="CV39" i="1"/>
  <c r="CX39" i="1" s="1"/>
  <c r="AV41" i="1"/>
  <c r="CV46" i="1"/>
  <c r="CX46" i="1" s="1"/>
  <c r="AV50" i="1"/>
  <c r="AV79" i="1"/>
  <c r="CV84" i="1"/>
  <c r="CX84" i="1" s="1"/>
  <c r="DU17" i="1"/>
  <c r="DU19" i="1"/>
  <c r="DU37" i="1"/>
  <c r="DU38" i="1"/>
  <c r="DU45" i="1"/>
  <c r="DU46" i="1"/>
  <c r="DU52" i="1"/>
  <c r="DU56" i="1"/>
  <c r="DU60" i="1"/>
  <c r="DU64" i="1"/>
  <c r="DU68" i="1"/>
  <c r="DU72" i="1"/>
  <c r="DU93" i="1"/>
  <c r="DU79" i="1"/>
  <c r="DU83" i="1"/>
  <c r="DU90" i="1"/>
  <c r="DU88" i="1"/>
  <c r="DU86" i="1"/>
  <c r="DU84" i="1"/>
  <c r="DU82" i="1"/>
  <c r="DU80" i="1"/>
  <c r="DU78" i="1"/>
  <c r="DU76" i="1"/>
  <c r="DU75" i="1"/>
  <c r="DU73" i="1"/>
  <c r="DU71" i="1"/>
  <c r="DU69" i="1"/>
  <c r="DU67" i="1"/>
  <c r="DU65" i="1"/>
  <c r="DU63" i="1"/>
  <c r="DU61" i="1"/>
  <c r="DU59" i="1"/>
  <c r="DU57" i="1"/>
  <c r="DU55" i="1"/>
  <c r="DU53" i="1"/>
  <c r="DU51" i="1"/>
  <c r="DU20" i="1"/>
  <c r="DU22" i="1"/>
  <c r="DU24" i="1"/>
  <c r="DU26" i="1"/>
  <c r="DU28" i="1"/>
  <c r="DU30" i="1"/>
  <c r="DU32" i="1"/>
  <c r="DU34" i="1"/>
  <c r="DU39" i="1"/>
  <c r="DU40" i="1"/>
  <c r="DU47" i="1"/>
  <c r="DU48" i="1"/>
  <c r="AW7" i="4"/>
  <c r="AZ7" i="9"/>
  <c r="AW82" i="4" l="1"/>
  <c r="FD7" i="4"/>
  <c r="O11" i="18" s="1"/>
  <c r="FA63" i="2"/>
  <c r="P67" i="16" s="1"/>
  <c r="FA72" i="2"/>
  <c r="P76" i="16" s="1"/>
  <c r="FA43" i="2"/>
  <c r="P47" i="16" s="1"/>
  <c r="FA58" i="2"/>
  <c r="P62" i="16" s="1"/>
  <c r="FA29" i="2"/>
  <c r="P33" i="16" s="1"/>
  <c r="FA18" i="2"/>
  <c r="P22" i="16" s="1"/>
  <c r="FA51" i="2"/>
  <c r="P55" i="16" s="1"/>
  <c r="FF7" i="1"/>
  <c r="O10" i="15" s="1"/>
  <c r="FA35" i="2"/>
  <c r="P39" i="16" s="1"/>
  <c r="FA66" i="2"/>
  <c r="P70" i="16" s="1"/>
  <c r="FA46" i="2"/>
  <c r="P50" i="16" s="1"/>
  <c r="EY79" i="2"/>
  <c r="FB55" i="2" s="1"/>
  <c r="O42" i="16"/>
  <c r="FA38" i="2"/>
  <c r="P42" i="16" s="1"/>
  <c r="O56" i="16"/>
  <c r="FA52" i="2"/>
  <c r="P56" i="16" s="1"/>
  <c r="O77" i="16"/>
  <c r="FA73" i="2"/>
  <c r="P77" i="16" s="1"/>
  <c r="FB63" i="2"/>
  <c r="FB75" i="2"/>
  <c r="O26" i="16"/>
  <c r="FA22" i="2"/>
  <c r="P26" i="16" s="1"/>
  <c r="O75" i="16"/>
  <c r="FA71" i="2"/>
  <c r="P75" i="16" s="1"/>
  <c r="O23" i="16"/>
  <c r="FA19" i="2"/>
  <c r="P23" i="16" s="1"/>
  <c r="O82" i="16"/>
  <c r="FA78" i="2"/>
  <c r="P82" i="16" s="1"/>
  <c r="O69" i="16"/>
  <c r="FA65" i="2"/>
  <c r="P69" i="16" s="1"/>
  <c r="O41" i="16"/>
  <c r="FA37" i="2"/>
  <c r="P41" i="16" s="1"/>
  <c r="O60" i="16"/>
  <c r="FA56" i="2"/>
  <c r="P60" i="16" s="1"/>
  <c r="FB89" i="2"/>
  <c r="FA44" i="2"/>
  <c r="P48" i="16" s="1"/>
  <c r="FB26" i="2"/>
  <c r="O53" i="16"/>
  <c r="FA49" i="2"/>
  <c r="P53" i="16" s="1"/>
  <c r="O46" i="16"/>
  <c r="FA42" i="2"/>
  <c r="P46" i="16" s="1"/>
  <c r="O34" i="16"/>
  <c r="FA30" i="2"/>
  <c r="P34" i="16" s="1"/>
  <c r="O72" i="16"/>
  <c r="FA68" i="2"/>
  <c r="P72" i="16" s="1"/>
  <c r="O71" i="16"/>
  <c r="FA67" i="2"/>
  <c r="P71" i="16" s="1"/>
  <c r="O35" i="16"/>
  <c r="FA31" i="2"/>
  <c r="P35" i="16" s="1"/>
  <c r="O49" i="16"/>
  <c r="FA45" i="2"/>
  <c r="P49" i="16" s="1"/>
  <c r="O73" i="16"/>
  <c r="FA69" i="2"/>
  <c r="P73" i="16" s="1"/>
  <c r="O57" i="16"/>
  <c r="FA53" i="2"/>
  <c r="P57" i="16" s="1"/>
  <c r="O24" i="16"/>
  <c r="FA20" i="2"/>
  <c r="P24" i="16" s="1"/>
  <c r="O27" i="16"/>
  <c r="FA23" i="2"/>
  <c r="P27" i="16" s="1"/>
  <c r="FA64" i="2"/>
  <c r="P68" i="16" s="1"/>
  <c r="FB64" i="2"/>
  <c r="FB41" i="2"/>
  <c r="FB24" i="2"/>
  <c r="FA77" i="2"/>
  <c r="P81" i="16" s="1"/>
  <c r="O29" i="16"/>
  <c r="FA25" i="2"/>
  <c r="P29" i="16" s="1"/>
  <c r="O37" i="16"/>
  <c r="FA33" i="2"/>
  <c r="P37" i="16" s="1"/>
  <c r="O17" i="16"/>
  <c r="FA13" i="2"/>
  <c r="P17" i="16" s="1"/>
  <c r="O21" i="16"/>
  <c r="FA17" i="2"/>
  <c r="P21" i="16" s="1"/>
  <c r="O38" i="16"/>
  <c r="FA34" i="2"/>
  <c r="P38" i="16" s="1"/>
  <c r="O28" i="16"/>
  <c r="FA24" i="2"/>
  <c r="P28" i="16" s="1"/>
  <c r="O78" i="16"/>
  <c r="FA74" i="2"/>
  <c r="P78" i="16" s="1"/>
  <c r="O79" i="16"/>
  <c r="FA75" i="2"/>
  <c r="P79" i="16" s="1"/>
  <c r="O45" i="16"/>
  <c r="FA41" i="2"/>
  <c r="P45" i="16" s="1"/>
  <c r="FF87" i="1"/>
  <c r="O90" i="15" s="1"/>
  <c r="DU91" i="1"/>
  <c r="FF31" i="1"/>
  <c r="O34" i="15" s="1"/>
  <c r="AV91" i="1"/>
  <c r="CX24" i="1"/>
  <c r="CX18" i="1"/>
  <c r="CX17" i="1"/>
  <c r="CX91" i="1" s="1"/>
  <c r="CV91" i="1"/>
  <c r="DW90" i="1"/>
  <c r="FF90" i="1" s="1"/>
  <c r="FB7" i="1"/>
  <c r="DW89" i="1"/>
  <c r="FB89" i="1" s="1"/>
  <c r="FD89" i="1" s="1"/>
  <c r="FG34" i="3"/>
  <c r="DW47" i="1"/>
  <c r="FB47" i="1" s="1"/>
  <c r="FD47" i="1" s="1"/>
  <c r="DW66" i="1"/>
  <c r="FB66" i="1" s="1"/>
  <c r="FD66" i="1" s="1"/>
  <c r="DW25" i="1"/>
  <c r="FB25" i="1" s="1"/>
  <c r="FD25" i="1" s="1"/>
  <c r="DW21" i="1"/>
  <c r="FB21" i="1" s="1"/>
  <c r="FD21" i="1" s="1"/>
  <c r="DW77" i="1"/>
  <c r="FB77" i="1" s="1"/>
  <c r="FD77" i="1" s="1"/>
  <c r="DW31" i="1"/>
  <c r="FB31" i="1" s="1"/>
  <c r="FD31" i="1" s="1"/>
  <c r="DW9" i="1"/>
  <c r="FB9" i="1" s="1"/>
  <c r="FD9" i="1" s="1"/>
  <c r="DW29" i="1"/>
  <c r="FB29" i="1" s="1"/>
  <c r="FD29" i="1" s="1"/>
  <c r="DW14" i="1"/>
  <c r="FB14" i="1" s="1"/>
  <c r="FD14" i="1" s="1"/>
  <c r="DW85" i="1"/>
  <c r="FB85" i="1" s="1"/>
  <c r="FD85" i="1" s="1"/>
  <c r="DW35" i="1"/>
  <c r="FB35" i="1" s="1"/>
  <c r="FD35" i="1" s="1"/>
  <c r="DW32" i="1"/>
  <c r="FB32" i="1" s="1"/>
  <c r="FD32" i="1" s="1"/>
  <c r="DW30" i="1"/>
  <c r="FB30" i="1" s="1"/>
  <c r="FD30" i="1" s="1"/>
  <c r="DW50" i="1"/>
  <c r="FB50" i="1" s="1"/>
  <c r="FD50" i="1" s="1"/>
  <c r="DW16" i="1"/>
  <c r="FB16" i="1" s="1"/>
  <c r="FD16" i="1" s="1"/>
  <c r="DW8" i="1"/>
  <c r="FB8" i="1" s="1"/>
  <c r="FD8" i="1" s="1"/>
  <c r="DW62" i="1"/>
  <c r="FB62" i="1" s="1"/>
  <c r="FD62" i="1" s="1"/>
  <c r="DW23" i="1"/>
  <c r="FB23" i="1" s="1"/>
  <c r="FD23" i="1" s="1"/>
  <c r="DW11" i="1"/>
  <c r="FF11" i="1" s="1"/>
  <c r="DW70" i="1"/>
  <c r="FB70" i="1" s="1"/>
  <c r="FD70" i="1" s="1"/>
  <c r="DW27" i="1"/>
  <c r="FB27" i="1" s="1"/>
  <c r="FD27" i="1" s="1"/>
  <c r="DW13" i="1"/>
  <c r="FB13" i="1" s="1"/>
  <c r="FD13" i="1" s="1"/>
  <c r="DW24" i="1"/>
  <c r="FB24" i="1" s="1"/>
  <c r="FD24" i="1" s="1"/>
  <c r="DW61" i="1"/>
  <c r="FB61" i="1" s="1"/>
  <c r="FD61" i="1" s="1"/>
  <c r="DW76" i="1"/>
  <c r="FB76" i="1" s="1"/>
  <c r="FD76" i="1" s="1"/>
  <c r="DW83" i="1"/>
  <c r="FB83" i="1" s="1"/>
  <c r="FD83" i="1" s="1"/>
  <c r="DW40" i="1"/>
  <c r="FB40" i="1" s="1"/>
  <c r="FD40" i="1" s="1"/>
  <c r="DW55" i="1"/>
  <c r="FB55" i="1" s="1"/>
  <c r="FD55" i="1" s="1"/>
  <c r="DW71" i="1"/>
  <c r="FB71" i="1" s="1"/>
  <c r="FD71" i="1" s="1"/>
  <c r="DW86" i="1"/>
  <c r="FB86" i="1" s="1"/>
  <c r="FD86" i="1" s="1"/>
  <c r="DW64" i="1"/>
  <c r="FB64" i="1" s="1"/>
  <c r="FD64" i="1" s="1"/>
  <c r="DW19" i="1"/>
  <c r="FB19" i="1" s="1"/>
  <c r="FD19" i="1" s="1"/>
  <c r="DW39" i="1"/>
  <c r="FB39" i="1" s="1"/>
  <c r="FD39" i="1" s="1"/>
  <c r="DW57" i="1"/>
  <c r="FB57" i="1" s="1"/>
  <c r="FD57" i="1" s="1"/>
  <c r="DW73" i="1"/>
  <c r="FB73" i="1" s="1"/>
  <c r="FD73" i="1" s="1"/>
  <c r="DW88" i="1"/>
  <c r="FF88" i="1" s="1"/>
  <c r="O91" i="15" s="1"/>
  <c r="DW93" i="1"/>
  <c r="DW60" i="1"/>
  <c r="FB60" i="1" s="1"/>
  <c r="FD60" i="1" s="1"/>
  <c r="DW45" i="1"/>
  <c r="FB45" i="1" s="1"/>
  <c r="FD45" i="1" s="1"/>
  <c r="DW17" i="1"/>
  <c r="FB17" i="1" s="1"/>
  <c r="FD17" i="1" s="1"/>
  <c r="DW42" i="1"/>
  <c r="FB42" i="1" s="1"/>
  <c r="FD42" i="1" s="1"/>
  <c r="DW10" i="1"/>
  <c r="FB10" i="1" s="1"/>
  <c r="FD10" i="1" s="1"/>
  <c r="DW49" i="1"/>
  <c r="FB49" i="1" s="1"/>
  <c r="FD49" i="1" s="1"/>
  <c r="DW15" i="1"/>
  <c r="FB15" i="1" s="1"/>
  <c r="FD15" i="1" s="1"/>
  <c r="DW74" i="1"/>
  <c r="FB74" i="1" s="1"/>
  <c r="FD74" i="1" s="1"/>
  <c r="DW54" i="1"/>
  <c r="FB54" i="1" s="1"/>
  <c r="FD54" i="1" s="1"/>
  <c r="DW18" i="1"/>
  <c r="FB18" i="1" s="1"/>
  <c r="FD18" i="1" s="1"/>
  <c r="DW53" i="1"/>
  <c r="FB53" i="1" s="1"/>
  <c r="FD53" i="1" s="1"/>
  <c r="DW69" i="1"/>
  <c r="FB69" i="1" s="1"/>
  <c r="FD69" i="1" s="1"/>
  <c r="DW84" i="1"/>
  <c r="FB84" i="1" s="1"/>
  <c r="FD84" i="1" s="1"/>
  <c r="DW68" i="1"/>
  <c r="FB68" i="1" s="1"/>
  <c r="FD68" i="1" s="1"/>
  <c r="DW52" i="1"/>
  <c r="FB52" i="1" s="1"/>
  <c r="FD52" i="1" s="1"/>
  <c r="DW37" i="1"/>
  <c r="FB37" i="1" s="1"/>
  <c r="FD37" i="1" s="1"/>
  <c r="DW22" i="1"/>
  <c r="FB22" i="1" s="1"/>
  <c r="FD22" i="1" s="1"/>
  <c r="DW63" i="1"/>
  <c r="FB63" i="1" s="1"/>
  <c r="FD63" i="1" s="1"/>
  <c r="DW78" i="1"/>
  <c r="FB78" i="1" s="1"/>
  <c r="FD78" i="1" s="1"/>
  <c r="DW79" i="1"/>
  <c r="FB79" i="1" s="1"/>
  <c r="FD79" i="1" s="1"/>
  <c r="DW46" i="1"/>
  <c r="FB46" i="1" s="1"/>
  <c r="FD46" i="1" s="1"/>
  <c r="DW28" i="1"/>
  <c r="FB28" i="1" s="1"/>
  <c r="FD28" i="1" s="1"/>
  <c r="DW20" i="1"/>
  <c r="FB20" i="1" s="1"/>
  <c r="FD20" i="1" s="1"/>
  <c r="DW65" i="1"/>
  <c r="FB65" i="1" s="1"/>
  <c r="FD65" i="1" s="1"/>
  <c r="DW80" i="1"/>
  <c r="FB80" i="1" s="1"/>
  <c r="FD80" i="1" s="1"/>
  <c r="DW48" i="1"/>
  <c r="FB48" i="1" s="1"/>
  <c r="FD48" i="1" s="1"/>
  <c r="DW34" i="1"/>
  <c r="FB34" i="1" s="1"/>
  <c r="FD34" i="1" s="1"/>
  <c r="DW26" i="1"/>
  <c r="FB26" i="1" s="1"/>
  <c r="FD26" i="1" s="1"/>
  <c r="DW51" i="1"/>
  <c r="FB51" i="1" s="1"/>
  <c r="FD51" i="1" s="1"/>
  <c r="DW59" i="1"/>
  <c r="FB59" i="1" s="1"/>
  <c r="FD59" i="1" s="1"/>
  <c r="DW67" i="1"/>
  <c r="FB67" i="1" s="1"/>
  <c r="FD67" i="1" s="1"/>
  <c r="DW75" i="1"/>
  <c r="FB75" i="1" s="1"/>
  <c r="FD75" i="1" s="1"/>
  <c r="DW82" i="1"/>
  <c r="FB82" i="1" s="1"/>
  <c r="FD82" i="1" s="1"/>
  <c r="DW72" i="1"/>
  <c r="FB72" i="1" s="1"/>
  <c r="FD72" i="1" s="1"/>
  <c r="DW56" i="1"/>
  <c r="FB56" i="1" s="1"/>
  <c r="FD56" i="1" s="1"/>
  <c r="DW38" i="1"/>
  <c r="FB38" i="1" s="1"/>
  <c r="FD38" i="1" s="1"/>
  <c r="DW81" i="1"/>
  <c r="FB81" i="1" s="1"/>
  <c r="FD81" i="1" s="1"/>
  <c r="DW33" i="1"/>
  <c r="FB33" i="1" s="1"/>
  <c r="FD33" i="1" s="1"/>
  <c r="DW44" i="1"/>
  <c r="FB44" i="1" s="1"/>
  <c r="FD44" i="1" s="1"/>
  <c r="DW41" i="1"/>
  <c r="FB41" i="1" s="1"/>
  <c r="FD41" i="1" s="1"/>
  <c r="DW12" i="1"/>
  <c r="FF12" i="1" s="1"/>
  <c r="O15" i="15" s="1"/>
  <c r="DW58" i="1"/>
  <c r="FB58" i="1" s="1"/>
  <c r="FD58" i="1" s="1"/>
  <c r="DW36" i="1"/>
  <c r="FB36" i="1" s="1"/>
  <c r="FD36" i="1" s="1"/>
  <c r="DW43" i="1"/>
  <c r="FB43" i="1" s="1"/>
  <c r="FD43" i="1" s="1"/>
  <c r="FF93" i="1"/>
  <c r="FF94" i="1"/>
  <c r="BB7" i="9"/>
  <c r="FF7" i="4"/>
  <c r="P11" i="18" s="1"/>
  <c r="FG64" i="4"/>
  <c r="FG15" i="4"/>
  <c r="FG14" i="4"/>
  <c r="FG17" i="4"/>
  <c r="FG33" i="4"/>
  <c r="FG69" i="4"/>
  <c r="FG41" i="4"/>
  <c r="FG71" i="4"/>
  <c r="FG18" i="4"/>
  <c r="FG19" i="4"/>
  <c r="FG49" i="4"/>
  <c r="FG47" i="4"/>
  <c r="FG27" i="4"/>
  <c r="FG22" i="4"/>
  <c r="FG66" i="4"/>
  <c r="FG56" i="4"/>
  <c r="FG28" i="4"/>
  <c r="FG45" i="4"/>
  <c r="FG29" i="4"/>
  <c r="FG63" i="4"/>
  <c r="FG20" i="4"/>
  <c r="FG54" i="4"/>
  <c r="FG60" i="4"/>
  <c r="FG59" i="4"/>
  <c r="FG12" i="4"/>
  <c r="FG35" i="4"/>
  <c r="FG11" i="4"/>
  <c r="FG80" i="4"/>
  <c r="FG9" i="4"/>
  <c r="FG38" i="4"/>
  <c r="FG77" i="4"/>
  <c r="FG51" i="4"/>
  <c r="FG30" i="4"/>
  <c r="FG75" i="4"/>
  <c r="FG50" i="4"/>
  <c r="FG55" i="4"/>
  <c r="FG31" i="4"/>
  <c r="FG36" i="4" l="1"/>
  <c r="FG68" i="4"/>
  <c r="FG40" i="4"/>
  <c r="FG72" i="4"/>
  <c r="FG67" i="4"/>
  <c r="FG10" i="4"/>
  <c r="FG53" i="4"/>
  <c r="FG8" i="4"/>
  <c r="FG73" i="4"/>
  <c r="FG65" i="4"/>
  <c r="FG46" i="4"/>
  <c r="FG58" i="4"/>
  <c r="FG44" i="4"/>
  <c r="FG39" i="4"/>
  <c r="FG76" i="4"/>
  <c r="FG43" i="4"/>
  <c r="FG34" i="4"/>
  <c r="FG16" i="4"/>
  <c r="FG74" i="4"/>
  <c r="FG25" i="4"/>
  <c r="FG57" i="4"/>
  <c r="FG61" i="4"/>
  <c r="FG48" i="4"/>
  <c r="FG13" i="4"/>
  <c r="FG24" i="4"/>
  <c r="FG26" i="4"/>
  <c r="FG52" i="4"/>
  <c r="FG79" i="4"/>
  <c r="FG42" i="4"/>
  <c r="FG70" i="4"/>
  <c r="FG21" i="4"/>
  <c r="FG62" i="4"/>
  <c r="FG23" i="4"/>
  <c r="FG81" i="4"/>
  <c r="FG37" i="4"/>
  <c r="FG32" i="4"/>
  <c r="FG78" i="4"/>
  <c r="FG7" i="4"/>
  <c r="FB18" i="2"/>
  <c r="FB46" i="2"/>
  <c r="FB45" i="2"/>
  <c r="FB57" i="2"/>
  <c r="FB40" i="2"/>
  <c r="FB35" i="2"/>
  <c r="FB43" i="2"/>
  <c r="FB69" i="2"/>
  <c r="FB32" i="2"/>
  <c r="FB50" i="2"/>
  <c r="FB33" i="2"/>
  <c r="FB15" i="2"/>
  <c r="FB14" i="2"/>
  <c r="FB77" i="2"/>
  <c r="FB21" i="2"/>
  <c r="FB66" i="2"/>
  <c r="FB72" i="2"/>
  <c r="FB74" i="2"/>
  <c r="FB25" i="2"/>
  <c r="FB8" i="2"/>
  <c r="FB28" i="2"/>
  <c r="FB51" i="2"/>
  <c r="FB9" i="2"/>
  <c r="FB62" i="2"/>
  <c r="FB60" i="2"/>
  <c r="FB29" i="2"/>
  <c r="FB30" i="2"/>
  <c r="FB17" i="2"/>
  <c r="FB19" i="2"/>
  <c r="FB61" i="2"/>
  <c r="FB68" i="2"/>
  <c r="FB12" i="2"/>
  <c r="FB78" i="2"/>
  <c r="FB7" i="2"/>
  <c r="FB54" i="2"/>
  <c r="FB76" i="2"/>
  <c r="FB52" i="2"/>
  <c r="FB88" i="2"/>
  <c r="FB34" i="2"/>
  <c r="FB71" i="2"/>
  <c r="FB58" i="2"/>
  <c r="FB85" i="2"/>
  <c r="FB16" i="2"/>
  <c r="FB20" i="2"/>
  <c r="FB22" i="2"/>
  <c r="FB10" i="2"/>
  <c r="FB90" i="2"/>
  <c r="FB70" i="2"/>
  <c r="FB73" i="2"/>
  <c r="FB36" i="2"/>
  <c r="FB44" i="2"/>
  <c r="FB91" i="2"/>
  <c r="FB13" i="2"/>
  <c r="FB87" i="2"/>
  <c r="FB11" i="2"/>
  <c r="FB23" i="2"/>
  <c r="FB59" i="2"/>
  <c r="FB86" i="2"/>
  <c r="FB65" i="2"/>
  <c r="FB27" i="2"/>
  <c r="FB67" i="2"/>
  <c r="FB38" i="2"/>
  <c r="FB48" i="2"/>
  <c r="FB49" i="2"/>
  <c r="FB37" i="2"/>
  <c r="FB47" i="2"/>
  <c r="FB39" i="2"/>
  <c r="FB31" i="2"/>
  <c r="FB53" i="2"/>
  <c r="FB56" i="2"/>
  <c r="FA79" i="2"/>
  <c r="FB42" i="2"/>
  <c r="FF36" i="1"/>
  <c r="O39" i="15" s="1"/>
  <c r="FF8" i="1"/>
  <c r="O11" i="15" s="1"/>
  <c r="FF19" i="1"/>
  <c r="O22" i="15" s="1"/>
  <c r="FH31" i="1"/>
  <c r="P34" i="15" s="1"/>
  <c r="FF56" i="1"/>
  <c r="O59" i="15" s="1"/>
  <c r="FF44" i="1"/>
  <c r="O47" i="15" s="1"/>
  <c r="FF61" i="1"/>
  <c r="O64" i="15" s="1"/>
  <c r="FF55" i="1"/>
  <c r="O58" i="15" s="1"/>
  <c r="FB90" i="1"/>
  <c r="FD90" i="1" s="1"/>
  <c r="FF69" i="1"/>
  <c r="FF73" i="1"/>
  <c r="O76" i="15" s="1"/>
  <c r="FF49" i="1"/>
  <c r="O52" i="15" s="1"/>
  <c r="FF70" i="1"/>
  <c r="O73" i="15" s="1"/>
  <c r="FF35" i="1"/>
  <c r="O38" i="15" s="1"/>
  <c r="FF28" i="1"/>
  <c r="O31" i="15" s="1"/>
  <c r="FF52" i="1"/>
  <c r="O55" i="15" s="1"/>
  <c r="O14" i="15"/>
  <c r="FH11" i="1"/>
  <c r="P14" i="15" s="1"/>
  <c r="O93" i="15"/>
  <c r="FH90" i="1"/>
  <c r="P93" i="15" s="1"/>
  <c r="FF82" i="1"/>
  <c r="FF51" i="1"/>
  <c r="FF60" i="1"/>
  <c r="FB88" i="1"/>
  <c r="FD88" i="1" s="1"/>
  <c r="FF18" i="1"/>
  <c r="O21" i="15" s="1"/>
  <c r="FF71" i="1"/>
  <c r="FF14" i="1"/>
  <c r="FF21" i="1"/>
  <c r="FF75" i="1"/>
  <c r="FF26" i="1"/>
  <c r="O29" i="15" s="1"/>
  <c r="FF50" i="1"/>
  <c r="FF58" i="1"/>
  <c r="FF33" i="1"/>
  <c r="FF89" i="1"/>
  <c r="FF65" i="1"/>
  <c r="FF39" i="1"/>
  <c r="FF84" i="1"/>
  <c r="O87" i="15" s="1"/>
  <c r="FF32" i="1"/>
  <c r="FF10" i="1"/>
  <c r="O13" i="15" s="1"/>
  <c r="FF86" i="1"/>
  <c r="FF46" i="1"/>
  <c r="O49" i="15" s="1"/>
  <c r="FF22" i="1"/>
  <c r="O25" i="15" s="1"/>
  <c r="FF62" i="1"/>
  <c r="FF53" i="1"/>
  <c r="FH28" i="1"/>
  <c r="P31" i="15" s="1"/>
  <c r="FF17" i="1"/>
  <c r="FH17" i="1" s="1"/>
  <c r="P20" i="15" s="1"/>
  <c r="FF29" i="1"/>
  <c r="FF25" i="1"/>
  <c r="FF77" i="1"/>
  <c r="FF67" i="1"/>
  <c r="FF34" i="1"/>
  <c r="O36" i="15" s="1"/>
  <c r="FF76" i="1"/>
  <c r="DW91" i="1"/>
  <c r="FF74" i="1"/>
  <c r="FF57" i="1"/>
  <c r="FF27" i="1"/>
  <c r="FF79" i="1"/>
  <c r="FF54" i="1"/>
  <c r="FF42" i="1"/>
  <c r="O45" i="15" s="1"/>
  <c r="FF78" i="1"/>
  <c r="FF64" i="1"/>
  <c r="O68" i="15" s="1"/>
  <c r="FF30" i="1"/>
  <c r="O33" i="15" s="1"/>
  <c r="FF16" i="1"/>
  <c r="FF47" i="1"/>
  <c r="FF23" i="1"/>
  <c r="FH61" i="1"/>
  <c r="P64" i="15" s="1"/>
  <c r="FH36" i="1"/>
  <c r="P39" i="15" s="1"/>
  <c r="FH19" i="1"/>
  <c r="P22" i="15" s="1"/>
  <c r="FF24" i="1"/>
  <c r="FF13" i="1"/>
  <c r="FF9" i="1"/>
  <c r="FF66" i="1"/>
  <c r="FF38" i="1"/>
  <c r="FF59" i="1"/>
  <c r="FF48" i="1"/>
  <c r="FF37" i="1"/>
  <c r="FF43" i="1"/>
  <c r="O46" i="15" s="1"/>
  <c r="FF41" i="1"/>
  <c r="FF80" i="1"/>
  <c r="FF45" i="1"/>
  <c r="FF20" i="1"/>
  <c r="FF68" i="1"/>
  <c r="FF15" i="1"/>
  <c r="FF72" i="1"/>
  <c r="O75" i="15" s="1"/>
  <c r="FF85" i="1"/>
  <c r="FF63" i="1"/>
  <c r="FF40" i="1"/>
  <c r="O43" i="15" s="1"/>
  <c r="FF81" i="1"/>
  <c r="FF83" i="1"/>
  <c r="FD7" i="1"/>
  <c r="FB11" i="1"/>
  <c r="FD11" i="1" s="1"/>
  <c r="FB12" i="1"/>
  <c r="FD12" i="1" s="1"/>
  <c r="FG35" i="3"/>
  <c r="FH88" i="1"/>
  <c r="P91" i="15" s="1"/>
  <c r="FH7" i="1"/>
  <c r="P10" i="15" s="1"/>
  <c r="FH10" i="1"/>
  <c r="P13" i="15" s="1"/>
  <c r="FH18" i="1"/>
  <c r="P21" i="15" s="1"/>
  <c r="FH73" i="1"/>
  <c r="P76" i="15" s="1"/>
  <c r="FH12" i="1"/>
  <c r="P15" i="15" s="1"/>
  <c r="FH46" i="1"/>
  <c r="P49" i="15" s="1"/>
  <c r="ES7" i="9"/>
  <c r="ER7" i="9"/>
  <c r="ES9" i="9"/>
  <c r="ES66" i="9"/>
  <c r="ES12" i="9"/>
  <c r="ES63" i="9"/>
  <c r="ES15" i="9"/>
  <c r="ES67" i="9"/>
  <c r="ES55" i="9"/>
  <c r="ES46" i="9"/>
  <c r="ES17" i="9"/>
  <c r="ES11" i="9"/>
  <c r="ES69" i="9"/>
  <c r="ES41" i="9"/>
  <c r="ES32" i="9"/>
  <c r="ES22" i="9"/>
  <c r="ES45" i="9"/>
  <c r="ES68" i="9"/>
  <c r="ES36" i="9"/>
  <c r="ES59" i="9"/>
  <c r="ES50" i="9"/>
  <c r="ES57" i="9"/>
  <c r="ES48" i="9"/>
  <c r="ES38" i="9"/>
  <c r="ES13" i="9"/>
  <c r="ES35" i="9"/>
  <c r="ES26" i="9"/>
  <c r="ES33" i="9"/>
  <c r="ES24" i="9"/>
  <c r="ES37" i="9"/>
  <c r="ES60" i="9"/>
  <c r="ES28" i="9"/>
  <c r="ES19" i="9"/>
  <c r="ES8" i="9"/>
  <c r="ES62" i="9"/>
  <c r="ES43" i="9"/>
  <c r="ES34" i="9"/>
  <c r="ES31" i="9"/>
  <c r="ES47" i="9"/>
  <c r="ES23" i="9"/>
  <c r="ES14" i="9"/>
  <c r="ES49" i="9"/>
  <c r="ES40" i="9"/>
  <c r="ES30" i="9"/>
  <c r="ES64" i="9"/>
  <c r="ES54" i="9"/>
  <c r="ES61" i="9"/>
  <c r="ES29" i="9"/>
  <c r="ES52" i="9"/>
  <c r="ES20" i="9"/>
  <c r="ES27" i="9"/>
  <c r="ES18" i="9"/>
  <c r="ES25" i="9"/>
  <c r="ES16" i="9"/>
  <c r="ES10" i="9"/>
  <c r="ES58" i="9"/>
  <c r="ES65" i="9"/>
  <c r="ES56" i="9"/>
  <c r="ES53" i="9"/>
  <c r="ES21" i="9"/>
  <c r="ES44" i="9"/>
  <c r="ES51" i="9"/>
  <c r="ES42" i="9"/>
  <c r="ES39" i="9"/>
  <c r="FH87" i="1"/>
  <c r="P90" i="15" s="1"/>
  <c r="FH93" i="1"/>
  <c r="FH49" i="1" l="1"/>
  <c r="P52" i="15" s="1"/>
  <c r="FH8" i="1"/>
  <c r="P11" i="15" s="1"/>
  <c r="FH22" i="1"/>
  <c r="P25" i="15" s="1"/>
  <c r="FH44" i="1"/>
  <c r="P47" i="15" s="1"/>
  <c r="FH26" i="1"/>
  <c r="P29" i="15" s="1"/>
  <c r="FH35" i="1"/>
  <c r="P38" i="15" s="1"/>
  <c r="FH43" i="1"/>
  <c r="P46" i="15" s="1"/>
  <c r="FH64" i="1"/>
  <c r="P68" i="15" s="1"/>
  <c r="FB79" i="2"/>
  <c r="FH55" i="1"/>
  <c r="P58" i="15" s="1"/>
  <c r="FH52" i="1"/>
  <c r="P55" i="15" s="1"/>
  <c r="FH84" i="1"/>
  <c r="P87" i="15" s="1"/>
  <c r="FB91" i="1"/>
  <c r="FH42" i="1"/>
  <c r="P45" i="15" s="1"/>
  <c r="FH56" i="1"/>
  <c r="P59" i="15" s="1"/>
  <c r="FH72" i="1"/>
  <c r="P75" i="15" s="1"/>
  <c r="FH34" i="1"/>
  <c r="P36" i="15" s="1"/>
  <c r="FH70" i="1"/>
  <c r="P73" i="15" s="1"/>
  <c r="O72" i="15"/>
  <c r="FH69" i="1"/>
  <c r="P72" i="15" s="1"/>
  <c r="O51" i="15"/>
  <c r="FH48" i="1"/>
  <c r="P51" i="15" s="1"/>
  <c r="FH40" i="1"/>
  <c r="P43" i="15" s="1"/>
  <c r="FD91" i="1"/>
  <c r="O66" i="15"/>
  <c r="FH63" i="1"/>
  <c r="P66" i="15" s="1"/>
  <c r="O71" i="15"/>
  <c r="FH68" i="1"/>
  <c r="P71" i="15" s="1"/>
  <c r="O44" i="15"/>
  <c r="FH41" i="1"/>
  <c r="P44" i="15" s="1"/>
  <c r="O62" i="15"/>
  <c r="FH59" i="1"/>
  <c r="P62" i="15" s="1"/>
  <c r="O16" i="15"/>
  <c r="FH13" i="1"/>
  <c r="P16" i="15" s="1"/>
  <c r="O26" i="15"/>
  <c r="FH23" i="1"/>
  <c r="P26" i="15" s="1"/>
  <c r="O82" i="15"/>
  <c r="FH79" i="1"/>
  <c r="P82" i="15" s="1"/>
  <c r="O80" i="15"/>
  <c r="FH77" i="1"/>
  <c r="P80" i="15" s="1"/>
  <c r="O65" i="15"/>
  <c r="FH62" i="1"/>
  <c r="P65" i="15" s="1"/>
  <c r="O67" i="15"/>
  <c r="FH65" i="1"/>
  <c r="P67" i="15" s="1"/>
  <c r="O53" i="15"/>
  <c r="FH50" i="1"/>
  <c r="P53" i="15" s="1"/>
  <c r="O17" i="15"/>
  <c r="FH14" i="1"/>
  <c r="P17" i="15" s="1"/>
  <c r="O63" i="15"/>
  <c r="FH60" i="1"/>
  <c r="P63" i="15" s="1"/>
  <c r="O77" i="15"/>
  <c r="FH74" i="1"/>
  <c r="P77" i="15" s="1"/>
  <c r="O70" i="15"/>
  <c r="FH67" i="1"/>
  <c r="P70" i="15" s="1"/>
  <c r="O57" i="15"/>
  <c r="FH53" i="1"/>
  <c r="P57" i="15" s="1"/>
  <c r="O42" i="15"/>
  <c r="FH39" i="1"/>
  <c r="P42" i="15" s="1"/>
  <c r="O61" i="15"/>
  <c r="FH58" i="1"/>
  <c r="P61" i="15" s="1"/>
  <c r="O24" i="15"/>
  <c r="FH21" i="1"/>
  <c r="P24" i="15" s="1"/>
  <c r="O20" i="15"/>
  <c r="O86" i="15"/>
  <c r="FH83" i="1"/>
  <c r="P86" i="15" s="1"/>
  <c r="O88" i="15"/>
  <c r="FH85" i="1"/>
  <c r="P88" i="15" s="1"/>
  <c r="O23" i="15"/>
  <c r="FH20" i="1"/>
  <c r="P23" i="15" s="1"/>
  <c r="O41" i="15"/>
  <c r="FH38" i="1"/>
  <c r="P41" i="15" s="1"/>
  <c r="O27" i="15"/>
  <c r="FH24" i="1"/>
  <c r="P27" i="15" s="1"/>
  <c r="O50" i="15"/>
  <c r="FH47" i="1"/>
  <c r="P50" i="15" s="1"/>
  <c r="O81" i="15"/>
  <c r="FH78" i="1"/>
  <c r="P81" i="15" s="1"/>
  <c r="O30" i="15"/>
  <c r="FH27" i="1"/>
  <c r="P30" i="15" s="1"/>
  <c r="O79" i="15"/>
  <c r="FH76" i="1"/>
  <c r="P79" i="15" s="1"/>
  <c r="O28" i="15"/>
  <c r="FH25" i="1"/>
  <c r="P28" i="15" s="1"/>
  <c r="O35" i="15"/>
  <c r="FH32" i="1"/>
  <c r="P35" i="15" s="1"/>
  <c r="O92" i="15"/>
  <c r="FH89" i="1"/>
  <c r="P92" i="15" s="1"/>
  <c r="O74" i="15"/>
  <c r="FH71" i="1"/>
  <c r="P74" i="15" s="1"/>
  <c r="O54" i="15"/>
  <c r="FH51" i="1"/>
  <c r="P54" i="15" s="1"/>
  <c r="O18" i="15"/>
  <c r="FH15" i="1"/>
  <c r="P18" i="15" s="1"/>
  <c r="O83" i="15"/>
  <c r="FH80" i="1"/>
  <c r="P83" i="15" s="1"/>
  <c r="O12" i="15"/>
  <c r="FH9" i="1"/>
  <c r="P12" i="15" s="1"/>
  <c r="O56" i="15"/>
  <c r="FH54" i="1"/>
  <c r="P56" i="15" s="1"/>
  <c r="O89" i="15"/>
  <c r="FH86" i="1"/>
  <c r="P89" i="15" s="1"/>
  <c r="FH30" i="1"/>
  <c r="P33" i="15" s="1"/>
  <c r="FF91" i="1"/>
  <c r="FI65" i="1" s="1"/>
  <c r="O84" i="15"/>
  <c r="FH81" i="1"/>
  <c r="P84" i="15" s="1"/>
  <c r="O48" i="15"/>
  <c r="FH45" i="1"/>
  <c r="P48" i="15" s="1"/>
  <c r="O40" i="15"/>
  <c r="FH37" i="1"/>
  <c r="P40" i="15" s="1"/>
  <c r="O69" i="15"/>
  <c r="FH66" i="1"/>
  <c r="P69" i="15" s="1"/>
  <c r="O19" i="15"/>
  <c r="FH16" i="1"/>
  <c r="P19" i="15" s="1"/>
  <c r="O60" i="15"/>
  <c r="FH57" i="1"/>
  <c r="P60" i="15" s="1"/>
  <c r="O32" i="15"/>
  <c r="FH29" i="1"/>
  <c r="P32" i="15" s="1"/>
  <c r="O37" i="15"/>
  <c r="FH33" i="1"/>
  <c r="P37" i="15" s="1"/>
  <c r="O78" i="15"/>
  <c r="FH75" i="1"/>
  <c r="P78" i="15" s="1"/>
  <c r="O85" i="15"/>
  <c r="FH82" i="1"/>
  <c r="P85" i="15" s="1"/>
  <c r="FG36" i="3"/>
  <c r="FI88" i="1" l="1"/>
  <c r="FI41" i="1"/>
  <c r="FI80" i="1"/>
  <c r="FI37" i="1"/>
  <c r="FI28" i="1"/>
  <c r="FI18" i="1"/>
  <c r="FI63" i="1"/>
  <c r="FI48" i="1"/>
  <c r="FI15" i="1"/>
  <c r="FI56" i="1"/>
  <c r="FI19" i="1"/>
  <c r="FI53" i="1"/>
  <c r="FI44" i="1"/>
  <c r="FI31" i="1"/>
  <c r="FI55" i="1"/>
  <c r="FI85" i="1"/>
  <c r="FI66" i="1"/>
  <c r="FI40" i="1"/>
  <c r="FI79" i="1"/>
  <c r="FI68" i="1"/>
  <c r="FI39" i="1"/>
  <c r="FI43" i="1"/>
  <c r="FI87" i="1"/>
  <c r="FI46" i="1"/>
  <c r="FI93" i="1"/>
  <c r="FI35" i="1"/>
  <c r="FI52" i="1"/>
  <c r="FI34" i="1"/>
  <c r="FI7" i="1"/>
  <c r="FI62" i="1"/>
  <c r="FI14" i="1"/>
  <c r="FI74" i="1"/>
  <c r="FI21" i="1"/>
  <c r="FI83" i="1"/>
  <c r="FI30" i="1"/>
  <c r="FI69" i="1"/>
  <c r="FI71" i="1"/>
  <c r="FI29" i="1"/>
  <c r="FI13" i="1"/>
  <c r="FI24" i="1"/>
  <c r="FI59" i="1"/>
  <c r="FI9" i="1"/>
  <c r="FI64" i="1"/>
  <c r="FI51" i="1"/>
  <c r="FI23" i="1"/>
  <c r="FI42" i="1"/>
  <c r="FI75" i="1"/>
  <c r="FI26" i="1"/>
  <c r="FI54" i="1"/>
  <c r="FI17" i="1"/>
  <c r="FI77" i="1"/>
  <c r="FI67" i="1"/>
  <c r="FI50" i="1"/>
  <c r="FI32" i="1"/>
  <c r="FI11" i="1"/>
  <c r="FI94" i="1"/>
  <c r="FI12" i="1"/>
  <c r="FI22" i="1"/>
  <c r="FI45" i="1"/>
  <c r="FI10" i="1"/>
  <c r="FI27" i="1"/>
  <c r="FI38" i="1"/>
  <c r="FI25" i="1"/>
  <c r="FI49" i="1"/>
  <c r="FI58" i="1"/>
  <c r="FI76" i="1"/>
  <c r="FI86" i="1"/>
  <c r="FI33" i="1"/>
  <c r="FI81" i="1"/>
  <c r="FI90" i="1"/>
  <c r="FI78" i="1"/>
  <c r="FI8" i="1"/>
  <c r="FI72" i="1"/>
  <c r="FI73" i="1"/>
  <c r="FI84" i="1"/>
  <c r="FI47" i="1"/>
  <c r="FI70" i="1"/>
  <c r="FI36" i="1"/>
  <c r="FI61" i="1"/>
  <c r="FI82" i="1"/>
  <c r="FI60" i="1"/>
  <c r="FI20" i="1"/>
  <c r="FI16" i="1"/>
  <c r="FI57" i="1"/>
  <c r="FI89" i="1"/>
  <c r="FG37" i="3"/>
  <c r="FG38" i="3" l="1"/>
  <c r="FG39" i="3" l="1"/>
  <c r="FG40" i="3" l="1"/>
  <c r="FG41" i="3" l="1"/>
  <c r="FG42" i="3" l="1"/>
  <c r="FG43" i="3" l="1"/>
  <c r="FG44" i="3" l="1"/>
  <c r="FG45" i="3" l="1"/>
  <c r="FG46" i="3" l="1"/>
  <c r="FG47" i="3" l="1"/>
  <c r="FG48" i="3" l="1"/>
  <c r="FG49" i="3" l="1"/>
  <c r="FG50" i="3" l="1"/>
  <c r="FG51" i="3" l="1"/>
  <c r="FG52" i="3" l="1"/>
  <c r="FG53" i="3" l="1"/>
  <c r="FG54" i="3" l="1"/>
  <c r="FG55" i="3" l="1"/>
  <c r="FG56" i="3" l="1"/>
  <c r="FG57" i="3" l="1"/>
  <c r="FG58" i="3" l="1"/>
  <c r="FG59" i="3" l="1"/>
  <c r="FG60" i="3" l="1"/>
  <c r="FG61" i="3" l="1"/>
  <c r="FG62" i="3" l="1"/>
  <c r="FG63" i="3" l="1"/>
  <c r="FG64" i="3" l="1"/>
  <c r="FG65" i="3" l="1"/>
  <c r="FG66" i="3" l="1"/>
  <c r="FG67" i="3" l="1"/>
  <c r="FG68" i="3" l="1"/>
  <c r="FG69" i="3" l="1"/>
  <c r="FG70" i="3" l="1"/>
  <c r="FG71" i="3" l="1"/>
  <c r="FG72" i="3" l="1"/>
  <c r="FG73" i="3" l="1"/>
  <c r="FG74" i="3" l="1"/>
  <c r="FG75" i="3" l="1"/>
  <c r="FG76" i="3" l="1"/>
  <c r="FG77" i="3" l="1"/>
  <c r="FG78" i="3" l="1"/>
  <c r="FG79" i="3" l="1"/>
  <c r="FG80" i="3" l="1"/>
  <c r="FG81" i="3" s="1"/>
  <c r="EJ7" i="7" l="1"/>
  <c r="EO61" i="7"/>
  <c r="EO18" i="7" l="1"/>
  <c r="EO82" i="7"/>
  <c r="EO74" i="7"/>
  <c r="EO30" i="7"/>
  <c r="EO53" i="7"/>
  <c r="EO37" i="7"/>
  <c r="EO17" i="7"/>
  <c r="EO86" i="7"/>
  <c r="EO68" i="7"/>
  <c r="EO47" i="7"/>
  <c r="EO38" i="7"/>
  <c r="EO75" i="7"/>
  <c r="EO33" i="7"/>
  <c r="EO39" i="7"/>
  <c r="EO72" i="7"/>
  <c r="EO10" i="7"/>
  <c r="EO46" i="7"/>
  <c r="EO20" i="7"/>
  <c r="EO85" i="7"/>
  <c r="EO64" i="7"/>
  <c r="EO65" i="7"/>
  <c r="EO16" i="7"/>
  <c r="EO35" i="7"/>
  <c r="EO62" i="7"/>
  <c r="EO42" i="7"/>
  <c r="EO22" i="7"/>
  <c r="EO55" i="7"/>
  <c r="EO84" i="7"/>
  <c r="EO45" i="7"/>
  <c r="EO34" i="7"/>
  <c r="EO23" i="7"/>
  <c r="EO28" i="7"/>
  <c r="EO31" i="7"/>
  <c r="EO50" i="7"/>
  <c r="EO67" i="7"/>
  <c r="EN7" i="7"/>
  <c r="P11" i="21" s="1"/>
  <c r="EO29" i="7"/>
  <c r="EO7" i="7"/>
  <c r="EO59" i="7"/>
  <c r="EO49" i="7"/>
  <c r="EO12" i="7"/>
  <c r="EO25" i="7"/>
  <c r="EO26" i="7"/>
  <c r="EO60" i="7"/>
  <c r="EO58" i="7"/>
  <c r="EO81" i="7"/>
  <c r="EO21" i="7"/>
  <c r="EO40" i="7"/>
  <c r="EO54" i="7"/>
  <c r="EO48" i="7"/>
  <c r="EO24" i="7"/>
  <c r="EO11" i="7"/>
  <c r="EO9" i="7"/>
  <c r="EO51" i="7"/>
  <c r="EO8" i="7"/>
  <c r="EO19" i="7"/>
  <c r="EO73" i="7"/>
  <c r="EO63" i="7"/>
  <c r="EO83" i="7"/>
  <c r="EO69" i="7"/>
  <c r="EO36" i="7"/>
  <c r="EO44" i="7"/>
  <c r="EO43" i="7"/>
  <c r="EO56" i="7"/>
  <c r="EO71" i="7"/>
  <c r="EO87" i="7"/>
  <c r="EO41" i="7"/>
  <c r="EO79" i="7"/>
  <c r="EO66" i="7"/>
  <c r="EO57" i="7"/>
  <c r="EO13" i="7"/>
  <c r="EO15" i="7"/>
  <c r="EO14" i="7"/>
  <c r="EO76" i="7"/>
  <c r="EO70" i="7"/>
  <c r="EO27" i="7"/>
  <c r="EO80" i="7"/>
  <c r="EO32" i="7"/>
  <c r="EO52" i="7"/>
  <c r="EN7" i="9"/>
  <c r="EE39" i="8" l="1"/>
  <c r="EE14" i="8"/>
  <c r="EE23" i="8"/>
  <c r="EE19" i="8"/>
  <c r="EE7" i="8"/>
  <c r="EE22" i="8"/>
  <c r="EE28" i="8"/>
  <c r="EE30" i="8"/>
  <c r="EE57" i="8"/>
  <c r="EE13" i="8"/>
  <c r="EE35" i="8"/>
  <c r="EE17" i="8"/>
  <c r="EE20" i="8"/>
  <c r="EE63" i="8"/>
  <c r="EE15" i="8"/>
  <c r="EE29" i="8"/>
  <c r="EE47" i="8"/>
  <c r="EE44" i="8"/>
  <c r="EE31" i="8"/>
  <c r="EE40" i="8"/>
  <c r="EE48" i="8"/>
  <c r="EE38" i="8"/>
  <c r="EE60" i="8"/>
  <c r="EE64" i="8"/>
  <c r="EE46" i="8"/>
  <c r="EE54" i="8"/>
  <c r="EE37" i="8"/>
  <c r="EE25" i="8"/>
  <c r="EE34" i="8"/>
  <c r="EE43" i="8"/>
  <c r="EE56" i="8"/>
  <c r="EE52" i="8"/>
  <c r="AU7" i="5"/>
  <c r="AU79" i="5" s="1"/>
  <c r="AW7" i="5" l="1"/>
  <c r="FD7" i="5" l="1"/>
  <c r="AW79" i="5"/>
  <c r="FG22" i="5" l="1"/>
  <c r="FG66" i="5"/>
  <c r="FG55" i="5"/>
  <c r="FG49" i="5"/>
  <c r="O11" i="19"/>
  <c r="FG13" i="5"/>
  <c r="FG74" i="5"/>
  <c r="FG76" i="5"/>
  <c r="FG46" i="5"/>
  <c r="FG24" i="5"/>
  <c r="FG16" i="5"/>
  <c r="FG18" i="5"/>
  <c r="FG27" i="5"/>
  <c r="FG41" i="5"/>
  <c r="FG9" i="5"/>
  <c r="FG45" i="5"/>
  <c r="FG58" i="5"/>
  <c r="FG33" i="5"/>
  <c r="FG14" i="5"/>
  <c r="FG62" i="5"/>
  <c r="FG54" i="5"/>
  <c r="FG38" i="5"/>
  <c r="FG17" i="5"/>
  <c r="FG67" i="5"/>
  <c r="FG28" i="5"/>
  <c r="FG10" i="5"/>
  <c r="FG50" i="5"/>
  <c r="FG20" i="5"/>
  <c r="FG34" i="5"/>
  <c r="FG40" i="5"/>
  <c r="FG37" i="5"/>
  <c r="FG61" i="5"/>
  <c r="FG53" i="5"/>
  <c r="FG77" i="5"/>
  <c r="FG78" i="5"/>
  <c r="FG32" i="5"/>
  <c r="FG29" i="5"/>
  <c r="FG23" i="5"/>
  <c r="FG71" i="5"/>
  <c r="FF7" i="5"/>
  <c r="P11" i="19" s="1"/>
  <c r="FG56" i="5"/>
  <c r="FG75" i="5"/>
  <c r="FG35" i="5"/>
  <c r="FG47" i="5"/>
  <c r="FG63" i="5"/>
  <c r="FG11" i="5"/>
  <c r="FG39" i="5"/>
  <c r="FG21" i="5"/>
  <c r="FG7" i="5"/>
  <c r="FG43" i="5"/>
  <c r="FG19" i="5"/>
  <c r="FG48" i="5"/>
  <c r="FG64" i="5"/>
  <c r="FG70" i="5"/>
  <c r="FG44" i="5"/>
  <c r="FG30" i="5"/>
  <c r="FG25" i="5"/>
  <c r="FG59" i="5"/>
  <c r="FG8" i="5"/>
  <c r="FG31" i="5"/>
  <c r="FG51" i="5"/>
  <c r="FG57" i="5"/>
  <c r="FG12" i="5"/>
  <c r="FG72" i="5"/>
  <c r="FG15" i="5"/>
  <c r="FG42" i="5"/>
  <c r="FG36" i="5"/>
  <c r="FG52" i="5"/>
  <c r="FG60" i="5"/>
  <c r="FG65" i="5"/>
  <c r="FG69" i="5"/>
  <c r="FG26" i="5"/>
  <c r="FG73" i="5"/>
  <c r="FG68" i="5"/>
  <c r="EJ7" i="8" l="1"/>
  <c r="EJ46" i="8"/>
  <c r="EJ21" i="8"/>
  <c r="EJ18" i="8"/>
  <c r="EJ65" i="8"/>
  <c r="EJ57" i="8"/>
  <c r="EJ59" i="8"/>
  <c r="EJ26" i="8"/>
  <c r="EJ36" i="8"/>
  <c r="EJ19" i="8"/>
  <c r="EJ54" i="8"/>
  <c r="EJ58" i="8"/>
  <c r="EJ32" i="8"/>
  <c r="EJ61" i="8"/>
  <c r="EJ43" i="8"/>
  <c r="EJ64" i="8"/>
  <c r="EJ25" i="8"/>
  <c r="EJ27" i="8"/>
  <c r="EJ30" i="8"/>
  <c r="EJ47" i="8"/>
  <c r="EJ34" i="8"/>
  <c r="EJ51" i="8"/>
  <c r="EJ22" i="8"/>
  <c r="EJ23" i="8"/>
  <c r="EJ9" i="8"/>
  <c r="EJ38" i="8"/>
  <c r="EJ24" i="8"/>
  <c r="EJ52" i="8"/>
  <c r="EJ11" i="8"/>
  <c r="EJ15" i="8"/>
  <c r="EJ63" i="8"/>
  <c r="EJ39" i="8"/>
  <c r="EJ60" i="8"/>
  <c r="EJ29" i="8"/>
  <c r="EJ10" i="8"/>
  <c r="EJ42" i="8"/>
  <c r="EJ28" i="8"/>
  <c r="EJ14" i="8"/>
  <c r="EJ8" i="8"/>
  <c r="EJ35" i="8"/>
  <c r="EJ13" i="8"/>
  <c r="EJ53" i="8"/>
  <c r="EJ62" i="8"/>
  <c r="EJ16" i="8"/>
  <c r="EJ41" i="8"/>
  <c r="EJ20" i="8"/>
  <c r="EJ48" i="8"/>
  <c r="EJ33" i="8"/>
  <c r="EJ55" i="8"/>
  <c r="EJ40" i="8"/>
  <c r="EJ37" i="8"/>
  <c r="EJ12" i="8"/>
  <c r="EJ31" i="8"/>
  <c r="EJ56" i="8"/>
  <c r="EJ44" i="8"/>
  <c r="EJ17" i="8"/>
  <c r="EJ50" i="8"/>
  <c r="EJ49" i="8"/>
  <c r="EJ45" i="8"/>
  <c r="O53" i="22"/>
  <c r="EC49" i="8"/>
  <c r="EE49" i="8"/>
  <c r="EA49" i="8"/>
  <c r="EG49" i="8"/>
  <c r="EI49" i="8"/>
  <c r="P53" i="22"/>
</calcChain>
</file>

<file path=xl/comments1.xml><?xml version="1.0" encoding="utf-8"?>
<comments xmlns="http://schemas.openxmlformats.org/spreadsheetml/2006/main">
  <authors>
    <author>Author</author>
  </authors>
  <commentList>
    <comment ref="Z33" authorId="0" shapeId="0">
      <text>
        <r>
          <rPr>
            <b/>
            <sz val="9"/>
            <color indexed="81"/>
            <rFont val="Tahoma"/>
            <family val="2"/>
          </rPr>
          <t>Author:</t>
        </r>
        <r>
          <rPr>
            <sz val="9"/>
            <color indexed="81"/>
            <rFont val="Tahoma"/>
            <family val="2"/>
          </rPr>
          <t xml:space="preserve">
Chưa nộp tiền học lại</t>
        </r>
      </text>
    </comment>
    <comment ref="AK33" authorId="0" shapeId="0">
      <text>
        <r>
          <rPr>
            <b/>
            <sz val="9"/>
            <color indexed="81"/>
            <rFont val="Tahoma"/>
            <family val="2"/>
          </rPr>
          <t>Author:</t>
        </r>
        <r>
          <rPr>
            <sz val="9"/>
            <color indexed="81"/>
            <rFont val="Tahoma"/>
            <family val="2"/>
          </rPr>
          <t xml:space="preserve">
Chưa học lại</t>
        </r>
      </text>
    </comment>
  </commentList>
</comments>
</file>

<file path=xl/comments2.xml><?xml version="1.0" encoding="utf-8"?>
<comments xmlns="http://schemas.openxmlformats.org/spreadsheetml/2006/main">
  <authors>
    <author>Author</author>
  </authors>
  <commentList>
    <comment ref="DA24" authorId="0" shapeId="0">
      <text>
        <r>
          <rPr>
            <b/>
            <sz val="9"/>
            <color indexed="81"/>
            <rFont val="Tahoma"/>
            <family val="2"/>
          </rPr>
          <t>Author:</t>
        </r>
        <r>
          <rPr>
            <sz val="9"/>
            <color indexed="81"/>
            <rFont val="Tahoma"/>
            <family val="2"/>
          </rPr>
          <t xml:space="preserve">
Cấm thi: 18 tiết\
</t>
        </r>
      </text>
    </comment>
    <comment ref="EA24" authorId="0" shapeId="0">
      <text>
        <r>
          <rPr>
            <b/>
            <sz val="9"/>
            <color indexed="81"/>
            <rFont val="Tahoma"/>
            <family val="2"/>
          </rPr>
          <t>Author:</t>
        </r>
        <r>
          <rPr>
            <sz val="9"/>
            <color indexed="81"/>
            <rFont val="Tahoma"/>
            <family val="2"/>
          </rPr>
          <t xml:space="preserve">
Cấm thi: 18 tiết\
</t>
        </r>
      </text>
    </comment>
    <comment ref="BW67" authorId="0" shapeId="0">
      <text>
        <r>
          <rPr>
            <b/>
            <sz val="9"/>
            <color indexed="81"/>
            <rFont val="Tahoma"/>
            <family val="2"/>
          </rPr>
          <t>Author:</t>
        </r>
        <r>
          <rPr>
            <sz val="9"/>
            <color indexed="81"/>
            <rFont val="Tahoma"/>
            <family val="2"/>
          </rPr>
          <t xml:space="preserve">
Cấm thi: 15 tiết</t>
        </r>
      </text>
    </comment>
    <comment ref="DA67" authorId="0" shapeId="0">
      <text>
        <r>
          <rPr>
            <b/>
            <sz val="9"/>
            <color indexed="81"/>
            <rFont val="Tahoma"/>
            <family val="2"/>
          </rPr>
          <t>Author:</t>
        </r>
        <r>
          <rPr>
            <sz val="9"/>
            <color indexed="81"/>
            <rFont val="Tahoma"/>
            <family val="2"/>
          </rPr>
          <t xml:space="preserve">
Cấm thi: 15 tiết</t>
        </r>
      </text>
    </comment>
    <comment ref="EA67" authorId="0" shapeId="0">
      <text>
        <r>
          <rPr>
            <b/>
            <sz val="9"/>
            <color indexed="81"/>
            <rFont val="Tahoma"/>
            <family val="2"/>
          </rPr>
          <t>Author:</t>
        </r>
        <r>
          <rPr>
            <sz val="9"/>
            <color indexed="81"/>
            <rFont val="Tahoma"/>
            <family val="2"/>
          </rPr>
          <t xml:space="preserve">
Cấm thi: 15 tiết</t>
        </r>
      </text>
    </comment>
    <comment ref="BW77" authorId="0" shapeId="0">
      <text>
        <r>
          <rPr>
            <b/>
            <sz val="9"/>
            <color indexed="81"/>
            <rFont val="Tahoma"/>
            <family val="2"/>
          </rPr>
          <t>Author:</t>
        </r>
        <r>
          <rPr>
            <sz val="9"/>
            <color indexed="81"/>
            <rFont val="Tahoma"/>
            <family val="2"/>
          </rPr>
          <t xml:space="preserve">
ấm thi: 15 tiết</t>
        </r>
      </text>
    </comment>
  </commentList>
</comments>
</file>

<file path=xl/comments3.xml><?xml version="1.0" encoding="utf-8"?>
<comments xmlns="http://schemas.openxmlformats.org/spreadsheetml/2006/main">
  <authors>
    <author>Author</author>
  </authors>
  <commentList>
    <comment ref="C76" authorId="0" shapeId="0">
      <text>
        <r>
          <rPr>
            <b/>
            <sz val="9"/>
            <color indexed="81"/>
            <rFont val="Tahoma"/>
            <family val="2"/>
          </rPr>
          <t>Author:</t>
        </r>
        <r>
          <rPr>
            <sz val="9"/>
            <color indexed="81"/>
            <rFont val="Tahoma"/>
            <family val="2"/>
          </rPr>
          <t xml:space="preserve">
HS 2: HK1 bảo lưu
</t>
        </r>
      </text>
    </comment>
  </commentList>
</comments>
</file>

<file path=xl/comments4.xml><?xml version="1.0" encoding="utf-8"?>
<comments xmlns="http://schemas.openxmlformats.org/spreadsheetml/2006/main">
  <authors>
    <author>Author</author>
  </authors>
  <commentList>
    <comment ref="C69" authorId="0" shapeId="0">
      <text>
        <r>
          <rPr>
            <b/>
            <sz val="9"/>
            <color indexed="81"/>
            <rFont val="Tahoma"/>
            <family val="2"/>
            <charset val="163"/>
          </rPr>
          <t>Author:</t>
        </r>
        <r>
          <rPr>
            <sz val="9"/>
            <color indexed="81"/>
            <rFont val="Tahoma"/>
            <family val="2"/>
            <charset val="163"/>
          </rPr>
          <t xml:space="preserve">
bao luu HK 1-2013-2014
205, 6/6/2014
nhập học lại
QD 45, ngày 27/1/2015
Bảo lưu tiếp 
qd 151 ngày 20/4/2015
nhập học hk2 (15-16) qđ 19 ngày 26/01/2016</t>
        </r>
      </text>
    </comment>
  </commentList>
</comments>
</file>

<file path=xl/comments5.xml><?xml version="1.0" encoding="utf-8"?>
<comments xmlns="http://schemas.openxmlformats.org/spreadsheetml/2006/main">
  <authors>
    <author>Author</author>
  </authors>
  <commentList>
    <comment ref="D7" authorId="0" shapeId="0">
      <text>
        <r>
          <rPr>
            <b/>
            <sz val="9"/>
            <color indexed="81"/>
            <rFont val="Tahoma"/>
            <family val="2"/>
          </rPr>
          <t>Author:</t>
        </r>
        <r>
          <rPr>
            <sz val="9"/>
            <color indexed="81"/>
            <rFont val="Tahoma"/>
            <family val="2"/>
          </rPr>
          <t xml:space="preserve">
Chưa nộp tiền học lại</t>
        </r>
      </text>
    </comment>
    <comment ref="H7" authorId="0" shapeId="0">
      <text>
        <r>
          <rPr>
            <b/>
            <sz val="9"/>
            <color indexed="81"/>
            <rFont val="Tahoma"/>
            <family val="2"/>
          </rPr>
          <t>Author:</t>
        </r>
        <r>
          <rPr>
            <sz val="9"/>
            <color indexed="81"/>
            <rFont val="Tahoma"/>
            <family val="2"/>
          </rPr>
          <t xml:space="preserve">
Chưa học lại</t>
        </r>
      </text>
    </comment>
  </commentList>
</comments>
</file>

<file path=xl/comments6.xml><?xml version="1.0" encoding="utf-8"?>
<comments xmlns="http://schemas.openxmlformats.org/spreadsheetml/2006/main">
  <authors>
    <author>Author</author>
  </authors>
  <commentList>
    <comment ref="C7" authorId="0" shapeId="0">
      <text>
        <r>
          <rPr>
            <b/>
            <sz val="9"/>
            <color indexed="81"/>
            <rFont val="Tahoma"/>
            <family val="2"/>
            <charset val="163"/>
          </rPr>
          <t>Author:</t>
        </r>
        <r>
          <rPr>
            <sz val="9"/>
            <color indexed="81"/>
            <rFont val="Tahoma"/>
            <family val="2"/>
            <charset val="163"/>
          </rPr>
          <t xml:space="preserve">
bao luu HK 1-2013-2014
205, 6/6/2014
nhập học lại
QD 45, ngày 27/1/2015
Bảo lưu tiếp 
qd 151 ngày 20/4/2015
nhập học hk2 (15-16) qđ 19 ngày 26/01/2016</t>
        </r>
      </text>
    </comment>
  </commentList>
</comments>
</file>

<file path=xl/sharedStrings.xml><?xml version="1.0" encoding="utf-8"?>
<sst xmlns="http://schemas.openxmlformats.org/spreadsheetml/2006/main" count="10845" uniqueCount="996">
  <si>
    <t>TRƯỜNG CAO ĐẲNG Y TẾ HUẾ</t>
  </si>
  <si>
    <t>ĐIỂM HỌC KỲ 1  LỚP CAO ĐẲNG ĐIỀU DƯỠNG 9A - NĂM HỌC 2014 - 2015</t>
  </si>
  <si>
    <t>Stt</t>
  </si>
  <si>
    <t>Họ và tên</t>
  </si>
  <si>
    <t>Những Ng.lý CB
CN M-L 1</t>
  </si>
  <si>
    <t>Anh văn  (I)</t>
  </si>
  <si>
    <t>Xác suất thống kê</t>
  </si>
  <si>
    <t>Tin học</t>
  </si>
  <si>
    <t>Vật lý ĐC-Lý sinh</t>
  </si>
  <si>
    <t>Hoá học</t>
  </si>
  <si>
    <t>Pháp luật ĐC</t>
  </si>
  <si>
    <t>Điều dưỡng &amp; LSPT</t>
  </si>
  <si>
    <t>Những Ng.lý CB
CN M-L 2</t>
  </si>
  <si>
    <t>Anh văn 2</t>
  </si>
  <si>
    <t>Sinh học ĐC-DT</t>
  </si>
  <si>
    <t>Giải phẩu - Sinh lý</t>
  </si>
  <si>
    <t>Hoá sinh</t>
  </si>
  <si>
    <t>Vi sinh - Ký sinh trùng</t>
  </si>
  <si>
    <t>Điều dưỡng cơ sở 1</t>
  </si>
  <si>
    <t>Y đức</t>
  </si>
  <si>
    <t>Pháp luật - Tổ chức Y tế</t>
  </si>
  <si>
    <t>Trung bình chung</t>
  </si>
  <si>
    <t>Xếp loại</t>
  </si>
  <si>
    <t>Sinh lý bệnh</t>
  </si>
  <si>
    <t>Dược lý học</t>
  </si>
  <si>
    <t>Điều dưỡng cơ sở 2</t>
  </si>
  <si>
    <t>SK - NC SKHVCN</t>
  </si>
  <si>
    <t>Sức khỏe - MT&amp;VS</t>
  </si>
  <si>
    <t>Điều dưỡng KSNK</t>
  </si>
  <si>
    <t>CSSKNL bệnh nội khoa</t>
  </si>
  <si>
    <t>CSSKNL bệnh ngoại khoa</t>
  </si>
  <si>
    <t>TT CSSKNL bệnh nội khoa</t>
  </si>
  <si>
    <t>TT CSSKNL bệnh ngoại khoa</t>
  </si>
  <si>
    <t>TT Hồ Chí Minh</t>
  </si>
  <si>
    <t>Anh văn chuyên ngành</t>
  </si>
  <si>
    <t>Y học cổ truyền</t>
  </si>
  <si>
    <t>Giao tiếp và TH Điều dưỡng</t>
  </si>
  <si>
    <t>Dinh dưỡng và Tiết chế</t>
  </si>
  <si>
    <t>Dịch tể và các bệnh TN</t>
  </si>
  <si>
    <t>Giáo dục SK và TH Điều dưỡng</t>
  </si>
  <si>
    <t>Thực hành NCKH</t>
  </si>
  <si>
    <t>CSSK Trẻ em</t>
  </si>
  <si>
    <t>CSSK tâm thần</t>
  </si>
  <si>
    <t>Cấp cứu ban đầu</t>
  </si>
  <si>
    <t>TT CSSK Trẻ em</t>
  </si>
  <si>
    <t>ĐLCM Đảng CSVN</t>
  </si>
  <si>
    <t>Quản lý điều dưỡng</t>
  </si>
  <si>
    <t>CSSK PN, BM và GĐ 1</t>
  </si>
  <si>
    <t>CSSK cộng đồng</t>
  </si>
  <si>
    <t>CSSK PN, BM và GĐ 2</t>
  </si>
  <si>
    <t>CSSK trẻ em 2 (Nâng cao)</t>
  </si>
  <si>
    <t>CSSK bệnh truyền nhiễm</t>
  </si>
  <si>
    <t>TT CSSK PN, BM và GĐ 1</t>
  </si>
  <si>
    <t>TT CSSK trẻ em 2 (Nâng cao)</t>
  </si>
  <si>
    <t>TT ĐD truyền nhiễm</t>
  </si>
  <si>
    <t>L1</t>
  </si>
  <si>
    <t>L2</t>
  </si>
  <si>
    <t>Lê Thị Phương</t>
  </si>
  <si>
    <t>Anh</t>
  </si>
  <si>
    <t>Trần Đặng Kiều</t>
  </si>
  <si>
    <t>Đặng Thị Ngọc</t>
  </si>
  <si>
    <t>Ánh</t>
  </si>
  <si>
    <t>Đặng Thị</t>
  </si>
  <si>
    <t>Búp</t>
  </si>
  <si>
    <t>Hoàng Nguyễn Minh</t>
  </si>
  <si>
    <t>Châu</t>
  </si>
  <si>
    <t>Nguyễn Thị Kim</t>
  </si>
  <si>
    <t>Chi</t>
  </si>
  <si>
    <t>Lê Thị Kiều</t>
  </si>
  <si>
    <t>Chinh</t>
  </si>
  <si>
    <t>Võ Bá</t>
  </si>
  <si>
    <t>Đạt</t>
  </si>
  <si>
    <t>Ngô Thị Bích</t>
  </si>
  <si>
    <t>Diễm</t>
  </si>
  <si>
    <t>Trương Thị</t>
  </si>
  <si>
    <t>Cao Văn</t>
  </si>
  <si>
    <t>Dũng</t>
  </si>
  <si>
    <t>Lê Thị Hồng</t>
  </si>
  <si>
    <t>Duyên</t>
  </si>
  <si>
    <t>Nguyễn Thị Hồng</t>
  </si>
  <si>
    <t>Gấm</t>
  </si>
  <si>
    <t>Mai Thị Thu</t>
  </si>
  <si>
    <t>Hà</t>
  </si>
  <si>
    <t/>
  </si>
  <si>
    <t>Nguyễn Thị Hữu</t>
  </si>
  <si>
    <t>Trương Thị Thu</t>
  </si>
  <si>
    <t>Nguyễn Hoàng</t>
  </si>
  <si>
    <t>Hải</t>
  </si>
  <si>
    <t>Dương Thị</t>
  </si>
  <si>
    <t>Hằng</t>
  </si>
  <si>
    <t>Dương Thị Thúy</t>
  </si>
  <si>
    <t>Hồ Thị Thanh</t>
  </si>
  <si>
    <t>Võ Thị Thanh</t>
  </si>
  <si>
    <t>Nguyễn Thị Thu</t>
  </si>
  <si>
    <t>Hiền</t>
  </si>
  <si>
    <t>Phạm Văn</t>
  </si>
  <si>
    <t>Hoá</t>
  </si>
  <si>
    <t>Nguyễn Thị</t>
  </si>
  <si>
    <t>Hồng</t>
  </si>
  <si>
    <t>Đặng Thị Diệu</t>
  </si>
  <si>
    <t>Huê</t>
  </si>
  <si>
    <t>Hương</t>
  </si>
  <si>
    <t>Lê Thị</t>
  </si>
  <si>
    <t>Hưởng</t>
  </si>
  <si>
    <t>Đoàn Quốc</t>
  </si>
  <si>
    <t>Huy</t>
  </si>
  <si>
    <t>Lê Văn</t>
  </si>
  <si>
    <t>Nguyễn Duy Bảo</t>
  </si>
  <si>
    <t>Khoa</t>
  </si>
  <si>
    <t>Kín</t>
  </si>
  <si>
    <t>Lê Thị Kim</t>
  </si>
  <si>
    <t>Liên</t>
  </si>
  <si>
    <t>Nguyễn Thị Ly</t>
  </si>
  <si>
    <t>Linh</t>
  </si>
  <si>
    <t>Nguyễn Thị Thùy</t>
  </si>
  <si>
    <t>Phạm Thị Tú</t>
  </si>
  <si>
    <t>Đỗ Thị Mỹ</t>
  </si>
  <si>
    <t>Loan</t>
  </si>
  <si>
    <t>Lê Hoàng</t>
  </si>
  <si>
    <t>Long</t>
  </si>
  <si>
    <t>Hoàng Thị</t>
  </si>
  <si>
    <t>Mỹ</t>
  </si>
  <si>
    <t>Hồ Thị</t>
  </si>
  <si>
    <t>Nết</t>
  </si>
  <si>
    <t>Ngân</t>
  </si>
  <si>
    <t>Ngô Thị Kim</t>
  </si>
  <si>
    <t>Ngọc</t>
  </si>
  <si>
    <t>Lê Thị Bích</t>
  </si>
  <si>
    <t>Nguyễn Thị Thúy</t>
  </si>
  <si>
    <t>Trần Thị Bích</t>
  </si>
  <si>
    <t>Lê Thị Hạnh</t>
  </si>
  <si>
    <t>Nguyên</t>
  </si>
  <si>
    <t>Lê Phương Ý</t>
  </si>
  <si>
    <t>Nhi</t>
  </si>
  <si>
    <t>Ngô Thị Bình</t>
  </si>
  <si>
    <t>Trần Thị Thùy</t>
  </si>
  <si>
    <t>Nhị</t>
  </si>
  <si>
    <t>Ngô Thị Quỳnh</t>
  </si>
  <si>
    <t>Như</t>
  </si>
  <si>
    <t>Phan Thị Thanh</t>
  </si>
  <si>
    <t>Nhung</t>
  </si>
  <si>
    <t>Cao Thị</t>
  </si>
  <si>
    <t>Ny</t>
  </si>
  <si>
    <t>Doãn Thị Kiều</t>
  </si>
  <si>
    <t>Oanh</t>
  </si>
  <si>
    <t>Trần Thị Minh</t>
  </si>
  <si>
    <t>Phương</t>
  </si>
  <si>
    <t>Phượng</t>
  </si>
  <si>
    <t>Đặng Văn</t>
  </si>
  <si>
    <t>Sang</t>
  </si>
  <si>
    <t>Lê Thanh</t>
  </si>
  <si>
    <t>Mai Xuân</t>
  </si>
  <si>
    <t>Nguyễn Minh</t>
  </si>
  <si>
    <t>Tâm</t>
  </si>
  <si>
    <t>Lê Thị Minh</t>
  </si>
  <si>
    <t>Tân</t>
  </si>
  <si>
    <t>Thanh</t>
  </si>
  <si>
    <t>Nguyễn Thị Hải</t>
  </si>
  <si>
    <t>Nguyễn Tấn</t>
  </si>
  <si>
    <t>Thành</t>
  </si>
  <si>
    <t>Nguyễn Thị Thanh</t>
  </si>
  <si>
    <t>Thảo</t>
  </si>
  <si>
    <t>Trần Thị Kim</t>
  </si>
  <si>
    <t>Ngô Thị</t>
  </si>
  <si>
    <t>Thu</t>
  </si>
  <si>
    <t>Tôn Nữ Anh</t>
  </si>
  <si>
    <t>Thư</t>
  </si>
  <si>
    <t>Nguyễn Thị Phương</t>
  </si>
  <si>
    <t>Thuận</t>
  </si>
  <si>
    <t>Thúy</t>
  </si>
  <si>
    <t>Nguyễn Thị Thủy</t>
  </si>
  <si>
    <t>Tiên</t>
  </si>
  <si>
    <t>Tín</t>
  </si>
  <si>
    <t>Lê Thị Thùy</t>
  </si>
  <si>
    <t>Trang</t>
  </si>
  <si>
    <t>Phan Thị Thùy</t>
  </si>
  <si>
    <t>Mai Thị Mỹ</t>
  </si>
  <si>
    <t>Tranh</t>
  </si>
  <si>
    <t>Trinh</t>
  </si>
  <si>
    <t>Hoàng Thị Thanh</t>
  </si>
  <si>
    <t>Tú</t>
  </si>
  <si>
    <t>Nguyễn Thị Minh</t>
  </si>
  <si>
    <t>Tuệ</t>
  </si>
  <si>
    <t>Tuyến</t>
  </si>
  <si>
    <t>Nguyễn Thị Ngọc</t>
  </si>
  <si>
    <t>Ty</t>
  </si>
  <si>
    <t>Uyến</t>
  </si>
  <si>
    <t>Vy</t>
  </si>
  <si>
    <t>Trần Thị Thúy</t>
  </si>
  <si>
    <t>Phan Thị Như</t>
  </si>
  <si>
    <t>Ý</t>
  </si>
  <si>
    <t>Trần Thị Như</t>
  </si>
  <si>
    <t>Ái</t>
  </si>
  <si>
    <t>Lê Thị Bảo</t>
  </si>
  <si>
    <t>Trần Thị Diễm</t>
  </si>
  <si>
    <t>Đặng Thị Kim</t>
  </si>
  <si>
    <t>Phan Thị Kim</t>
  </si>
  <si>
    <t>Lê Anh</t>
  </si>
  <si>
    <t>Võ Thị</t>
  </si>
  <si>
    <t>Phạm Hoàng</t>
  </si>
  <si>
    <t>Giang</t>
  </si>
  <si>
    <t>Bùi Hoàng Trúc</t>
  </si>
  <si>
    <t>Lưu Thảo</t>
  </si>
  <si>
    <t>Trần Thị</t>
  </si>
  <si>
    <t>Hậu</t>
  </si>
  <si>
    <t>Mai Vũ Vi</t>
  </si>
  <si>
    <t>Bùi Thị Thanh</t>
  </si>
  <si>
    <t>Hiếu</t>
  </si>
  <si>
    <t>Hoà</t>
  </si>
  <si>
    <t>Huệ</t>
  </si>
  <si>
    <t>Văn Thị Nhung</t>
  </si>
  <si>
    <t>Huyền</t>
  </si>
  <si>
    <t>Lài</t>
  </si>
  <si>
    <t>Lan</t>
  </si>
  <si>
    <t>Lành</t>
  </si>
  <si>
    <t>Phan Thị Mỹ</t>
  </si>
  <si>
    <t>Lệ</t>
  </si>
  <si>
    <t>Hoàng Thị Mỹ</t>
  </si>
  <si>
    <t>Lộc</t>
  </si>
  <si>
    <t>Lê Đình</t>
  </si>
  <si>
    <t>Lợi</t>
  </si>
  <si>
    <t>Giáp Thị Ngọc</t>
  </si>
  <si>
    <t>Ly</t>
  </si>
  <si>
    <t>Đinh Thiện Thiên</t>
  </si>
  <si>
    <t>Lý</t>
  </si>
  <si>
    <t>Mai</t>
  </si>
  <si>
    <t>Phạm Thị Thanh</t>
  </si>
  <si>
    <t>Mẫn</t>
  </si>
  <si>
    <t>Lê Thị Ngọc</t>
  </si>
  <si>
    <t>My</t>
  </si>
  <si>
    <t>Huỳnh Thị Hoài</t>
  </si>
  <si>
    <t>Na</t>
  </si>
  <si>
    <t>Nguyễn Lê Thị Hằng</t>
  </si>
  <si>
    <t>Nga</t>
  </si>
  <si>
    <t>Nguyễn Ngọc Bích</t>
  </si>
  <si>
    <t>Trần Thị Quỳnh</t>
  </si>
  <si>
    <t>Nghĩa</t>
  </si>
  <si>
    <t>Nguyễn Thị Bích</t>
  </si>
  <si>
    <t>Nguyệt</t>
  </si>
  <si>
    <t>Trần Tùng</t>
  </si>
  <si>
    <t>Nhã</t>
  </si>
  <si>
    <t>Nguyễn Thị Hoài</t>
  </si>
  <si>
    <t>Nguyễn Thị Tuyết</t>
  </si>
  <si>
    <t>Đặng Thị Hồng</t>
  </si>
  <si>
    <t>Nguyễn Thị Bảo</t>
  </si>
  <si>
    <t>Ni</t>
  </si>
  <si>
    <t>Nở</t>
  </si>
  <si>
    <t>Văn Đình</t>
  </si>
  <si>
    <t>Phong</t>
  </si>
  <si>
    <t>Phú</t>
  </si>
  <si>
    <t>Thái Thị</t>
  </si>
  <si>
    <t>Phụng</t>
  </si>
  <si>
    <t>Ngô Thị Như</t>
  </si>
  <si>
    <t>Quỳnh</t>
  </si>
  <si>
    <t>Nguyễn Thị Nguyệt</t>
  </si>
  <si>
    <t>Phan Thị Thúy</t>
  </si>
  <si>
    <t>Sương</t>
  </si>
  <si>
    <t>Phan Thị</t>
  </si>
  <si>
    <t>Thắm</t>
  </si>
  <si>
    <t>Bùi Thanh</t>
  </si>
  <si>
    <t>Hoàng Thị Phương</t>
  </si>
  <si>
    <t>Văn Thị Phương</t>
  </si>
  <si>
    <t>Thông</t>
  </si>
  <si>
    <t>Trần Thị Hồng</t>
  </si>
  <si>
    <t>Trần Phan Anh</t>
  </si>
  <si>
    <t>Đào Thị Kim</t>
  </si>
  <si>
    <t>Lê Thị Thu</t>
  </si>
  <si>
    <t>Thủy</t>
  </si>
  <si>
    <t>Nguyễn Thị Khánh</t>
  </si>
  <si>
    <t>Trâm</t>
  </si>
  <si>
    <t>Nguyễn Châu Mộng</t>
  </si>
  <si>
    <t>Trúc</t>
  </si>
  <si>
    <t>Trần Thị Cẩm</t>
  </si>
  <si>
    <t>Trương Thị Cẩm</t>
  </si>
  <si>
    <t>Bùi Minh</t>
  </si>
  <si>
    <t>Tuấn</t>
  </si>
  <si>
    <t>Trần Thị Lâm</t>
  </si>
  <si>
    <t>Uyên</t>
  </si>
  <si>
    <t>Vân</t>
  </si>
  <si>
    <t>La Thị</t>
  </si>
  <si>
    <t>Vui</t>
  </si>
  <si>
    <t>Nguyễn Như</t>
  </si>
  <si>
    <t>Xuân</t>
  </si>
  <si>
    <t>Huỳnh Thị Ngọc</t>
  </si>
  <si>
    <t>Yến</t>
  </si>
  <si>
    <t>Hoa</t>
  </si>
  <si>
    <t>Sinh ĐC-DT</t>
  </si>
  <si>
    <t>ĐIỂM HỌC KỲ 1  LỚP CAO ĐẲNG ĐIỀU DƯỠNG 9C - NĂM HỌC 2014 - 2015</t>
  </si>
  <si>
    <t>Đỗ Thị</t>
  </si>
  <si>
    <t>Cẩm</t>
  </si>
  <si>
    <t>Hoàng Ngọc Bá</t>
  </si>
  <si>
    <t>Đây</t>
  </si>
  <si>
    <t>Nguyễn Thị Kiều</t>
  </si>
  <si>
    <t>Diểm</t>
  </si>
  <si>
    <t>Nguyễn Chánh</t>
  </si>
  <si>
    <t>Nguyễn Thị Trà</t>
  </si>
  <si>
    <t>Hạnh</t>
  </si>
  <si>
    <t>Đoàn Thị Thúy</t>
  </si>
  <si>
    <t>Lê Thị Diễm</t>
  </si>
  <si>
    <t>Phạm Thị</t>
  </si>
  <si>
    <t>Hà Thị</t>
  </si>
  <si>
    <t>Lãnh</t>
  </si>
  <si>
    <t>Bùi Thị</t>
  </si>
  <si>
    <t>Đỗ Thị Thùy</t>
  </si>
  <si>
    <t>Hoàng Thị Thùy</t>
  </si>
  <si>
    <t>Ngô Thị Mỹ</t>
  </si>
  <si>
    <t>Nguyễn Thị Bạch</t>
  </si>
  <si>
    <t>Mơ</t>
  </si>
  <si>
    <t>Nguyễn Thị Na</t>
  </si>
  <si>
    <t>Trần Thị Kiều</t>
  </si>
  <si>
    <t>Châu Thị Ni</t>
  </si>
  <si>
    <t>Cao Ngọc Diệu</t>
  </si>
  <si>
    <t>Hồ Thị Bích</t>
  </si>
  <si>
    <t>Lê Phương Quang</t>
  </si>
  <si>
    <t>Lê Thị Phi</t>
  </si>
  <si>
    <t>Nguyễn Thị Yến</t>
  </si>
  <si>
    <t>Huỳnh Thị Quỳnh</t>
  </si>
  <si>
    <t>Trương Thị Quỳnh</t>
  </si>
  <si>
    <t>Lê Thị Hoài</t>
  </si>
  <si>
    <t>Nguyễn Lan</t>
  </si>
  <si>
    <t>Huỳnh Thị Thu</t>
  </si>
  <si>
    <t>Lê Thị Thúy</t>
  </si>
  <si>
    <t>Sa</t>
  </si>
  <si>
    <t>Phùng Thị Thúy</t>
  </si>
  <si>
    <t>Phan Thị Xuân</t>
  </si>
  <si>
    <t>Trần Thị Thanh</t>
  </si>
  <si>
    <t>Trương Thị Phương</t>
  </si>
  <si>
    <t>Nguyễn Thị Lan</t>
  </si>
  <si>
    <t>Phan Thị Hồng</t>
  </si>
  <si>
    <t>Thùy</t>
  </si>
  <si>
    <t>Hoàng Văn</t>
  </si>
  <si>
    <t>Tin</t>
  </si>
  <si>
    <t>Nguyễn Đức Nam</t>
  </si>
  <si>
    <t>Trân</t>
  </si>
  <si>
    <t>Huỳnh Đức</t>
  </si>
  <si>
    <t>Trung</t>
  </si>
  <si>
    <t>Lê Quý Vân</t>
  </si>
  <si>
    <t>Trường</t>
  </si>
  <si>
    <t>Tuy</t>
  </si>
  <si>
    <t>Phan Lê Thị Tố</t>
  </si>
  <si>
    <t>Hoàng Thị Kim</t>
  </si>
  <si>
    <t>Dương Thị Tường</t>
  </si>
  <si>
    <t>Nguyễn Thị Như</t>
  </si>
  <si>
    <t>Nguyễn Thị Mỹ</t>
  </si>
  <si>
    <t>ĐIỂM HỌC KỲ 1  LỚP CAO ĐẲNG ĐIỀU DƯỠNG 9D - NĂM HỌC 2014 - 2015</t>
  </si>
  <si>
    <t>Nguyễn Thị Quỳnh</t>
  </si>
  <si>
    <t xml:space="preserve"> </t>
  </si>
  <si>
    <t>Phạm Nguyễn Ngọc</t>
  </si>
  <si>
    <t>Trần Phương</t>
  </si>
  <si>
    <t>Đặng</t>
  </si>
  <si>
    <t>Cương</t>
  </si>
  <si>
    <t>Trần Bá</t>
  </si>
  <si>
    <t>Đăng</t>
  </si>
  <si>
    <t>Diệu</t>
  </si>
  <si>
    <t>Lê Ngọc</t>
  </si>
  <si>
    <t>Dung</t>
  </si>
  <si>
    <t>Trần Việt</t>
  </si>
  <si>
    <t>Trịnh Thị Mỹ</t>
  </si>
  <si>
    <t>Võ Thị Kiều</t>
  </si>
  <si>
    <t>Cao Thanh</t>
  </si>
  <si>
    <t>Phan Bảo</t>
  </si>
  <si>
    <t>Hân</t>
  </si>
  <si>
    <t>Đoàn Thị Lệ</t>
  </si>
  <si>
    <t>Huỳnh Thị</t>
  </si>
  <si>
    <t>Phan Thị Diệu</t>
  </si>
  <si>
    <t>Hoài</t>
  </si>
  <si>
    <t>Huỳnh Thị Kiều</t>
  </si>
  <si>
    <t>Huyên</t>
  </si>
  <si>
    <t>Hồ Đức</t>
  </si>
  <si>
    <t>Lịch</t>
  </si>
  <si>
    <t>Trịnh Thị</t>
  </si>
  <si>
    <t>Phan Thị Khánh</t>
  </si>
  <si>
    <t>Ngô Thị Thanh</t>
  </si>
  <si>
    <t>Lê Thị Thanh</t>
  </si>
  <si>
    <t>Dương Hồng</t>
  </si>
  <si>
    <t>Trần Tài</t>
  </si>
  <si>
    <t>Trần Thị Mỹ</t>
  </si>
  <si>
    <t>Nguyễn Phương Thảo</t>
  </si>
  <si>
    <t>Nguyễn Thành</t>
  </si>
  <si>
    <t>Nhân</t>
  </si>
  <si>
    <t>Thái Minh</t>
  </si>
  <si>
    <t>Nhật</t>
  </si>
  <si>
    <t>Hoàng Thị Ý</t>
  </si>
  <si>
    <t>Lê Thị Ái</t>
  </si>
  <si>
    <t>Nguyễn Ngọc</t>
  </si>
  <si>
    <t>Trần Thị Bình</t>
  </si>
  <si>
    <t>Mai Xuân Anh</t>
  </si>
  <si>
    <t>Nô</t>
  </si>
  <si>
    <t>Nỡ</t>
  </si>
  <si>
    <t>Dương Thị Kim</t>
  </si>
  <si>
    <t>Lê Thị Tứ</t>
  </si>
  <si>
    <t>Quý</t>
  </si>
  <si>
    <t>Hoàng Đăng</t>
  </si>
  <si>
    <t>Tài</t>
  </si>
  <si>
    <t>Lê Thị Xuân</t>
  </si>
  <si>
    <t>Hoàng</t>
  </si>
  <si>
    <t>Nguyễn Trần Phương</t>
  </si>
  <si>
    <t>Ngô Thị Hạnh</t>
  </si>
  <si>
    <t>Thi</t>
  </si>
  <si>
    <t>Hồ Thị Mỹ</t>
  </si>
  <si>
    <t>Thương</t>
  </si>
  <si>
    <t>Nguyễn Thị Thân</t>
  </si>
  <si>
    <t>Lê Thị Thủy</t>
  </si>
  <si>
    <t>Bùi Thị Huyền</t>
  </si>
  <si>
    <t>Hà Thị Đoan</t>
  </si>
  <si>
    <t>Nguyễn Thị Hà</t>
  </si>
  <si>
    <t>Võ Thị Mỹ</t>
  </si>
  <si>
    <t>Đỗ Lê Cẩm</t>
  </si>
  <si>
    <t>Lê</t>
  </si>
  <si>
    <t>Huế, ngày          tháng       năm 2010</t>
  </si>
  <si>
    <t>PHÒNG ĐÀO TẠO</t>
  </si>
  <si>
    <t>ĐIỂM HỌC KỲ 1  LỚP CAO ĐẲNG ĐIỀU DƯỠNG 9E - NĂM HỌC 2014 - 2015</t>
  </si>
  <si>
    <t>Phan Phương</t>
  </si>
  <si>
    <t>Hà Tuấn</t>
  </si>
  <si>
    <t>Nguyễn Công</t>
  </si>
  <si>
    <t>Bằng</t>
  </si>
  <si>
    <t>Nguyễn Ngô Thùy</t>
  </si>
  <si>
    <t>Hoàng Thùy</t>
  </si>
  <si>
    <t>Dương</t>
  </si>
  <si>
    <t>Đặng Thị Mỹ</t>
  </si>
  <si>
    <t>Đoàn Thị Sông</t>
  </si>
  <si>
    <t>Hảo</t>
  </si>
  <si>
    <t>Hiến</t>
  </si>
  <si>
    <t>Hồ Viết</t>
  </si>
  <si>
    <t>Lê Thị Cẩm</t>
  </si>
  <si>
    <t>Lê Nguyên Thanh</t>
  </si>
  <si>
    <t>Trần Văn</t>
  </si>
  <si>
    <t>Khánh</t>
  </si>
  <si>
    <t>Hoàng Thị Diệu</t>
  </si>
  <si>
    <t>Liễu</t>
  </si>
  <si>
    <t>Hoàng Nhật</t>
  </si>
  <si>
    <t>Đào Thị Thanh</t>
  </si>
  <si>
    <t>Đặng Thị Hoa</t>
  </si>
  <si>
    <t>Lê Thị Trà</t>
  </si>
  <si>
    <t>Nguyễn Ngọc Thảo</t>
  </si>
  <si>
    <t>Hồ Thị Phương</t>
  </si>
  <si>
    <t>Hồ Ngọc Diễm</t>
  </si>
  <si>
    <t>Đặng Thị Ny</t>
  </si>
  <si>
    <t>Lê Thị Diệu</t>
  </si>
  <si>
    <t>Phanh</t>
  </si>
  <si>
    <t>v</t>
  </si>
  <si>
    <t>Trần Thị Tâm</t>
  </si>
  <si>
    <t>Phúc</t>
  </si>
  <si>
    <t>Đinh Thị</t>
  </si>
  <si>
    <t>Phường</t>
  </si>
  <si>
    <t>Phan Thị Minh</t>
  </si>
  <si>
    <t>Cao Thị Tiểu</t>
  </si>
  <si>
    <t>Lương</t>
  </si>
  <si>
    <t>Nguyễn Thị Bình</t>
  </si>
  <si>
    <t>Tây</t>
  </si>
  <si>
    <t>Trần Thị Thu</t>
  </si>
  <si>
    <t>Thiên</t>
  </si>
  <si>
    <t>Thoàn</t>
  </si>
  <si>
    <t>Phan Thị Cẩm</t>
  </si>
  <si>
    <t>Lại Thị Hồng</t>
  </si>
  <si>
    <t>Huỳnh Thị Thanh</t>
  </si>
  <si>
    <t>Dương Huỳnh Thu</t>
  </si>
  <si>
    <t>Nguyễn Phan Quỳnh</t>
  </si>
  <si>
    <t>Lê Huyền</t>
  </si>
  <si>
    <t>Tuyền</t>
  </si>
  <si>
    <t>Hồ Thị Tâm</t>
  </si>
  <si>
    <t>Uyển</t>
  </si>
  <si>
    <t>Chu Thị Thu</t>
  </si>
  <si>
    <t>TB năm thứ nhất</t>
  </si>
  <si>
    <t>ĐIỂM HỌC KỲ 1  LỚP CAO ĐẲNG ĐIỀU DƯỠNG 9F - NĂM HỌC 2014 - 2015</t>
  </si>
  <si>
    <t>Nguyễn</t>
  </si>
  <si>
    <t>An</t>
  </si>
  <si>
    <t>Phạm Thiên</t>
  </si>
  <si>
    <t>Ân</t>
  </si>
  <si>
    <t>Kpuih</t>
  </si>
  <si>
    <t>Đào</t>
  </si>
  <si>
    <t>Phạm Thanh</t>
  </si>
  <si>
    <t>Đức</t>
  </si>
  <si>
    <t>Hà Mỹ</t>
  </si>
  <si>
    <t>Hiên</t>
  </si>
  <si>
    <t>Lê Thị Mỹ</t>
  </si>
  <si>
    <t>Nguyễn Xuân</t>
  </si>
  <si>
    <t>Huế</t>
  </si>
  <si>
    <t>Hồ Thị Thu</t>
  </si>
  <si>
    <t>Phạm Thị Thu</t>
  </si>
  <si>
    <t>Kiệp</t>
  </si>
  <si>
    <t>Mai Thị</t>
  </si>
  <si>
    <t>Lâm</t>
  </si>
  <si>
    <t>Trần Ngọc</t>
  </si>
  <si>
    <t>Nguyễn Ly</t>
  </si>
  <si>
    <t>Mai Thị Trà</t>
  </si>
  <si>
    <t>Mi</t>
  </si>
  <si>
    <t>Bảo</t>
  </si>
  <si>
    <t>Minh</t>
  </si>
  <si>
    <t>Lê Thị Nguyên</t>
  </si>
  <si>
    <t>Ngô Hồng</t>
  </si>
  <si>
    <t>Nhàn</t>
  </si>
  <si>
    <t>Lê Nguyễn Thị Thành</t>
  </si>
  <si>
    <t>Hoàng Thị Hải</t>
  </si>
  <si>
    <t>Phạm Nam</t>
  </si>
  <si>
    <t>Hồ Thị Kim</t>
  </si>
  <si>
    <t>Thân Vĩnh</t>
  </si>
  <si>
    <t>Nguyễn Thị Thảo</t>
  </si>
  <si>
    <t>Bùi Quang</t>
  </si>
  <si>
    <t>Sơn</t>
  </si>
  <si>
    <t>Nguyễn Hoàng Thanh</t>
  </si>
  <si>
    <t>Nguyễn Thanh</t>
  </si>
  <si>
    <t>Trần Đức</t>
  </si>
  <si>
    <t>Từ Thị</t>
  </si>
  <si>
    <t>Thọ</t>
  </si>
  <si>
    <t>Huỳnh Thị Anh</t>
  </si>
  <si>
    <t>Nguyễn Thị Út</t>
  </si>
  <si>
    <t>Chế Thị</t>
  </si>
  <si>
    <t>Hứa Thị</t>
  </si>
  <si>
    <t>Trà</t>
  </si>
  <si>
    <t>Lê Quang</t>
  </si>
  <si>
    <t>Nguyễn Đại Chánh</t>
  </si>
  <si>
    <t>Trần Bảo</t>
  </si>
  <si>
    <t>Đào Thị</t>
  </si>
  <si>
    <t>Tuyết</t>
  </si>
  <si>
    <t>Vệ</t>
  </si>
  <si>
    <t>Lê Thị Tường</t>
  </si>
  <si>
    <t>Vi</t>
  </si>
  <si>
    <t>Cao Thị Tân</t>
  </si>
  <si>
    <t>Trần Thị Phước</t>
  </si>
  <si>
    <t>Xuyến</t>
  </si>
  <si>
    <t>Nguyễn Thị Hoàng</t>
  </si>
  <si>
    <t>V</t>
  </si>
  <si>
    <t>Phan Văn</t>
  </si>
  <si>
    <t>Phước</t>
  </si>
  <si>
    <t>Y</t>
  </si>
  <si>
    <t>Uy</t>
  </si>
  <si>
    <t>ĐIỂM HỌC KỲ 1  LỚP CAO ĐẲNG HỘ SINH 4 - NĂM HỌC 2014 - 2015</t>
  </si>
  <si>
    <t>Sinh học ĐC&amp;DT</t>
  </si>
  <si>
    <t>Pháp luật TCYT</t>
  </si>
  <si>
    <t>Giải phẩu - sinh lý</t>
  </si>
  <si>
    <t>Hóa sinh</t>
  </si>
  <si>
    <t>Toán xác suất thống kê</t>
  </si>
  <si>
    <t>ĐDCB - CCBĐ</t>
  </si>
  <si>
    <t>Dược lý</t>
  </si>
  <si>
    <t>Dịch tể và BTN</t>
  </si>
  <si>
    <t>Sức khỏe MT và vệ sinh</t>
  </si>
  <si>
    <t>Tư tưởng HCM</t>
  </si>
  <si>
    <t>SKHV con người</t>
  </si>
  <si>
    <t>Khống chế NK</t>
  </si>
  <si>
    <t>GPSL CN</t>
  </si>
  <si>
    <t>Chăm sóc thai nghén</t>
  </si>
  <si>
    <t>Các bệnh lây truyền qua ĐTD và TN (dật)</t>
  </si>
  <si>
    <t>CSSK PN&amp; nam học (dật)</t>
  </si>
  <si>
    <t>Đường lối CM</t>
  </si>
  <si>
    <t>Giao tiếp, GDSK</t>
  </si>
  <si>
    <t>Dinh dưỡng &amp; Tiết chế</t>
  </si>
  <si>
    <t>CS chuyển dạ và đẻ khó</t>
  </si>
  <si>
    <t>CS chuyển dạ và đẻ thường</t>
  </si>
  <si>
    <t>Chăm sóc sau đẻ</t>
  </si>
  <si>
    <t>Liệu pháp giảm đau trong SĐ</t>
  </si>
  <si>
    <t>CS trong PT sản phụ khoa</t>
  </si>
  <si>
    <t>Chăm sóc sơ sinh</t>
  </si>
  <si>
    <t>Chắm sóc trẻ dưới 5 tuổi</t>
  </si>
  <si>
    <t>Dân số - KHHGĐ</t>
  </si>
  <si>
    <t>Quản lý Hộ sinh</t>
  </si>
  <si>
    <t>YHCT</t>
  </si>
  <si>
    <t>Phá thai an toàn</t>
  </si>
  <si>
    <t>CSSK vị thành niên</t>
  </si>
  <si>
    <t>Bùi Thị Hoàng</t>
  </si>
  <si>
    <t>Giáp Thị Hoàng</t>
  </si>
  <si>
    <t>Bé</t>
  </si>
  <si>
    <t>Bình</t>
  </si>
  <si>
    <t>Hồ Thị Hồng</t>
  </si>
  <si>
    <t>Nguyễn Tùng</t>
  </si>
  <si>
    <t>Thái Thị Ngọc</t>
  </si>
  <si>
    <t>Giàu</t>
  </si>
  <si>
    <t>Hoàng Thị Ngọc</t>
  </si>
  <si>
    <t>Phan Thị Ngọc</t>
  </si>
  <si>
    <t>Dương Thị Thu</t>
  </si>
  <si>
    <t>Niê</t>
  </si>
  <si>
    <t>H'nhi</t>
  </si>
  <si>
    <t>Hóa</t>
  </si>
  <si>
    <t>Bùi Thị Diễm</t>
  </si>
  <si>
    <t>Kiều</t>
  </si>
  <si>
    <t>Hoàng Thị Ái</t>
  </si>
  <si>
    <t>Bùi Thị Thùy</t>
  </si>
  <si>
    <t>Hồ Thị Kiều</t>
  </si>
  <si>
    <t>Hoàng Thị Thu</t>
  </si>
  <si>
    <t>Trần Hoàng</t>
  </si>
  <si>
    <t>Nhạn</t>
  </si>
  <si>
    <t>Nguyễn Hồng Phương</t>
  </si>
  <si>
    <t>Nguyễn Thị Ái</t>
  </si>
  <si>
    <t>Phạm Thị Ánh</t>
  </si>
  <si>
    <t>Nguyễn Thị Xuân</t>
  </si>
  <si>
    <t>Hoàng Thị Loan</t>
  </si>
  <si>
    <t>Lê Tôn Bảo</t>
  </si>
  <si>
    <t>Tạ Thị Hoài</t>
  </si>
  <si>
    <t>Trần Thị Tú</t>
  </si>
  <si>
    <t>Đoàn Thị Thanh</t>
  </si>
  <si>
    <t>Hồ Thị Xuân</t>
  </si>
  <si>
    <t>Phạm Ngọc Ánh</t>
  </si>
  <si>
    <t>Chế Thanh</t>
  </si>
  <si>
    <t>Xí</t>
  </si>
  <si>
    <t>ĐIỂM HỌC KỲ 1  LỚP CAO ĐẲNGXÉT NGHIỆM 4A - NĂM HỌC 2012 - 2013</t>
  </si>
  <si>
    <t>Sinh học &amp; Di truyền</t>
  </si>
  <si>
    <t>Sinh lý</t>
  </si>
  <si>
    <t>Mô phôi</t>
  </si>
  <si>
    <t>Toán XSTK</t>
  </si>
  <si>
    <t>Những NLCB M-LN1</t>
  </si>
  <si>
    <t>Ngoại ngữ 2</t>
  </si>
  <si>
    <t>Pháp luật - TCYT</t>
  </si>
  <si>
    <t>Sinh lý bệnh MD</t>
  </si>
  <si>
    <t>Giải phấu bệnh</t>
  </si>
  <si>
    <t>Điều dưỡng CB - CCBĐ</t>
  </si>
  <si>
    <t>Kiểm soát nhiễm khuẩn</t>
  </si>
  <si>
    <t>Hóa Pt</t>
  </si>
  <si>
    <t>Bệnh học cơ sở</t>
  </si>
  <si>
    <t>Những NLCB 2</t>
  </si>
  <si>
    <t>Anh văn Cn</t>
  </si>
  <si>
    <t>KTXN Cb1</t>
  </si>
  <si>
    <t>Dịch tể học</t>
  </si>
  <si>
    <t>Sinh di truyền (DT Y học)</t>
  </si>
  <si>
    <t>GDSK-DSKHHGĐ-SKSS</t>
  </si>
  <si>
    <t>Sức khỏa - MT và VS</t>
  </si>
  <si>
    <t>KTXN CB2</t>
  </si>
  <si>
    <t>Vi sinh 1</t>
  </si>
  <si>
    <t>Ký sinh trùng 1</t>
  </si>
  <si>
    <t>Huyết học 1</t>
  </si>
  <si>
    <t>Hóa sinh 1</t>
  </si>
  <si>
    <t>Dinh dưỡng - VSATTP</t>
  </si>
  <si>
    <t>Hóa sinh 2</t>
  </si>
  <si>
    <t>Vi sinh 2</t>
  </si>
  <si>
    <t>Ký sinh trùng 2</t>
  </si>
  <si>
    <t>Huyết học 2</t>
  </si>
  <si>
    <t>Độc chất LS</t>
  </si>
  <si>
    <t>KTCĐ sinh học PT</t>
  </si>
  <si>
    <t>Đảm bảo và KTCL Xét nghiệm</t>
  </si>
  <si>
    <t>Tự chọn (vi sinh 3)</t>
  </si>
  <si>
    <t>TBHK II</t>
  </si>
  <si>
    <t>Nguyễn Hữu</t>
  </si>
  <si>
    <t>Nguyễn Khiêm Bảo</t>
  </si>
  <si>
    <t>Phạm Hồng</t>
  </si>
  <si>
    <t>Cường</t>
  </si>
  <si>
    <t>Phạm Quốc</t>
  </si>
  <si>
    <t>Lê Hùng</t>
  </si>
  <si>
    <t>Duẫn</t>
  </si>
  <si>
    <t>Cảnh Đông</t>
  </si>
  <si>
    <t>LT</t>
  </si>
  <si>
    <t>Hồ Trung</t>
  </si>
  <si>
    <t>Hoàn</t>
  </si>
  <si>
    <t>Cao Bá</t>
  </si>
  <si>
    <t>Phạm Thái</t>
  </si>
  <si>
    <t>Hưng</t>
  </si>
  <si>
    <t>Đặng Thị Mộng</t>
  </si>
  <si>
    <t>Thái Thị Kiều</t>
  </si>
  <si>
    <t>Lư Quang</t>
  </si>
  <si>
    <t>Phạm Xuân</t>
  </si>
  <si>
    <t>Hà Văn</t>
  </si>
  <si>
    <t>Luýt</t>
  </si>
  <si>
    <t>Đào Thị Kiều</t>
  </si>
  <si>
    <t>Nguyễn Thị Diễm</t>
  </si>
  <si>
    <t>Trần Thị Ngọc</t>
  </si>
  <si>
    <t>Rôn</t>
  </si>
  <si>
    <t>Hồ Văn</t>
  </si>
  <si>
    <t>Nguyễn Quý</t>
  </si>
  <si>
    <t>Thiệp</t>
  </si>
  <si>
    <t>Thức</t>
  </si>
  <si>
    <t>Hà Vy</t>
  </si>
  <si>
    <t>Lê Hoàng Thủy</t>
  </si>
  <si>
    <t>Đoàn Thị Kim</t>
  </si>
  <si>
    <t>Tiến</t>
  </si>
  <si>
    <t>Phạm Quỳnh</t>
  </si>
  <si>
    <t>Tôn Nữ Thùy</t>
  </si>
  <si>
    <t>Trương Thị Thúy</t>
  </si>
  <si>
    <t>Bùi Thị Đoan</t>
  </si>
  <si>
    <t>Võ Văn Minh</t>
  </si>
  <si>
    <t>Trí</t>
  </si>
  <si>
    <t>Thân Thị Việt</t>
  </si>
  <si>
    <t>Trần Quang</t>
  </si>
  <si>
    <t>Tuân</t>
  </si>
  <si>
    <t>Tý</t>
  </si>
  <si>
    <t>Đặng Thị Thu</t>
  </si>
  <si>
    <t>Phan Hồng</t>
  </si>
  <si>
    <t>Nguyễn Quang</t>
  </si>
  <si>
    <t>Vinh</t>
  </si>
  <si>
    <t>Trần Quốc</t>
  </si>
  <si>
    <t>Hoàng Quốc</t>
  </si>
  <si>
    <t>Lê Bá Quốc</t>
  </si>
  <si>
    <t>Lê Tuấn</t>
  </si>
  <si>
    <t>Nguyễn Thị Trâm</t>
  </si>
  <si>
    <t>Bách</t>
  </si>
  <si>
    <t>Trần</t>
  </si>
  <si>
    <t>Bốn</t>
  </si>
  <si>
    <t>Búc</t>
  </si>
  <si>
    <t>Công</t>
  </si>
  <si>
    <t>Cư</t>
  </si>
  <si>
    <t>Dương Minh</t>
  </si>
  <si>
    <t>Ngô Thành</t>
  </si>
  <si>
    <t>Di</t>
  </si>
  <si>
    <t>Nguyễn Trọng</t>
  </si>
  <si>
    <t>Dự</t>
  </si>
  <si>
    <t>Đinh Thị Phương</t>
  </si>
  <si>
    <t>Mai Xuân Trường</t>
  </si>
  <si>
    <t>Nguyễn Như Thị</t>
  </si>
  <si>
    <t>Nguyễn Văn</t>
  </si>
  <si>
    <t>Phan Duy</t>
  </si>
  <si>
    <t>Phan Thị Lệ</t>
  </si>
  <si>
    <t>Nguyễn Thị Ánh</t>
  </si>
  <si>
    <t>Khuyên</t>
  </si>
  <si>
    <t>Đặng Toàn</t>
  </si>
  <si>
    <t>Lánh</t>
  </si>
  <si>
    <t>Trịnh Ngọc</t>
  </si>
  <si>
    <t>Liêu</t>
  </si>
  <si>
    <t>Nông Thị Mai</t>
  </si>
  <si>
    <t>Phạm Trần Ngọc</t>
  </si>
  <si>
    <t>Hồ Lê Bảo</t>
  </si>
  <si>
    <t>Thân Nguyên Mã</t>
  </si>
  <si>
    <t>Trương Công</t>
  </si>
  <si>
    <t>Luân</t>
  </si>
  <si>
    <t>Lê Trọng</t>
  </si>
  <si>
    <t>Nhởn</t>
  </si>
  <si>
    <t>Đoàn Thị Hồng</t>
  </si>
  <si>
    <t>Quân</t>
  </si>
  <si>
    <t>Hoàng Vũ</t>
  </si>
  <si>
    <t>Quốc</t>
  </si>
  <si>
    <t>Lê Thị Đỗ</t>
  </si>
  <si>
    <t>Quyên</t>
  </si>
  <si>
    <t>Hoàng Quang</t>
  </si>
  <si>
    <t>Thạch</t>
  </si>
  <si>
    <t>Nguyễn Đức</t>
  </si>
  <si>
    <t>Thắng</t>
  </si>
  <si>
    <t>Bùi Văn</t>
  </si>
  <si>
    <t>Đặng Thị Phương</t>
  </si>
  <si>
    <t>Thực</t>
  </si>
  <si>
    <t>Trần Công</t>
  </si>
  <si>
    <t>Toàn</t>
  </si>
  <si>
    <t>Hồ Tấn</t>
  </si>
  <si>
    <t>Văn Viết</t>
  </si>
  <si>
    <t>Vũ</t>
  </si>
  <si>
    <t xml:space="preserve">Bùi Lâm </t>
  </si>
  <si>
    <t>9E</t>
  </si>
  <si>
    <t>9C</t>
  </si>
  <si>
    <t>9F</t>
  </si>
  <si>
    <t>HS4</t>
  </si>
  <si>
    <t>Xn4A</t>
  </si>
  <si>
    <t>Xn4B</t>
  </si>
  <si>
    <t>Tổng số SV</t>
  </si>
  <si>
    <t>DANH SÁCH SINH VIÊN HỌC LẠI CÁC MÔN THIẾU ĐIỂM</t>
  </si>
  <si>
    <t>Đề nghị sinh viên kiểm tra, khẩn trương báo Thầy Quát (đến gặp) những trường hợp sau:</t>
  </si>
  <si>
    <t>1. Đã có điểm đạt &gt;=5 nhưng vẫn có trong danh sách học lại</t>
  </si>
  <si>
    <t>2. Chưa đạt môn học nhưng không có DS học lại</t>
  </si>
  <si>
    <t>Ngoài ra, những SV chưa đạt môn GDTC và GDQP-AN làm đơn xin học lại</t>
  </si>
  <si>
    <t>Hạn cuối phản hồi: 20/5/2017</t>
  </si>
  <si>
    <t>20 tiết</t>
  </si>
  <si>
    <t>28 tiết</t>
  </si>
  <si>
    <t>XN4B</t>
  </si>
  <si>
    <t>9A</t>
  </si>
  <si>
    <t>Thể dục</t>
  </si>
  <si>
    <t>1 môn</t>
  </si>
  <si>
    <t>2 môn</t>
  </si>
  <si>
    <t>3 môn</t>
  </si>
  <si>
    <t>4 môn</t>
  </si>
  <si>
    <t>5 môn</t>
  </si>
  <si>
    <t>TB 5 học kỳ</t>
  </si>
  <si>
    <t>Trung bình 5 học kỳ</t>
  </si>
  <si>
    <t>Năm thứ 3</t>
  </si>
  <si>
    <t>Lớp</t>
  </si>
  <si>
    <t>Tổng cộng</t>
  </si>
  <si>
    <t>Nguyễn Huy</t>
  </si>
  <si>
    <t>10A</t>
  </si>
  <si>
    <t>Trần Đinh Thiên</t>
  </si>
  <si>
    <t>Lê Khắc</t>
  </si>
  <si>
    <t>Trần Thị Yến</t>
  </si>
  <si>
    <t>10C</t>
  </si>
  <si>
    <t>TRẦN BẢO</t>
  </si>
  <si>
    <t>TRUNG</t>
  </si>
  <si>
    <t>Đàn</t>
  </si>
  <si>
    <t>XN5</t>
  </si>
  <si>
    <t>Phạm Hữu</t>
  </si>
  <si>
    <t>Nghĩa</t>
  </si>
  <si>
    <t>xin bảo luu 18/5/2017</t>
  </si>
  <si>
    <t>CSSK NC CC&amp;TC</t>
  </si>
  <si>
    <t>CSSK NB Cao tuổi</t>
  </si>
  <si>
    <t>Phục hồi chức năng</t>
  </si>
  <si>
    <t>CSSK NLB Nội khoa 2 (NC)</t>
  </si>
  <si>
    <t>CSSK NLB Ngoại khoa 2 (NC)</t>
  </si>
  <si>
    <t>CSSK NL Bệnh CK</t>
  </si>
  <si>
    <t>TT CSSK NLB Nội khoa 2 (NC)</t>
  </si>
  <si>
    <t>TT CSSK NLB Ngoại khoa 2 (NC)</t>
  </si>
  <si>
    <t>Thực tế TN</t>
  </si>
  <si>
    <t>Thi TN LTTH</t>
  </si>
  <si>
    <t>Thi TN THNN</t>
  </si>
  <si>
    <t>TB năm 3</t>
  </si>
  <si>
    <t>TB ky 2 nam 3</t>
  </si>
  <si>
    <t>TK</t>
  </si>
  <si>
    <t>CSSK SS Cộng đồng</t>
  </si>
  <si>
    <t>Chăm sóc Hộ sinh NC</t>
  </si>
  <si>
    <t>Vô sinh</t>
  </si>
  <si>
    <t>Thi TN LT</t>
  </si>
  <si>
    <t>Thi TNTH</t>
  </si>
  <si>
    <t>Trang (95)</t>
  </si>
  <si>
    <t>Trang (96)</t>
  </si>
  <si>
    <t>Huyền (95)</t>
  </si>
  <si>
    <t>Huyền (96)</t>
  </si>
  <si>
    <t>Hiền (94)</t>
  </si>
  <si>
    <t>Hiền (96)</t>
  </si>
  <si>
    <t>TT bệnh viện 1</t>
  </si>
  <si>
    <t>TT bệnh viện 2</t>
  </si>
  <si>
    <t>TT bệnh viện 3</t>
  </si>
  <si>
    <t>TT bệnh viện 4</t>
  </si>
  <si>
    <t>TT Tốt nghiệp</t>
  </si>
  <si>
    <t>Thi TN TH</t>
  </si>
  <si>
    <t>.</t>
  </si>
  <si>
    <t>DANH SÁCH SV THI LẠI LẦN 1 HỌC KỲ 2 - 2016-2017</t>
  </si>
  <si>
    <t>TB 6 học kỳ</t>
  </si>
  <si>
    <t>Hòa</t>
  </si>
  <si>
    <t>Trung bình 6 học kỳ</t>
  </si>
  <si>
    <t>H'</t>
  </si>
  <si>
    <t xml:space="preserve">TB năm Hk2 </t>
  </si>
  <si>
    <t>Bùi Lâm</t>
  </si>
  <si>
    <t>TB HK2</t>
  </si>
  <si>
    <t>UBND TỈNH THỪA THIÊN HUẾ</t>
  </si>
  <si>
    <t>CỘNG HÒA XÃ HỘI CHỦ NGHĨA VIỆT NAM</t>
  </si>
  <si>
    <t>Độc lập - Tự do - Hạnh phúc</t>
  </si>
  <si>
    <t>Số TT</t>
  </si>
  <si>
    <t>SBD</t>
  </si>
  <si>
    <t xml:space="preserve">Giới </t>
  </si>
  <si>
    <t>Ngày sinh</t>
  </si>
  <si>
    <t>Nơi sinh</t>
  </si>
  <si>
    <t>TBC Toàn khóa</t>
  </si>
  <si>
    <t>GDQP</t>
  </si>
  <si>
    <t>GDTC</t>
  </si>
  <si>
    <t>KQ 
Rèn luyện</t>
  </si>
  <si>
    <t xml:space="preserve">Ghi chú 
có &gt; 8 ĐVHT
thi lại </t>
  </si>
  <si>
    <t>Ghi chú</t>
  </si>
  <si>
    <t>tính</t>
  </si>
  <si>
    <t>Nam</t>
  </si>
  <si>
    <t>Nữ</t>
  </si>
  <si>
    <t>LLCT</t>
  </si>
  <si>
    <t>LTTH</t>
  </si>
  <si>
    <t>THNN</t>
  </si>
  <si>
    <t>Kết quả</t>
  </si>
  <si>
    <t>Khá</t>
  </si>
  <si>
    <t>Giỏi</t>
  </si>
  <si>
    <t>TBKhá</t>
  </si>
  <si>
    <t>T.Bình</t>
  </si>
  <si>
    <t>Xuất sắc</t>
  </si>
  <si>
    <t>CĐĐD 9A</t>
  </si>
  <si>
    <t>Thừa Thiên Huế</t>
  </si>
  <si>
    <t>Kinh</t>
  </si>
  <si>
    <t>Quảng Trị</t>
  </si>
  <si>
    <t>Quảng Bình</t>
  </si>
  <si>
    <t>Gia Lai</t>
  </si>
  <si>
    <t>Bình Định</t>
  </si>
  <si>
    <t>Ba Na</t>
  </si>
  <si>
    <t>Đăk Lăk</t>
  </si>
  <si>
    <t>Hồ Chí Minh</t>
  </si>
  <si>
    <t>Quảng Ngãi</t>
  </si>
  <si>
    <t>Giới
tính</t>
  </si>
  <si>
    <t>Dân 
tộc</t>
  </si>
  <si>
    <t>Nộp lại bảng photo Chứng chỉ GDTC</t>
  </si>
  <si>
    <t>Nộp lại bảng photo Chứng chỉ GDQP</t>
  </si>
  <si>
    <t>Nộp lại bảng photo Chứng chỉ GDTC, GDQP</t>
  </si>
  <si>
    <t>KHÓA HỌC: 2014-2017</t>
  </si>
  <si>
    <t>LỚP: CAO ĐẲNG ĐIỀU DƯỠNG 9A</t>
  </si>
  <si>
    <t>DANH SÁCH ĐỀ NGHỊ CÔNG NHẬN TỐT NGHIỆP 2017</t>
  </si>
  <si>
    <t>LỚP: CAO ĐẲNG ĐIỀU DƯỠNG 9B</t>
  </si>
  <si>
    <t>CĐĐD 9B</t>
  </si>
  <si>
    <t>Hà Tinh</t>
  </si>
  <si>
    <t>Nghệ An</t>
  </si>
  <si>
    <t>TB kỳ 2</t>
  </si>
  <si>
    <t>LỚP: CAO ĐẲNG ĐIỀU DƯỠNG 9C</t>
  </si>
  <si>
    <t>CĐĐD 9C</t>
  </si>
  <si>
    <t>Quảng Nam</t>
  </si>
  <si>
    <t>Hà Tĩnh</t>
  </si>
  <si>
    <t>LỚP: CAO ĐẲNG ĐIỀU DƯỠNG 9D</t>
  </si>
  <si>
    <t>CĐĐD 9D</t>
  </si>
  <si>
    <t>Kon Tum</t>
  </si>
  <si>
    <t>Pa cô</t>
  </si>
  <si>
    <t>LỚP: CAO ĐẲNG ĐIỀU DƯỠNG 9E</t>
  </si>
  <si>
    <t>CĐĐD 9E</t>
  </si>
  <si>
    <t>Liên bang Nga</t>
  </si>
  <si>
    <t>Đăk lăk</t>
  </si>
  <si>
    <t>LỚP: CAO ĐẲNG ĐIỀU DƯỠNG 9F</t>
  </si>
  <si>
    <t>CĐĐD 9F</t>
  </si>
  <si>
    <t>Ja rai</t>
  </si>
  <si>
    <t>Sông Bé</t>
  </si>
  <si>
    <t>Khánh Hòa</t>
  </si>
  <si>
    <t>Hưng Yên</t>
  </si>
  <si>
    <t>Bana</t>
  </si>
  <si>
    <t>Hỏng TN</t>
  </si>
  <si>
    <t>LỚP: CAO ĐẲNG HỘ SINH 4</t>
  </si>
  <si>
    <t>001</t>
  </si>
  <si>
    <t>CĐHS 4</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</si>
  <si>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</si>
  <si>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</si>
  <si>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</si>
  <si>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</si>
  <si>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</si>
  <si>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</si>
  <si>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</si>
  <si>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</si>
  <si>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</si>
  <si>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</si>
  <si>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</si>
  <si>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</si>
  <si>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</si>
  <si>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</si>
  <si>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</si>
  <si>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</si>
  <si>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</si>
  <si>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</si>
  <si>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</si>
  <si>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</si>
  <si>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</si>
  <si>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</si>
  <si>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</si>
  <si>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</si>
  <si>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</si>
  <si>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</si>
  <si>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</si>
  <si>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</si>
  <si>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</si>
  <si>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</si>
  <si>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</si>
  <si>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</si>
  <si>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</si>
  <si>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</si>
  <si>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</si>
  <si>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</si>
  <si>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</si>
  <si>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</si>
  <si>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</si>
  <si>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</si>
  <si>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</si>
  <si>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</si>
  <si>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</si>
  <si>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</si>
  <si>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</si>
  <si>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</si>
  <si>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</si>
  <si>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</si>
  <si>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</si>
  <si>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</si>
  <si>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</si>
  <si>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</si>
  <si>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</si>
  <si>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</si>
  <si>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</si>
  <si>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</si>
  <si>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</si>
  <si>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</si>
  <si>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</si>
  <si>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</si>
  <si>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</si>
  <si>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</si>
  <si>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</si>
  <si>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</si>
  <si>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</si>
  <si>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</si>
  <si>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</si>
  <si>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</si>
  <si>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</si>
  <si>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Không CNTN (thiếu GDTC)</t>
  </si>
  <si>
    <t>LỚP: CAO ĐẲNG XÉT NGHIỆM Y HỌC 4A</t>
  </si>
  <si>
    <t>071</t>
  </si>
  <si>
    <t>CĐXN 4A</t>
  </si>
  <si>
    <t>072</t>
  </si>
  <si>
    <t>073</t>
  </si>
  <si>
    <t>074</t>
  </si>
  <si>
    <t>075</t>
  </si>
  <si>
    <t>076</t>
  </si>
  <si>
    <t>077</t>
  </si>
  <si>
    <t>078</t>
  </si>
  <si>
    <t>079</t>
  </si>
  <si>
    <t>080</t>
  </si>
  <si>
    <t>081</t>
  </si>
  <si>
    <t>082</t>
  </si>
  <si>
    <t>083</t>
  </si>
  <si>
    <t>Quãng Ngãi</t>
  </si>
  <si>
    <t>084</t>
  </si>
  <si>
    <t>085</t>
  </si>
  <si>
    <t>086</t>
  </si>
  <si>
    <t>087</t>
  </si>
  <si>
    <t>088</t>
  </si>
  <si>
    <t>089</t>
  </si>
  <si>
    <t>090</t>
  </si>
  <si>
    <t>091</t>
  </si>
  <si>
    <t>092</t>
  </si>
  <si>
    <t>093</t>
  </si>
  <si>
    <t>094</t>
  </si>
  <si>
    <t>095</t>
  </si>
  <si>
    <t>096</t>
  </si>
  <si>
    <t>097</t>
  </si>
  <si>
    <t>Đà Nẵng</t>
  </si>
  <si>
    <t>098</t>
  </si>
  <si>
    <t>099</t>
  </si>
  <si>
    <t>LỚP: CAO ĐẲNG XÉT NGHIỆM Y HỌC 4B</t>
  </si>
  <si>
    <t>CĐXN 4B</t>
  </si>
  <si>
    <t>M" Nông</t>
  </si>
  <si>
    <t>Cao Bằng</t>
  </si>
  <si>
    <t>Dao</t>
  </si>
  <si>
    <t>Tày</t>
  </si>
  <si>
    <t>Mường</t>
  </si>
  <si>
    <t>Không TN (do Thiếu Anh văn 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</si>
</sst>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_(* #,##0_);_(* \(#,##0\);_(* &quot;-&quot;??_);_(@_)"/>
  </numFmts>
  <fonts count="48" x14ac:knownFonts="1">
    <font>
      <sz val="11"/>
      <color theme="1"/>
      <name val="Calibri"/>
      <family val="2"/>
      <scheme val="minor"/>
    </font>
    <font>
      <b/>
      <sz val="9"/>
      <name val="Arial"/>
      <family val="2"/>
    </font>
    <font>
      <sz val="9"/>
      <name val="Arial"/>
      <family val="2"/>
    </font>
    <font>
      <b/>
      <sz val="12"/>
      <name val="Arial"/>
      <family val="2"/>
    </font>
    <font>
      <b/>
      <sz val="8"/>
      <name val="Arial"/>
      <family val="2"/>
    </font>
    <font>
      <b/>
      <sz val="8"/>
      <color indexed="8"/>
      <name val="Arial"/>
      <family val="2"/>
    </font>
    <font>
      <sz val="8"/>
      <name val="Arial"/>
      <family val="2"/>
    </font>
    <font>
      <sz val="10"/>
      <name val="Times New Roman"/>
      <family val="1"/>
    </font>
    <font>
      <b/>
      <sz val="10"/>
      <name val="Times New Roman"/>
      <family val="1"/>
    </font>
    <font>
      <b/>
      <sz val="10"/>
      <name val="Arial"/>
      <family val="2"/>
    </font>
    <font>
      <sz val="8"/>
      <color rgb="FFFF0000"/>
      <name val="Arial"/>
      <family val="2"/>
    </font>
    <font>
      <sz val="10"/>
      <color rgb="FFFF0000"/>
      <name val="Times New Roman"/>
      <family val="1"/>
    </font>
    <font>
      <b/>
      <sz val="10"/>
      <color rgb="FFFF0000"/>
      <name val="Times New Roman"/>
      <family val="1"/>
    </font>
    <font>
      <b/>
      <sz val="10"/>
      <color rgb="FFFF0000"/>
      <name val="Arial"/>
      <family val="2"/>
    </font>
    <font>
      <sz val="9"/>
      <color rgb="FFFF0000"/>
      <name val="Arial"/>
      <family val="2"/>
    </font>
    <font>
      <b/>
      <sz val="9"/>
      <color indexed="81"/>
      <name val="Tahoma"/>
      <family val="2"/>
    </font>
    <font>
      <sz val="9"/>
      <color indexed="81"/>
      <name val="Tahoma"/>
      <family val="2"/>
    </font>
    <font>
      <b/>
      <sz val="11"/>
      <color theme="1"/>
      <name val="Calibri"/>
      <family val="2"/>
      <scheme val="minor"/>
    </font>
    <font>
      <strike/>
      <sz val="8"/>
      <name val="Cambria"/>
      <family val="1"/>
    </font>
    <font>
      <strike/>
      <sz val="10"/>
      <name val="Cambria"/>
      <family val="1"/>
    </font>
    <font>
      <b/>
      <strike/>
      <sz val="10"/>
      <name val="Cambria"/>
      <family val="1"/>
    </font>
    <font>
      <strike/>
      <sz val="10"/>
      <name val="Times New Roman"/>
      <family val="1"/>
    </font>
    <font>
      <b/>
      <strike/>
      <sz val="10"/>
      <name val="Times New Roman"/>
      <family val="1"/>
    </font>
    <font>
      <sz val="12"/>
      <name val="Times New Roman"/>
      <family val="1"/>
    </font>
    <font>
      <strike/>
      <sz val="9"/>
      <name val="Cambria"/>
      <family val="1"/>
    </font>
    <font>
      <u/>
      <sz val="8"/>
      <name val="Arial"/>
      <family val="2"/>
    </font>
    <font>
      <b/>
      <sz val="9"/>
      <color indexed="81"/>
      <name val="Tahoma"/>
      <family val="2"/>
      <charset val="163"/>
    </font>
    <font>
      <sz val="9"/>
      <color indexed="81"/>
      <name val="Tahoma"/>
      <family val="2"/>
      <charset val="163"/>
    </font>
    <font>
      <sz val="11"/>
      <color theme="1"/>
      <name val="Calibri"/>
      <family val="2"/>
      <scheme val="minor"/>
    </font>
    <font>
      <b/>
      <sz val="11"/>
      <color rgb="FF000000"/>
      <name val="Calibri"/>
      <family val="2"/>
    </font>
    <font>
      <sz val="11"/>
      <name val="Calibri"/>
      <family val="2"/>
    </font>
    <font>
      <b/>
      <sz val="8"/>
      <color rgb="FF000000"/>
      <name val="Arial"/>
      <family val="2"/>
    </font>
    <font>
      <b/>
      <sz val="8"/>
      <color rgb="FFFF0000"/>
      <name val="Arial"/>
      <family val="2"/>
    </font>
    <font>
      <sz val="7"/>
      <name val="Arial"/>
      <family val="2"/>
    </font>
    <font>
      <sz val="6"/>
      <name val="Arial"/>
      <family val="2"/>
    </font>
    <font>
      <sz val="10"/>
      <name val="Arial"/>
      <family val="2"/>
    </font>
    <font>
      <b/>
      <sz val="10"/>
      <color indexed="8"/>
      <name val="Arial"/>
      <family val="2"/>
    </font>
    <font>
      <sz val="10"/>
      <color theme="1"/>
      <name val="Arial"/>
      <family val="2"/>
    </font>
    <font>
      <sz val="11"/>
      <color indexed="8"/>
      <name val="Calibri"/>
      <family val="2"/>
    </font>
    <font>
      <b/>
      <sz val="12"/>
      <name val="Times New Roman"/>
      <family val="1"/>
    </font>
    <font>
      <b/>
      <u/>
      <sz val="12"/>
      <name val="Times New Roman"/>
      <family val="1"/>
    </font>
    <font>
      <b/>
      <sz val="13.5"/>
      <name val="Times New Roman"/>
      <family val="1"/>
    </font>
    <font>
      <b/>
      <sz val="13"/>
      <name val="Times New Roman"/>
      <family val="1"/>
    </font>
    <font>
      <b/>
      <sz val="11"/>
      <name val="Times New Roman"/>
      <family val="1"/>
    </font>
    <font>
      <sz val="11"/>
      <name val="Times New Roman"/>
      <family val="1"/>
    </font>
    <font>
      <b/>
      <sz val="10"/>
      <color indexed="10"/>
      <name val="Times New Roman"/>
      <family val="1"/>
    </font>
    <font>
      <sz val="11"/>
      <name val="Calibri"/>
      <family val="2"/>
      <scheme val="minor"/>
    </font>
    <font>
      <sz val="8"/>
      <name val="Times New Roman"/>
      <family val="1"/>
    </font>
  </fonts>
  <fills count="10">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FF00"/>
        <bgColor rgb="FFFFFF00"/>
      </patternFill>
    </fill>
    <fill>
      <patternFill patternType="solid">
        <fgColor rgb="FF92D050"/>
        <bgColor indexed="64"/>
      </patternFill>
    </fill>
  </fills>
  <borders count="7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indexed="64"/>
      </left>
      <right/>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s>
  <cellStyleXfs count="5">
    <xf numFmtId="0" fontId="0" fillId="0" borderId="0"/>
    <xf numFmtId="0" fontId="23" fillId="0" borderId="0"/>
    <xf numFmtId="43" fontId="28" fillId="0" borderId="0" applyFont="0" applyFill="0" applyBorder="0" applyAlignment="0" applyProtection="0"/>
    <xf numFmtId="0" fontId="38" fillId="0" borderId="0"/>
    <xf numFmtId="0" fontId="38" fillId="0" borderId="0"/>
  </cellStyleXfs>
  <cellXfs count="533">
    <xf numFmtId="0" fontId="0" fillId="0" borderId="0" xfId="0"/>
    <xf numFmtId="0" fontId="2" fillId="0" borderId="0" xfId="0" applyFont="1" applyFill="1"/>
    <xf numFmtId="0" fontId="2" fillId="0" borderId="0" xfId="0" applyFont="1" applyFill="1" applyAlignment="1">
      <alignment horizontal="center"/>
    </xf>
    <xf numFmtId="0" fontId="1" fillId="0" borderId="0" xfId="0" applyFont="1" applyFill="1" applyAlignment="1">
      <alignment horizontal="center"/>
    </xf>
    <xf numFmtId="0" fontId="3" fillId="0" borderId="1" xfId="0" applyFont="1" applyFill="1" applyBorder="1" applyAlignment="1"/>
    <xf numFmtId="0" fontId="3" fillId="0" borderId="0" xfId="0" applyFont="1" applyFill="1" applyBorder="1" applyAlignment="1"/>
    <xf numFmtId="0" fontId="6" fillId="0" borderId="7" xfId="0" applyFont="1" applyFill="1" applyBorder="1" applyAlignment="1">
      <alignment horizontal="center"/>
    </xf>
    <xf numFmtId="0" fontId="6" fillId="0" borderId="11" xfId="0" applyFont="1" applyFill="1" applyBorder="1" applyAlignment="1">
      <alignment horizontal="center"/>
    </xf>
    <xf numFmtId="0" fontId="6" fillId="0" borderId="14" xfId="0" applyFont="1" applyFill="1" applyBorder="1" applyAlignment="1">
      <alignment horizontal="center"/>
    </xf>
    <xf numFmtId="0" fontId="7" fillId="0" borderId="15" xfId="0" applyFont="1" applyFill="1" applyBorder="1"/>
    <xf numFmtId="0" fontId="8" fillId="0" borderId="16" xfId="0" applyFont="1" applyFill="1" applyBorder="1"/>
    <xf numFmtId="1" fontId="6" fillId="0" borderId="17" xfId="0" applyNumberFormat="1" applyFont="1" applyFill="1" applyBorder="1" applyAlignment="1">
      <alignment horizontal="center"/>
    </xf>
    <xf numFmtId="1" fontId="6" fillId="0" borderId="18" xfId="0" applyNumberFormat="1" applyFont="1" applyFill="1" applyBorder="1" applyAlignment="1">
      <alignment horizontal="center"/>
    </xf>
    <xf numFmtId="2" fontId="6" fillId="0" borderId="17" xfId="0" applyNumberFormat="1" applyFont="1" applyFill="1" applyBorder="1" applyAlignment="1">
      <alignment horizontal="center"/>
    </xf>
    <xf numFmtId="0" fontId="6" fillId="0" borderId="17" xfId="0" applyFont="1" applyFill="1" applyBorder="1" applyAlignment="1">
      <alignment horizontal="left"/>
    </xf>
    <xf numFmtId="0" fontId="9" fillId="0" borderId="19" xfId="0" applyFont="1" applyFill="1" applyBorder="1"/>
    <xf numFmtId="0" fontId="6" fillId="0" borderId="18" xfId="0" applyFont="1" applyFill="1" applyBorder="1" applyAlignment="1">
      <alignment horizontal="center"/>
    </xf>
    <xf numFmtId="0" fontId="7" fillId="0" borderId="20" xfId="0" applyFont="1" applyFill="1" applyBorder="1"/>
    <xf numFmtId="0" fontId="8" fillId="0" borderId="21" xfId="0" applyFont="1" applyFill="1" applyBorder="1"/>
    <xf numFmtId="0" fontId="9" fillId="0" borderId="21" xfId="0" applyFont="1" applyFill="1" applyBorder="1"/>
    <xf numFmtId="0" fontId="3" fillId="0" borderId="0" xfId="0" applyFont="1" applyFill="1" applyBorder="1" applyAlignment="1">
      <alignment horizontal="center"/>
    </xf>
    <xf numFmtId="2" fontId="9" fillId="0" borderId="19" xfId="0" applyNumberFormat="1" applyFont="1" applyFill="1" applyBorder="1"/>
    <xf numFmtId="0" fontId="6" fillId="2" borderId="18" xfId="0" applyFont="1" applyFill="1" applyBorder="1" applyAlignment="1">
      <alignment horizontal="center"/>
    </xf>
    <xf numFmtId="0" fontId="7" fillId="2" borderId="20" xfId="0" applyFont="1" applyFill="1" applyBorder="1"/>
    <xf numFmtId="0" fontId="8" fillId="2" borderId="21" xfId="0" applyFont="1" applyFill="1" applyBorder="1"/>
    <xf numFmtId="1" fontId="6" fillId="2" borderId="17" xfId="0" applyNumberFormat="1" applyFont="1" applyFill="1" applyBorder="1" applyAlignment="1">
      <alignment horizontal="center"/>
    </xf>
    <xf numFmtId="1" fontId="6" fillId="2" borderId="18" xfId="0" applyNumberFormat="1" applyFont="1" applyFill="1" applyBorder="1" applyAlignment="1">
      <alignment horizontal="center"/>
    </xf>
    <xf numFmtId="2" fontId="6" fillId="2" borderId="17" xfId="0" applyNumberFormat="1" applyFont="1" applyFill="1" applyBorder="1" applyAlignment="1">
      <alignment horizontal="center"/>
    </xf>
    <xf numFmtId="0" fontId="6" fillId="2" borderId="17" xfId="0" applyFont="1" applyFill="1" applyBorder="1" applyAlignment="1">
      <alignment horizontal="left"/>
    </xf>
    <xf numFmtId="0" fontId="9" fillId="2" borderId="21" xfId="0" applyFont="1" applyFill="1" applyBorder="1"/>
    <xf numFmtId="2" fontId="9" fillId="2" borderId="19" xfId="0" applyNumberFormat="1" applyFont="1" applyFill="1" applyBorder="1"/>
    <xf numFmtId="0" fontId="2" fillId="2" borderId="0" xfId="0" applyFont="1" applyFill="1"/>
    <xf numFmtId="0" fontId="10" fillId="2" borderId="18" xfId="0" applyFont="1" applyFill="1" applyBorder="1" applyAlignment="1">
      <alignment horizontal="center"/>
    </xf>
    <xf numFmtId="0" fontId="11" fillId="2" borderId="20" xfId="0" applyFont="1" applyFill="1" applyBorder="1"/>
    <xf numFmtId="0" fontId="12" fillId="2" borderId="21" xfId="0" applyFont="1" applyFill="1" applyBorder="1"/>
    <xf numFmtId="1" fontId="10" fillId="2" borderId="17" xfId="0" applyNumberFormat="1" applyFont="1" applyFill="1" applyBorder="1" applyAlignment="1">
      <alignment horizontal="center"/>
    </xf>
    <xf numFmtId="1" fontId="10" fillId="2" borderId="18" xfId="0" applyNumberFormat="1" applyFont="1" applyFill="1" applyBorder="1" applyAlignment="1">
      <alignment horizontal="center"/>
    </xf>
    <xf numFmtId="2" fontId="10" fillId="2" borderId="17" xfId="0" applyNumberFormat="1" applyFont="1" applyFill="1" applyBorder="1" applyAlignment="1">
      <alignment horizontal="center"/>
    </xf>
    <xf numFmtId="0" fontId="10" fillId="2" borderId="17" xfId="0" applyFont="1" applyFill="1" applyBorder="1" applyAlignment="1">
      <alignment horizontal="left"/>
    </xf>
    <xf numFmtId="0" fontId="13" fillId="2" borderId="21" xfId="0" applyFont="1" applyFill="1" applyBorder="1"/>
    <xf numFmtId="0" fontId="14" fillId="2" borderId="0" xfId="0" applyFont="1" applyFill="1"/>
    <xf numFmtId="0" fontId="6" fillId="3" borderId="18" xfId="0" applyFont="1" applyFill="1" applyBorder="1" applyAlignment="1">
      <alignment horizontal="center"/>
    </xf>
    <xf numFmtId="0" fontId="7" fillId="3" borderId="20" xfId="0" applyFont="1" applyFill="1" applyBorder="1"/>
    <xf numFmtId="0" fontId="8" fillId="3" borderId="21" xfId="0" applyFont="1" applyFill="1" applyBorder="1"/>
    <xf numFmtId="1" fontId="6" fillId="3" borderId="17" xfId="0" applyNumberFormat="1" applyFont="1" applyFill="1" applyBorder="1" applyAlignment="1">
      <alignment horizontal="center"/>
    </xf>
    <xf numFmtId="1" fontId="6" fillId="3" borderId="18" xfId="0" applyNumberFormat="1" applyFont="1" applyFill="1" applyBorder="1" applyAlignment="1">
      <alignment horizontal="center"/>
    </xf>
    <xf numFmtId="2" fontId="6" fillId="3" borderId="17" xfId="0" applyNumberFormat="1" applyFont="1" applyFill="1" applyBorder="1" applyAlignment="1">
      <alignment horizontal="center"/>
    </xf>
    <xf numFmtId="0" fontId="6" fillId="3" borderId="17" xfId="0" applyFont="1" applyFill="1" applyBorder="1" applyAlignment="1">
      <alignment horizontal="left"/>
    </xf>
    <xf numFmtId="0" fontId="9" fillId="3" borderId="21" xfId="0" applyFont="1" applyFill="1" applyBorder="1"/>
    <xf numFmtId="0" fontId="2" fillId="3" borderId="0" xfId="0" applyFont="1" applyFill="1"/>
    <xf numFmtId="1" fontId="6" fillId="0" borderId="8" xfId="0" applyNumberFormat="1" applyFont="1" applyFill="1" applyBorder="1" applyAlignment="1">
      <alignment horizontal="center"/>
    </xf>
    <xf numFmtId="1" fontId="6" fillId="0" borderId="22" xfId="0" applyNumberFormat="1" applyFont="1" applyFill="1" applyBorder="1" applyAlignment="1">
      <alignment horizontal="center"/>
    </xf>
    <xf numFmtId="1" fontId="6" fillId="0" borderId="20" xfId="0" applyNumberFormat="1" applyFont="1" applyFill="1" applyBorder="1" applyAlignment="1">
      <alignment horizontal="center"/>
    </xf>
    <xf numFmtId="1" fontId="6" fillId="2" borderId="23" xfId="0" applyNumberFormat="1" applyFont="1" applyFill="1" applyBorder="1" applyAlignment="1">
      <alignment horizontal="center"/>
    </xf>
    <xf numFmtId="1" fontId="6" fillId="2" borderId="24" xfId="0" applyNumberFormat="1" applyFont="1" applyFill="1" applyBorder="1" applyAlignment="1">
      <alignment horizontal="center"/>
    </xf>
    <xf numFmtId="1" fontId="6" fillId="0" borderId="19" xfId="0" applyNumberFormat="1" applyFont="1" applyFill="1" applyBorder="1" applyAlignment="1">
      <alignment horizontal="center"/>
    </xf>
    <xf numFmtId="0" fontId="1" fillId="0" borderId="0" xfId="0" applyFont="1" applyFill="1" applyAlignment="1">
      <alignment horizontal="center"/>
    </xf>
    <xf numFmtId="1" fontId="10" fillId="0" borderId="17"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Border="1" applyAlignment="1">
      <alignment horizontal="left" vertical="center"/>
    </xf>
    <xf numFmtId="0" fontId="2" fillId="0" borderId="0" xfId="0" applyFont="1" applyFill="1" applyBorder="1"/>
    <xf numFmtId="164" fontId="2" fillId="0" borderId="0" xfId="0" applyNumberFormat="1" applyFont="1" applyFill="1" applyBorder="1" applyAlignment="1">
      <alignment horizontal="left"/>
    </xf>
    <xf numFmtId="164" fontId="2" fillId="0" borderId="0" xfId="0" applyNumberFormat="1" applyFont="1" applyFill="1" applyBorder="1" applyAlignment="1">
      <alignment horizontal="center"/>
    </xf>
    <xf numFmtId="0" fontId="2" fillId="0" borderId="0" xfId="0" applyFont="1" applyFill="1" applyBorder="1" applyAlignment="1">
      <alignment horizontal="left"/>
    </xf>
    <xf numFmtId="0" fontId="2" fillId="0" borderId="0" xfId="0" applyFont="1" applyFill="1" applyAlignment="1">
      <alignment horizontal="left"/>
    </xf>
    <xf numFmtId="0" fontId="2" fillId="0" borderId="0" xfId="0" applyFont="1" applyFill="1" applyBorder="1" applyAlignment="1"/>
    <xf numFmtId="0" fontId="2" fillId="0" borderId="0" xfId="0" applyFont="1" applyFill="1" applyBorder="1" applyAlignment="1">
      <alignment horizontal="center"/>
    </xf>
    <xf numFmtId="0" fontId="1" fillId="0" borderId="0" xfId="0" applyFont="1" applyFill="1" applyAlignment="1"/>
    <xf numFmtId="0" fontId="6" fillId="0" borderId="25" xfId="0" applyFont="1" applyFill="1" applyBorder="1" applyAlignment="1">
      <alignment horizontal="center"/>
    </xf>
    <xf numFmtId="0" fontId="7" fillId="0" borderId="26" xfId="0" applyFont="1" applyFill="1" applyBorder="1"/>
    <xf numFmtId="0" fontId="8" fillId="0" borderId="27" xfId="0" applyFont="1" applyFill="1" applyBorder="1"/>
    <xf numFmtId="1" fontId="6" fillId="0" borderId="11" xfId="0" applyNumberFormat="1" applyFont="1" applyFill="1" applyBorder="1" applyAlignment="1">
      <alignment horizontal="center"/>
    </xf>
    <xf numFmtId="1" fontId="6" fillId="0" borderId="25" xfId="0" applyNumberFormat="1" applyFont="1" applyFill="1" applyBorder="1" applyAlignment="1">
      <alignment horizontal="center"/>
    </xf>
    <xf numFmtId="2" fontId="6" fillId="0" borderId="11" xfId="0" applyNumberFormat="1" applyFont="1" applyFill="1" applyBorder="1" applyAlignment="1">
      <alignment horizontal="center"/>
    </xf>
    <xf numFmtId="0" fontId="6" fillId="0" borderId="11" xfId="0" applyFont="1" applyFill="1" applyBorder="1" applyAlignment="1">
      <alignment horizontal="left"/>
    </xf>
    <xf numFmtId="0" fontId="9" fillId="0" borderId="27" xfId="0" applyFont="1" applyFill="1" applyBorder="1"/>
    <xf numFmtId="2" fontId="18" fillId="4" borderId="17" xfId="0" applyNumberFormat="1" applyFont="1" applyFill="1" applyBorder="1" applyAlignment="1">
      <alignment horizontal="center"/>
    </xf>
    <xf numFmtId="0" fontId="18" fillId="4" borderId="17" xfId="0" applyFont="1" applyFill="1" applyBorder="1" applyAlignment="1">
      <alignment horizontal="left"/>
    </xf>
    <xf numFmtId="1" fontId="6" fillId="0" borderId="17" xfId="0" applyNumberFormat="1" applyFont="1" applyFill="1" applyBorder="1" applyAlignment="1">
      <alignment horizontal="center" vertical="center"/>
    </xf>
    <xf numFmtId="1" fontId="6" fillId="5" borderId="17" xfId="0" applyNumberFormat="1" applyFont="1" applyFill="1" applyBorder="1" applyAlignment="1">
      <alignment horizontal="center"/>
    </xf>
    <xf numFmtId="0" fontId="18" fillId="2" borderId="18" xfId="0" applyFont="1" applyFill="1" applyBorder="1" applyAlignment="1">
      <alignment horizontal="center"/>
    </xf>
    <xf numFmtId="0" fontId="19" fillId="2" borderId="20" xfId="0" applyFont="1" applyFill="1" applyBorder="1"/>
    <xf numFmtId="0" fontId="20" fillId="2" borderId="21" xfId="0" applyFont="1" applyFill="1" applyBorder="1"/>
    <xf numFmtId="1" fontId="18" fillId="2" borderId="17" xfId="0" applyNumberFormat="1" applyFont="1" applyFill="1" applyBorder="1" applyAlignment="1">
      <alignment horizontal="center"/>
    </xf>
    <xf numFmtId="1" fontId="18" fillId="2" borderId="18" xfId="0" applyNumberFormat="1" applyFont="1" applyFill="1" applyBorder="1" applyAlignment="1">
      <alignment horizontal="center"/>
    </xf>
    <xf numFmtId="2" fontId="18" fillId="2" borderId="17" xfId="0" applyNumberFormat="1" applyFont="1" applyFill="1" applyBorder="1" applyAlignment="1">
      <alignment horizontal="center"/>
    </xf>
    <xf numFmtId="0" fontId="18" fillId="2" borderId="17" xfId="0" applyFont="1" applyFill="1" applyBorder="1" applyAlignment="1">
      <alignment horizontal="left"/>
    </xf>
    <xf numFmtId="1" fontId="18" fillId="2" borderId="23" xfId="0" applyNumberFormat="1" applyFont="1" applyFill="1" applyBorder="1" applyAlignment="1">
      <alignment horizontal="center"/>
    </xf>
    <xf numFmtId="1" fontId="18" fillId="2" borderId="24" xfId="0" applyNumberFormat="1" applyFont="1" applyFill="1" applyBorder="1" applyAlignment="1">
      <alignment horizontal="center"/>
    </xf>
    <xf numFmtId="1" fontId="6" fillId="2" borderId="19" xfId="0" applyNumberFormat="1" applyFont="1" applyFill="1" applyBorder="1" applyAlignment="1">
      <alignment horizontal="center"/>
    </xf>
    <xf numFmtId="1" fontId="6" fillId="2" borderId="20" xfId="0" applyNumberFormat="1" applyFont="1" applyFill="1" applyBorder="1" applyAlignment="1">
      <alignment horizontal="center"/>
    </xf>
    <xf numFmtId="1" fontId="6" fillId="2" borderId="17" xfId="0" applyNumberFormat="1" applyFont="1" applyFill="1" applyBorder="1" applyAlignment="1">
      <alignment horizontal="center" vertical="center"/>
    </xf>
    <xf numFmtId="1" fontId="6" fillId="2" borderId="18" xfId="0" applyNumberFormat="1" applyFont="1" applyFill="1" applyBorder="1" applyAlignment="1">
      <alignment horizontal="center" vertical="center"/>
    </xf>
    <xf numFmtId="164" fontId="2" fillId="2" borderId="0" xfId="0" applyNumberFormat="1" applyFont="1" applyFill="1" applyBorder="1" applyAlignment="1">
      <alignment horizontal="left"/>
    </xf>
    <xf numFmtId="0" fontId="2" fillId="2" borderId="0" xfId="0" applyFont="1" applyFill="1" applyBorder="1"/>
    <xf numFmtId="0" fontId="6" fillId="0" borderId="11" xfId="0" applyFont="1" applyBorder="1" applyAlignment="1">
      <alignment horizontal="center"/>
    </xf>
    <xf numFmtId="0" fontId="6" fillId="0" borderId="7" xfId="0" applyFont="1" applyBorder="1" applyAlignment="1">
      <alignment horizontal="center"/>
    </xf>
    <xf numFmtId="164" fontId="6" fillId="0" borderId="17" xfId="0" applyNumberFormat="1" applyFont="1" applyFill="1" applyBorder="1" applyAlignment="1">
      <alignment horizontal="center"/>
    </xf>
    <xf numFmtId="164" fontId="6" fillId="0" borderId="18" xfId="0" applyNumberFormat="1" applyFont="1" applyFill="1" applyBorder="1" applyAlignment="1">
      <alignment horizontal="center"/>
    </xf>
    <xf numFmtId="0" fontId="21" fillId="2" borderId="20" xfId="0" applyFont="1" applyFill="1" applyBorder="1"/>
    <xf numFmtId="0" fontId="22" fillId="2" borderId="21" xfId="0" applyFont="1" applyFill="1" applyBorder="1"/>
    <xf numFmtId="164" fontId="6" fillId="2" borderId="18" xfId="0" applyNumberFormat="1" applyFont="1" applyFill="1" applyBorder="1" applyAlignment="1">
      <alignment horizontal="center"/>
    </xf>
    <xf numFmtId="164" fontId="6" fillId="2" borderId="17" xfId="0" applyNumberFormat="1" applyFont="1" applyFill="1" applyBorder="1" applyAlignment="1">
      <alignment horizontal="center"/>
    </xf>
    <xf numFmtId="164" fontId="6" fillId="0" borderId="20" xfId="0" applyNumberFormat="1" applyFont="1" applyFill="1" applyBorder="1" applyAlignment="1">
      <alignment horizontal="center"/>
    </xf>
    <xf numFmtId="1" fontId="6" fillId="2" borderId="22" xfId="0" applyNumberFormat="1" applyFont="1" applyFill="1" applyBorder="1" applyAlignment="1">
      <alignment horizontal="center"/>
    </xf>
    <xf numFmtId="1" fontId="6" fillId="0" borderId="21" xfId="0" applyNumberFormat="1" applyFont="1" applyFill="1" applyBorder="1" applyAlignment="1">
      <alignment horizontal="center"/>
    </xf>
    <xf numFmtId="164" fontId="6" fillId="0" borderId="22" xfId="0" applyNumberFormat="1" applyFont="1" applyFill="1" applyBorder="1" applyAlignment="1">
      <alignment horizontal="center"/>
    </xf>
    <xf numFmtId="0" fontId="7" fillId="4" borderId="20" xfId="0" applyFont="1" applyFill="1" applyBorder="1"/>
    <xf numFmtId="0" fontId="8" fillId="4" borderId="21" xfId="0" applyFont="1" applyFill="1" applyBorder="1"/>
    <xf numFmtId="1" fontId="2" fillId="0" borderId="0" xfId="0" applyNumberFormat="1" applyFont="1" applyFill="1"/>
    <xf numFmtId="164" fontId="6" fillId="0" borderId="18" xfId="0" applyNumberFormat="1" applyFont="1" applyFill="1" applyBorder="1" applyAlignment="1">
      <alignment horizontal="left"/>
    </xf>
    <xf numFmtId="164" fontId="6" fillId="0" borderId="17" xfId="0" applyNumberFormat="1" applyFont="1" applyFill="1" applyBorder="1" applyAlignment="1">
      <alignment horizontal="left"/>
    </xf>
    <xf numFmtId="0" fontId="0" fillId="0" borderId="0" xfId="0" applyFill="1"/>
    <xf numFmtId="0" fontId="6" fillId="0" borderId="11" xfId="0" applyFont="1" applyFill="1" applyBorder="1" applyAlignment="1">
      <alignment horizontal="center" wrapText="1"/>
    </xf>
    <xf numFmtId="0" fontId="6" fillId="0" borderId="7" xfId="0" applyFont="1" applyFill="1" applyBorder="1" applyAlignment="1">
      <alignment horizontal="center" wrapText="1"/>
    </xf>
    <xf numFmtId="1" fontId="6" fillId="0" borderId="17" xfId="0" applyNumberFormat="1" applyFont="1" applyFill="1" applyBorder="1" applyAlignment="1">
      <alignment horizontal="left"/>
    </xf>
    <xf numFmtId="0" fontId="6" fillId="0" borderId="18" xfId="1" applyFont="1" applyFill="1" applyBorder="1" applyAlignment="1">
      <alignment horizontal="center" vertical="center"/>
    </xf>
    <xf numFmtId="0" fontId="6" fillId="2" borderId="18" xfId="1" applyFont="1" applyFill="1" applyBorder="1" applyAlignment="1">
      <alignment horizontal="center" vertical="center"/>
    </xf>
    <xf numFmtId="164" fontId="6" fillId="2" borderId="17" xfId="0" applyNumberFormat="1" applyFont="1" applyFill="1" applyBorder="1" applyAlignment="1">
      <alignment horizontal="left"/>
    </xf>
    <xf numFmtId="164" fontId="6" fillId="2" borderId="18" xfId="0" applyNumberFormat="1" applyFont="1" applyFill="1" applyBorder="1" applyAlignment="1">
      <alignment horizontal="left"/>
    </xf>
    <xf numFmtId="1" fontId="6" fillId="2" borderId="17" xfId="0" applyNumberFormat="1" applyFont="1" applyFill="1" applyBorder="1" applyAlignment="1">
      <alignment horizontal="left"/>
    </xf>
    <xf numFmtId="0" fontId="10" fillId="0" borderId="18" xfId="1" applyFont="1" applyFill="1" applyBorder="1" applyAlignment="1">
      <alignment horizontal="center" vertical="center"/>
    </xf>
    <xf numFmtId="1" fontId="6" fillId="7" borderId="17" xfId="0" applyNumberFormat="1" applyFont="1" applyFill="1" applyBorder="1" applyAlignment="1">
      <alignment horizontal="center"/>
    </xf>
    <xf numFmtId="0" fontId="18" fillId="0" borderId="18" xfId="1" applyFont="1" applyFill="1" applyBorder="1" applyAlignment="1">
      <alignment horizontal="center" vertical="center"/>
    </xf>
    <xf numFmtId="1" fontId="18" fillId="0" borderId="18" xfId="0" applyNumberFormat="1" applyFont="1" applyFill="1" applyBorder="1" applyAlignment="1">
      <alignment horizontal="center"/>
    </xf>
    <xf numFmtId="2" fontId="18" fillId="0" borderId="17" xfId="0" applyNumberFormat="1" applyFont="1" applyFill="1" applyBorder="1" applyAlignment="1">
      <alignment horizontal="center"/>
    </xf>
    <xf numFmtId="0" fontId="18" fillId="0" borderId="17" xfId="0" applyFont="1" applyFill="1" applyBorder="1" applyAlignment="1">
      <alignment horizontal="left"/>
    </xf>
    <xf numFmtId="2" fontId="20" fillId="0" borderId="19" xfId="0" applyNumberFormat="1" applyFont="1" applyFill="1" applyBorder="1"/>
    <xf numFmtId="0" fontId="24" fillId="0" borderId="0" xfId="0" applyFont="1" applyFill="1"/>
    <xf numFmtId="164" fontId="6" fillId="3" borderId="18" xfId="0" applyNumberFormat="1" applyFont="1" applyFill="1" applyBorder="1" applyAlignment="1">
      <alignment horizontal="center"/>
    </xf>
    <xf numFmtId="0" fontId="11" fillId="0" borderId="20" xfId="0" applyFont="1" applyFill="1" applyBorder="1"/>
    <xf numFmtId="0" fontId="12" fillId="0" borderId="21" xfId="0" applyFont="1" applyFill="1" applyBorder="1"/>
    <xf numFmtId="2" fontId="9" fillId="3" borderId="19" xfId="0" applyNumberFormat="1" applyFont="1" applyFill="1" applyBorder="1"/>
    <xf numFmtId="1" fontId="25" fillId="0" borderId="17" xfId="0" applyNumberFormat="1" applyFont="1" applyFill="1" applyBorder="1" applyAlignment="1">
      <alignment horizontal="center"/>
    </xf>
    <xf numFmtId="1" fontId="25" fillId="0" borderId="18" xfId="0" applyNumberFormat="1" applyFont="1" applyFill="1" applyBorder="1" applyAlignment="1">
      <alignment horizontal="center"/>
    </xf>
    <xf numFmtId="0" fontId="6" fillId="2" borderId="25" xfId="0" applyFont="1" applyFill="1" applyBorder="1" applyAlignment="1">
      <alignment horizontal="center"/>
    </xf>
    <xf numFmtId="0" fontId="7" fillId="2" borderId="26" xfId="0" applyFont="1" applyFill="1" applyBorder="1"/>
    <xf numFmtId="0" fontId="8" fillId="2" borderId="27" xfId="0" applyFont="1" applyFill="1" applyBorder="1"/>
    <xf numFmtId="1" fontId="6" fillId="2" borderId="11" xfId="0" applyNumberFormat="1" applyFont="1" applyFill="1" applyBorder="1" applyAlignment="1">
      <alignment horizontal="center"/>
    </xf>
    <xf numFmtId="164" fontId="6" fillId="2" borderId="25" xfId="0" applyNumberFormat="1" applyFont="1" applyFill="1" applyBorder="1" applyAlignment="1">
      <alignment horizontal="center"/>
    </xf>
    <xf numFmtId="1" fontId="6" fillId="2" borderId="25" xfId="0" applyNumberFormat="1" applyFont="1" applyFill="1" applyBorder="1" applyAlignment="1">
      <alignment horizontal="center"/>
    </xf>
    <xf numFmtId="2" fontId="6" fillId="2" borderId="11" xfId="0" applyNumberFormat="1" applyFont="1" applyFill="1" applyBorder="1" applyAlignment="1">
      <alignment horizontal="center"/>
    </xf>
    <xf numFmtId="0" fontId="6" fillId="2" borderId="11" xfId="0" applyFont="1" applyFill="1" applyBorder="1" applyAlignment="1">
      <alignment horizontal="left"/>
    </xf>
    <xf numFmtId="2" fontId="9" fillId="2" borderId="13" xfId="0" applyNumberFormat="1" applyFont="1" applyFill="1" applyBorder="1"/>
    <xf numFmtId="0" fontId="6" fillId="0" borderId="0" xfId="0" applyFont="1" applyFill="1" applyBorder="1" applyAlignment="1">
      <alignment horizontal="center"/>
    </xf>
    <xf numFmtId="0" fontId="2" fillId="0" borderId="34" xfId="0" applyFont="1" applyFill="1" applyBorder="1"/>
    <xf numFmtId="0" fontId="2" fillId="0" borderId="36" xfId="0" applyFont="1" applyFill="1" applyBorder="1"/>
    <xf numFmtId="0" fontId="6" fillId="0" borderId="38" xfId="0" applyFont="1" applyFill="1" applyBorder="1" applyAlignment="1">
      <alignment horizontal="center"/>
    </xf>
    <xf numFmtId="0" fontId="4" fillId="0" borderId="0" xfId="0" applyFont="1" applyFill="1" applyBorder="1" applyAlignment="1">
      <alignment horizontal="center" textRotation="90" wrapText="1"/>
    </xf>
    <xf numFmtId="0" fontId="1" fillId="0" borderId="0" xfId="0" applyFont="1" applyFill="1"/>
    <xf numFmtId="1" fontId="6" fillId="0" borderId="43" xfId="0" applyNumberFormat="1" applyFont="1" applyFill="1" applyBorder="1" applyAlignment="1">
      <alignment horizontal="center"/>
    </xf>
    <xf numFmtId="1" fontId="4" fillId="0" borderId="46" xfId="0" applyNumberFormat="1" applyFont="1" applyFill="1" applyBorder="1" applyAlignment="1">
      <alignment horizontal="center"/>
    </xf>
    <xf numFmtId="0" fontId="8" fillId="3" borderId="47" xfId="0" applyFont="1" applyFill="1" applyBorder="1"/>
    <xf numFmtId="0" fontId="0" fillId="3" borderId="48" xfId="0" applyFill="1" applyBorder="1"/>
    <xf numFmtId="0" fontId="0" fillId="3" borderId="34" xfId="0" applyFill="1" applyBorder="1"/>
    <xf numFmtId="0" fontId="8" fillId="3" borderId="49" xfId="0" applyFont="1" applyFill="1" applyBorder="1"/>
    <xf numFmtId="0" fontId="0" fillId="3" borderId="0" xfId="0" applyFill="1" applyBorder="1"/>
    <xf numFmtId="0" fontId="0" fillId="3" borderId="36" xfId="0" applyFill="1" applyBorder="1"/>
    <xf numFmtId="0" fontId="8" fillId="3" borderId="50" xfId="0" applyFont="1" applyFill="1" applyBorder="1"/>
    <xf numFmtId="0" fontId="0" fillId="3" borderId="41" xfId="0" applyFill="1" applyBorder="1"/>
    <xf numFmtId="0" fontId="0" fillId="3" borderId="42" xfId="0" applyFill="1" applyBorder="1"/>
    <xf numFmtId="0" fontId="4" fillId="0" borderId="48" xfId="0" applyFont="1" applyFill="1" applyBorder="1" applyAlignment="1">
      <alignment horizontal="center" textRotation="90"/>
    </xf>
    <xf numFmtId="1" fontId="4" fillId="0" borderId="45" xfId="0" applyNumberFormat="1" applyFont="1" applyFill="1" applyBorder="1" applyAlignment="1">
      <alignment horizontal="center"/>
    </xf>
    <xf numFmtId="0" fontId="6" fillId="0" borderId="51" xfId="0" applyFont="1" applyFill="1" applyBorder="1" applyAlignment="1">
      <alignment horizontal="center"/>
    </xf>
    <xf numFmtId="0" fontId="6" fillId="0" borderId="12" xfId="0" applyFont="1" applyFill="1" applyBorder="1" applyAlignment="1">
      <alignment horizontal="center"/>
    </xf>
    <xf numFmtId="0" fontId="6" fillId="0" borderId="51" xfId="0" applyFont="1" applyBorder="1" applyAlignment="1">
      <alignment horizontal="center"/>
    </xf>
    <xf numFmtId="0" fontId="2" fillId="3" borderId="0" xfId="0" applyFont="1" applyFill="1" applyAlignment="1">
      <alignment horizontal="center"/>
    </xf>
    <xf numFmtId="0" fontId="3" fillId="3" borderId="0" xfId="0" applyFont="1" applyFill="1" applyBorder="1" applyAlignment="1"/>
    <xf numFmtId="0" fontId="6" fillId="3" borderId="11" xfId="0" applyFont="1" applyFill="1" applyBorder="1" applyAlignment="1">
      <alignment horizontal="center"/>
    </xf>
    <xf numFmtId="0" fontId="9" fillId="3" borderId="19" xfId="0" applyFont="1" applyFill="1" applyBorder="1"/>
    <xf numFmtId="0" fontId="2" fillId="3" borderId="0" xfId="0" applyFont="1" applyFill="1" applyBorder="1" applyAlignment="1">
      <alignment horizontal="left"/>
    </xf>
    <xf numFmtId="0" fontId="3" fillId="3" borderId="1" xfId="0" applyFont="1" applyFill="1" applyBorder="1" applyAlignment="1"/>
    <xf numFmtId="0" fontId="0" fillId="0" borderId="0" xfId="0" applyFont="1"/>
    <xf numFmtId="0" fontId="0" fillId="0" borderId="0" xfId="0" applyFont="1" applyAlignment="1"/>
    <xf numFmtId="0" fontId="0" fillId="0" borderId="0" xfId="0" applyFont="1" applyAlignment="1">
      <alignment horizontal="left"/>
    </xf>
    <xf numFmtId="0" fontId="29" fillId="0" borderId="0" xfId="0" applyFont="1" applyAlignment="1">
      <alignment horizontal="left"/>
    </xf>
    <xf numFmtId="0" fontId="31" fillId="0" borderId="55" xfId="0" applyFont="1" applyBorder="1" applyAlignment="1">
      <alignment horizontal="center" textRotation="90" wrapText="1"/>
    </xf>
    <xf numFmtId="0" fontId="4" fillId="0" borderId="55" xfId="0" applyFont="1" applyBorder="1" applyAlignment="1">
      <alignment horizontal="center" textRotation="90" wrapText="1"/>
    </xf>
    <xf numFmtId="0" fontId="31" fillId="0" borderId="55" xfId="0" applyFont="1" applyBorder="1" applyAlignment="1">
      <alignment horizontal="center" textRotation="90"/>
    </xf>
    <xf numFmtId="0" fontId="32" fillId="0" borderId="55" xfId="0" applyFont="1" applyBorder="1" applyAlignment="1">
      <alignment horizontal="center" textRotation="90"/>
    </xf>
    <xf numFmtId="0" fontId="4" fillId="0" borderId="55" xfId="0" applyFont="1" applyBorder="1" applyAlignment="1">
      <alignment horizontal="center" textRotation="90"/>
    </xf>
    <xf numFmtId="0" fontId="4" fillId="0" borderId="55" xfId="0" applyFont="1" applyFill="1" applyBorder="1" applyAlignment="1">
      <alignment horizontal="center" textRotation="90"/>
    </xf>
    <xf numFmtId="0" fontId="6" fillId="0" borderId="52" xfId="0" applyFont="1" applyBorder="1" applyAlignment="1">
      <alignment horizontal="center"/>
    </xf>
    <xf numFmtId="0" fontId="6" fillId="0" borderId="52" xfId="0" applyFont="1" applyBorder="1" applyAlignment="1">
      <alignment horizontal="center" wrapText="1"/>
    </xf>
    <xf numFmtId="0" fontId="6" fillId="0" borderId="55" xfId="0" applyFont="1" applyBorder="1" applyAlignment="1">
      <alignment horizontal="center"/>
    </xf>
    <xf numFmtId="0" fontId="33" fillId="0" borderId="55" xfId="0" applyFont="1" applyBorder="1"/>
    <xf numFmtId="0" fontId="7" fillId="0" borderId="59" xfId="0" applyFont="1" applyBorder="1"/>
    <xf numFmtId="0" fontId="8" fillId="0" borderId="60" xfId="0" applyFont="1" applyBorder="1"/>
    <xf numFmtId="1" fontId="6" fillId="0" borderId="53" xfId="0" applyNumberFormat="1" applyFont="1" applyBorder="1" applyAlignment="1">
      <alignment horizontal="center"/>
    </xf>
    <xf numFmtId="165" fontId="33" fillId="0" borderId="55" xfId="2" applyNumberFormat="1" applyFont="1" applyBorder="1"/>
    <xf numFmtId="0" fontId="8" fillId="0" borderId="61" xfId="0" applyFont="1" applyBorder="1"/>
    <xf numFmtId="1" fontId="6" fillId="0" borderId="7" xfId="0" applyNumberFormat="1" applyFont="1" applyBorder="1" applyAlignment="1">
      <alignment horizontal="center"/>
    </xf>
    <xf numFmtId="0" fontId="6" fillId="0" borderId="7" xfId="0" applyFont="1" applyBorder="1" applyAlignment="1">
      <alignment horizontal="center" wrapText="1"/>
    </xf>
    <xf numFmtId="0" fontId="6" fillId="0" borderId="60" xfId="0" applyFont="1" applyBorder="1" applyAlignment="1">
      <alignment horizontal="center"/>
    </xf>
    <xf numFmtId="0" fontId="6" fillId="2" borderId="7" xfId="0" applyFont="1" applyFill="1" applyBorder="1" applyAlignment="1">
      <alignment horizontal="center"/>
    </xf>
    <xf numFmtId="0" fontId="6" fillId="0" borderId="55" xfId="0" applyFont="1" applyFill="1" applyBorder="1" applyAlignment="1">
      <alignment horizontal="center"/>
    </xf>
    <xf numFmtId="0" fontId="7" fillId="0" borderId="59" xfId="0" applyFont="1" applyFill="1" applyBorder="1"/>
    <xf numFmtId="0" fontId="8" fillId="0" borderId="61" xfId="0" applyFont="1" applyFill="1" applyBorder="1"/>
    <xf numFmtId="1" fontId="6" fillId="0" borderId="7" xfId="0" applyNumberFormat="1" applyFont="1" applyFill="1" applyBorder="1" applyAlignment="1">
      <alignment horizontal="center"/>
    </xf>
    <xf numFmtId="0" fontId="6" fillId="0" borderId="60" xfId="0" applyFont="1" applyFill="1" applyBorder="1" applyAlignment="1">
      <alignment horizontal="center"/>
    </xf>
    <xf numFmtId="165" fontId="33" fillId="0" borderId="55" xfId="2" applyNumberFormat="1" applyFont="1" applyFill="1" applyBorder="1"/>
    <xf numFmtId="0" fontId="0" fillId="0" borderId="0" xfId="0" applyFont="1" applyFill="1" applyAlignment="1"/>
    <xf numFmtId="165" fontId="4" fillId="0" borderId="56" xfId="0" applyNumberFormat="1" applyFont="1" applyBorder="1" applyAlignment="1">
      <alignment horizontal="center"/>
    </xf>
    <xf numFmtId="165" fontId="4" fillId="0" borderId="56" xfId="0" applyNumberFormat="1" applyFont="1" applyBorder="1" applyAlignment="1">
      <alignment horizontal="center" textRotation="90" wrapText="1"/>
    </xf>
    <xf numFmtId="165" fontId="4" fillId="0" borderId="55" xfId="0" applyNumberFormat="1" applyFont="1" applyBorder="1" applyAlignment="1">
      <alignment horizontal="center" textRotation="90" wrapText="1"/>
    </xf>
    <xf numFmtId="0" fontId="8" fillId="8" borderId="62" xfId="0" applyFont="1" applyFill="1" applyBorder="1"/>
    <xf numFmtId="0" fontId="8" fillId="8" borderId="63" xfId="0" applyFont="1" applyFill="1" applyBorder="1"/>
    <xf numFmtId="0" fontId="0" fillId="8" borderId="63" xfId="0" applyFont="1" applyFill="1" applyBorder="1"/>
    <xf numFmtId="0" fontId="0" fillId="0" borderId="63" xfId="0" applyFont="1" applyBorder="1"/>
    <xf numFmtId="0" fontId="8" fillId="8" borderId="64" xfId="0" applyFont="1" applyFill="1" applyBorder="1"/>
    <xf numFmtId="0" fontId="8" fillId="8" borderId="0" xfId="0" applyFont="1" applyFill="1" applyBorder="1"/>
    <xf numFmtId="0" fontId="0" fillId="8" borderId="0" xfId="0" applyFont="1" applyFill="1" applyBorder="1"/>
    <xf numFmtId="0" fontId="8" fillId="8" borderId="65" xfId="0" applyFont="1" applyFill="1" applyBorder="1"/>
    <xf numFmtId="0" fontId="8" fillId="8" borderId="66" xfId="0" applyFont="1" applyFill="1" applyBorder="1"/>
    <xf numFmtId="0" fontId="0" fillId="8" borderId="66" xfId="0" applyFont="1" applyFill="1" applyBorder="1"/>
    <xf numFmtId="0" fontId="0" fillId="0" borderId="66" xfId="0" applyFont="1" applyBorder="1"/>
    <xf numFmtId="2" fontId="6" fillId="0" borderId="17" xfId="0" applyNumberFormat="1" applyFont="1" applyFill="1" applyBorder="1" applyAlignment="1">
      <alignment horizontal="center" vertical="center"/>
    </xf>
    <xf numFmtId="164" fontId="6" fillId="0" borderId="17" xfId="0" applyNumberFormat="1" applyFont="1" applyFill="1" applyBorder="1" applyAlignment="1">
      <alignment horizontal="left" vertical="center"/>
    </xf>
    <xf numFmtId="0" fontId="6" fillId="0" borderId="14" xfId="0" applyFont="1" applyFill="1" applyBorder="1" applyAlignment="1">
      <alignment horizontal="center" vertical="center"/>
    </xf>
    <xf numFmtId="164" fontId="6" fillId="0" borderId="18" xfId="0" applyNumberFormat="1" applyFont="1" applyFill="1" applyBorder="1" applyAlignment="1">
      <alignment horizontal="left" vertical="center"/>
    </xf>
    <xf numFmtId="0" fontId="6" fillId="0" borderId="18" xfId="0" applyFont="1" applyFill="1" applyBorder="1" applyAlignment="1">
      <alignment horizontal="center" vertical="center"/>
    </xf>
    <xf numFmtId="164" fontId="6" fillId="3" borderId="18" xfId="0" applyNumberFormat="1" applyFont="1" applyFill="1" applyBorder="1" applyAlignment="1">
      <alignment horizontal="left" vertical="center"/>
    </xf>
    <xf numFmtId="0" fontId="6" fillId="3" borderId="18" xfId="0" applyFont="1" applyFill="1" applyBorder="1" applyAlignment="1">
      <alignment horizontal="center" vertical="center"/>
    </xf>
    <xf numFmtId="0" fontId="3" fillId="0" borderId="1" xfId="0" applyFont="1" applyFill="1" applyBorder="1" applyAlignment="1">
      <alignment horizontal="center"/>
    </xf>
    <xf numFmtId="0" fontId="1" fillId="0" borderId="0" xfId="0" applyFont="1" applyFill="1" applyAlignment="1">
      <alignment horizontal="center"/>
    </xf>
    <xf numFmtId="0" fontId="4" fillId="0" borderId="5" xfId="0" applyFont="1" applyFill="1" applyBorder="1" applyAlignment="1">
      <alignment horizontal="center" vertical="center" textRotation="90"/>
    </xf>
    <xf numFmtId="0" fontId="34" fillId="0" borderId="11" xfId="0" applyFont="1" applyFill="1" applyBorder="1" applyAlignment="1">
      <alignment horizontal="center" wrapText="1"/>
    </xf>
    <xf numFmtId="1" fontId="6" fillId="0" borderId="17" xfId="0" applyNumberFormat="1" applyFont="1" applyFill="1" applyBorder="1" applyAlignment="1">
      <alignment horizontal="center" wrapText="1"/>
    </xf>
    <xf numFmtId="0" fontId="6" fillId="0" borderId="17" xfId="0" applyFont="1" applyFill="1" applyBorder="1" applyAlignment="1">
      <alignment horizontal="left" wrapText="1"/>
    </xf>
    <xf numFmtId="1" fontId="6" fillId="2" borderId="17" xfId="0" applyNumberFormat="1" applyFont="1" applyFill="1" applyBorder="1" applyAlignment="1">
      <alignment horizontal="center" wrapText="1"/>
    </xf>
    <xf numFmtId="0" fontId="34" fillId="0" borderId="11" xfId="0" applyFont="1" applyFill="1" applyBorder="1" applyAlignment="1">
      <alignment horizontal="center"/>
    </xf>
    <xf numFmtId="0" fontId="34" fillId="0" borderId="7" xfId="0" applyFont="1" applyFill="1" applyBorder="1" applyAlignment="1">
      <alignment horizontal="center"/>
    </xf>
    <xf numFmtId="0" fontId="3" fillId="3" borderId="1" xfId="0" applyFont="1" applyFill="1" applyBorder="1" applyAlignment="1">
      <alignment horizontal="center"/>
    </xf>
    <xf numFmtId="0" fontId="9" fillId="3" borderId="19" xfId="0" applyFont="1" applyFill="1" applyBorder="1" applyAlignment="1">
      <alignment horizontal="center"/>
    </xf>
    <xf numFmtId="0" fontId="0" fillId="0" borderId="0" xfId="0" applyFill="1" applyAlignment="1">
      <alignment horizontal="center"/>
    </xf>
    <xf numFmtId="1" fontId="6" fillId="0" borderId="23" xfId="0" applyNumberFormat="1" applyFont="1" applyFill="1" applyBorder="1" applyAlignment="1">
      <alignment horizontal="center"/>
    </xf>
    <xf numFmtId="1" fontId="6" fillId="0" borderId="24" xfId="0" applyNumberFormat="1" applyFont="1" applyFill="1" applyBorder="1" applyAlignment="1">
      <alignment horizontal="center"/>
    </xf>
    <xf numFmtId="2" fontId="6" fillId="2" borderId="17" xfId="0" applyNumberFormat="1" applyFont="1" applyFill="1" applyBorder="1" applyAlignment="1">
      <alignment horizontal="center" vertical="center"/>
    </xf>
    <xf numFmtId="164" fontId="6" fillId="2" borderId="18" xfId="0" applyNumberFormat="1" applyFont="1" applyFill="1" applyBorder="1" applyAlignment="1">
      <alignment horizontal="left" vertical="center"/>
    </xf>
    <xf numFmtId="0" fontId="6" fillId="2" borderId="18" xfId="0" applyFont="1" applyFill="1" applyBorder="1" applyAlignment="1">
      <alignment horizontal="center" vertical="center"/>
    </xf>
    <xf numFmtId="0" fontId="9" fillId="2" borderId="19" xfId="0" applyFont="1" applyFill="1" applyBorder="1"/>
    <xf numFmtId="1" fontId="6" fillId="2" borderId="0" xfId="0" applyNumberFormat="1" applyFont="1" applyFill="1" applyBorder="1" applyAlignment="1">
      <alignment horizontal="center"/>
    </xf>
    <xf numFmtId="1" fontId="6" fillId="0" borderId="0" xfId="0" applyNumberFormat="1" applyFont="1" applyFill="1" applyBorder="1" applyAlignment="1">
      <alignment horizontal="center"/>
    </xf>
    <xf numFmtId="2" fontId="6" fillId="2" borderId="0" xfId="0" applyNumberFormat="1" applyFont="1" applyFill="1" applyBorder="1" applyAlignment="1">
      <alignment horizontal="center"/>
    </xf>
    <xf numFmtId="0" fontId="9" fillId="2" borderId="0" xfId="0" applyFont="1" applyFill="1" applyBorder="1"/>
    <xf numFmtId="0" fontId="9" fillId="0" borderId="0" xfId="0" applyFont="1" applyFill="1" applyBorder="1"/>
    <xf numFmtId="1" fontId="6" fillId="2" borderId="28" xfId="0" applyNumberFormat="1" applyFont="1" applyFill="1" applyBorder="1" applyAlignment="1">
      <alignment horizontal="center"/>
    </xf>
    <xf numFmtId="1" fontId="6" fillId="0" borderId="28" xfId="0" applyNumberFormat="1" applyFont="1" applyFill="1" applyBorder="1" applyAlignment="1">
      <alignment horizontal="center"/>
    </xf>
    <xf numFmtId="1" fontId="6" fillId="2" borderId="21" xfId="0" applyNumberFormat="1" applyFont="1" applyFill="1" applyBorder="1" applyAlignment="1">
      <alignment horizontal="center"/>
    </xf>
    <xf numFmtId="1" fontId="18" fillId="2" borderId="20" xfId="0" applyNumberFormat="1" applyFont="1" applyFill="1" applyBorder="1" applyAlignment="1">
      <alignment horizontal="center"/>
    </xf>
    <xf numFmtId="1" fontId="18" fillId="2" borderId="19" xfId="0" applyNumberFormat="1" applyFont="1" applyFill="1" applyBorder="1" applyAlignment="1">
      <alignment horizontal="center"/>
    </xf>
    <xf numFmtId="2" fontId="6" fillId="0" borderId="21" xfId="0" applyNumberFormat="1" applyFont="1" applyFill="1" applyBorder="1" applyAlignment="1">
      <alignment horizontal="center"/>
    </xf>
    <xf numFmtId="0" fontId="2" fillId="0" borderId="17" xfId="0" applyFont="1" applyFill="1" applyBorder="1" applyAlignment="1"/>
    <xf numFmtId="0" fontId="9" fillId="2" borderId="17" xfId="0" applyFont="1" applyFill="1" applyBorder="1"/>
    <xf numFmtId="0" fontId="2" fillId="0" borderId="17" xfId="0" applyFont="1" applyFill="1" applyBorder="1"/>
    <xf numFmtId="0" fontId="1" fillId="0" borderId="17" xfId="0" applyFont="1" applyFill="1" applyBorder="1" applyAlignment="1"/>
    <xf numFmtId="0" fontId="2" fillId="0" borderId="21" xfId="0" applyFont="1" applyFill="1" applyBorder="1" applyAlignment="1"/>
    <xf numFmtId="0" fontId="2" fillId="0" borderId="21" xfId="0" applyFont="1" applyFill="1" applyBorder="1"/>
    <xf numFmtId="0" fontId="1" fillId="0" borderId="21" xfId="0" applyFont="1" applyFill="1" applyBorder="1" applyAlignment="1"/>
    <xf numFmtId="0" fontId="2" fillId="2" borderId="17" xfId="0" applyFont="1" applyFill="1" applyBorder="1"/>
    <xf numFmtId="1" fontId="18" fillId="2" borderId="0" xfId="0" applyNumberFormat="1" applyFont="1" applyFill="1" applyBorder="1" applyAlignment="1">
      <alignment horizontal="center"/>
    </xf>
    <xf numFmtId="0" fontId="20" fillId="2" borderId="0" xfId="0" applyFont="1" applyFill="1" applyBorder="1"/>
    <xf numFmtId="0" fontId="6" fillId="9" borderId="18" xfId="0" applyFont="1" applyFill="1" applyBorder="1" applyAlignment="1">
      <alignment horizontal="center"/>
    </xf>
    <xf numFmtId="0" fontId="7" fillId="9" borderId="20" xfId="0" applyFont="1" applyFill="1" applyBorder="1"/>
    <xf numFmtId="0" fontId="8" fillId="9" borderId="21" xfId="0" applyFont="1" applyFill="1" applyBorder="1"/>
    <xf numFmtId="1" fontId="6" fillId="9" borderId="17" xfId="0" applyNumberFormat="1" applyFont="1" applyFill="1" applyBorder="1" applyAlignment="1">
      <alignment horizontal="center"/>
    </xf>
    <xf numFmtId="1" fontId="6" fillId="9" borderId="18" xfId="0" applyNumberFormat="1" applyFont="1" applyFill="1" applyBorder="1" applyAlignment="1">
      <alignment horizontal="center"/>
    </xf>
    <xf numFmtId="2" fontId="6" fillId="9" borderId="17" xfId="0" applyNumberFormat="1" applyFont="1" applyFill="1" applyBorder="1" applyAlignment="1">
      <alignment horizontal="center"/>
    </xf>
    <xf numFmtId="0" fontId="6" fillId="9" borderId="17" xfId="0" applyFont="1" applyFill="1" applyBorder="1" applyAlignment="1">
      <alignment horizontal="left"/>
    </xf>
    <xf numFmtId="0" fontId="9" fillId="9" borderId="21" xfId="0" applyFont="1" applyFill="1" applyBorder="1"/>
    <xf numFmtId="2" fontId="9" fillId="9" borderId="19" xfId="0" applyNumberFormat="1" applyFont="1" applyFill="1" applyBorder="1"/>
    <xf numFmtId="164" fontId="6" fillId="9" borderId="17" xfId="0" applyNumberFormat="1" applyFont="1" applyFill="1" applyBorder="1" applyAlignment="1">
      <alignment horizontal="center"/>
    </xf>
    <xf numFmtId="2" fontId="6" fillId="9" borderId="17" xfId="0" applyNumberFormat="1" applyFont="1" applyFill="1" applyBorder="1" applyAlignment="1">
      <alignment horizontal="center" vertical="center"/>
    </xf>
    <xf numFmtId="164" fontId="6" fillId="9" borderId="18" xfId="0" applyNumberFormat="1" applyFont="1" applyFill="1" applyBorder="1" applyAlignment="1">
      <alignment horizontal="left" vertical="center"/>
    </xf>
    <xf numFmtId="0" fontId="6" fillId="9" borderId="18" xfId="0" applyFont="1" applyFill="1" applyBorder="1" applyAlignment="1">
      <alignment horizontal="center" vertical="center"/>
    </xf>
    <xf numFmtId="0" fontId="9" fillId="9" borderId="19" xfId="0" applyFont="1" applyFill="1" applyBorder="1"/>
    <xf numFmtId="0" fontId="2" fillId="9" borderId="0" xfId="0" applyFont="1" applyFill="1"/>
    <xf numFmtId="0" fontId="35" fillId="0" borderId="20" xfId="0" applyFont="1" applyFill="1" applyBorder="1"/>
    <xf numFmtId="0" fontId="35" fillId="0" borderId="7" xfId="0" applyFont="1" applyFill="1" applyBorder="1" applyAlignment="1">
      <alignment horizontal="center"/>
    </xf>
    <xf numFmtId="0" fontId="35" fillId="0" borderId="5" xfId="0" applyFont="1" applyFill="1" applyBorder="1" applyAlignment="1">
      <alignment horizontal="center"/>
    </xf>
    <xf numFmtId="0" fontId="35" fillId="0" borderId="18" xfId="0" applyFont="1" applyFill="1" applyBorder="1" applyAlignment="1">
      <alignment horizontal="center"/>
    </xf>
    <xf numFmtId="1" fontId="35" fillId="0" borderId="17" xfId="0" applyNumberFormat="1" applyFont="1" applyFill="1" applyBorder="1" applyAlignment="1">
      <alignment horizontal="center"/>
    </xf>
    <xf numFmtId="164" fontId="35" fillId="0" borderId="17" xfId="0" applyNumberFormat="1" applyFont="1" applyFill="1" applyBorder="1" applyAlignment="1">
      <alignment horizontal="center"/>
    </xf>
    <xf numFmtId="164" fontId="35" fillId="0" borderId="67" xfId="0" applyNumberFormat="1" applyFont="1" applyFill="1" applyBorder="1" applyAlignment="1">
      <alignment horizontal="center"/>
    </xf>
    <xf numFmtId="164" fontId="35" fillId="0" borderId="7" xfId="0" applyNumberFormat="1" applyFont="1" applyFill="1" applyBorder="1" applyAlignment="1">
      <alignment horizontal="center"/>
    </xf>
    <xf numFmtId="0" fontId="3" fillId="0" borderId="1" xfId="0" applyFont="1" applyFill="1" applyBorder="1" applyAlignment="1">
      <alignment horizontal="center"/>
    </xf>
    <xf numFmtId="0" fontId="2" fillId="0" borderId="0" xfId="0" applyFont="1" applyFill="1" applyBorder="1" applyAlignment="1">
      <alignment horizontal="center"/>
    </xf>
    <xf numFmtId="0" fontId="17" fillId="0" borderId="0" xfId="0" applyFont="1"/>
    <xf numFmtId="0" fontId="9" fillId="0" borderId="19" xfId="0" applyFont="1" applyFill="1" applyBorder="1" applyAlignment="1">
      <alignment horizontal="center"/>
    </xf>
    <xf numFmtId="0" fontId="4" fillId="0" borderId="0" xfId="0" applyFont="1" applyFill="1" applyBorder="1" applyAlignment="1">
      <alignment horizontal="center" vertical="center" textRotation="90"/>
    </xf>
    <xf numFmtId="164" fontId="6" fillId="3" borderId="17" xfId="0" applyNumberFormat="1" applyFont="1" applyFill="1" applyBorder="1" applyAlignment="1">
      <alignment horizontal="center"/>
    </xf>
    <xf numFmtId="0" fontId="6" fillId="2" borderId="17" xfId="0" applyFont="1" applyFill="1" applyBorder="1" applyAlignment="1">
      <alignment horizontal="left" wrapText="1"/>
    </xf>
    <xf numFmtId="0" fontId="9" fillId="2" borderId="19" xfId="0" applyFont="1" applyFill="1" applyBorder="1" applyAlignment="1">
      <alignment horizontal="center"/>
    </xf>
    <xf numFmtId="0" fontId="39" fillId="0" borderId="0" xfId="3" applyFont="1" applyFill="1" applyAlignment="1" applyProtection="1"/>
    <xf numFmtId="0" fontId="23" fillId="0" borderId="0" xfId="3" applyFont="1" applyFill="1" applyProtection="1"/>
    <xf numFmtId="0" fontId="40" fillId="0" borderId="0" xfId="3" applyFont="1" applyFill="1" applyAlignment="1" applyProtection="1"/>
    <xf numFmtId="0" fontId="39" fillId="0" borderId="0" xfId="3" applyFont="1" applyFill="1" applyAlignment="1" applyProtection="1">
      <alignment horizontal="center"/>
    </xf>
    <xf numFmtId="0" fontId="40" fillId="0" borderId="0" xfId="3" applyFont="1" applyFill="1" applyAlignment="1" applyProtection="1">
      <alignment horizontal="center"/>
    </xf>
    <xf numFmtId="0" fontId="7" fillId="0" borderId="0" xfId="3" applyFont="1" applyFill="1" applyProtection="1"/>
    <xf numFmtId="0" fontId="39" fillId="0" borderId="0" xfId="3" applyFont="1" applyFill="1" applyProtection="1"/>
    <xf numFmtId="0" fontId="43" fillId="0" borderId="0" xfId="3" applyFont="1" applyFill="1" applyProtection="1"/>
    <xf numFmtId="0" fontId="43" fillId="0" borderId="1" xfId="3" applyFont="1" applyFill="1" applyBorder="1" applyAlignment="1" applyProtection="1"/>
    <xf numFmtId="0" fontId="43" fillId="0" borderId="0" xfId="3" applyFont="1" applyFill="1" applyBorder="1" applyAlignment="1" applyProtection="1">
      <alignment horizontal="center"/>
    </xf>
    <xf numFmtId="0" fontId="8" fillId="0" borderId="7" xfId="3" applyFont="1" applyFill="1" applyBorder="1" applyAlignment="1" applyProtection="1">
      <alignment horizontal="center" vertical="center"/>
    </xf>
    <xf numFmtId="0" fontId="7" fillId="0" borderId="20" xfId="1" applyFont="1" applyFill="1" applyBorder="1" applyAlignment="1" applyProtection="1">
      <alignment vertical="center" wrapText="1"/>
    </xf>
    <xf numFmtId="0" fontId="8" fillId="0" borderId="21" xfId="1" applyFont="1" applyFill="1" applyBorder="1" applyAlignment="1" applyProtection="1">
      <alignment vertical="center" wrapText="1"/>
    </xf>
    <xf numFmtId="14" fontId="7" fillId="0" borderId="18" xfId="1" applyNumberFormat="1" applyFont="1" applyFill="1" applyBorder="1" applyAlignment="1" applyProtection="1">
      <alignment horizontal="center" vertical="center" wrapText="1"/>
    </xf>
    <xf numFmtId="0" fontId="7" fillId="0" borderId="14" xfId="4" applyFont="1" applyFill="1" applyBorder="1" applyAlignment="1" applyProtection="1">
      <alignment horizontal="center" vertical="center" wrapText="1"/>
    </xf>
    <xf numFmtId="0" fontId="8" fillId="0" borderId="14" xfId="4" quotePrefix="1" applyFont="1" applyFill="1" applyBorder="1" applyAlignment="1" applyProtection="1">
      <alignment horizontal="center" vertical="center" wrapText="1"/>
    </xf>
    <xf numFmtId="0" fontId="7" fillId="0" borderId="15" xfId="1" applyFont="1" applyFill="1" applyBorder="1" applyAlignment="1" applyProtection="1">
      <alignment vertical="center" wrapText="1"/>
    </xf>
    <xf numFmtId="0" fontId="8" fillId="0" borderId="16" xfId="1" applyFont="1" applyFill="1" applyBorder="1" applyAlignment="1" applyProtection="1">
      <alignment vertical="center" wrapText="1"/>
    </xf>
    <xf numFmtId="14" fontId="7" fillId="0" borderId="14" xfId="4" applyNumberFormat="1" applyFont="1" applyFill="1" applyBorder="1" applyAlignment="1" applyProtection="1">
      <alignment horizontal="center" vertical="center" wrapText="1"/>
    </xf>
    <xf numFmtId="14" fontId="7" fillId="0" borderId="14" xfId="1" applyNumberFormat="1" applyFont="1" applyFill="1" applyBorder="1" applyAlignment="1" applyProtection="1">
      <alignment horizontal="center" vertical="center" wrapText="1"/>
    </xf>
    <xf numFmtId="14" fontId="7" fillId="0" borderId="14" xfId="4" applyNumberFormat="1" applyFont="1" applyBorder="1" applyAlignment="1" applyProtection="1">
      <alignment horizontal="center" vertical="center" wrapText="1"/>
    </xf>
    <xf numFmtId="0" fontId="7" fillId="0" borderId="14" xfId="4" applyFont="1" applyFill="1" applyBorder="1" applyAlignment="1" applyProtection="1">
      <alignment vertical="center" wrapText="1"/>
    </xf>
    <xf numFmtId="0" fontId="7" fillId="0" borderId="18" xfId="4" applyFont="1" applyFill="1" applyBorder="1" applyAlignment="1" applyProtection="1">
      <alignment horizontal="center" vertical="center" wrapText="1"/>
    </xf>
    <xf numFmtId="0" fontId="7" fillId="0" borderId="14" xfId="4" applyFont="1" applyFill="1" applyBorder="1" applyAlignment="1" applyProtection="1">
      <alignment horizontal="left" vertical="center" wrapText="1"/>
    </xf>
    <xf numFmtId="0" fontId="45" fillId="0" borderId="14" xfId="4" applyFont="1" applyFill="1" applyBorder="1" applyAlignment="1" applyProtection="1">
      <alignment horizontal="center" vertical="center" wrapText="1"/>
    </xf>
    <xf numFmtId="0" fontId="44" fillId="0" borderId="0" xfId="4" applyFont="1" applyFill="1" applyProtection="1"/>
    <xf numFmtId="0" fontId="8" fillId="0" borderId="18" xfId="4" quotePrefix="1" applyFont="1" applyFill="1" applyBorder="1" applyAlignment="1" applyProtection="1">
      <alignment horizontal="center" vertical="center" wrapText="1"/>
    </xf>
    <xf numFmtId="14" fontId="7" fillId="0" borderId="18" xfId="4" applyNumberFormat="1" applyFont="1" applyFill="1" applyBorder="1" applyAlignment="1" applyProtection="1">
      <alignment horizontal="center" vertical="center" wrapText="1"/>
    </xf>
    <xf numFmtId="14" fontId="7" fillId="0" borderId="18" xfId="4" applyNumberFormat="1" applyFont="1" applyBorder="1" applyAlignment="1" applyProtection="1">
      <alignment horizontal="center" vertical="center" wrapText="1"/>
    </xf>
    <xf numFmtId="0" fontId="7" fillId="0" borderId="18" xfId="4" applyFont="1" applyFill="1" applyBorder="1" applyAlignment="1" applyProtection="1">
      <alignment vertical="center" wrapText="1"/>
    </xf>
    <xf numFmtId="0" fontId="7" fillId="0" borderId="18" xfId="4" applyFont="1" applyFill="1" applyBorder="1" applyAlignment="1" applyProtection="1">
      <alignment horizontal="left" vertical="center" wrapText="1"/>
    </xf>
    <xf numFmtId="0" fontId="45" fillId="0" borderId="18" xfId="4" applyFont="1" applyFill="1" applyBorder="1" applyAlignment="1" applyProtection="1">
      <alignment horizontal="center" vertical="center" wrapText="1"/>
    </xf>
    <xf numFmtId="0" fontId="7" fillId="0" borderId="25" xfId="4" applyFont="1" applyFill="1" applyBorder="1" applyAlignment="1" applyProtection="1">
      <alignment horizontal="center" vertical="center" wrapText="1"/>
    </xf>
    <xf numFmtId="0" fontId="8" fillId="0" borderId="25" xfId="4" quotePrefix="1" applyFont="1" applyFill="1" applyBorder="1" applyAlignment="1" applyProtection="1">
      <alignment horizontal="center" vertical="center" wrapText="1"/>
    </xf>
    <xf numFmtId="0" fontId="7" fillId="0" borderId="26" xfId="1" applyFont="1" applyFill="1" applyBorder="1" applyAlignment="1" applyProtection="1">
      <alignment vertical="center" wrapText="1"/>
    </xf>
    <xf numFmtId="0" fontId="8" fillId="0" borderId="27" xfId="1" applyFont="1" applyFill="1" applyBorder="1" applyAlignment="1" applyProtection="1">
      <alignment vertical="center" wrapText="1"/>
    </xf>
    <xf numFmtId="14" fontId="7" fillId="0" borderId="25" xfId="4" applyNumberFormat="1" applyFont="1" applyFill="1" applyBorder="1" applyAlignment="1" applyProtection="1">
      <alignment horizontal="center" vertical="center" wrapText="1"/>
    </xf>
    <xf numFmtId="14" fontId="7" fillId="0" borderId="25" xfId="1" applyNumberFormat="1" applyFont="1" applyFill="1" applyBorder="1" applyAlignment="1" applyProtection="1">
      <alignment horizontal="center" vertical="center" wrapText="1"/>
    </xf>
    <xf numFmtId="14" fontId="7" fillId="0" borderId="25" xfId="4" applyNumberFormat="1" applyFont="1" applyBorder="1" applyAlignment="1" applyProtection="1">
      <alignment horizontal="center" vertical="center" wrapText="1"/>
    </xf>
    <xf numFmtId="0" fontId="7" fillId="0" borderId="25" xfId="4" applyFont="1" applyFill="1" applyBorder="1" applyAlignment="1" applyProtection="1">
      <alignment vertical="center" wrapText="1"/>
    </xf>
    <xf numFmtId="0" fontId="7" fillId="0" borderId="25" xfId="4" applyFont="1" applyFill="1" applyBorder="1" applyAlignment="1" applyProtection="1">
      <alignment horizontal="left" vertical="center" wrapText="1"/>
    </xf>
    <xf numFmtId="0" fontId="43" fillId="0" borderId="7" xfId="4" applyFont="1" applyFill="1" applyBorder="1" applyAlignment="1" applyProtection="1">
      <alignment horizontal="center" vertical="center" wrapText="1"/>
    </xf>
    <xf numFmtId="0" fontId="43" fillId="0" borderId="2" xfId="4" applyFont="1" applyFill="1" applyBorder="1" applyAlignment="1" applyProtection="1">
      <alignment horizontal="center" vertical="center" wrapText="1"/>
    </xf>
    <xf numFmtId="0" fontId="43" fillId="0" borderId="11" xfId="4" applyFont="1" applyFill="1" applyBorder="1" applyAlignment="1" applyProtection="1">
      <alignment horizontal="center" vertical="center" wrapText="1"/>
    </xf>
    <xf numFmtId="0" fontId="44" fillId="0" borderId="0" xfId="4" applyFont="1" applyFill="1" applyAlignment="1" applyProtection="1">
      <alignment wrapText="1"/>
    </xf>
    <xf numFmtId="4" fontId="7" fillId="0" borderId="14" xfId="4" applyNumberFormat="1" applyFont="1" applyFill="1" applyBorder="1" applyAlignment="1" applyProtection="1">
      <alignment horizontal="center" vertical="center" wrapText="1"/>
    </xf>
    <xf numFmtId="4" fontId="7" fillId="0" borderId="18" xfId="4" applyNumberFormat="1" applyFont="1" applyFill="1" applyBorder="1" applyAlignment="1" applyProtection="1">
      <alignment horizontal="center" vertical="center" wrapText="1"/>
    </xf>
    <xf numFmtId="3" fontId="7" fillId="0" borderId="14" xfId="4" applyNumberFormat="1" applyFont="1" applyFill="1" applyBorder="1" applyAlignment="1" applyProtection="1">
      <alignment horizontal="center" vertical="center" wrapText="1"/>
    </xf>
    <xf numFmtId="3" fontId="7" fillId="0" borderId="18" xfId="4" applyNumberFormat="1" applyFont="1" applyFill="1" applyBorder="1" applyAlignment="1" applyProtection="1">
      <alignment horizontal="center" vertical="center" wrapText="1"/>
    </xf>
    <xf numFmtId="3" fontId="7" fillId="0" borderId="25" xfId="4" applyNumberFormat="1" applyFont="1" applyFill="1" applyBorder="1" applyAlignment="1" applyProtection="1">
      <alignment horizontal="center" vertical="center" wrapText="1"/>
    </xf>
    <xf numFmtId="0" fontId="46" fillId="0" borderId="0" xfId="0" applyFont="1"/>
    <xf numFmtId="0" fontId="45" fillId="0" borderId="25" xfId="4" applyFont="1" applyFill="1" applyBorder="1" applyAlignment="1" applyProtection="1">
      <alignment horizontal="center" vertical="center" wrapText="1"/>
    </xf>
    <xf numFmtId="2" fontId="8" fillId="0" borderId="18" xfId="4" applyNumberFormat="1" applyFont="1" applyFill="1" applyBorder="1" applyAlignment="1" applyProtection="1">
      <alignment horizontal="center" vertical="center" wrapText="1"/>
    </xf>
    <xf numFmtId="2" fontId="8" fillId="0" borderId="25" xfId="4" applyNumberFormat="1" applyFont="1" applyFill="1" applyBorder="1" applyAlignment="1" applyProtection="1">
      <alignment horizontal="center" vertical="center" wrapText="1"/>
    </xf>
    <xf numFmtId="2" fontId="6" fillId="3" borderId="17" xfId="0" applyNumberFormat="1" applyFont="1" applyFill="1" applyBorder="1" applyAlignment="1">
      <alignment horizontal="center" vertical="center"/>
    </xf>
    <xf numFmtId="164" fontId="6" fillId="0" borderId="17" xfId="0" applyNumberFormat="1" applyFont="1" applyFill="1" applyBorder="1" applyAlignment="1">
      <alignment horizontal="center" wrapText="1"/>
    </xf>
    <xf numFmtId="164" fontId="0" fillId="0" borderId="0" xfId="0" applyNumberFormat="1" applyFill="1"/>
    <xf numFmtId="2" fontId="7" fillId="0" borderId="18" xfId="4" applyNumberFormat="1" applyFont="1" applyFill="1" applyBorder="1" applyAlignment="1" applyProtection="1">
      <alignment horizontal="center" vertical="center" wrapText="1"/>
    </xf>
    <xf numFmtId="1" fontId="7" fillId="0" borderId="18" xfId="4" applyNumberFormat="1" applyFont="1" applyFill="1" applyBorder="1" applyAlignment="1" applyProtection="1">
      <alignment horizontal="center" vertical="center" wrapText="1"/>
    </xf>
    <xf numFmtId="1" fontId="7" fillId="3" borderId="18" xfId="4" applyNumberFormat="1" applyFont="1" applyFill="1" applyBorder="1" applyAlignment="1" applyProtection="1">
      <alignment horizontal="center" vertical="center" wrapText="1"/>
    </xf>
    <xf numFmtId="0" fontId="47" fillId="0" borderId="18" xfId="4" applyFont="1" applyFill="1" applyBorder="1" applyAlignment="1" applyProtection="1">
      <alignment horizontal="center" vertical="center" wrapText="1"/>
    </xf>
    <xf numFmtId="0" fontId="7" fillId="3" borderId="18" xfId="4" applyFont="1" applyFill="1" applyBorder="1" applyAlignment="1" applyProtection="1">
      <alignment horizontal="center" vertical="center" wrapText="1"/>
    </xf>
    <xf numFmtId="0" fontId="7" fillId="0" borderId="18" xfId="4" applyFont="1" applyFill="1" applyBorder="1" applyAlignment="1" applyProtection="1">
      <alignment horizontal="left" vertical="center"/>
    </xf>
    <xf numFmtId="1" fontId="2" fillId="0" borderId="0" xfId="0" applyNumberFormat="1" applyFont="1" applyFill="1" applyBorder="1" applyAlignment="1">
      <alignment horizontal="left"/>
    </xf>
    <xf numFmtId="0" fontId="6" fillId="0" borderId="5" xfId="0" applyFont="1" applyFill="1" applyBorder="1" applyAlignment="1"/>
    <xf numFmtId="0" fontId="6" fillId="0" borderId="6" xfId="0" applyFont="1" applyFill="1" applyBorder="1" applyAlignment="1"/>
    <xf numFmtId="1" fontId="6" fillId="3" borderId="22" xfId="0" applyNumberFormat="1" applyFont="1" applyFill="1" applyBorder="1" applyAlignment="1">
      <alignment horizontal="center"/>
    </xf>
    <xf numFmtId="164" fontId="6" fillId="3" borderId="17" xfId="0" applyNumberFormat="1" applyFont="1" applyFill="1" applyBorder="1" applyAlignment="1">
      <alignment horizontal="center" wrapText="1"/>
    </xf>
    <xf numFmtId="164" fontId="6" fillId="3" borderId="22" xfId="0" applyNumberFormat="1" applyFont="1" applyFill="1" applyBorder="1" applyAlignment="1">
      <alignment horizontal="center"/>
    </xf>
    <xf numFmtId="1" fontId="2" fillId="3" borderId="0" xfId="0" applyNumberFormat="1" applyFont="1" applyFill="1"/>
    <xf numFmtId="164" fontId="6" fillId="3" borderId="20" xfId="0" applyNumberFormat="1" applyFont="1" applyFill="1" applyBorder="1" applyAlignment="1">
      <alignment horizontal="center"/>
    </xf>
    <xf numFmtId="0" fontId="1" fillId="0" borderId="0" xfId="0" applyFont="1" applyFill="1" applyAlignment="1">
      <alignment horizontal="center"/>
    </xf>
    <xf numFmtId="0" fontId="2" fillId="0" borderId="0" xfId="0" applyFont="1" applyFill="1" applyBorder="1" applyAlignment="1">
      <alignment horizontal="center"/>
    </xf>
    <xf numFmtId="0" fontId="6" fillId="3" borderId="67" xfId="0" applyFont="1" applyFill="1" applyBorder="1" applyAlignment="1">
      <alignment horizontal="left"/>
    </xf>
    <xf numFmtId="2" fontId="6" fillId="3" borderId="19" xfId="0" applyNumberFormat="1" applyFont="1" applyFill="1" applyBorder="1" applyAlignment="1">
      <alignment horizontal="center"/>
    </xf>
    <xf numFmtId="0" fontId="9" fillId="3" borderId="68" xfId="0" applyFont="1" applyFill="1" applyBorder="1"/>
    <xf numFmtId="164" fontId="6" fillId="3" borderId="8" xfId="0" applyNumberFormat="1" applyFont="1" applyFill="1" applyBorder="1" applyAlignment="1">
      <alignment horizontal="center" wrapText="1"/>
    </xf>
    <xf numFmtId="164" fontId="6" fillId="3" borderId="8" xfId="0" applyNumberFormat="1" applyFont="1" applyFill="1" applyBorder="1" applyAlignment="1">
      <alignment horizontal="center"/>
    </xf>
    <xf numFmtId="1" fontId="6" fillId="3" borderId="8" xfId="0" applyNumberFormat="1" applyFont="1" applyFill="1" applyBorder="1" applyAlignment="1">
      <alignment horizontal="center"/>
    </xf>
    <xf numFmtId="2" fontId="6" fillId="3" borderId="8" xfId="0" applyNumberFormat="1" applyFont="1" applyFill="1" applyBorder="1" applyAlignment="1">
      <alignment horizontal="center"/>
    </xf>
    <xf numFmtId="164" fontId="6" fillId="0" borderId="8" xfId="0" applyNumberFormat="1" applyFont="1" applyFill="1" applyBorder="1" applyAlignment="1">
      <alignment horizontal="center"/>
    </xf>
    <xf numFmtId="0" fontId="9" fillId="3" borderId="23" xfId="0" applyFont="1" applyFill="1" applyBorder="1"/>
    <xf numFmtId="164" fontId="6" fillId="3" borderId="28" xfId="0" applyNumberFormat="1" applyFont="1" applyFill="1" applyBorder="1" applyAlignment="1">
      <alignment horizontal="center" wrapText="1"/>
    </xf>
    <xf numFmtId="164" fontId="6" fillId="3" borderId="28" xfId="0" applyNumberFormat="1" applyFont="1" applyFill="1" applyBorder="1" applyAlignment="1">
      <alignment horizontal="center"/>
    </xf>
    <xf numFmtId="1" fontId="6" fillId="3" borderId="28" xfId="0" applyNumberFormat="1" applyFont="1" applyFill="1" applyBorder="1" applyAlignment="1">
      <alignment horizontal="center"/>
    </xf>
    <xf numFmtId="2" fontId="6" fillId="3" borderId="24" xfId="0" applyNumberFormat="1" applyFont="1" applyFill="1" applyBorder="1" applyAlignment="1">
      <alignment horizontal="center"/>
    </xf>
    <xf numFmtId="164" fontId="4" fillId="3" borderId="8" xfId="0" applyNumberFormat="1" applyFont="1" applyFill="1" applyBorder="1" applyAlignment="1">
      <alignment horizontal="center"/>
    </xf>
    <xf numFmtId="164" fontId="4" fillId="3" borderId="28" xfId="0" applyNumberFormat="1" applyFont="1" applyFill="1" applyBorder="1" applyAlignment="1">
      <alignment horizontal="center"/>
    </xf>
    <xf numFmtId="164" fontId="4" fillId="3" borderId="8" xfId="0" applyNumberFormat="1" applyFont="1" applyFill="1" applyBorder="1" applyAlignment="1">
      <alignment horizontal="center" wrapText="1"/>
    </xf>
    <xf numFmtId="164" fontId="4" fillId="3" borderId="28" xfId="0" applyNumberFormat="1" applyFont="1" applyFill="1" applyBorder="1" applyAlignment="1">
      <alignment horizontal="center" wrapText="1"/>
    </xf>
    <xf numFmtId="164" fontId="4" fillId="3" borderId="22" xfId="0" applyNumberFormat="1" applyFont="1" applyFill="1" applyBorder="1" applyAlignment="1">
      <alignment horizontal="center"/>
    </xf>
    <xf numFmtId="0" fontId="6" fillId="0" borderId="22" xfId="0" applyFont="1" applyFill="1" applyBorder="1" applyAlignment="1">
      <alignment horizontal="center"/>
    </xf>
    <xf numFmtId="0" fontId="7" fillId="0" borderId="69" xfId="0" applyFont="1" applyFill="1" applyBorder="1"/>
    <xf numFmtId="0" fontId="8" fillId="0" borderId="68" xfId="0" applyFont="1" applyFill="1" applyBorder="1"/>
    <xf numFmtId="0" fontId="6" fillId="3" borderId="17" xfId="0" applyFont="1" applyFill="1" applyBorder="1" applyAlignment="1">
      <alignment horizontal="center"/>
    </xf>
    <xf numFmtId="0" fontId="7" fillId="3" borderId="67" xfId="0" applyFont="1" applyFill="1" applyBorder="1"/>
    <xf numFmtId="0" fontId="8" fillId="3" borderId="19" xfId="0" applyFont="1" applyFill="1" applyBorder="1"/>
    <xf numFmtId="164" fontId="6" fillId="3" borderId="17" xfId="0" applyNumberFormat="1" applyFont="1" applyFill="1" applyBorder="1" applyAlignment="1">
      <alignment horizontal="left" vertical="center"/>
    </xf>
    <xf numFmtId="0" fontId="6" fillId="3" borderId="17" xfId="0" applyFont="1" applyFill="1" applyBorder="1" applyAlignment="1">
      <alignment horizontal="center" vertical="center"/>
    </xf>
    <xf numFmtId="0" fontId="7" fillId="0" borderId="0" xfId="0" applyFont="1" applyFill="1" applyBorder="1"/>
    <xf numFmtId="0" fontId="8" fillId="0" borderId="0" xfId="0" applyFont="1" applyFill="1" applyBorder="1"/>
    <xf numFmtId="2" fontId="6" fillId="0" borderId="0" xfId="0" applyNumberFormat="1" applyFont="1" applyFill="1" applyBorder="1" applyAlignment="1">
      <alignment horizontal="center"/>
    </xf>
    <xf numFmtId="0" fontId="1" fillId="0" borderId="0" xfId="0" applyFont="1" applyFill="1" applyBorder="1" applyAlignment="1"/>
    <xf numFmtId="0" fontId="6" fillId="0" borderId="0" xfId="0" applyFont="1" applyFill="1" applyBorder="1" applyAlignment="1">
      <alignment horizontal="left"/>
    </xf>
    <xf numFmtId="2" fontId="18" fillId="4" borderId="0" xfId="0" applyNumberFormat="1" applyFont="1" applyFill="1" applyBorder="1" applyAlignment="1">
      <alignment horizontal="center"/>
    </xf>
    <xf numFmtId="0" fontId="18" fillId="4" borderId="0" xfId="0" applyFont="1" applyFill="1" applyBorder="1" applyAlignment="1">
      <alignment horizontal="left"/>
    </xf>
    <xf numFmtId="164" fontId="6" fillId="0" borderId="0" xfId="0" applyNumberFormat="1" applyFont="1" applyFill="1" applyBorder="1" applyAlignment="1">
      <alignment horizontal="center"/>
    </xf>
    <xf numFmtId="2" fontId="6" fillId="0" borderId="0" xfId="0" applyNumberFormat="1" applyFont="1" applyFill="1" applyBorder="1" applyAlignment="1">
      <alignment horizontal="center" vertical="center"/>
    </xf>
    <xf numFmtId="164" fontId="6" fillId="0" borderId="0" xfId="0" applyNumberFormat="1" applyFont="1" applyFill="1" applyBorder="1" applyAlignment="1">
      <alignment horizontal="left" vertical="center"/>
    </xf>
    <xf numFmtId="0" fontId="6" fillId="0" borderId="0" xfId="0" applyFont="1" applyFill="1" applyBorder="1" applyAlignment="1">
      <alignment horizontal="center" vertical="center"/>
    </xf>
    <xf numFmtId="0" fontId="2" fillId="0" borderId="17" xfId="0" applyFont="1" applyFill="1" applyBorder="1" applyAlignment="1">
      <alignment horizontal="left"/>
    </xf>
    <xf numFmtId="2" fontId="7" fillId="3" borderId="18" xfId="4" applyNumberFormat="1" applyFont="1" applyFill="1" applyBorder="1" applyAlignment="1" applyProtection="1">
      <alignment horizontal="center" vertical="center" wrapText="1"/>
    </xf>
    <xf numFmtId="0" fontId="8" fillId="3" borderId="18" xfId="4" quotePrefix="1" applyFont="1" applyFill="1" applyBorder="1" applyAlignment="1" applyProtection="1">
      <alignment horizontal="center" vertical="center" wrapText="1"/>
    </xf>
    <xf numFmtId="0" fontId="7" fillId="3" borderId="20" xfId="1" applyFont="1" applyFill="1" applyBorder="1" applyAlignment="1" applyProtection="1">
      <alignment vertical="center" wrapText="1"/>
    </xf>
    <xf numFmtId="0" fontId="8" fillId="3" borderId="21" xfId="1" applyFont="1" applyFill="1" applyBorder="1" applyAlignment="1" applyProtection="1">
      <alignment vertical="center" wrapText="1"/>
    </xf>
    <xf numFmtId="14" fontId="7" fillId="3" borderId="18" xfId="4" applyNumberFormat="1" applyFont="1" applyFill="1" applyBorder="1" applyAlignment="1" applyProtection="1">
      <alignment horizontal="center" vertical="center" wrapText="1"/>
    </xf>
    <xf numFmtId="14" fontId="7" fillId="3" borderId="18" xfId="1" applyNumberFormat="1" applyFont="1" applyFill="1" applyBorder="1" applyAlignment="1" applyProtection="1">
      <alignment horizontal="center" vertical="center" wrapText="1"/>
    </xf>
    <xf numFmtId="0" fontId="7" fillId="3" borderId="18" xfId="4" applyFont="1" applyFill="1" applyBorder="1" applyAlignment="1" applyProtection="1">
      <alignment vertical="center" wrapText="1"/>
    </xf>
    <xf numFmtId="0" fontId="44" fillId="3" borderId="0" xfId="4" applyFont="1" applyFill="1" applyProtection="1"/>
    <xf numFmtId="0" fontId="47" fillId="3" borderId="18" xfId="4" applyFont="1" applyFill="1" applyBorder="1" applyAlignment="1" applyProtection="1">
      <alignment horizontal="center" vertical="center" wrapText="1"/>
    </xf>
    <xf numFmtId="0" fontId="43" fillId="0" borderId="7" xfId="4" applyFont="1" applyFill="1" applyBorder="1" applyAlignment="1" applyProtection="1">
      <alignment horizontal="center" vertical="center" wrapText="1"/>
    </xf>
    <xf numFmtId="0" fontId="43" fillId="0" borderId="2" xfId="4" applyFont="1" applyFill="1" applyBorder="1" applyAlignment="1" applyProtection="1">
      <alignment horizontal="center" vertical="center" wrapText="1"/>
    </xf>
    <xf numFmtId="0" fontId="43" fillId="0" borderId="11" xfId="4" applyFont="1" applyFill="1" applyBorder="1" applyAlignment="1" applyProtection="1">
      <alignment horizontal="center" vertical="center" wrapText="1"/>
    </xf>
    <xf numFmtId="0" fontId="39" fillId="0" borderId="0" xfId="3" applyFont="1" applyFill="1" applyAlignment="1" applyProtection="1">
      <alignment horizontal="center"/>
    </xf>
    <xf numFmtId="0" fontId="8" fillId="0" borderId="7" xfId="3" applyFont="1" applyFill="1" applyBorder="1" applyAlignment="1" applyProtection="1">
      <alignment horizontal="center" vertical="center"/>
    </xf>
    <xf numFmtId="0" fontId="46" fillId="0" borderId="0" xfId="0" applyFont="1" applyFill="1"/>
    <xf numFmtId="0" fontId="41" fillId="0" borderId="0" xfId="3" applyFont="1" applyFill="1" applyAlignment="1" applyProtection="1">
      <alignment horizontal="center"/>
    </xf>
    <xf numFmtId="0" fontId="43" fillId="0" borderId="7" xfId="4" applyFont="1" applyFill="1" applyBorder="1" applyAlignment="1" applyProtection="1">
      <alignment horizontal="center" vertical="center" wrapText="1"/>
    </xf>
    <xf numFmtId="0" fontId="43" fillId="0" borderId="2" xfId="4" applyFont="1" applyFill="1" applyBorder="1" applyAlignment="1" applyProtection="1">
      <alignment horizontal="center" vertical="center" wrapText="1"/>
    </xf>
    <xf numFmtId="0" fontId="43" fillId="0" borderId="11" xfId="4"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41" fillId="0" borderId="0" xfId="3" applyFont="1" applyFill="1" applyAlignment="1" applyProtection="1">
      <alignment horizontal="center" vertical="center" wrapText="1"/>
    </xf>
    <xf numFmtId="0" fontId="42" fillId="0" borderId="0" xfId="3" applyFont="1" applyFill="1" applyAlignment="1" applyProtection="1">
      <alignment horizontal="center"/>
    </xf>
    <xf numFmtId="0" fontId="39" fillId="0" borderId="0" xfId="0" applyFont="1" applyFill="1" applyAlignment="1" applyProtection="1">
      <alignment horizontal="center"/>
    </xf>
    <xf numFmtId="0" fontId="23" fillId="0" borderId="0" xfId="3" applyFont="1" applyFill="1" applyAlignment="1" applyProtection="1">
      <alignment horizontal="center"/>
    </xf>
    <xf numFmtId="0" fontId="39" fillId="0" borderId="0" xfId="3" applyFont="1" applyFill="1" applyAlignment="1" applyProtection="1">
      <alignment horizontal="center"/>
    </xf>
    <xf numFmtId="0" fontId="8" fillId="0" borderId="7" xfId="3" applyFont="1" applyFill="1" applyBorder="1" applyAlignment="1" applyProtection="1">
      <alignment horizontal="center" vertical="center" wrapText="1"/>
    </xf>
    <xf numFmtId="0" fontId="8" fillId="0" borderId="7" xfId="3" applyFont="1" applyFill="1" applyBorder="1" applyAlignment="1" applyProtection="1">
      <alignment horizontal="center" vertical="center"/>
    </xf>
    <xf numFmtId="0" fontId="8" fillId="0" borderId="5" xfId="3" applyFont="1" applyFill="1" applyBorder="1" applyAlignment="1" applyProtection="1">
      <alignment horizontal="center" vertical="center" wrapText="1"/>
    </xf>
    <xf numFmtId="0" fontId="8" fillId="0" borderId="6" xfId="3" applyFont="1" applyFill="1" applyBorder="1" applyAlignment="1" applyProtection="1">
      <alignment horizontal="center" vertical="center" wrapText="1"/>
    </xf>
    <xf numFmtId="0" fontId="43" fillId="0" borderId="5" xfId="4" applyFont="1" applyFill="1" applyBorder="1" applyAlignment="1" applyProtection="1">
      <alignment horizontal="center" vertical="center" wrapText="1"/>
    </xf>
    <xf numFmtId="0" fontId="43" fillId="0" borderId="51" xfId="4" applyFont="1" applyFill="1" applyBorder="1" applyAlignment="1" applyProtection="1">
      <alignment horizontal="center" vertical="center" wrapText="1"/>
    </xf>
    <xf numFmtId="0" fontId="43" fillId="0" borderId="6" xfId="4" applyFont="1" applyFill="1" applyBorder="1" applyAlignment="1" applyProtection="1">
      <alignment horizontal="center" vertical="center" wrapText="1"/>
    </xf>
    <xf numFmtId="0" fontId="4" fillId="0" borderId="5" xfId="0" applyFont="1" applyFill="1" applyBorder="1" applyAlignment="1">
      <alignment horizontal="center" textRotation="90"/>
    </xf>
    <xf numFmtId="0" fontId="4" fillId="0" borderId="6" xfId="0" applyFont="1" applyFill="1" applyBorder="1" applyAlignment="1">
      <alignment horizontal="center" textRotation="90"/>
    </xf>
    <xf numFmtId="0" fontId="4" fillId="0" borderId="7" xfId="0" applyFont="1" applyFill="1" applyBorder="1" applyAlignment="1">
      <alignment horizontal="center" vertical="center" textRotation="90"/>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Fill="1" applyBorder="1" applyAlignment="1">
      <alignment horizontal="center"/>
    </xf>
    <xf numFmtId="0" fontId="6" fillId="0" borderId="6" xfId="0" applyFont="1" applyFill="1" applyBorder="1" applyAlignment="1">
      <alignment horizontal="center"/>
    </xf>
    <xf numFmtId="0" fontId="5" fillId="0" borderId="5" xfId="0" applyFont="1" applyBorder="1" applyAlignment="1">
      <alignment horizontal="center" textRotation="90" wrapText="1"/>
    </xf>
    <xf numFmtId="0" fontId="5" fillId="0" borderId="51" xfId="0" applyFont="1" applyBorder="1" applyAlignment="1">
      <alignment horizontal="center" textRotation="90" wrapText="1"/>
    </xf>
    <xf numFmtId="0" fontId="5" fillId="0" borderId="6" xfId="0" applyFont="1" applyBorder="1" applyAlignment="1">
      <alignment horizontal="center" textRotation="90" wrapText="1"/>
    </xf>
    <xf numFmtId="0" fontId="2" fillId="0" borderId="5" xfId="0" applyFont="1" applyFill="1" applyBorder="1" applyAlignment="1">
      <alignment horizontal="center"/>
    </xf>
    <xf numFmtId="0" fontId="2" fillId="0" borderId="6" xfId="0" applyFont="1" applyFill="1" applyBorder="1" applyAlignment="1">
      <alignment horizontal="center"/>
    </xf>
    <xf numFmtId="0" fontId="4" fillId="3" borderId="5" xfId="0" applyFont="1" applyFill="1" applyBorder="1" applyAlignment="1">
      <alignment horizontal="center" textRotation="90"/>
    </xf>
    <xf numFmtId="0" fontId="4" fillId="3" borderId="6" xfId="0" applyFont="1" applyFill="1" applyBorder="1" applyAlignment="1">
      <alignment horizontal="center" textRotation="90"/>
    </xf>
    <xf numFmtId="0" fontId="4" fillId="3" borderId="7" xfId="0" applyFont="1" applyFill="1" applyBorder="1" applyAlignment="1">
      <alignment horizontal="center" vertical="center" textRotation="90"/>
    </xf>
    <xf numFmtId="0" fontId="6" fillId="3" borderId="5" xfId="0" applyFont="1" applyFill="1" applyBorder="1" applyAlignment="1">
      <alignment horizontal="center"/>
    </xf>
    <xf numFmtId="0" fontId="6" fillId="3" borderId="6" xfId="0" applyFont="1" applyFill="1" applyBorder="1" applyAlignment="1">
      <alignment horizontal="center"/>
    </xf>
    <xf numFmtId="0" fontId="4" fillId="0" borderId="5" xfId="0" applyFont="1" applyFill="1" applyBorder="1" applyAlignment="1">
      <alignment horizontal="center" textRotation="90" wrapText="1"/>
    </xf>
    <xf numFmtId="0" fontId="4" fillId="0" borderId="6" xfId="0" applyFont="1" applyFill="1" applyBorder="1" applyAlignment="1">
      <alignment horizontal="center" textRotation="90" wrapText="1"/>
    </xf>
    <xf numFmtId="0" fontId="5" fillId="0" borderId="5" xfId="0" applyFont="1" applyFill="1" applyBorder="1" applyAlignment="1">
      <alignment horizontal="center" textRotation="90" wrapText="1"/>
    </xf>
    <xf numFmtId="0" fontId="5" fillId="0" borderId="6" xfId="0" applyFont="1" applyFill="1" applyBorder="1" applyAlignment="1">
      <alignment horizontal="center" textRotation="90" wrapText="1"/>
    </xf>
    <xf numFmtId="0" fontId="4" fillId="0" borderId="51" xfId="0" applyFont="1" applyFill="1" applyBorder="1" applyAlignment="1">
      <alignment horizontal="center" textRotation="90" wrapText="1"/>
    </xf>
    <xf numFmtId="0" fontId="5" fillId="0" borderId="51" xfId="0" applyFont="1" applyFill="1" applyBorder="1" applyAlignment="1">
      <alignment horizontal="center" textRotation="90" wrapText="1"/>
    </xf>
    <xf numFmtId="0" fontId="4" fillId="0" borderId="51" xfId="0" applyFont="1" applyFill="1" applyBorder="1" applyAlignment="1">
      <alignment horizontal="center" textRotation="90"/>
    </xf>
    <xf numFmtId="0" fontId="1" fillId="0" borderId="0" xfId="0" applyFont="1" applyFill="1" applyAlignment="1">
      <alignment horizontal="center"/>
    </xf>
    <xf numFmtId="0" fontId="4" fillId="0" borderId="2"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3" fillId="0" borderId="1" xfId="0" applyFont="1" applyFill="1" applyBorder="1" applyAlignment="1">
      <alignment horizontal="center"/>
    </xf>
    <xf numFmtId="0" fontId="2" fillId="0" borderId="0" xfId="0" applyFont="1" applyFill="1" applyBorder="1" applyAlignment="1">
      <alignment horizontal="center"/>
    </xf>
    <xf numFmtId="0" fontId="4" fillId="0" borderId="5" xfId="0" applyFont="1" applyBorder="1" applyAlignment="1">
      <alignment horizontal="center" textRotation="90" wrapText="1"/>
    </xf>
    <xf numFmtId="0" fontId="4" fillId="0" borderId="6" xfId="0" applyFont="1" applyBorder="1" applyAlignment="1">
      <alignment horizontal="center" textRotation="90" wrapText="1"/>
    </xf>
    <xf numFmtId="0" fontId="4" fillId="6" borderId="5" xfId="0" applyFont="1" applyFill="1" applyBorder="1" applyAlignment="1">
      <alignment horizontal="center" textRotation="90" wrapText="1"/>
    </xf>
    <xf numFmtId="0" fontId="4" fillId="6" borderId="6" xfId="0" applyFont="1" applyFill="1" applyBorder="1" applyAlignment="1">
      <alignment horizontal="center" textRotation="90" wrapText="1"/>
    </xf>
    <xf numFmtId="0" fontId="4" fillId="0" borderId="51" xfId="0" applyFont="1" applyBorder="1" applyAlignment="1">
      <alignment horizontal="center" textRotation="90" wrapText="1"/>
    </xf>
    <xf numFmtId="0" fontId="5" fillId="0" borderId="5" xfId="0" applyFont="1" applyFill="1" applyBorder="1" applyAlignment="1">
      <alignment horizontal="center" textRotation="90"/>
    </xf>
    <xf numFmtId="0" fontId="5" fillId="0" borderId="6" xfId="0" applyFont="1" applyFill="1" applyBorder="1" applyAlignment="1">
      <alignment horizontal="center" textRotation="90"/>
    </xf>
    <xf numFmtId="0" fontId="5" fillId="0" borderId="51" xfId="0" applyFont="1" applyFill="1" applyBorder="1" applyAlignment="1">
      <alignment horizontal="center" textRotation="90"/>
    </xf>
    <xf numFmtId="0" fontId="0" fillId="0" borderId="5" xfId="0" applyBorder="1" applyAlignment="1">
      <alignment horizontal="center"/>
    </xf>
    <xf numFmtId="0" fontId="0" fillId="0" borderId="6" xfId="0" applyBorder="1" applyAlignment="1">
      <alignment horizontal="center"/>
    </xf>
    <xf numFmtId="0" fontId="6" fillId="0" borderId="5" xfId="0" applyFont="1" applyFill="1" applyBorder="1" applyAlignment="1">
      <alignment horizontal="center" wrapText="1"/>
    </xf>
    <xf numFmtId="0" fontId="6" fillId="0" borderId="6" xfId="0" applyFont="1" applyFill="1" applyBorder="1" applyAlignment="1">
      <alignment horizontal="center" wrapText="1"/>
    </xf>
    <xf numFmtId="0" fontId="37" fillId="0" borderId="7" xfId="0" applyFont="1" applyFill="1" applyBorder="1" applyAlignment="1">
      <alignment horizontal="center"/>
    </xf>
    <xf numFmtId="0" fontId="9" fillId="0" borderId="2"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13" xfId="0" applyFont="1" applyFill="1" applyBorder="1" applyAlignment="1">
      <alignment horizontal="center" vertical="center"/>
    </xf>
    <xf numFmtId="0" fontId="36" fillId="0" borderId="5" xfId="0" applyFont="1" applyFill="1" applyBorder="1" applyAlignment="1">
      <alignment horizontal="center" textRotation="90" wrapText="1"/>
    </xf>
    <xf numFmtId="0" fontId="36" fillId="0" borderId="6" xfId="0" applyFont="1" applyFill="1" applyBorder="1" applyAlignment="1">
      <alignment horizontal="center" textRotation="90" wrapText="1"/>
    </xf>
    <xf numFmtId="0" fontId="35" fillId="0" borderId="5" xfId="0" applyFont="1" applyFill="1" applyBorder="1" applyAlignment="1">
      <alignment horizontal="center"/>
    </xf>
    <xf numFmtId="0" fontId="35" fillId="0" borderId="51" xfId="0" applyFont="1" applyFill="1" applyBorder="1" applyAlignment="1">
      <alignment horizontal="center"/>
    </xf>
    <xf numFmtId="0" fontId="36" fillId="0" borderId="51" xfId="0" applyFont="1" applyFill="1" applyBorder="1" applyAlignment="1">
      <alignment horizontal="center" textRotation="90" wrapText="1"/>
    </xf>
    <xf numFmtId="0" fontId="35" fillId="0" borderId="6" xfId="0" applyFont="1" applyFill="1" applyBorder="1" applyAlignment="1">
      <alignment horizontal="center"/>
    </xf>
    <xf numFmtId="165" fontId="4" fillId="0" borderId="59" xfId="0" applyNumberFormat="1" applyFont="1" applyBorder="1" applyAlignment="1">
      <alignment horizontal="center"/>
    </xf>
    <xf numFmtId="0" fontId="30" fillId="0" borderId="61" xfId="0" applyFont="1" applyBorder="1"/>
    <xf numFmtId="0" fontId="30" fillId="0" borderId="60" xfId="0" applyFont="1" applyBorder="1"/>
    <xf numFmtId="0" fontId="29" fillId="0" borderId="0" xfId="0" applyFont="1" applyAlignment="1">
      <alignment horizontal="center"/>
    </xf>
    <xf numFmtId="0" fontId="0" fillId="0" borderId="0" xfId="0" applyFont="1" applyAlignment="1"/>
    <xf numFmtId="0" fontId="29" fillId="0" borderId="0" xfId="0" applyFont="1" applyAlignment="1">
      <alignment horizontal="left"/>
    </xf>
    <xf numFmtId="0" fontId="4" fillId="0" borderId="52" xfId="0" applyFont="1" applyBorder="1" applyAlignment="1">
      <alignment horizontal="center" vertical="center"/>
    </xf>
    <xf numFmtId="0" fontId="30" fillId="0" borderId="56" xfId="0" applyFont="1" applyBorder="1"/>
    <xf numFmtId="0" fontId="4" fillId="0" borderId="53" xfId="0" applyFont="1" applyBorder="1" applyAlignment="1">
      <alignment horizontal="center" vertical="center"/>
    </xf>
    <xf numFmtId="0" fontId="30" fillId="0" borderId="54" xfId="0" applyFont="1" applyBorder="1"/>
    <xf numFmtId="0" fontId="30" fillId="0" borderId="57" xfId="0" applyFont="1" applyBorder="1"/>
    <xf numFmtId="0" fontId="30" fillId="0" borderId="58" xfId="0" applyFont="1" applyBorder="1"/>
    <xf numFmtId="1" fontId="4" fillId="0" borderId="39" xfId="0" applyNumberFormat="1" applyFont="1" applyFill="1" applyBorder="1" applyAlignment="1">
      <alignment horizontal="center"/>
    </xf>
    <xf numFmtId="1" fontId="4" fillId="0" borderId="40" xfId="0" applyNumberFormat="1" applyFont="1" applyFill="1" applyBorder="1" applyAlignment="1">
      <alignment horizontal="center"/>
    </xf>
    <xf numFmtId="0" fontId="17" fillId="0" borderId="0" xfId="0" applyFont="1" applyFill="1" applyAlignment="1">
      <alignment horizontal="center"/>
    </xf>
    <xf numFmtId="0" fontId="4" fillId="0" borderId="44" xfId="0" applyFont="1" applyFill="1" applyBorder="1" applyAlignment="1">
      <alignment horizontal="center"/>
    </xf>
    <xf numFmtId="0" fontId="4" fillId="0" borderId="45" xfId="0" applyFont="1" applyFill="1" applyBorder="1" applyAlignment="1">
      <alignment horizontal="center"/>
    </xf>
    <xf numFmtId="0" fontId="4" fillId="0" borderId="40" xfId="0" applyFont="1" applyFill="1" applyBorder="1" applyAlignment="1">
      <alignment horizontal="center"/>
    </xf>
    <xf numFmtId="0" fontId="4" fillId="0" borderId="32" xfId="0" applyFont="1" applyFill="1" applyBorder="1" applyAlignment="1">
      <alignment horizontal="center" textRotation="90"/>
    </xf>
    <xf numFmtId="0" fontId="4" fillId="0" borderId="33" xfId="0" applyFont="1" applyFill="1" applyBorder="1" applyAlignment="1">
      <alignment horizontal="center" textRotation="90"/>
    </xf>
    <xf numFmtId="0" fontId="4" fillId="0" borderId="32" xfId="0" applyFont="1" applyFill="1" applyBorder="1" applyAlignment="1">
      <alignment horizontal="center" textRotation="90" wrapText="1"/>
    </xf>
    <xf numFmtId="0" fontId="4" fillId="0" borderId="33" xfId="0" applyFont="1" applyFill="1" applyBorder="1" applyAlignment="1">
      <alignment horizontal="center" textRotation="90" wrapText="1"/>
    </xf>
    <xf numFmtId="0" fontId="5" fillId="0" borderId="32" xfId="0" applyFont="1" applyFill="1" applyBorder="1" applyAlignment="1">
      <alignment horizontal="center" textRotation="90"/>
    </xf>
    <xf numFmtId="0" fontId="5" fillId="0" borderId="33" xfId="0" applyFont="1" applyFill="1" applyBorder="1" applyAlignment="1">
      <alignment horizontal="center" textRotation="90"/>
    </xf>
    <xf numFmtId="0" fontId="5" fillId="0" borderId="32" xfId="0" applyFont="1" applyFill="1" applyBorder="1" applyAlignment="1">
      <alignment horizontal="center" textRotation="90" wrapText="1"/>
    </xf>
    <xf numFmtId="0" fontId="5" fillId="0" borderId="33" xfId="0" applyFont="1" applyFill="1" applyBorder="1" applyAlignment="1">
      <alignment horizontal="center" textRotation="90" wrapText="1"/>
    </xf>
    <xf numFmtId="0" fontId="4" fillId="0" borderId="29"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37"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31" xfId="0" applyFont="1" applyFill="1" applyBorder="1" applyAlignment="1">
      <alignment horizontal="center" vertical="center"/>
    </xf>
  </cellXfs>
  <cellStyles count="5">
    <cellStyle name="Comma" xfId="2" builtinId="3"/>
    <cellStyle name="Normal" xfId="0" builtinId="0"/>
    <cellStyle name="Normal_DS_TN_CD_2016-2017" xfId="4"/>
    <cellStyle name="Normal_Mau_CD_Tong ket LTTCT+ LTTH 2015_OK" xfId="3"/>
    <cellStyle name="Normal_Sheet1" xfId="1"/>
  </cellStyles>
  <dxfs count="3178">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u val="double"/>
        <color rgb="FFC0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val="0"/>
        <condense val="0"/>
        <extend val="0"/>
      </font>
    </dxf>
    <dxf>
      <font>
        <b/>
        <i val="0"/>
        <condense val="0"/>
        <extend val="0"/>
      </font>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u val="double"/>
        <color rgb="FFC0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val="0"/>
        <condense val="0"/>
        <extend val="0"/>
      </font>
    </dxf>
    <dxf>
      <font>
        <b/>
        <i val="0"/>
        <condense val="0"/>
        <extend val="0"/>
      </font>
    </dxf>
    <dxf>
      <font>
        <b/>
        <i val="0"/>
        <condense val="0"/>
        <extend val="0"/>
      </font>
    </dxf>
    <dxf>
      <font>
        <b/>
        <i val="0"/>
        <condense val="0"/>
        <extend val="0"/>
      </font>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b/>
        <i val="0"/>
        <condense val="0"/>
        <extend val="0"/>
        <u/>
      </font>
      <fill>
        <patternFill patternType="none">
          <bgColor indexed="65"/>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font>
    </dxf>
    <dxf>
      <font>
        <b/>
        <i val="0"/>
        <condense val="0"/>
        <extend val="0"/>
      </font>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b/>
        <i val="0"/>
        <condense val="0"/>
        <extend val="0"/>
        <u/>
      </font>
      <fill>
        <patternFill patternType="none">
          <bgColor indexed="65"/>
        </patternFill>
      </fill>
    </dxf>
    <dxf>
      <font>
        <b/>
        <i/>
        <u val="double"/>
        <color rgb="FFFF0000"/>
      </font>
    </dxf>
    <dxf>
      <font>
        <b/>
        <i val="0"/>
        <condense val="0"/>
        <extend val="0"/>
        <u/>
      </font>
      <fill>
        <patternFill patternType="none">
          <bgColor indexed="65"/>
        </patternFill>
      </fill>
    </dxf>
    <dxf>
      <font>
        <b/>
        <i/>
        <u val="double"/>
        <color rgb="FFFF0000"/>
      </font>
    </dxf>
    <dxf>
      <font>
        <b/>
        <i val="0"/>
        <condense val="0"/>
        <extend val="0"/>
        <u/>
      </font>
      <fill>
        <patternFill patternType="none">
          <bgColor indexed="65"/>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font>
    </dxf>
    <dxf>
      <font>
        <b/>
        <i val="0"/>
        <condense val="0"/>
        <extend val="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font>
    </dxf>
    <dxf>
      <font>
        <b/>
        <i val="0"/>
        <condense val="0"/>
        <extend val="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b/>
        <i val="0"/>
        <condense val="0"/>
        <extend val="0"/>
      </font>
    </dxf>
    <dxf>
      <font>
        <b/>
        <i val="0"/>
        <condense val="0"/>
        <extend val="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u val="double"/>
        <color rgb="FFFF0000"/>
      </font>
    </dxf>
    <dxf>
      <font>
        <b/>
        <i/>
        <u val="double"/>
        <color rgb="FFFF0000"/>
      </font>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fill>
        <patternFill patternType="none">
          <bgColor indexed="65"/>
        </patternFill>
      </fill>
    </dxf>
    <dxf>
      <font>
        <color rgb="FF9C0006"/>
      </font>
      <fill>
        <patternFill>
          <bgColor rgb="FFFFC7CE"/>
        </patternFill>
      </fill>
    </dxf>
    <dxf>
      <font>
        <b/>
        <i/>
        <u val="double"/>
        <color rgb="FFFF0000"/>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fill>
        <patternFill patternType="none">
          <bgColor indexed="65"/>
        </patternFill>
      </fill>
    </dxf>
    <dxf>
      <font>
        <b/>
        <i/>
        <u val="double"/>
        <color rgb="FFC0000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C0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u val="double"/>
        <color rgb="FFC0000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C0000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C0000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color rgb="FF9C0006"/>
      </font>
      <fill>
        <patternFill>
          <bgColor rgb="FFFFC7CE"/>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C0000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C0000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u val="double"/>
        <color rgb="FFC00000"/>
      </font>
    </dxf>
    <dxf>
      <font>
        <b/>
        <i val="0"/>
        <condense val="0"/>
        <extend val="0"/>
        <u/>
      </font>
      <fill>
        <patternFill patternType="none">
          <bgColor indexed="65"/>
        </patternFill>
      </fill>
    </dxf>
    <dxf>
      <font>
        <b/>
        <i/>
        <u val="double"/>
        <color rgb="FFC0000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u val="double"/>
        <color rgb="FFC0000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u val="double"/>
        <color rgb="FFC00000"/>
      </font>
    </dxf>
    <dxf>
      <font>
        <b/>
        <i val="0"/>
        <condense val="0"/>
        <extend val="0"/>
        <u/>
      </font>
      <fill>
        <patternFill patternType="none">
          <bgColor indexed="65"/>
        </patternFill>
      </fill>
    </dxf>
    <dxf>
      <font>
        <b/>
        <i/>
        <u val="double"/>
        <color rgb="FFC0000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C00000"/>
      </font>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u val="double"/>
        <color rgb="FFC00000"/>
      </font>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b/>
        <i val="0"/>
        <condense val="0"/>
        <extend val="0"/>
        <u/>
      </font>
      <fill>
        <patternFill patternType="none">
          <bgColor indexed="65"/>
        </patternFill>
      </fill>
    </dxf>
    <dxf>
      <font>
        <color rgb="FF9C0006"/>
      </font>
      <fill>
        <patternFill>
          <bgColor rgb="FFFFC7CE"/>
        </patternFill>
      </fill>
    </dxf>
    <dxf>
      <font>
        <b/>
        <i/>
        <u val="double"/>
        <color rgb="FFFF0000"/>
      </font>
    </dxf>
    <dxf>
      <font>
        <b/>
        <i val="0"/>
        <condense val="0"/>
        <extend val="0"/>
      </font>
    </dxf>
    <dxf>
      <font>
        <b/>
        <i val="0"/>
        <condense val="0"/>
        <extend val="0"/>
      </font>
    </dxf>
    <dxf>
      <font>
        <b/>
        <i val="0"/>
        <condense val="0"/>
        <extend val="0"/>
        <u/>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14</xdr:col>
      <xdr:colOff>133350</xdr:colOff>
      <xdr:row>2</xdr:row>
      <xdr:rowOff>19050</xdr:rowOff>
    </xdr:from>
    <xdr:to>
      <xdr:col>17</xdr:col>
      <xdr:colOff>470535</xdr:colOff>
      <xdr:row>2</xdr:row>
      <xdr:rowOff>19050</xdr:rowOff>
    </xdr:to>
    <xdr:sp macro="" textlink="">
      <xdr:nvSpPr>
        <xdr:cNvPr id="4" name="Line 1"/>
        <xdr:cNvSpPr>
          <a:spLocks noChangeShapeType="1"/>
        </xdr:cNvSpPr>
      </xdr:nvSpPr>
      <xdr:spPr bwMode="auto">
        <a:xfrm>
          <a:off x="6086475" y="419100"/>
          <a:ext cx="1737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552450</xdr:colOff>
      <xdr:row>2</xdr:row>
      <xdr:rowOff>19050</xdr:rowOff>
    </xdr:from>
    <xdr:to>
      <xdr:col>4</xdr:col>
      <xdr:colOff>0</xdr:colOff>
      <xdr:row>2</xdr:row>
      <xdr:rowOff>19050</xdr:rowOff>
    </xdr:to>
    <xdr:sp macro="" textlink="">
      <xdr:nvSpPr>
        <xdr:cNvPr id="5" name="Line 1"/>
        <xdr:cNvSpPr>
          <a:spLocks noChangeShapeType="1"/>
        </xdr:cNvSpPr>
      </xdr:nvSpPr>
      <xdr:spPr bwMode="auto">
        <a:xfrm>
          <a:off x="828675" y="419100"/>
          <a:ext cx="1190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133350</xdr:colOff>
      <xdr:row>2</xdr:row>
      <xdr:rowOff>19050</xdr:rowOff>
    </xdr:from>
    <xdr:to>
      <xdr:col>17</xdr:col>
      <xdr:colOff>470535</xdr:colOff>
      <xdr:row>2</xdr:row>
      <xdr:rowOff>19050</xdr:rowOff>
    </xdr:to>
    <xdr:sp macro="" textlink="">
      <xdr:nvSpPr>
        <xdr:cNvPr id="2" name="Line 1"/>
        <xdr:cNvSpPr>
          <a:spLocks noChangeShapeType="1"/>
        </xdr:cNvSpPr>
      </xdr:nvSpPr>
      <xdr:spPr bwMode="auto">
        <a:xfrm>
          <a:off x="5905500" y="419100"/>
          <a:ext cx="1737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552450</xdr:colOff>
      <xdr:row>2</xdr:row>
      <xdr:rowOff>19050</xdr:rowOff>
    </xdr:from>
    <xdr:to>
      <xdr:col>4</xdr:col>
      <xdr:colOff>0</xdr:colOff>
      <xdr:row>2</xdr:row>
      <xdr:rowOff>19050</xdr:rowOff>
    </xdr:to>
    <xdr:sp macro="" textlink="">
      <xdr:nvSpPr>
        <xdr:cNvPr id="3" name="Line 1"/>
        <xdr:cNvSpPr>
          <a:spLocks noChangeShapeType="1"/>
        </xdr:cNvSpPr>
      </xdr:nvSpPr>
      <xdr:spPr bwMode="auto">
        <a:xfrm>
          <a:off x="828675" y="419100"/>
          <a:ext cx="1190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133350</xdr:colOff>
      <xdr:row>2</xdr:row>
      <xdr:rowOff>19050</xdr:rowOff>
    </xdr:from>
    <xdr:to>
      <xdr:col>17</xdr:col>
      <xdr:colOff>470535</xdr:colOff>
      <xdr:row>2</xdr:row>
      <xdr:rowOff>19050</xdr:rowOff>
    </xdr:to>
    <xdr:sp macro="" textlink="">
      <xdr:nvSpPr>
        <xdr:cNvPr id="2" name="Line 1"/>
        <xdr:cNvSpPr>
          <a:spLocks noChangeShapeType="1"/>
        </xdr:cNvSpPr>
      </xdr:nvSpPr>
      <xdr:spPr bwMode="auto">
        <a:xfrm>
          <a:off x="5667375" y="419100"/>
          <a:ext cx="1737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552450</xdr:colOff>
      <xdr:row>2</xdr:row>
      <xdr:rowOff>19050</xdr:rowOff>
    </xdr:from>
    <xdr:to>
      <xdr:col>4</xdr:col>
      <xdr:colOff>0</xdr:colOff>
      <xdr:row>2</xdr:row>
      <xdr:rowOff>19050</xdr:rowOff>
    </xdr:to>
    <xdr:sp macro="" textlink="">
      <xdr:nvSpPr>
        <xdr:cNvPr id="3" name="Line 1"/>
        <xdr:cNvSpPr>
          <a:spLocks noChangeShapeType="1"/>
        </xdr:cNvSpPr>
      </xdr:nvSpPr>
      <xdr:spPr bwMode="auto">
        <a:xfrm>
          <a:off x="828675" y="419100"/>
          <a:ext cx="1085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209550</xdr:colOff>
      <xdr:row>2</xdr:row>
      <xdr:rowOff>19050</xdr:rowOff>
    </xdr:from>
    <xdr:to>
      <xdr:col>18</xdr:col>
      <xdr:colOff>32385</xdr:colOff>
      <xdr:row>2</xdr:row>
      <xdr:rowOff>19050</xdr:rowOff>
    </xdr:to>
    <xdr:sp macro="" textlink="">
      <xdr:nvSpPr>
        <xdr:cNvPr id="2" name="Line 1"/>
        <xdr:cNvSpPr>
          <a:spLocks noChangeShapeType="1"/>
        </xdr:cNvSpPr>
      </xdr:nvSpPr>
      <xdr:spPr bwMode="auto">
        <a:xfrm>
          <a:off x="5743575" y="419100"/>
          <a:ext cx="1737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552450</xdr:colOff>
      <xdr:row>2</xdr:row>
      <xdr:rowOff>19050</xdr:rowOff>
    </xdr:from>
    <xdr:to>
      <xdr:col>4</xdr:col>
      <xdr:colOff>0</xdr:colOff>
      <xdr:row>2</xdr:row>
      <xdr:rowOff>19050</xdr:rowOff>
    </xdr:to>
    <xdr:sp macro="" textlink="">
      <xdr:nvSpPr>
        <xdr:cNvPr id="3" name="Line 1"/>
        <xdr:cNvSpPr>
          <a:spLocks noChangeShapeType="1"/>
        </xdr:cNvSpPr>
      </xdr:nvSpPr>
      <xdr:spPr bwMode="auto">
        <a:xfrm>
          <a:off x="828675" y="419100"/>
          <a:ext cx="1085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209550</xdr:colOff>
      <xdr:row>2</xdr:row>
      <xdr:rowOff>19050</xdr:rowOff>
    </xdr:from>
    <xdr:to>
      <xdr:col>18</xdr:col>
      <xdr:colOff>32385</xdr:colOff>
      <xdr:row>2</xdr:row>
      <xdr:rowOff>19050</xdr:rowOff>
    </xdr:to>
    <xdr:sp macro="" textlink="">
      <xdr:nvSpPr>
        <xdr:cNvPr id="2" name="Line 1"/>
        <xdr:cNvSpPr>
          <a:spLocks noChangeShapeType="1"/>
        </xdr:cNvSpPr>
      </xdr:nvSpPr>
      <xdr:spPr bwMode="auto">
        <a:xfrm>
          <a:off x="5743575" y="419100"/>
          <a:ext cx="1737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552450</xdr:colOff>
      <xdr:row>2</xdr:row>
      <xdr:rowOff>19050</xdr:rowOff>
    </xdr:from>
    <xdr:to>
      <xdr:col>4</xdr:col>
      <xdr:colOff>0</xdr:colOff>
      <xdr:row>2</xdr:row>
      <xdr:rowOff>19050</xdr:rowOff>
    </xdr:to>
    <xdr:sp macro="" textlink="">
      <xdr:nvSpPr>
        <xdr:cNvPr id="3" name="Line 1"/>
        <xdr:cNvSpPr>
          <a:spLocks noChangeShapeType="1"/>
        </xdr:cNvSpPr>
      </xdr:nvSpPr>
      <xdr:spPr bwMode="auto">
        <a:xfrm>
          <a:off x="828675" y="419100"/>
          <a:ext cx="1085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209550</xdr:colOff>
      <xdr:row>2</xdr:row>
      <xdr:rowOff>19050</xdr:rowOff>
    </xdr:from>
    <xdr:to>
      <xdr:col>18</xdr:col>
      <xdr:colOff>32385</xdr:colOff>
      <xdr:row>2</xdr:row>
      <xdr:rowOff>19050</xdr:rowOff>
    </xdr:to>
    <xdr:sp macro="" textlink="">
      <xdr:nvSpPr>
        <xdr:cNvPr id="2" name="Line 1"/>
        <xdr:cNvSpPr>
          <a:spLocks noChangeShapeType="1"/>
        </xdr:cNvSpPr>
      </xdr:nvSpPr>
      <xdr:spPr bwMode="auto">
        <a:xfrm>
          <a:off x="5743575" y="419100"/>
          <a:ext cx="1737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552450</xdr:colOff>
      <xdr:row>2</xdr:row>
      <xdr:rowOff>19050</xdr:rowOff>
    </xdr:from>
    <xdr:to>
      <xdr:col>4</xdr:col>
      <xdr:colOff>0</xdr:colOff>
      <xdr:row>2</xdr:row>
      <xdr:rowOff>19050</xdr:rowOff>
    </xdr:to>
    <xdr:sp macro="" textlink="">
      <xdr:nvSpPr>
        <xdr:cNvPr id="3" name="Line 1"/>
        <xdr:cNvSpPr>
          <a:spLocks noChangeShapeType="1"/>
        </xdr:cNvSpPr>
      </xdr:nvSpPr>
      <xdr:spPr bwMode="auto">
        <a:xfrm>
          <a:off x="828675" y="419100"/>
          <a:ext cx="1085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209550</xdr:colOff>
      <xdr:row>2</xdr:row>
      <xdr:rowOff>19050</xdr:rowOff>
    </xdr:from>
    <xdr:to>
      <xdr:col>18</xdr:col>
      <xdr:colOff>32385</xdr:colOff>
      <xdr:row>2</xdr:row>
      <xdr:rowOff>19050</xdr:rowOff>
    </xdr:to>
    <xdr:sp macro="" textlink="">
      <xdr:nvSpPr>
        <xdr:cNvPr id="2" name="Line 1"/>
        <xdr:cNvSpPr>
          <a:spLocks noChangeShapeType="1"/>
        </xdr:cNvSpPr>
      </xdr:nvSpPr>
      <xdr:spPr bwMode="auto">
        <a:xfrm>
          <a:off x="5743575" y="419100"/>
          <a:ext cx="1737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552450</xdr:colOff>
      <xdr:row>2</xdr:row>
      <xdr:rowOff>19050</xdr:rowOff>
    </xdr:from>
    <xdr:to>
      <xdr:col>4</xdr:col>
      <xdr:colOff>0</xdr:colOff>
      <xdr:row>2</xdr:row>
      <xdr:rowOff>19050</xdr:rowOff>
    </xdr:to>
    <xdr:sp macro="" textlink="">
      <xdr:nvSpPr>
        <xdr:cNvPr id="3" name="Line 1"/>
        <xdr:cNvSpPr>
          <a:spLocks noChangeShapeType="1"/>
        </xdr:cNvSpPr>
      </xdr:nvSpPr>
      <xdr:spPr bwMode="auto">
        <a:xfrm>
          <a:off x="828675" y="419100"/>
          <a:ext cx="1085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209550</xdr:colOff>
      <xdr:row>2</xdr:row>
      <xdr:rowOff>19050</xdr:rowOff>
    </xdr:from>
    <xdr:to>
      <xdr:col>18</xdr:col>
      <xdr:colOff>32385</xdr:colOff>
      <xdr:row>2</xdr:row>
      <xdr:rowOff>19050</xdr:rowOff>
    </xdr:to>
    <xdr:sp macro="" textlink="">
      <xdr:nvSpPr>
        <xdr:cNvPr id="2" name="Line 1"/>
        <xdr:cNvSpPr>
          <a:spLocks noChangeShapeType="1"/>
        </xdr:cNvSpPr>
      </xdr:nvSpPr>
      <xdr:spPr bwMode="auto">
        <a:xfrm>
          <a:off x="5743575" y="419100"/>
          <a:ext cx="1737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552450</xdr:colOff>
      <xdr:row>2</xdr:row>
      <xdr:rowOff>19050</xdr:rowOff>
    </xdr:from>
    <xdr:to>
      <xdr:col>4</xdr:col>
      <xdr:colOff>0</xdr:colOff>
      <xdr:row>2</xdr:row>
      <xdr:rowOff>19050</xdr:rowOff>
    </xdr:to>
    <xdr:sp macro="" textlink="">
      <xdr:nvSpPr>
        <xdr:cNvPr id="3" name="Line 1"/>
        <xdr:cNvSpPr>
          <a:spLocks noChangeShapeType="1"/>
        </xdr:cNvSpPr>
      </xdr:nvSpPr>
      <xdr:spPr bwMode="auto">
        <a:xfrm>
          <a:off x="828675" y="419100"/>
          <a:ext cx="1085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209550</xdr:colOff>
      <xdr:row>2</xdr:row>
      <xdr:rowOff>19050</xdr:rowOff>
    </xdr:from>
    <xdr:to>
      <xdr:col>18</xdr:col>
      <xdr:colOff>32385</xdr:colOff>
      <xdr:row>2</xdr:row>
      <xdr:rowOff>19050</xdr:rowOff>
    </xdr:to>
    <xdr:sp macro="" textlink="">
      <xdr:nvSpPr>
        <xdr:cNvPr id="2" name="Line 1"/>
        <xdr:cNvSpPr>
          <a:spLocks noChangeShapeType="1"/>
        </xdr:cNvSpPr>
      </xdr:nvSpPr>
      <xdr:spPr bwMode="auto">
        <a:xfrm>
          <a:off x="5743575" y="419100"/>
          <a:ext cx="17373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552450</xdr:colOff>
      <xdr:row>2</xdr:row>
      <xdr:rowOff>19050</xdr:rowOff>
    </xdr:from>
    <xdr:to>
      <xdr:col>4</xdr:col>
      <xdr:colOff>0</xdr:colOff>
      <xdr:row>2</xdr:row>
      <xdr:rowOff>19050</xdr:rowOff>
    </xdr:to>
    <xdr:sp macro="" textlink="">
      <xdr:nvSpPr>
        <xdr:cNvPr id="3" name="Line 1"/>
        <xdr:cNvSpPr>
          <a:spLocks noChangeShapeType="1"/>
        </xdr:cNvSpPr>
      </xdr:nvSpPr>
      <xdr:spPr bwMode="auto">
        <a:xfrm>
          <a:off x="828675" y="419100"/>
          <a:ext cx="1085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DTC_CD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A"/>
      <sheetName val="9B"/>
      <sheetName val="9C"/>
      <sheetName val="9D"/>
      <sheetName val="9E"/>
      <sheetName val="9F"/>
      <sheetName val="XN4a"/>
      <sheetName val="Xn4b"/>
      <sheetName val="hs4"/>
      <sheetName val="Sheet4"/>
      <sheetName val="th gdtc"/>
      <sheetName val="DS QUYET DINH"/>
      <sheetName val="nien che chua cap hoac da cap "/>
      <sheetName val="hoc l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7">
          <cell r="I77" t="str">
            <v>NGUYỄN HỮUÂN</v>
          </cell>
          <cell r="J77" t="str">
            <v>Giỏi</v>
          </cell>
        </row>
        <row r="78">
          <cell r="I78" t="str">
            <v>Trần QuốcBình</v>
          </cell>
          <cell r="J78" t="str">
            <v>Xuất sắc</v>
          </cell>
        </row>
        <row r="79">
          <cell r="I79" t="str">
            <v>NGUYỄN KHIÊM BẢOCHÂU</v>
          </cell>
          <cell r="J79" t="str">
            <v>Khá</v>
          </cell>
        </row>
        <row r="80">
          <cell r="I80" t="str">
            <v>PHẠM HỒNGCƯỜNG</v>
          </cell>
          <cell r="J80" t="str">
            <v>Khá</v>
          </cell>
        </row>
        <row r="81">
          <cell r="I81" t="str">
            <v>PHẠM QUỐCCƯỜNG</v>
          </cell>
          <cell r="J81" t="str">
            <v>Xuất sắc</v>
          </cell>
        </row>
        <row r="82">
          <cell r="I82" t="str">
            <v>LÊ HÙNGDUẪN</v>
          </cell>
          <cell r="J82" t="str">
            <v>Khá</v>
          </cell>
        </row>
        <row r="83">
          <cell r="I83" t="str">
            <v>CẢNH ĐÔNGHẢI</v>
          </cell>
          <cell r="J83" t="str">
            <v>TBKhá</v>
          </cell>
        </row>
        <row r="84">
          <cell r="I84" t="str">
            <v>LÊ THỊ THUHẰNG</v>
          </cell>
          <cell r="J84" t="str">
            <v>TBKhá</v>
          </cell>
        </row>
        <row r="85">
          <cell r="I85" t="str">
            <v>LÊ THỊ THÚYHẰNG</v>
          </cell>
          <cell r="J85" t="str">
            <v>Giỏi</v>
          </cell>
        </row>
        <row r="86">
          <cell r="I86" t="str">
            <v>PHAN VĂNHẬU</v>
          </cell>
          <cell r="J86" t="str">
            <v>T.Bình</v>
          </cell>
        </row>
        <row r="87">
          <cell r="I87" t="str">
            <v>HỒ TRUNGHIỀN</v>
          </cell>
          <cell r="J87" t="str">
            <v>Giỏi</v>
          </cell>
        </row>
        <row r="88">
          <cell r="I88" t="str">
            <v>NGUYỄN THỊHOÀN</v>
          </cell>
          <cell r="J88" t="str">
            <v>Khá</v>
          </cell>
        </row>
        <row r="89">
          <cell r="I89" t="str">
            <v>CAO BÁHOÀNG</v>
          </cell>
          <cell r="J89" t="str">
            <v>Khá</v>
          </cell>
        </row>
        <row r="90">
          <cell r="I90" t="str">
            <v>PHẠM THÁIHƯNG</v>
          </cell>
          <cell r="J90" t="str">
            <v>Giỏi</v>
          </cell>
        </row>
        <row r="91">
          <cell r="I91" t="str">
            <v>ĐẶNG THỊ MỘNGLÀNH</v>
          </cell>
          <cell r="J91" t="str">
            <v>TBKhá</v>
          </cell>
        </row>
        <row r="92">
          <cell r="I92" t="str">
            <v>THÁI THỊ KIỀULỆ</v>
          </cell>
          <cell r="J92" t="str">
            <v>TBKhá</v>
          </cell>
        </row>
        <row r="93">
          <cell r="I93" t="str">
            <v>NGÔ THỊ MỸLINH</v>
          </cell>
          <cell r="J93" t="str">
            <v>Khá</v>
          </cell>
        </row>
        <row r="94">
          <cell r="I94" t="str">
            <v>LƯ QUANGLỘC</v>
          </cell>
          <cell r="J94" t="str">
            <v>Giỏi</v>
          </cell>
        </row>
        <row r="95">
          <cell r="I95" t="str">
            <v>PHẠM XUÂNLONG</v>
          </cell>
          <cell r="J95" t="str">
            <v>Khá</v>
          </cell>
        </row>
        <row r="96">
          <cell r="I96" t="str">
            <v>HÀ VĂNLUÝT</v>
          </cell>
          <cell r="J96" t="str">
            <v>TBKhá</v>
          </cell>
        </row>
        <row r="97">
          <cell r="I97" t="str">
            <v>NGUYỄN THÀNHNHÂN</v>
          </cell>
          <cell r="J97" t="str">
            <v>Khá</v>
          </cell>
        </row>
        <row r="98">
          <cell r="I98" t="str">
            <v>HỒ THỊ PHƯƠNGNHI</v>
          </cell>
          <cell r="J98" t="str">
            <v>Xuất sắc</v>
          </cell>
        </row>
        <row r="99">
          <cell r="I99" t="str">
            <v>NGUYỄN THANHNHI</v>
          </cell>
          <cell r="J99" t="str">
            <v>Giỏi</v>
          </cell>
        </row>
        <row r="100">
          <cell r="I100" t="str">
            <v>NGÔ THỊ QUỲNHNHƯ</v>
          </cell>
          <cell r="J100" t="str">
            <v>TBKhá</v>
          </cell>
        </row>
        <row r="101">
          <cell r="I101" t="str">
            <v>ĐÀO THỊ KIỀUNY</v>
          </cell>
          <cell r="J101" t="str">
            <v>Khá</v>
          </cell>
        </row>
        <row r="102">
          <cell r="I102" t="str">
            <v>NGUYỄN THỊ DIỄMPHÚC</v>
          </cell>
          <cell r="J102" t="str">
            <v>Khá</v>
          </cell>
        </row>
        <row r="103">
          <cell r="I103" t="str">
            <v>HUỲNH THỊPHƯƠNG</v>
          </cell>
          <cell r="J103" t="str">
            <v>TBKhá</v>
          </cell>
        </row>
        <row r="104">
          <cell r="I104" t="str">
            <v>NGUYỄN THỊ HOÀIPHƯƠNG</v>
          </cell>
          <cell r="J104" t="str">
            <v>TBKhá</v>
          </cell>
        </row>
        <row r="105">
          <cell r="I105" t="str">
            <v>TRẦN THỊPHƯỢNG</v>
          </cell>
          <cell r="J105" t="str">
            <v>Giỏi</v>
          </cell>
        </row>
        <row r="106">
          <cell r="I106" t="str">
            <v>NGUYỄN THANHQUÝ</v>
          </cell>
          <cell r="J106" t="str">
            <v>TBKhá</v>
          </cell>
        </row>
        <row r="107">
          <cell r="I107" t="str">
            <v>TRẦN THỊ NGỌCQUÝ</v>
          </cell>
          <cell r="J107" t="str">
            <v>Khá</v>
          </cell>
        </row>
        <row r="108">
          <cell r="I108" t="str">
            <v>PHẠM VĂNRÔN</v>
          </cell>
          <cell r="J108" t="str">
            <v>T.Bình</v>
          </cell>
        </row>
        <row r="109">
          <cell r="I109" t="str">
            <v>NGUYỄNSƠN</v>
          </cell>
          <cell r="J109" t="str">
            <v>Xuất sắc</v>
          </cell>
        </row>
        <row r="110">
          <cell r="I110" t="str">
            <v>HỒ VĂNTÀI</v>
          </cell>
          <cell r="J110" t="str">
            <v>Giỏi</v>
          </cell>
        </row>
        <row r="111">
          <cell r="I111" t="str">
            <v>NGUYỄN QUÝTÂM</v>
          </cell>
          <cell r="J111" t="str">
            <v>T.Bình</v>
          </cell>
        </row>
        <row r="112">
          <cell r="I112" t="str">
            <v>HỒ THỊTHIỆP</v>
          </cell>
          <cell r="J112" t="str">
            <v>Khá</v>
          </cell>
        </row>
        <row r="113">
          <cell r="I113" t="str">
            <v>ĐINH THỊTHỨC</v>
          </cell>
          <cell r="J113" t="str">
            <v>Khá</v>
          </cell>
        </row>
        <row r="114">
          <cell r="I114" t="str">
            <v>HÀ VYTHỨC</v>
          </cell>
          <cell r="J114" t="str">
            <v>T.Bình</v>
          </cell>
        </row>
        <row r="115">
          <cell r="I115" t="str">
            <v>ĐÀO THỊTHƯƠNG</v>
          </cell>
          <cell r="J115" t="str">
            <v>Xuất sắc</v>
          </cell>
        </row>
        <row r="116">
          <cell r="I116" t="str">
            <v>LÊ HOÀNG THỦYTIÊN</v>
          </cell>
          <cell r="J116" t="str">
            <v>Khá</v>
          </cell>
        </row>
        <row r="117">
          <cell r="I117" t="str">
            <v>ĐOÀN THỊ KIMTIẾN</v>
          </cell>
          <cell r="J117" t="str">
            <v>Khá</v>
          </cell>
        </row>
        <row r="118">
          <cell r="I118" t="str">
            <v>NGUYỄN THỊ THÙYTRÂM</v>
          </cell>
          <cell r="J118" t="str">
            <v>T.Bình</v>
          </cell>
        </row>
        <row r="119">
          <cell r="I119" t="str">
            <v>PHẠM QUỲNHTRÂM</v>
          </cell>
          <cell r="J119" t="str">
            <v>Xuất sắc</v>
          </cell>
        </row>
        <row r="120">
          <cell r="I120" t="str">
            <v>TÔN NỮ THÙYTRÂM</v>
          </cell>
          <cell r="J120" t="str">
            <v>TBKhá</v>
          </cell>
        </row>
        <row r="121">
          <cell r="I121" t="str">
            <v>TRƯƠNG THỊ THÚYTRÂM</v>
          </cell>
          <cell r="J121" t="str">
            <v>T.Bình</v>
          </cell>
        </row>
        <row r="122">
          <cell r="I122" t="str">
            <v>BÙI THỊ ĐOANTRANG</v>
          </cell>
          <cell r="J122" t="str">
            <v>T.Bình</v>
          </cell>
        </row>
        <row r="123">
          <cell r="I123" t="str">
            <v>NGUYỄN THỊ THÙYTRANG</v>
          </cell>
          <cell r="J123" t="str">
            <v>T.Bình</v>
          </cell>
        </row>
        <row r="124">
          <cell r="I124" t="str">
            <v>VÕ VĂN MINHTRÍ</v>
          </cell>
          <cell r="J124" t="str">
            <v>Giỏi</v>
          </cell>
        </row>
        <row r="125">
          <cell r="I125" t="str">
            <v>THÂN THỊ VIỆTTRINH</v>
          </cell>
          <cell r="J125" t="str">
            <v>T.Bình</v>
          </cell>
        </row>
        <row r="126">
          <cell r="I126" t="str">
            <v>TRẦN QUANGTRUNG</v>
          </cell>
          <cell r="J126" t="str">
            <v>TBKhá</v>
          </cell>
        </row>
        <row r="127">
          <cell r="I127" t="str">
            <v>PHAN VĂNTUÂN</v>
          </cell>
          <cell r="J127" t="str">
            <v>Khá</v>
          </cell>
        </row>
        <row r="128">
          <cell r="I128" t="str">
            <v>TRẦN THỊ BÍCHTUYỀN</v>
          </cell>
          <cell r="J128" t="str">
            <v>Khá</v>
          </cell>
        </row>
        <row r="129">
          <cell r="I129" t="str">
            <v>ĐẶNG THỊ THUUYÊN</v>
          </cell>
          <cell r="J129" t="str">
            <v>TBKhá</v>
          </cell>
        </row>
        <row r="130">
          <cell r="I130" t="str">
            <v>PHAN HỒNGVÂN</v>
          </cell>
          <cell r="J130" t="str">
            <v>Khá</v>
          </cell>
        </row>
        <row r="131">
          <cell r="I131" t="str">
            <v>NGUYỄN QUANGVINH</v>
          </cell>
          <cell r="J131" t="str">
            <v>Giỏi</v>
          </cell>
        </row>
        <row r="132">
          <cell r="I132" t="str">
            <v>NGUYỄN THỊ NHƯÝ</v>
          </cell>
          <cell r="J132" t="str">
            <v>Giỏi</v>
          </cell>
        </row>
        <row r="267">
          <cell r="I267" t="str">
            <v>NGUYỄN THỊ THÚYÁI</v>
          </cell>
          <cell r="J267" t="str">
            <v>Giỏi</v>
          </cell>
        </row>
        <row r="268">
          <cell r="I268" t="str">
            <v>NGÔ THỊ KIMANH</v>
          </cell>
          <cell r="J268" t="str">
            <v>T.Bình</v>
          </cell>
        </row>
        <row r="269">
          <cell r="I269" t="str">
            <v>NGUYỄN THỊ THÙYANH</v>
          </cell>
          <cell r="J269" t="str">
            <v>TBKhá</v>
          </cell>
        </row>
        <row r="270">
          <cell r="I270" t="str">
            <v>TRẦN THỊ DIỄMCHÂU</v>
          </cell>
          <cell r="J270" t="str">
            <v>T.Bình</v>
          </cell>
        </row>
        <row r="271">
          <cell r="I271" t="str">
            <v>ĐẶNG THỊ KIMCHI</v>
          </cell>
          <cell r="J271" t="str">
            <v>TBKhá</v>
          </cell>
        </row>
        <row r="272">
          <cell r="I272" t="str">
            <v>PHAN THỊ KIMCHI</v>
          </cell>
          <cell r="J272" t="str">
            <v>TBKhá</v>
          </cell>
        </row>
        <row r="273">
          <cell r="I273" t="str">
            <v>LÊ ANHDŨNG</v>
          </cell>
          <cell r="J273" t="str">
            <v>TBKhá</v>
          </cell>
        </row>
        <row r="274">
          <cell r="I274" t="str">
            <v>VÕ THỊDUYÊN</v>
          </cell>
          <cell r="J274" t="str">
            <v>Khá</v>
          </cell>
        </row>
        <row r="275">
          <cell r="I275" t="str">
            <v>PHẠM HOÀNGGIANG</v>
          </cell>
          <cell r="J275" t="str">
            <v>Giỏi</v>
          </cell>
        </row>
        <row r="276">
          <cell r="I276" t="str">
            <v>BÙI HOÀNG TRÚCHÀ</v>
          </cell>
          <cell r="J276" t="str">
            <v>Xuất sắc</v>
          </cell>
        </row>
        <row r="277">
          <cell r="I277" t="str">
            <v>LƯU THẢOHÀ</v>
          </cell>
          <cell r="J277" t="str">
            <v>Giỏi</v>
          </cell>
        </row>
        <row r="278">
          <cell r="I278" t="str">
            <v>NGÔ THỊHÀ</v>
          </cell>
          <cell r="J278" t="str">
            <v>Xuất sắc</v>
          </cell>
        </row>
        <row r="279">
          <cell r="I279" t="str">
            <v>TRẦN THỊHẬU</v>
          </cell>
          <cell r="J279" t="str">
            <v>T.Bình</v>
          </cell>
        </row>
        <row r="280">
          <cell r="I280" t="str">
            <v>MAI VŨ VIHIỀN</v>
          </cell>
          <cell r="J280" t="str">
            <v>T.Bình</v>
          </cell>
        </row>
        <row r="281">
          <cell r="I281" t="str">
            <v>NGUYỄN THỊ THUHIỀN</v>
          </cell>
          <cell r="J281" t="str">
            <v>Khá</v>
          </cell>
        </row>
        <row r="282">
          <cell r="I282" t="str">
            <v>BÙI THỊ THANHHIẾU</v>
          </cell>
          <cell r="J282" t="str">
            <v>TBKhá</v>
          </cell>
        </row>
        <row r="283">
          <cell r="I283" t="str">
            <v>VÕ THỊHÒA</v>
          </cell>
          <cell r="J283" t="str">
            <v>Khá</v>
          </cell>
        </row>
        <row r="284">
          <cell r="I284" t="str">
            <v>TRẦN THỊHUỆ</v>
          </cell>
          <cell r="J284" t="str">
            <v>T.Bình</v>
          </cell>
        </row>
        <row r="285">
          <cell r="I285" t="str">
            <v>VĂN THỊ NHUNGHUYỀN</v>
          </cell>
          <cell r="J285" t="str">
            <v>T.Bình</v>
          </cell>
        </row>
        <row r="286">
          <cell r="I286" t="str">
            <v>LÊ THỊLÀI</v>
          </cell>
          <cell r="J286" t="str">
            <v>T.Bình</v>
          </cell>
        </row>
        <row r="287">
          <cell r="I287" t="str">
            <v>NGUYỄN THỊLAN</v>
          </cell>
          <cell r="J287" t="str">
            <v>Giỏi</v>
          </cell>
        </row>
        <row r="288">
          <cell r="I288" t="str">
            <v>PHAN THỊ MỸLỆ</v>
          </cell>
          <cell r="J288" t="str">
            <v>Xuất sắc</v>
          </cell>
        </row>
        <row r="289">
          <cell r="I289" t="str">
            <v>HOÀNG THỊ MỸLINH</v>
          </cell>
          <cell r="J289" t="str">
            <v>T.Bình</v>
          </cell>
        </row>
        <row r="290">
          <cell r="I290" t="str">
            <v>NGUYỄN THỊ THULỘC</v>
          </cell>
          <cell r="J290" t="str">
            <v>T.Bình</v>
          </cell>
        </row>
        <row r="291">
          <cell r="I291" t="str">
            <v>LÊ ĐÌNHLỢI</v>
          </cell>
          <cell r="J291" t="str">
            <v>Khá</v>
          </cell>
        </row>
        <row r="292">
          <cell r="I292" t="str">
            <v>GIÁP THỊ NGỌCLY</v>
          </cell>
          <cell r="J292" t="str">
            <v>Xuất sắc</v>
          </cell>
        </row>
        <row r="293">
          <cell r="I293" t="str">
            <v>NGUYỄN THỊ NGỌCMAI</v>
          </cell>
          <cell r="J293" t="str">
            <v>TBKhá</v>
          </cell>
        </row>
        <row r="294">
          <cell r="I294" t="str">
            <v>PHẠM THỊ THANHMẪN</v>
          </cell>
          <cell r="J294" t="str">
            <v>T.Bình</v>
          </cell>
        </row>
        <row r="295">
          <cell r="I295" t="str">
            <v>LÊ THỊ NGỌCMY</v>
          </cell>
          <cell r="J295" t="str">
            <v>Xuất sắc</v>
          </cell>
        </row>
        <row r="296">
          <cell r="I296" t="str">
            <v>HUỲNH THỊ HOÀINA</v>
          </cell>
          <cell r="J296" t="str">
            <v>TBKhá</v>
          </cell>
        </row>
        <row r="297">
          <cell r="I297" t="str">
            <v>NGUYỄN LÊ THỊ HẰNGNGA</v>
          </cell>
          <cell r="J297" t="str">
            <v>Khá</v>
          </cell>
        </row>
        <row r="298">
          <cell r="I298" t="str">
            <v>NGUYỄN NGỌC BÍCHNGA</v>
          </cell>
          <cell r="J298" t="str">
            <v>Giỏi</v>
          </cell>
        </row>
        <row r="299">
          <cell r="I299" t="str">
            <v>TRẦN THỊ QUỲNHNGA</v>
          </cell>
          <cell r="J299" t="str">
            <v>Giỏi</v>
          </cell>
        </row>
        <row r="300">
          <cell r="I300" t="str">
            <v>HỒ THỊNGHĨA</v>
          </cell>
          <cell r="J300" t="str">
            <v>T.Bình</v>
          </cell>
        </row>
        <row r="301">
          <cell r="I301" t="str">
            <v>NGUYỄN THỊ BÍCHNGỌC</v>
          </cell>
          <cell r="J301" t="str">
            <v>T.Bình</v>
          </cell>
        </row>
        <row r="302">
          <cell r="I302" t="str">
            <v>NGUYỄN THỊ MINHNGUYỆT</v>
          </cell>
          <cell r="J302" t="str">
            <v>Giỏi</v>
          </cell>
        </row>
        <row r="303">
          <cell r="I303" t="str">
            <v>TRẦN TÙNGNHÃ</v>
          </cell>
          <cell r="J303" t="str">
            <v>Giỏi</v>
          </cell>
        </row>
        <row r="304">
          <cell r="I304" t="str">
            <v>NGUYỄN THỊ HOÀINHI</v>
          </cell>
          <cell r="J304" t="str">
            <v>TBKhá</v>
          </cell>
        </row>
        <row r="305">
          <cell r="I305" t="str">
            <v>NGUYỄN THỊ HỒNGNHI</v>
          </cell>
          <cell r="J305" t="str">
            <v>T.Bình</v>
          </cell>
        </row>
        <row r="306">
          <cell r="I306" t="str">
            <v>ĐẶNG THỊ HỒNGNHUNG</v>
          </cell>
          <cell r="J306" t="str">
            <v>TBKhá</v>
          </cell>
        </row>
        <row r="307">
          <cell r="I307" t="str">
            <v>NGUYỄN THỊ BẢONI</v>
          </cell>
          <cell r="J307" t="str">
            <v>Khá</v>
          </cell>
        </row>
        <row r="308">
          <cell r="I308" t="str">
            <v>LÊ THỊNỞ</v>
          </cell>
          <cell r="J308" t="str">
            <v>T.Bình</v>
          </cell>
        </row>
        <row r="309">
          <cell r="I309" t="str">
            <v>VĂN ĐÌNHPHONG</v>
          </cell>
          <cell r="J309" t="str">
            <v>Khá</v>
          </cell>
        </row>
        <row r="310">
          <cell r="I310" t="str">
            <v>TRẦN THỊPHÚ</v>
          </cell>
          <cell r="J310" t="str">
            <v>Giỏi</v>
          </cell>
        </row>
        <row r="311">
          <cell r="I311" t="str">
            <v>THÁI THỊPHỤNG</v>
          </cell>
          <cell r="J311" t="str">
            <v>TBKhá</v>
          </cell>
        </row>
        <row r="312">
          <cell r="I312" t="str">
            <v>TRẦN THỊPHƯỢNG</v>
          </cell>
          <cell r="J312" t="str">
            <v>T.Bình</v>
          </cell>
        </row>
        <row r="313">
          <cell r="I313" t="str">
            <v>NGÔ THỊ NHƯQUỲNH</v>
          </cell>
          <cell r="J313" t="str">
            <v>Khá</v>
          </cell>
        </row>
        <row r="314">
          <cell r="I314" t="str">
            <v>NGUYỄN THỊ NGUYỆTSANG</v>
          </cell>
          <cell r="J314" t="str">
            <v>Xuất sắc</v>
          </cell>
        </row>
        <row r="315">
          <cell r="I315" t="str">
            <v>PHAN THỊ THÚYSANG</v>
          </cell>
          <cell r="J315" t="str">
            <v>TBKhá</v>
          </cell>
        </row>
        <row r="316">
          <cell r="I316" t="str">
            <v>NGUYỄN THỊSƯƠNG</v>
          </cell>
          <cell r="J316" t="str">
            <v>TBKhá</v>
          </cell>
        </row>
        <row r="317">
          <cell r="I317" t="str">
            <v>PHAN THỊTHẮM</v>
          </cell>
          <cell r="J317" t="str">
            <v>T.Bình</v>
          </cell>
        </row>
        <row r="318">
          <cell r="I318" t="str">
            <v>BÙI THANHTHANH</v>
          </cell>
          <cell r="J318" t="str">
            <v>Khá</v>
          </cell>
        </row>
        <row r="319">
          <cell r="I319" t="str">
            <v>HOÀNG THỊ PHƯƠNGTHANH</v>
          </cell>
          <cell r="J319" t="str">
            <v>T.Bình</v>
          </cell>
        </row>
        <row r="320">
          <cell r="I320" t="str">
            <v>HOÀNG THỊ PHƯƠNGTHẢO</v>
          </cell>
          <cell r="J320" t="str">
            <v>T.Bình</v>
          </cell>
        </row>
        <row r="321">
          <cell r="I321" t="str">
            <v>NGUYỄN THỊ BÍCHTHẢO</v>
          </cell>
          <cell r="J321" t="str">
            <v>TBKhá</v>
          </cell>
        </row>
        <row r="322">
          <cell r="I322" t="str">
            <v>VĂN THỊ PHƯƠNGTHẢO</v>
          </cell>
          <cell r="J322" t="str">
            <v>T.Bình</v>
          </cell>
        </row>
        <row r="323">
          <cell r="I323" t="str">
            <v>LÊ VĂNTHÔNG</v>
          </cell>
          <cell r="J323" t="str">
            <v>T.Bình</v>
          </cell>
        </row>
        <row r="324">
          <cell r="I324" t="str">
            <v>TRẦN THỊ HỒNGTHU</v>
          </cell>
          <cell r="J324" t="str">
            <v>Xuất sắc</v>
          </cell>
        </row>
        <row r="325">
          <cell r="I325" t="str">
            <v>TRẦN PHAN ANHTHƯ</v>
          </cell>
          <cell r="J325" t="str">
            <v>TBKhá</v>
          </cell>
        </row>
        <row r="326">
          <cell r="I326" t="str">
            <v>ĐÀO THỊ KIMTHÚY</v>
          </cell>
          <cell r="J326" t="str">
            <v>TBKhá</v>
          </cell>
        </row>
        <row r="327">
          <cell r="I327" t="str">
            <v>LÊ THỊTHÚY</v>
          </cell>
          <cell r="J327" t="str">
            <v>Khá</v>
          </cell>
        </row>
        <row r="328">
          <cell r="I328" t="str">
            <v>LÊ THỊ THUTHỦY</v>
          </cell>
          <cell r="J328" t="str">
            <v>Giỏi</v>
          </cell>
        </row>
        <row r="329">
          <cell r="I329" t="str">
            <v>NGUYỄN THỊ THANHTHỦY</v>
          </cell>
          <cell r="J329" t="str">
            <v>Giỏi</v>
          </cell>
        </row>
        <row r="330">
          <cell r="I330" t="str">
            <v>NGUYỄN THỊ KHÁNHTRÂM</v>
          </cell>
          <cell r="J330" t="str">
            <v>T.Bình</v>
          </cell>
        </row>
        <row r="331">
          <cell r="I331" t="str">
            <v>TRẦN THỊ CẨMTÚ</v>
          </cell>
          <cell r="J331" t="str">
            <v>T.Bình</v>
          </cell>
        </row>
        <row r="332">
          <cell r="I332" t="str">
            <v>BÙI MINHTUẤN</v>
          </cell>
          <cell r="J332" t="str">
            <v>Khá</v>
          </cell>
        </row>
        <row r="333">
          <cell r="I333" t="str">
            <v>TRẦN THỊ LÂMUYÊN</v>
          </cell>
          <cell r="J333" t="str">
            <v>Khá</v>
          </cell>
        </row>
        <row r="334">
          <cell r="I334" t="str">
            <v>ĐẶNG THỊ HỒNGVÂN</v>
          </cell>
          <cell r="J334" t="str">
            <v>T.Bình</v>
          </cell>
        </row>
        <row r="335">
          <cell r="I335" t="str">
            <v>PHẠM THỊ THANHVÂN</v>
          </cell>
          <cell r="J335" t="str">
            <v>T.Bình</v>
          </cell>
        </row>
        <row r="336">
          <cell r="I336" t="str">
            <v>LA THỊVUI</v>
          </cell>
          <cell r="J336" t="str">
            <v>Giỏi</v>
          </cell>
        </row>
        <row r="337">
          <cell r="I337" t="str">
            <v>NGUYỄN NHƯXUÂN</v>
          </cell>
          <cell r="J337" t="str">
            <v>Khá</v>
          </cell>
        </row>
        <row r="338">
          <cell r="I338" t="str">
            <v>HUỲNH THỊ NGỌCYẾN</v>
          </cell>
          <cell r="J338" t="str">
            <v>Khá</v>
          </cell>
        </row>
        <row r="339">
          <cell r="I339" t="str">
            <v>LÊ THỊ BẢOCHÂU</v>
          </cell>
          <cell r="J339" t="str">
            <v>T.Bình</v>
          </cell>
        </row>
        <row r="340">
          <cell r="I340" t="str">
            <v>NGUYỄN THỊ THÚYLÀNH</v>
          </cell>
          <cell r="J340" t="str">
            <v>Xuất sắc</v>
          </cell>
        </row>
        <row r="341">
          <cell r="I341" t="str">
            <v>NGUYỄN THỊ TUYẾTNHI</v>
          </cell>
          <cell r="J341" t="str">
            <v>T.Bình</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93"/>
  <sheetViews>
    <sheetView topLeftCell="A8" zoomScale="130" zoomScaleNormal="130" workbookViewId="0">
      <pane xSplit="7" ySplit="2" topLeftCell="P86" activePane="bottomRight" state="frozen"/>
      <selection activeCell="A8" sqref="A8"/>
      <selection pane="topRight" activeCell="H8" sqref="H8"/>
      <selection pane="bottomLeft" activeCell="A10" sqref="A10"/>
      <selection pane="bottomRight" activeCell="R91" sqref="R91"/>
    </sheetView>
  </sheetViews>
  <sheetFormatPr defaultRowHeight="15" x14ac:dyDescent="0.25"/>
  <cols>
    <col min="1" max="1" width="4.140625" style="113" customWidth="1"/>
    <col min="2" max="2" width="5.28515625" style="113" hidden="1" customWidth="1"/>
    <col min="3" max="3" width="17.5703125" style="113" bestFit="1" customWidth="1"/>
    <col min="4" max="4" width="8.5703125" style="113" customWidth="1"/>
    <col min="5" max="5" width="0" style="113" hidden="1" customWidth="1"/>
    <col min="6" max="6" width="7.28515625" style="113" hidden="1" customWidth="1"/>
    <col min="7" max="7" width="9.140625" style="113" hidden="1" customWidth="1"/>
    <col min="8" max="8" width="4.85546875" style="113" hidden="1" customWidth="1"/>
    <col min="9" max="9" width="7.85546875" style="113" hidden="1" customWidth="1"/>
    <col min="10" max="10" width="13.140625" style="113" hidden="1" customWidth="1"/>
    <col min="11" max="11" width="6.85546875" style="113" hidden="1" customWidth="1"/>
    <col min="12" max="14" width="7.85546875" style="113" hidden="1" customWidth="1"/>
    <col min="15" max="15" width="6.85546875" style="113" hidden="1" customWidth="1"/>
    <col min="16" max="16" width="7.28515625" style="113" bestFit="1" customWidth="1"/>
    <col min="17" max="17" width="6.85546875" style="113" customWidth="1"/>
    <col min="18" max="18" width="7.7109375" style="113" bestFit="1" customWidth="1"/>
    <col min="19" max="19" width="8.7109375" style="113" customWidth="1"/>
    <col min="20" max="20" width="0" style="113" hidden="1" customWidth="1"/>
    <col min="21" max="21" width="16" style="113" customWidth="1"/>
    <col min="22" max="254" width="9.140625" style="113"/>
    <col min="255" max="255" width="4.140625" style="113" customWidth="1"/>
    <col min="256" max="256" width="5.28515625" style="113" customWidth="1"/>
    <col min="257" max="257" width="20.28515625" style="113" customWidth="1"/>
    <col min="258" max="258" width="8.5703125" style="113" customWidth="1"/>
    <col min="259" max="261" width="0" style="113" hidden="1" customWidth="1"/>
    <col min="262" max="262" width="6.140625" style="113" customWidth="1"/>
    <col min="263" max="263" width="10.85546875" style="113" customWidth="1"/>
    <col min="264" max="264" width="17.5703125" style="113" customWidth="1"/>
    <col min="265" max="265" width="8.42578125" style="113" customWidth="1"/>
    <col min="266" max="266" width="11.42578125" style="113" customWidth="1"/>
    <col min="267" max="268" width="7.85546875" style="113" customWidth="1"/>
    <col min="269" max="269" width="12" style="113" customWidth="1"/>
    <col min="270" max="270" width="0" style="113" hidden="1" customWidth="1"/>
    <col min="271" max="510" width="9.140625" style="113"/>
    <col min="511" max="511" width="4.140625" style="113" customWidth="1"/>
    <col min="512" max="512" width="5.28515625" style="113" customWidth="1"/>
    <col min="513" max="513" width="20.28515625" style="113" customWidth="1"/>
    <col min="514" max="514" width="8.5703125" style="113" customWidth="1"/>
    <col min="515" max="517" width="0" style="113" hidden="1" customWidth="1"/>
    <col min="518" max="518" width="6.140625" style="113" customWidth="1"/>
    <col min="519" max="519" width="10.85546875" style="113" customWidth="1"/>
    <col min="520" max="520" width="17.5703125" style="113" customWidth="1"/>
    <col min="521" max="521" width="8.42578125" style="113" customWidth="1"/>
    <col min="522" max="522" width="11.42578125" style="113" customWidth="1"/>
    <col min="523" max="524" width="7.85546875" style="113" customWidth="1"/>
    <col min="525" max="525" width="12" style="113" customWidth="1"/>
    <col min="526" max="526" width="0" style="113" hidden="1" customWidth="1"/>
    <col min="527" max="766" width="9.140625" style="113"/>
    <col min="767" max="767" width="4.140625" style="113" customWidth="1"/>
    <col min="768" max="768" width="5.28515625" style="113" customWidth="1"/>
    <col min="769" max="769" width="20.28515625" style="113" customWidth="1"/>
    <col min="770" max="770" width="8.5703125" style="113" customWidth="1"/>
    <col min="771" max="773" width="0" style="113" hidden="1" customWidth="1"/>
    <col min="774" max="774" width="6.140625" style="113" customWidth="1"/>
    <col min="775" max="775" width="10.85546875" style="113" customWidth="1"/>
    <col min="776" max="776" width="17.5703125" style="113" customWidth="1"/>
    <col min="777" max="777" width="8.42578125" style="113" customWidth="1"/>
    <col min="778" max="778" width="11.42578125" style="113" customWidth="1"/>
    <col min="779" max="780" width="7.85546875" style="113" customWidth="1"/>
    <col min="781" max="781" width="12" style="113" customWidth="1"/>
    <col min="782" max="782" width="0" style="113" hidden="1" customWidth="1"/>
    <col min="783" max="1022" width="9.140625" style="113"/>
    <col min="1023" max="1023" width="4.140625" style="113" customWidth="1"/>
    <col min="1024" max="1024" width="5.28515625" style="113" customWidth="1"/>
    <col min="1025" max="1025" width="20.28515625" style="113" customWidth="1"/>
    <col min="1026" max="1026" width="8.5703125" style="113" customWidth="1"/>
    <col min="1027" max="1029" width="0" style="113" hidden="1" customWidth="1"/>
    <col min="1030" max="1030" width="6.140625" style="113" customWidth="1"/>
    <col min="1031" max="1031" width="10.85546875" style="113" customWidth="1"/>
    <col min="1032" max="1032" width="17.5703125" style="113" customWidth="1"/>
    <col min="1033" max="1033" width="8.42578125" style="113" customWidth="1"/>
    <col min="1034" max="1034" width="11.42578125" style="113" customWidth="1"/>
    <col min="1035" max="1036" width="7.85546875" style="113" customWidth="1"/>
    <col min="1037" max="1037" width="12" style="113" customWidth="1"/>
    <col min="1038" max="1038" width="0" style="113" hidden="1" customWidth="1"/>
    <col min="1039" max="1278" width="9.140625" style="113"/>
    <col min="1279" max="1279" width="4.140625" style="113" customWidth="1"/>
    <col min="1280" max="1280" width="5.28515625" style="113" customWidth="1"/>
    <col min="1281" max="1281" width="20.28515625" style="113" customWidth="1"/>
    <col min="1282" max="1282" width="8.5703125" style="113" customWidth="1"/>
    <col min="1283" max="1285" width="0" style="113" hidden="1" customWidth="1"/>
    <col min="1286" max="1286" width="6.140625" style="113" customWidth="1"/>
    <col min="1287" max="1287" width="10.85546875" style="113" customWidth="1"/>
    <col min="1288" max="1288" width="17.5703125" style="113" customWidth="1"/>
    <col min="1289" max="1289" width="8.42578125" style="113" customWidth="1"/>
    <col min="1290" max="1290" width="11.42578125" style="113" customWidth="1"/>
    <col min="1291" max="1292" width="7.85546875" style="113" customWidth="1"/>
    <col min="1293" max="1293" width="12" style="113" customWidth="1"/>
    <col min="1294" max="1294" width="0" style="113" hidden="1" customWidth="1"/>
    <col min="1295" max="1534" width="9.140625" style="113"/>
    <col min="1535" max="1535" width="4.140625" style="113" customWidth="1"/>
    <col min="1536" max="1536" width="5.28515625" style="113" customWidth="1"/>
    <col min="1537" max="1537" width="20.28515625" style="113" customWidth="1"/>
    <col min="1538" max="1538" width="8.5703125" style="113" customWidth="1"/>
    <col min="1539" max="1541" width="0" style="113" hidden="1" customWidth="1"/>
    <col min="1542" max="1542" width="6.140625" style="113" customWidth="1"/>
    <col min="1543" max="1543" width="10.85546875" style="113" customWidth="1"/>
    <col min="1544" max="1544" width="17.5703125" style="113" customWidth="1"/>
    <col min="1545" max="1545" width="8.42578125" style="113" customWidth="1"/>
    <col min="1546" max="1546" width="11.42578125" style="113" customWidth="1"/>
    <col min="1547" max="1548" width="7.85546875" style="113" customWidth="1"/>
    <col min="1549" max="1549" width="12" style="113" customWidth="1"/>
    <col min="1550" max="1550" width="0" style="113" hidden="1" customWidth="1"/>
    <col min="1551" max="1790" width="9.140625" style="113"/>
    <col min="1791" max="1791" width="4.140625" style="113" customWidth="1"/>
    <col min="1792" max="1792" width="5.28515625" style="113" customWidth="1"/>
    <col min="1793" max="1793" width="20.28515625" style="113" customWidth="1"/>
    <col min="1794" max="1794" width="8.5703125" style="113" customWidth="1"/>
    <col min="1795" max="1797" width="0" style="113" hidden="1" customWidth="1"/>
    <col min="1798" max="1798" width="6.140625" style="113" customWidth="1"/>
    <col min="1799" max="1799" width="10.85546875" style="113" customWidth="1"/>
    <col min="1800" max="1800" width="17.5703125" style="113" customWidth="1"/>
    <col min="1801" max="1801" width="8.42578125" style="113" customWidth="1"/>
    <col min="1802" max="1802" width="11.42578125" style="113" customWidth="1"/>
    <col min="1803" max="1804" width="7.85546875" style="113" customWidth="1"/>
    <col min="1805" max="1805" width="12" style="113" customWidth="1"/>
    <col min="1806" max="1806" width="0" style="113" hidden="1" customWidth="1"/>
    <col min="1807" max="2046" width="9.140625" style="113"/>
    <col min="2047" max="2047" width="4.140625" style="113" customWidth="1"/>
    <col min="2048" max="2048" width="5.28515625" style="113" customWidth="1"/>
    <col min="2049" max="2049" width="20.28515625" style="113" customWidth="1"/>
    <col min="2050" max="2050" width="8.5703125" style="113" customWidth="1"/>
    <col min="2051" max="2053" width="0" style="113" hidden="1" customWidth="1"/>
    <col min="2054" max="2054" width="6.140625" style="113" customWidth="1"/>
    <col min="2055" max="2055" width="10.85546875" style="113" customWidth="1"/>
    <col min="2056" max="2056" width="17.5703125" style="113" customWidth="1"/>
    <col min="2057" max="2057" width="8.42578125" style="113" customWidth="1"/>
    <col min="2058" max="2058" width="11.42578125" style="113" customWidth="1"/>
    <col min="2059" max="2060" width="7.85546875" style="113" customWidth="1"/>
    <col min="2061" max="2061" width="12" style="113" customWidth="1"/>
    <col min="2062" max="2062" width="0" style="113" hidden="1" customWidth="1"/>
    <col min="2063" max="2302" width="9.140625" style="113"/>
    <col min="2303" max="2303" width="4.140625" style="113" customWidth="1"/>
    <col min="2304" max="2304" width="5.28515625" style="113" customWidth="1"/>
    <col min="2305" max="2305" width="20.28515625" style="113" customWidth="1"/>
    <col min="2306" max="2306" width="8.5703125" style="113" customWidth="1"/>
    <col min="2307" max="2309" width="0" style="113" hidden="1" customWidth="1"/>
    <col min="2310" max="2310" width="6.140625" style="113" customWidth="1"/>
    <col min="2311" max="2311" width="10.85546875" style="113" customWidth="1"/>
    <col min="2312" max="2312" width="17.5703125" style="113" customWidth="1"/>
    <col min="2313" max="2313" width="8.42578125" style="113" customWidth="1"/>
    <col min="2314" max="2314" width="11.42578125" style="113" customWidth="1"/>
    <col min="2315" max="2316" width="7.85546875" style="113" customWidth="1"/>
    <col min="2317" max="2317" width="12" style="113" customWidth="1"/>
    <col min="2318" max="2318" width="0" style="113" hidden="1" customWidth="1"/>
    <col min="2319" max="2558" width="9.140625" style="113"/>
    <col min="2559" max="2559" width="4.140625" style="113" customWidth="1"/>
    <col min="2560" max="2560" width="5.28515625" style="113" customWidth="1"/>
    <col min="2561" max="2561" width="20.28515625" style="113" customWidth="1"/>
    <col min="2562" max="2562" width="8.5703125" style="113" customWidth="1"/>
    <col min="2563" max="2565" width="0" style="113" hidden="1" customWidth="1"/>
    <col min="2566" max="2566" width="6.140625" style="113" customWidth="1"/>
    <col min="2567" max="2567" width="10.85546875" style="113" customWidth="1"/>
    <col min="2568" max="2568" width="17.5703125" style="113" customWidth="1"/>
    <col min="2569" max="2569" width="8.42578125" style="113" customWidth="1"/>
    <col min="2570" max="2570" width="11.42578125" style="113" customWidth="1"/>
    <col min="2571" max="2572" width="7.85546875" style="113" customWidth="1"/>
    <col min="2573" max="2573" width="12" style="113" customWidth="1"/>
    <col min="2574" max="2574" width="0" style="113" hidden="1" customWidth="1"/>
    <col min="2575" max="2814" width="9.140625" style="113"/>
    <col min="2815" max="2815" width="4.140625" style="113" customWidth="1"/>
    <col min="2816" max="2816" width="5.28515625" style="113" customWidth="1"/>
    <col min="2817" max="2817" width="20.28515625" style="113" customWidth="1"/>
    <col min="2818" max="2818" width="8.5703125" style="113" customWidth="1"/>
    <col min="2819" max="2821" width="0" style="113" hidden="1" customWidth="1"/>
    <col min="2822" max="2822" width="6.140625" style="113" customWidth="1"/>
    <col min="2823" max="2823" width="10.85546875" style="113" customWidth="1"/>
    <col min="2824" max="2824" width="17.5703125" style="113" customWidth="1"/>
    <col min="2825" max="2825" width="8.42578125" style="113" customWidth="1"/>
    <col min="2826" max="2826" width="11.42578125" style="113" customWidth="1"/>
    <col min="2827" max="2828" width="7.85546875" style="113" customWidth="1"/>
    <col min="2829" max="2829" width="12" style="113" customWidth="1"/>
    <col min="2830" max="2830" width="0" style="113" hidden="1" customWidth="1"/>
    <col min="2831" max="3070" width="9.140625" style="113"/>
    <col min="3071" max="3071" width="4.140625" style="113" customWidth="1"/>
    <col min="3072" max="3072" width="5.28515625" style="113" customWidth="1"/>
    <col min="3073" max="3073" width="20.28515625" style="113" customWidth="1"/>
    <col min="3074" max="3074" width="8.5703125" style="113" customWidth="1"/>
    <col min="3075" max="3077" width="0" style="113" hidden="1" customWidth="1"/>
    <col min="3078" max="3078" width="6.140625" style="113" customWidth="1"/>
    <col min="3079" max="3079" width="10.85546875" style="113" customWidth="1"/>
    <col min="3080" max="3080" width="17.5703125" style="113" customWidth="1"/>
    <col min="3081" max="3081" width="8.42578125" style="113" customWidth="1"/>
    <col min="3082" max="3082" width="11.42578125" style="113" customWidth="1"/>
    <col min="3083" max="3084" width="7.85546875" style="113" customWidth="1"/>
    <col min="3085" max="3085" width="12" style="113" customWidth="1"/>
    <col min="3086" max="3086" width="0" style="113" hidden="1" customWidth="1"/>
    <col min="3087" max="3326" width="9.140625" style="113"/>
    <col min="3327" max="3327" width="4.140625" style="113" customWidth="1"/>
    <col min="3328" max="3328" width="5.28515625" style="113" customWidth="1"/>
    <col min="3329" max="3329" width="20.28515625" style="113" customWidth="1"/>
    <col min="3330" max="3330" width="8.5703125" style="113" customWidth="1"/>
    <col min="3331" max="3333" width="0" style="113" hidden="1" customWidth="1"/>
    <col min="3334" max="3334" width="6.140625" style="113" customWidth="1"/>
    <col min="3335" max="3335" width="10.85546875" style="113" customWidth="1"/>
    <col min="3336" max="3336" width="17.5703125" style="113" customWidth="1"/>
    <col min="3337" max="3337" width="8.42578125" style="113" customWidth="1"/>
    <col min="3338" max="3338" width="11.42578125" style="113" customWidth="1"/>
    <col min="3339" max="3340" width="7.85546875" style="113" customWidth="1"/>
    <col min="3341" max="3341" width="12" style="113" customWidth="1"/>
    <col min="3342" max="3342" width="0" style="113" hidden="1" customWidth="1"/>
    <col min="3343" max="3582" width="9.140625" style="113"/>
    <col min="3583" max="3583" width="4.140625" style="113" customWidth="1"/>
    <col min="3584" max="3584" width="5.28515625" style="113" customWidth="1"/>
    <col min="3585" max="3585" width="20.28515625" style="113" customWidth="1"/>
    <col min="3586" max="3586" width="8.5703125" style="113" customWidth="1"/>
    <col min="3587" max="3589" width="0" style="113" hidden="1" customWidth="1"/>
    <col min="3590" max="3590" width="6.140625" style="113" customWidth="1"/>
    <col min="3591" max="3591" width="10.85546875" style="113" customWidth="1"/>
    <col min="3592" max="3592" width="17.5703125" style="113" customWidth="1"/>
    <col min="3593" max="3593" width="8.42578125" style="113" customWidth="1"/>
    <col min="3594" max="3594" width="11.42578125" style="113" customWidth="1"/>
    <col min="3595" max="3596" width="7.85546875" style="113" customWidth="1"/>
    <col min="3597" max="3597" width="12" style="113" customWidth="1"/>
    <col min="3598" max="3598" width="0" style="113" hidden="1" customWidth="1"/>
    <col min="3599" max="3838" width="9.140625" style="113"/>
    <col min="3839" max="3839" width="4.140625" style="113" customWidth="1"/>
    <col min="3840" max="3840" width="5.28515625" style="113" customWidth="1"/>
    <col min="3841" max="3841" width="20.28515625" style="113" customWidth="1"/>
    <col min="3842" max="3842" width="8.5703125" style="113" customWidth="1"/>
    <col min="3843" max="3845" width="0" style="113" hidden="1" customWidth="1"/>
    <col min="3846" max="3846" width="6.140625" style="113" customWidth="1"/>
    <col min="3847" max="3847" width="10.85546875" style="113" customWidth="1"/>
    <col min="3848" max="3848" width="17.5703125" style="113" customWidth="1"/>
    <col min="3849" max="3849" width="8.42578125" style="113" customWidth="1"/>
    <col min="3850" max="3850" width="11.42578125" style="113" customWidth="1"/>
    <col min="3851" max="3852" width="7.85546875" style="113" customWidth="1"/>
    <col min="3853" max="3853" width="12" style="113" customWidth="1"/>
    <col min="3854" max="3854" width="0" style="113" hidden="1" customWidth="1"/>
    <col min="3855" max="4094" width="9.140625" style="113"/>
    <col min="4095" max="4095" width="4.140625" style="113" customWidth="1"/>
    <col min="4096" max="4096" width="5.28515625" style="113" customWidth="1"/>
    <col min="4097" max="4097" width="20.28515625" style="113" customWidth="1"/>
    <col min="4098" max="4098" width="8.5703125" style="113" customWidth="1"/>
    <col min="4099" max="4101" width="0" style="113" hidden="1" customWidth="1"/>
    <col min="4102" max="4102" width="6.140625" style="113" customWidth="1"/>
    <col min="4103" max="4103" width="10.85546875" style="113" customWidth="1"/>
    <col min="4104" max="4104" width="17.5703125" style="113" customWidth="1"/>
    <col min="4105" max="4105" width="8.42578125" style="113" customWidth="1"/>
    <col min="4106" max="4106" width="11.42578125" style="113" customWidth="1"/>
    <col min="4107" max="4108" width="7.85546875" style="113" customWidth="1"/>
    <col min="4109" max="4109" width="12" style="113" customWidth="1"/>
    <col min="4110" max="4110" width="0" style="113" hidden="1" customWidth="1"/>
    <col min="4111" max="4350" width="9.140625" style="113"/>
    <col min="4351" max="4351" width="4.140625" style="113" customWidth="1"/>
    <col min="4352" max="4352" width="5.28515625" style="113" customWidth="1"/>
    <col min="4353" max="4353" width="20.28515625" style="113" customWidth="1"/>
    <col min="4354" max="4354" width="8.5703125" style="113" customWidth="1"/>
    <col min="4355" max="4357" width="0" style="113" hidden="1" customWidth="1"/>
    <col min="4358" max="4358" width="6.140625" style="113" customWidth="1"/>
    <col min="4359" max="4359" width="10.85546875" style="113" customWidth="1"/>
    <col min="4360" max="4360" width="17.5703125" style="113" customWidth="1"/>
    <col min="4361" max="4361" width="8.42578125" style="113" customWidth="1"/>
    <col min="4362" max="4362" width="11.42578125" style="113" customWidth="1"/>
    <col min="4363" max="4364" width="7.85546875" style="113" customWidth="1"/>
    <col min="4365" max="4365" width="12" style="113" customWidth="1"/>
    <col min="4366" max="4366" width="0" style="113" hidden="1" customWidth="1"/>
    <col min="4367" max="4606" width="9.140625" style="113"/>
    <col min="4607" max="4607" width="4.140625" style="113" customWidth="1"/>
    <col min="4608" max="4608" width="5.28515625" style="113" customWidth="1"/>
    <col min="4609" max="4609" width="20.28515625" style="113" customWidth="1"/>
    <col min="4610" max="4610" width="8.5703125" style="113" customWidth="1"/>
    <col min="4611" max="4613" width="0" style="113" hidden="1" customWidth="1"/>
    <col min="4614" max="4614" width="6.140625" style="113" customWidth="1"/>
    <col min="4615" max="4615" width="10.85546875" style="113" customWidth="1"/>
    <col min="4616" max="4616" width="17.5703125" style="113" customWidth="1"/>
    <col min="4617" max="4617" width="8.42578125" style="113" customWidth="1"/>
    <col min="4618" max="4618" width="11.42578125" style="113" customWidth="1"/>
    <col min="4619" max="4620" width="7.85546875" style="113" customWidth="1"/>
    <col min="4621" max="4621" width="12" style="113" customWidth="1"/>
    <col min="4622" max="4622" width="0" style="113" hidden="1" customWidth="1"/>
    <col min="4623" max="4862" width="9.140625" style="113"/>
    <col min="4863" max="4863" width="4.140625" style="113" customWidth="1"/>
    <col min="4864" max="4864" width="5.28515625" style="113" customWidth="1"/>
    <col min="4865" max="4865" width="20.28515625" style="113" customWidth="1"/>
    <col min="4866" max="4866" width="8.5703125" style="113" customWidth="1"/>
    <col min="4867" max="4869" width="0" style="113" hidden="1" customWidth="1"/>
    <col min="4870" max="4870" width="6.140625" style="113" customWidth="1"/>
    <col min="4871" max="4871" width="10.85546875" style="113" customWidth="1"/>
    <col min="4872" max="4872" width="17.5703125" style="113" customWidth="1"/>
    <col min="4873" max="4873" width="8.42578125" style="113" customWidth="1"/>
    <col min="4874" max="4874" width="11.42578125" style="113" customWidth="1"/>
    <col min="4875" max="4876" width="7.85546875" style="113" customWidth="1"/>
    <col min="4877" max="4877" width="12" style="113" customWidth="1"/>
    <col min="4878" max="4878" width="0" style="113" hidden="1" customWidth="1"/>
    <col min="4879" max="5118" width="9.140625" style="113"/>
    <col min="5119" max="5119" width="4.140625" style="113" customWidth="1"/>
    <col min="5120" max="5120" width="5.28515625" style="113" customWidth="1"/>
    <col min="5121" max="5121" width="20.28515625" style="113" customWidth="1"/>
    <col min="5122" max="5122" width="8.5703125" style="113" customWidth="1"/>
    <col min="5123" max="5125" width="0" style="113" hidden="1" customWidth="1"/>
    <col min="5126" max="5126" width="6.140625" style="113" customWidth="1"/>
    <col min="5127" max="5127" width="10.85546875" style="113" customWidth="1"/>
    <col min="5128" max="5128" width="17.5703125" style="113" customWidth="1"/>
    <col min="5129" max="5129" width="8.42578125" style="113" customWidth="1"/>
    <col min="5130" max="5130" width="11.42578125" style="113" customWidth="1"/>
    <col min="5131" max="5132" width="7.85546875" style="113" customWidth="1"/>
    <col min="5133" max="5133" width="12" style="113" customWidth="1"/>
    <col min="5134" max="5134" width="0" style="113" hidden="1" customWidth="1"/>
    <col min="5135" max="5374" width="9.140625" style="113"/>
    <col min="5375" max="5375" width="4.140625" style="113" customWidth="1"/>
    <col min="5376" max="5376" width="5.28515625" style="113" customWidth="1"/>
    <col min="5377" max="5377" width="20.28515625" style="113" customWidth="1"/>
    <col min="5378" max="5378" width="8.5703125" style="113" customWidth="1"/>
    <col min="5379" max="5381" width="0" style="113" hidden="1" customWidth="1"/>
    <col min="5382" max="5382" width="6.140625" style="113" customWidth="1"/>
    <col min="5383" max="5383" width="10.85546875" style="113" customWidth="1"/>
    <col min="5384" max="5384" width="17.5703125" style="113" customWidth="1"/>
    <col min="5385" max="5385" width="8.42578125" style="113" customWidth="1"/>
    <col min="5386" max="5386" width="11.42578125" style="113" customWidth="1"/>
    <col min="5387" max="5388" width="7.85546875" style="113" customWidth="1"/>
    <col min="5389" max="5389" width="12" style="113" customWidth="1"/>
    <col min="5390" max="5390" width="0" style="113" hidden="1" customWidth="1"/>
    <col min="5391" max="5630" width="9.140625" style="113"/>
    <col min="5631" max="5631" width="4.140625" style="113" customWidth="1"/>
    <col min="5632" max="5632" width="5.28515625" style="113" customWidth="1"/>
    <col min="5633" max="5633" width="20.28515625" style="113" customWidth="1"/>
    <col min="5634" max="5634" width="8.5703125" style="113" customWidth="1"/>
    <col min="5635" max="5637" width="0" style="113" hidden="1" customWidth="1"/>
    <col min="5638" max="5638" width="6.140625" style="113" customWidth="1"/>
    <col min="5639" max="5639" width="10.85546875" style="113" customWidth="1"/>
    <col min="5640" max="5640" width="17.5703125" style="113" customWidth="1"/>
    <col min="5641" max="5641" width="8.42578125" style="113" customWidth="1"/>
    <col min="5642" max="5642" width="11.42578125" style="113" customWidth="1"/>
    <col min="5643" max="5644" width="7.85546875" style="113" customWidth="1"/>
    <col min="5645" max="5645" width="12" style="113" customWidth="1"/>
    <col min="5646" max="5646" width="0" style="113" hidden="1" customWidth="1"/>
    <col min="5647" max="5886" width="9.140625" style="113"/>
    <col min="5887" max="5887" width="4.140625" style="113" customWidth="1"/>
    <col min="5888" max="5888" width="5.28515625" style="113" customWidth="1"/>
    <col min="5889" max="5889" width="20.28515625" style="113" customWidth="1"/>
    <col min="5890" max="5890" width="8.5703125" style="113" customWidth="1"/>
    <col min="5891" max="5893" width="0" style="113" hidden="1" customWidth="1"/>
    <col min="5894" max="5894" width="6.140625" style="113" customWidth="1"/>
    <col min="5895" max="5895" width="10.85546875" style="113" customWidth="1"/>
    <col min="5896" max="5896" width="17.5703125" style="113" customWidth="1"/>
    <col min="5897" max="5897" width="8.42578125" style="113" customWidth="1"/>
    <col min="5898" max="5898" width="11.42578125" style="113" customWidth="1"/>
    <col min="5899" max="5900" width="7.85546875" style="113" customWidth="1"/>
    <col min="5901" max="5901" width="12" style="113" customWidth="1"/>
    <col min="5902" max="5902" width="0" style="113" hidden="1" customWidth="1"/>
    <col min="5903" max="6142" width="9.140625" style="113"/>
    <col min="6143" max="6143" width="4.140625" style="113" customWidth="1"/>
    <col min="6144" max="6144" width="5.28515625" style="113" customWidth="1"/>
    <col min="6145" max="6145" width="20.28515625" style="113" customWidth="1"/>
    <col min="6146" max="6146" width="8.5703125" style="113" customWidth="1"/>
    <col min="6147" max="6149" width="0" style="113" hidden="1" customWidth="1"/>
    <col min="6150" max="6150" width="6.140625" style="113" customWidth="1"/>
    <col min="6151" max="6151" width="10.85546875" style="113" customWidth="1"/>
    <col min="6152" max="6152" width="17.5703125" style="113" customWidth="1"/>
    <col min="6153" max="6153" width="8.42578125" style="113" customWidth="1"/>
    <col min="6154" max="6154" width="11.42578125" style="113" customWidth="1"/>
    <col min="6155" max="6156" width="7.85546875" style="113" customWidth="1"/>
    <col min="6157" max="6157" width="12" style="113" customWidth="1"/>
    <col min="6158" max="6158" width="0" style="113" hidden="1" customWidth="1"/>
    <col min="6159" max="6398" width="9.140625" style="113"/>
    <col min="6399" max="6399" width="4.140625" style="113" customWidth="1"/>
    <col min="6400" max="6400" width="5.28515625" style="113" customWidth="1"/>
    <col min="6401" max="6401" width="20.28515625" style="113" customWidth="1"/>
    <col min="6402" max="6402" width="8.5703125" style="113" customWidth="1"/>
    <col min="6403" max="6405" width="0" style="113" hidden="1" customWidth="1"/>
    <col min="6406" max="6406" width="6.140625" style="113" customWidth="1"/>
    <col min="6407" max="6407" width="10.85546875" style="113" customWidth="1"/>
    <col min="6408" max="6408" width="17.5703125" style="113" customWidth="1"/>
    <col min="6409" max="6409" width="8.42578125" style="113" customWidth="1"/>
    <col min="6410" max="6410" width="11.42578125" style="113" customWidth="1"/>
    <col min="6411" max="6412" width="7.85546875" style="113" customWidth="1"/>
    <col min="6413" max="6413" width="12" style="113" customWidth="1"/>
    <col min="6414" max="6414" width="0" style="113" hidden="1" customWidth="1"/>
    <col min="6415" max="6654" width="9.140625" style="113"/>
    <col min="6655" max="6655" width="4.140625" style="113" customWidth="1"/>
    <col min="6656" max="6656" width="5.28515625" style="113" customWidth="1"/>
    <col min="6657" max="6657" width="20.28515625" style="113" customWidth="1"/>
    <col min="6658" max="6658" width="8.5703125" style="113" customWidth="1"/>
    <col min="6659" max="6661" width="0" style="113" hidden="1" customWidth="1"/>
    <col min="6662" max="6662" width="6.140625" style="113" customWidth="1"/>
    <col min="6663" max="6663" width="10.85546875" style="113" customWidth="1"/>
    <col min="6664" max="6664" width="17.5703125" style="113" customWidth="1"/>
    <col min="6665" max="6665" width="8.42578125" style="113" customWidth="1"/>
    <col min="6666" max="6666" width="11.42578125" style="113" customWidth="1"/>
    <col min="6667" max="6668" width="7.85546875" style="113" customWidth="1"/>
    <col min="6669" max="6669" width="12" style="113" customWidth="1"/>
    <col min="6670" max="6670" width="0" style="113" hidden="1" customWidth="1"/>
    <col min="6671" max="6910" width="9.140625" style="113"/>
    <col min="6911" max="6911" width="4.140625" style="113" customWidth="1"/>
    <col min="6912" max="6912" width="5.28515625" style="113" customWidth="1"/>
    <col min="6913" max="6913" width="20.28515625" style="113" customWidth="1"/>
    <col min="6914" max="6914" width="8.5703125" style="113" customWidth="1"/>
    <col min="6915" max="6917" width="0" style="113" hidden="1" customWidth="1"/>
    <col min="6918" max="6918" width="6.140625" style="113" customWidth="1"/>
    <col min="6919" max="6919" width="10.85546875" style="113" customWidth="1"/>
    <col min="6920" max="6920" width="17.5703125" style="113" customWidth="1"/>
    <col min="6921" max="6921" width="8.42578125" style="113" customWidth="1"/>
    <col min="6922" max="6922" width="11.42578125" style="113" customWidth="1"/>
    <col min="6923" max="6924" width="7.85546875" style="113" customWidth="1"/>
    <col min="6925" max="6925" width="12" style="113" customWidth="1"/>
    <col min="6926" max="6926" width="0" style="113" hidden="1" customWidth="1"/>
    <col min="6927" max="7166" width="9.140625" style="113"/>
    <col min="7167" max="7167" width="4.140625" style="113" customWidth="1"/>
    <col min="7168" max="7168" width="5.28515625" style="113" customWidth="1"/>
    <col min="7169" max="7169" width="20.28515625" style="113" customWidth="1"/>
    <col min="7170" max="7170" width="8.5703125" style="113" customWidth="1"/>
    <col min="7171" max="7173" width="0" style="113" hidden="1" customWidth="1"/>
    <col min="7174" max="7174" width="6.140625" style="113" customWidth="1"/>
    <col min="7175" max="7175" width="10.85546875" style="113" customWidth="1"/>
    <col min="7176" max="7176" width="17.5703125" style="113" customWidth="1"/>
    <col min="7177" max="7177" width="8.42578125" style="113" customWidth="1"/>
    <col min="7178" max="7178" width="11.42578125" style="113" customWidth="1"/>
    <col min="7179" max="7180" width="7.85546875" style="113" customWidth="1"/>
    <col min="7181" max="7181" width="12" style="113" customWidth="1"/>
    <col min="7182" max="7182" width="0" style="113" hidden="1" customWidth="1"/>
    <col min="7183" max="7422" width="9.140625" style="113"/>
    <col min="7423" max="7423" width="4.140625" style="113" customWidth="1"/>
    <col min="7424" max="7424" width="5.28515625" style="113" customWidth="1"/>
    <col min="7425" max="7425" width="20.28515625" style="113" customWidth="1"/>
    <col min="7426" max="7426" width="8.5703125" style="113" customWidth="1"/>
    <col min="7427" max="7429" width="0" style="113" hidden="1" customWidth="1"/>
    <col min="7430" max="7430" width="6.140625" style="113" customWidth="1"/>
    <col min="7431" max="7431" width="10.85546875" style="113" customWidth="1"/>
    <col min="7432" max="7432" width="17.5703125" style="113" customWidth="1"/>
    <col min="7433" max="7433" width="8.42578125" style="113" customWidth="1"/>
    <col min="7434" max="7434" width="11.42578125" style="113" customWidth="1"/>
    <col min="7435" max="7436" width="7.85546875" style="113" customWidth="1"/>
    <col min="7437" max="7437" width="12" style="113" customWidth="1"/>
    <col min="7438" max="7438" width="0" style="113" hidden="1" customWidth="1"/>
    <col min="7439" max="7678" width="9.140625" style="113"/>
    <col min="7679" max="7679" width="4.140625" style="113" customWidth="1"/>
    <col min="7680" max="7680" width="5.28515625" style="113" customWidth="1"/>
    <col min="7681" max="7681" width="20.28515625" style="113" customWidth="1"/>
    <col min="7682" max="7682" width="8.5703125" style="113" customWidth="1"/>
    <col min="7683" max="7685" width="0" style="113" hidden="1" customWidth="1"/>
    <col min="7686" max="7686" width="6.140625" style="113" customWidth="1"/>
    <col min="7687" max="7687" width="10.85546875" style="113" customWidth="1"/>
    <col min="7688" max="7688" width="17.5703125" style="113" customWidth="1"/>
    <col min="7689" max="7689" width="8.42578125" style="113" customWidth="1"/>
    <col min="7690" max="7690" width="11.42578125" style="113" customWidth="1"/>
    <col min="7691" max="7692" width="7.85546875" style="113" customWidth="1"/>
    <col min="7693" max="7693" width="12" style="113" customWidth="1"/>
    <col min="7694" max="7694" width="0" style="113" hidden="1" customWidth="1"/>
    <col min="7695" max="7934" width="9.140625" style="113"/>
    <col min="7935" max="7935" width="4.140625" style="113" customWidth="1"/>
    <col min="7936" max="7936" width="5.28515625" style="113" customWidth="1"/>
    <col min="7937" max="7937" width="20.28515625" style="113" customWidth="1"/>
    <col min="7938" max="7938" width="8.5703125" style="113" customWidth="1"/>
    <col min="7939" max="7941" width="0" style="113" hidden="1" customWidth="1"/>
    <col min="7942" max="7942" width="6.140625" style="113" customWidth="1"/>
    <col min="7943" max="7943" width="10.85546875" style="113" customWidth="1"/>
    <col min="7944" max="7944" width="17.5703125" style="113" customWidth="1"/>
    <col min="7945" max="7945" width="8.42578125" style="113" customWidth="1"/>
    <col min="7946" max="7946" width="11.42578125" style="113" customWidth="1"/>
    <col min="7947" max="7948" width="7.85546875" style="113" customWidth="1"/>
    <col min="7949" max="7949" width="12" style="113" customWidth="1"/>
    <col min="7950" max="7950" width="0" style="113" hidden="1" customWidth="1"/>
    <col min="7951" max="8190" width="9.140625" style="113"/>
    <col min="8191" max="8191" width="4.140625" style="113" customWidth="1"/>
    <col min="8192" max="8192" width="5.28515625" style="113" customWidth="1"/>
    <col min="8193" max="8193" width="20.28515625" style="113" customWidth="1"/>
    <col min="8194" max="8194" width="8.5703125" style="113" customWidth="1"/>
    <col min="8195" max="8197" width="0" style="113" hidden="1" customWidth="1"/>
    <col min="8198" max="8198" width="6.140625" style="113" customWidth="1"/>
    <col min="8199" max="8199" width="10.85546875" style="113" customWidth="1"/>
    <col min="8200" max="8200" width="17.5703125" style="113" customWidth="1"/>
    <col min="8201" max="8201" width="8.42578125" style="113" customWidth="1"/>
    <col min="8202" max="8202" width="11.42578125" style="113" customWidth="1"/>
    <col min="8203" max="8204" width="7.85546875" style="113" customWidth="1"/>
    <col min="8205" max="8205" width="12" style="113" customWidth="1"/>
    <col min="8206" max="8206" width="0" style="113" hidden="1" customWidth="1"/>
    <col min="8207" max="8446" width="9.140625" style="113"/>
    <col min="8447" max="8447" width="4.140625" style="113" customWidth="1"/>
    <col min="8448" max="8448" width="5.28515625" style="113" customWidth="1"/>
    <col min="8449" max="8449" width="20.28515625" style="113" customWidth="1"/>
    <col min="8450" max="8450" width="8.5703125" style="113" customWidth="1"/>
    <col min="8451" max="8453" width="0" style="113" hidden="1" customWidth="1"/>
    <col min="8454" max="8454" width="6.140625" style="113" customWidth="1"/>
    <col min="8455" max="8455" width="10.85546875" style="113" customWidth="1"/>
    <col min="8456" max="8456" width="17.5703125" style="113" customWidth="1"/>
    <col min="8457" max="8457" width="8.42578125" style="113" customWidth="1"/>
    <col min="8458" max="8458" width="11.42578125" style="113" customWidth="1"/>
    <col min="8459" max="8460" width="7.85546875" style="113" customWidth="1"/>
    <col min="8461" max="8461" width="12" style="113" customWidth="1"/>
    <col min="8462" max="8462" width="0" style="113" hidden="1" customWidth="1"/>
    <col min="8463" max="8702" width="9.140625" style="113"/>
    <col min="8703" max="8703" width="4.140625" style="113" customWidth="1"/>
    <col min="8704" max="8704" width="5.28515625" style="113" customWidth="1"/>
    <col min="8705" max="8705" width="20.28515625" style="113" customWidth="1"/>
    <col min="8706" max="8706" width="8.5703125" style="113" customWidth="1"/>
    <col min="8707" max="8709" width="0" style="113" hidden="1" customWidth="1"/>
    <col min="8710" max="8710" width="6.140625" style="113" customWidth="1"/>
    <col min="8711" max="8711" width="10.85546875" style="113" customWidth="1"/>
    <col min="8712" max="8712" width="17.5703125" style="113" customWidth="1"/>
    <col min="8713" max="8713" width="8.42578125" style="113" customWidth="1"/>
    <col min="8714" max="8714" width="11.42578125" style="113" customWidth="1"/>
    <col min="8715" max="8716" width="7.85546875" style="113" customWidth="1"/>
    <col min="8717" max="8717" width="12" style="113" customWidth="1"/>
    <col min="8718" max="8718" width="0" style="113" hidden="1" customWidth="1"/>
    <col min="8719" max="8958" width="9.140625" style="113"/>
    <col min="8959" max="8959" width="4.140625" style="113" customWidth="1"/>
    <col min="8960" max="8960" width="5.28515625" style="113" customWidth="1"/>
    <col min="8961" max="8961" width="20.28515625" style="113" customWidth="1"/>
    <col min="8962" max="8962" width="8.5703125" style="113" customWidth="1"/>
    <col min="8963" max="8965" width="0" style="113" hidden="1" customWidth="1"/>
    <col min="8966" max="8966" width="6.140625" style="113" customWidth="1"/>
    <col min="8967" max="8967" width="10.85546875" style="113" customWidth="1"/>
    <col min="8968" max="8968" width="17.5703125" style="113" customWidth="1"/>
    <col min="8969" max="8969" width="8.42578125" style="113" customWidth="1"/>
    <col min="8970" max="8970" width="11.42578125" style="113" customWidth="1"/>
    <col min="8971" max="8972" width="7.85546875" style="113" customWidth="1"/>
    <col min="8973" max="8973" width="12" style="113" customWidth="1"/>
    <col min="8974" max="8974" width="0" style="113" hidden="1" customWidth="1"/>
    <col min="8975" max="9214" width="9.140625" style="113"/>
    <col min="9215" max="9215" width="4.140625" style="113" customWidth="1"/>
    <col min="9216" max="9216" width="5.28515625" style="113" customWidth="1"/>
    <col min="9217" max="9217" width="20.28515625" style="113" customWidth="1"/>
    <col min="9218" max="9218" width="8.5703125" style="113" customWidth="1"/>
    <col min="9219" max="9221" width="0" style="113" hidden="1" customWidth="1"/>
    <col min="9222" max="9222" width="6.140625" style="113" customWidth="1"/>
    <col min="9223" max="9223" width="10.85546875" style="113" customWidth="1"/>
    <col min="9224" max="9224" width="17.5703125" style="113" customWidth="1"/>
    <col min="9225" max="9225" width="8.42578125" style="113" customWidth="1"/>
    <col min="9226" max="9226" width="11.42578125" style="113" customWidth="1"/>
    <col min="9227" max="9228" width="7.85546875" style="113" customWidth="1"/>
    <col min="9229" max="9229" width="12" style="113" customWidth="1"/>
    <col min="9230" max="9230" width="0" style="113" hidden="1" customWidth="1"/>
    <col min="9231" max="9470" width="9.140625" style="113"/>
    <col min="9471" max="9471" width="4.140625" style="113" customWidth="1"/>
    <col min="9472" max="9472" width="5.28515625" style="113" customWidth="1"/>
    <col min="9473" max="9473" width="20.28515625" style="113" customWidth="1"/>
    <col min="9474" max="9474" width="8.5703125" style="113" customWidth="1"/>
    <col min="9475" max="9477" width="0" style="113" hidden="1" customWidth="1"/>
    <col min="9478" max="9478" width="6.140625" style="113" customWidth="1"/>
    <col min="9479" max="9479" width="10.85546875" style="113" customWidth="1"/>
    <col min="9480" max="9480" width="17.5703125" style="113" customWidth="1"/>
    <col min="9481" max="9481" width="8.42578125" style="113" customWidth="1"/>
    <col min="9482" max="9482" width="11.42578125" style="113" customWidth="1"/>
    <col min="9483" max="9484" width="7.85546875" style="113" customWidth="1"/>
    <col min="9485" max="9485" width="12" style="113" customWidth="1"/>
    <col min="9486" max="9486" width="0" style="113" hidden="1" customWidth="1"/>
    <col min="9487" max="9726" width="9.140625" style="113"/>
    <col min="9727" max="9727" width="4.140625" style="113" customWidth="1"/>
    <col min="9728" max="9728" width="5.28515625" style="113" customWidth="1"/>
    <col min="9729" max="9729" width="20.28515625" style="113" customWidth="1"/>
    <col min="9730" max="9730" width="8.5703125" style="113" customWidth="1"/>
    <col min="9731" max="9733" width="0" style="113" hidden="1" customWidth="1"/>
    <col min="9734" max="9734" width="6.140625" style="113" customWidth="1"/>
    <col min="9735" max="9735" width="10.85546875" style="113" customWidth="1"/>
    <col min="9736" max="9736" width="17.5703125" style="113" customWidth="1"/>
    <col min="9737" max="9737" width="8.42578125" style="113" customWidth="1"/>
    <col min="9738" max="9738" width="11.42578125" style="113" customWidth="1"/>
    <col min="9739" max="9740" width="7.85546875" style="113" customWidth="1"/>
    <col min="9741" max="9741" width="12" style="113" customWidth="1"/>
    <col min="9742" max="9742" width="0" style="113" hidden="1" customWidth="1"/>
    <col min="9743" max="9982" width="9.140625" style="113"/>
    <col min="9983" max="9983" width="4.140625" style="113" customWidth="1"/>
    <col min="9984" max="9984" width="5.28515625" style="113" customWidth="1"/>
    <col min="9985" max="9985" width="20.28515625" style="113" customWidth="1"/>
    <col min="9986" max="9986" width="8.5703125" style="113" customWidth="1"/>
    <col min="9987" max="9989" width="0" style="113" hidden="1" customWidth="1"/>
    <col min="9990" max="9990" width="6.140625" style="113" customWidth="1"/>
    <col min="9991" max="9991" width="10.85546875" style="113" customWidth="1"/>
    <col min="9992" max="9992" width="17.5703125" style="113" customWidth="1"/>
    <col min="9993" max="9993" width="8.42578125" style="113" customWidth="1"/>
    <col min="9994" max="9994" width="11.42578125" style="113" customWidth="1"/>
    <col min="9995" max="9996" width="7.85546875" style="113" customWidth="1"/>
    <col min="9997" max="9997" width="12" style="113" customWidth="1"/>
    <col min="9998" max="9998" width="0" style="113" hidden="1" customWidth="1"/>
    <col min="9999" max="10238" width="9.140625" style="113"/>
    <col min="10239" max="10239" width="4.140625" style="113" customWidth="1"/>
    <col min="10240" max="10240" width="5.28515625" style="113" customWidth="1"/>
    <col min="10241" max="10241" width="20.28515625" style="113" customWidth="1"/>
    <col min="10242" max="10242" width="8.5703125" style="113" customWidth="1"/>
    <col min="10243" max="10245" width="0" style="113" hidden="1" customWidth="1"/>
    <col min="10246" max="10246" width="6.140625" style="113" customWidth="1"/>
    <col min="10247" max="10247" width="10.85546875" style="113" customWidth="1"/>
    <col min="10248" max="10248" width="17.5703125" style="113" customWidth="1"/>
    <col min="10249" max="10249" width="8.42578125" style="113" customWidth="1"/>
    <col min="10250" max="10250" width="11.42578125" style="113" customWidth="1"/>
    <col min="10251" max="10252" width="7.85546875" style="113" customWidth="1"/>
    <col min="10253" max="10253" width="12" style="113" customWidth="1"/>
    <col min="10254" max="10254" width="0" style="113" hidden="1" customWidth="1"/>
    <col min="10255" max="10494" width="9.140625" style="113"/>
    <col min="10495" max="10495" width="4.140625" style="113" customWidth="1"/>
    <col min="10496" max="10496" width="5.28515625" style="113" customWidth="1"/>
    <col min="10497" max="10497" width="20.28515625" style="113" customWidth="1"/>
    <col min="10498" max="10498" width="8.5703125" style="113" customWidth="1"/>
    <col min="10499" max="10501" width="0" style="113" hidden="1" customWidth="1"/>
    <col min="10502" max="10502" width="6.140625" style="113" customWidth="1"/>
    <col min="10503" max="10503" width="10.85546875" style="113" customWidth="1"/>
    <col min="10504" max="10504" width="17.5703125" style="113" customWidth="1"/>
    <col min="10505" max="10505" width="8.42578125" style="113" customWidth="1"/>
    <col min="10506" max="10506" width="11.42578125" style="113" customWidth="1"/>
    <col min="10507" max="10508" width="7.85546875" style="113" customWidth="1"/>
    <col min="10509" max="10509" width="12" style="113" customWidth="1"/>
    <col min="10510" max="10510" width="0" style="113" hidden="1" customWidth="1"/>
    <col min="10511" max="10750" width="9.140625" style="113"/>
    <col min="10751" max="10751" width="4.140625" style="113" customWidth="1"/>
    <col min="10752" max="10752" width="5.28515625" style="113" customWidth="1"/>
    <col min="10753" max="10753" width="20.28515625" style="113" customWidth="1"/>
    <col min="10754" max="10754" width="8.5703125" style="113" customWidth="1"/>
    <col min="10755" max="10757" width="0" style="113" hidden="1" customWidth="1"/>
    <col min="10758" max="10758" width="6.140625" style="113" customWidth="1"/>
    <col min="10759" max="10759" width="10.85546875" style="113" customWidth="1"/>
    <col min="10760" max="10760" width="17.5703125" style="113" customWidth="1"/>
    <col min="10761" max="10761" width="8.42578125" style="113" customWidth="1"/>
    <col min="10762" max="10762" width="11.42578125" style="113" customWidth="1"/>
    <col min="10763" max="10764" width="7.85546875" style="113" customWidth="1"/>
    <col min="10765" max="10765" width="12" style="113" customWidth="1"/>
    <col min="10766" max="10766" width="0" style="113" hidden="1" customWidth="1"/>
    <col min="10767" max="11006" width="9.140625" style="113"/>
    <col min="11007" max="11007" width="4.140625" style="113" customWidth="1"/>
    <col min="11008" max="11008" width="5.28515625" style="113" customWidth="1"/>
    <col min="11009" max="11009" width="20.28515625" style="113" customWidth="1"/>
    <col min="11010" max="11010" width="8.5703125" style="113" customWidth="1"/>
    <col min="11011" max="11013" width="0" style="113" hidden="1" customWidth="1"/>
    <col min="11014" max="11014" width="6.140625" style="113" customWidth="1"/>
    <col min="11015" max="11015" width="10.85546875" style="113" customWidth="1"/>
    <col min="11016" max="11016" width="17.5703125" style="113" customWidth="1"/>
    <col min="11017" max="11017" width="8.42578125" style="113" customWidth="1"/>
    <col min="11018" max="11018" width="11.42578125" style="113" customWidth="1"/>
    <col min="11019" max="11020" width="7.85546875" style="113" customWidth="1"/>
    <col min="11021" max="11021" width="12" style="113" customWidth="1"/>
    <col min="11022" max="11022" width="0" style="113" hidden="1" customWidth="1"/>
    <col min="11023" max="11262" width="9.140625" style="113"/>
    <col min="11263" max="11263" width="4.140625" style="113" customWidth="1"/>
    <col min="11264" max="11264" width="5.28515625" style="113" customWidth="1"/>
    <col min="11265" max="11265" width="20.28515625" style="113" customWidth="1"/>
    <col min="11266" max="11266" width="8.5703125" style="113" customWidth="1"/>
    <col min="11267" max="11269" width="0" style="113" hidden="1" customWidth="1"/>
    <col min="11270" max="11270" width="6.140625" style="113" customWidth="1"/>
    <col min="11271" max="11271" width="10.85546875" style="113" customWidth="1"/>
    <col min="11272" max="11272" width="17.5703125" style="113" customWidth="1"/>
    <col min="11273" max="11273" width="8.42578125" style="113" customWidth="1"/>
    <col min="11274" max="11274" width="11.42578125" style="113" customWidth="1"/>
    <col min="11275" max="11276" width="7.85546875" style="113" customWidth="1"/>
    <col min="11277" max="11277" width="12" style="113" customWidth="1"/>
    <col min="11278" max="11278" width="0" style="113" hidden="1" customWidth="1"/>
    <col min="11279" max="11518" width="9.140625" style="113"/>
    <col min="11519" max="11519" width="4.140625" style="113" customWidth="1"/>
    <col min="11520" max="11520" width="5.28515625" style="113" customWidth="1"/>
    <col min="11521" max="11521" width="20.28515625" style="113" customWidth="1"/>
    <col min="11522" max="11522" width="8.5703125" style="113" customWidth="1"/>
    <col min="11523" max="11525" width="0" style="113" hidden="1" customWidth="1"/>
    <col min="11526" max="11526" width="6.140625" style="113" customWidth="1"/>
    <col min="11527" max="11527" width="10.85546875" style="113" customWidth="1"/>
    <col min="11528" max="11528" width="17.5703125" style="113" customWidth="1"/>
    <col min="11529" max="11529" width="8.42578125" style="113" customWidth="1"/>
    <col min="11530" max="11530" width="11.42578125" style="113" customWidth="1"/>
    <col min="11531" max="11532" width="7.85546875" style="113" customWidth="1"/>
    <col min="11533" max="11533" width="12" style="113" customWidth="1"/>
    <col min="11534" max="11534" width="0" style="113" hidden="1" customWidth="1"/>
    <col min="11535" max="11774" width="9.140625" style="113"/>
    <col min="11775" max="11775" width="4.140625" style="113" customWidth="1"/>
    <col min="11776" max="11776" width="5.28515625" style="113" customWidth="1"/>
    <col min="11777" max="11777" width="20.28515625" style="113" customWidth="1"/>
    <col min="11778" max="11778" width="8.5703125" style="113" customWidth="1"/>
    <col min="11779" max="11781" width="0" style="113" hidden="1" customWidth="1"/>
    <col min="11782" max="11782" width="6.140625" style="113" customWidth="1"/>
    <col min="11783" max="11783" width="10.85546875" style="113" customWidth="1"/>
    <col min="11784" max="11784" width="17.5703125" style="113" customWidth="1"/>
    <col min="11785" max="11785" width="8.42578125" style="113" customWidth="1"/>
    <col min="11786" max="11786" width="11.42578125" style="113" customWidth="1"/>
    <col min="11787" max="11788" width="7.85546875" style="113" customWidth="1"/>
    <col min="11789" max="11789" width="12" style="113" customWidth="1"/>
    <col min="11790" max="11790" width="0" style="113" hidden="1" customWidth="1"/>
    <col min="11791" max="12030" width="9.140625" style="113"/>
    <col min="12031" max="12031" width="4.140625" style="113" customWidth="1"/>
    <col min="12032" max="12032" width="5.28515625" style="113" customWidth="1"/>
    <col min="12033" max="12033" width="20.28515625" style="113" customWidth="1"/>
    <col min="12034" max="12034" width="8.5703125" style="113" customWidth="1"/>
    <col min="12035" max="12037" width="0" style="113" hidden="1" customWidth="1"/>
    <col min="12038" max="12038" width="6.140625" style="113" customWidth="1"/>
    <col min="12039" max="12039" width="10.85546875" style="113" customWidth="1"/>
    <col min="12040" max="12040" width="17.5703125" style="113" customWidth="1"/>
    <col min="12041" max="12041" width="8.42578125" style="113" customWidth="1"/>
    <col min="12042" max="12042" width="11.42578125" style="113" customWidth="1"/>
    <col min="12043" max="12044" width="7.85546875" style="113" customWidth="1"/>
    <col min="12045" max="12045" width="12" style="113" customWidth="1"/>
    <col min="12046" max="12046" width="0" style="113" hidden="1" customWidth="1"/>
    <col min="12047" max="12286" width="9.140625" style="113"/>
    <col min="12287" max="12287" width="4.140625" style="113" customWidth="1"/>
    <col min="12288" max="12288" width="5.28515625" style="113" customWidth="1"/>
    <col min="12289" max="12289" width="20.28515625" style="113" customWidth="1"/>
    <col min="12290" max="12290" width="8.5703125" style="113" customWidth="1"/>
    <col min="12291" max="12293" width="0" style="113" hidden="1" customWidth="1"/>
    <col min="12294" max="12294" width="6.140625" style="113" customWidth="1"/>
    <col min="12295" max="12295" width="10.85546875" style="113" customWidth="1"/>
    <col min="12296" max="12296" width="17.5703125" style="113" customWidth="1"/>
    <col min="12297" max="12297" width="8.42578125" style="113" customWidth="1"/>
    <col min="12298" max="12298" width="11.42578125" style="113" customWidth="1"/>
    <col min="12299" max="12300" width="7.85546875" style="113" customWidth="1"/>
    <col min="12301" max="12301" width="12" style="113" customWidth="1"/>
    <col min="12302" max="12302" width="0" style="113" hidden="1" customWidth="1"/>
    <col min="12303" max="12542" width="9.140625" style="113"/>
    <col min="12543" max="12543" width="4.140625" style="113" customWidth="1"/>
    <col min="12544" max="12544" width="5.28515625" style="113" customWidth="1"/>
    <col min="12545" max="12545" width="20.28515625" style="113" customWidth="1"/>
    <col min="12546" max="12546" width="8.5703125" style="113" customWidth="1"/>
    <col min="12547" max="12549" width="0" style="113" hidden="1" customWidth="1"/>
    <col min="12550" max="12550" width="6.140625" style="113" customWidth="1"/>
    <col min="12551" max="12551" width="10.85546875" style="113" customWidth="1"/>
    <col min="12552" max="12552" width="17.5703125" style="113" customWidth="1"/>
    <col min="12553" max="12553" width="8.42578125" style="113" customWidth="1"/>
    <col min="12554" max="12554" width="11.42578125" style="113" customWidth="1"/>
    <col min="12555" max="12556" width="7.85546875" style="113" customWidth="1"/>
    <col min="12557" max="12557" width="12" style="113" customWidth="1"/>
    <col min="12558" max="12558" width="0" style="113" hidden="1" customWidth="1"/>
    <col min="12559" max="12798" width="9.140625" style="113"/>
    <col min="12799" max="12799" width="4.140625" style="113" customWidth="1"/>
    <col min="12800" max="12800" width="5.28515625" style="113" customWidth="1"/>
    <col min="12801" max="12801" width="20.28515625" style="113" customWidth="1"/>
    <col min="12802" max="12802" width="8.5703125" style="113" customWidth="1"/>
    <col min="12803" max="12805" width="0" style="113" hidden="1" customWidth="1"/>
    <col min="12806" max="12806" width="6.140625" style="113" customWidth="1"/>
    <col min="12807" max="12807" width="10.85546875" style="113" customWidth="1"/>
    <col min="12808" max="12808" width="17.5703125" style="113" customWidth="1"/>
    <col min="12809" max="12809" width="8.42578125" style="113" customWidth="1"/>
    <col min="12810" max="12810" width="11.42578125" style="113" customWidth="1"/>
    <col min="12811" max="12812" width="7.85546875" style="113" customWidth="1"/>
    <col min="12813" max="12813" width="12" style="113" customWidth="1"/>
    <col min="12814" max="12814" width="0" style="113" hidden="1" customWidth="1"/>
    <col min="12815" max="13054" width="9.140625" style="113"/>
    <col min="13055" max="13055" width="4.140625" style="113" customWidth="1"/>
    <col min="13056" max="13056" width="5.28515625" style="113" customWidth="1"/>
    <col min="13057" max="13057" width="20.28515625" style="113" customWidth="1"/>
    <col min="13058" max="13058" width="8.5703125" style="113" customWidth="1"/>
    <col min="13059" max="13061" width="0" style="113" hidden="1" customWidth="1"/>
    <col min="13062" max="13062" width="6.140625" style="113" customWidth="1"/>
    <col min="13063" max="13063" width="10.85546875" style="113" customWidth="1"/>
    <col min="13064" max="13064" width="17.5703125" style="113" customWidth="1"/>
    <col min="13065" max="13065" width="8.42578125" style="113" customWidth="1"/>
    <col min="13066" max="13066" width="11.42578125" style="113" customWidth="1"/>
    <col min="13067" max="13068" width="7.85546875" style="113" customWidth="1"/>
    <col min="13069" max="13069" width="12" style="113" customWidth="1"/>
    <col min="13070" max="13070" width="0" style="113" hidden="1" customWidth="1"/>
    <col min="13071" max="13310" width="9.140625" style="113"/>
    <col min="13311" max="13311" width="4.140625" style="113" customWidth="1"/>
    <col min="13312" max="13312" width="5.28515625" style="113" customWidth="1"/>
    <col min="13313" max="13313" width="20.28515625" style="113" customWidth="1"/>
    <col min="13314" max="13314" width="8.5703125" style="113" customWidth="1"/>
    <col min="13315" max="13317" width="0" style="113" hidden="1" customWidth="1"/>
    <col min="13318" max="13318" width="6.140625" style="113" customWidth="1"/>
    <col min="13319" max="13319" width="10.85546875" style="113" customWidth="1"/>
    <col min="13320" max="13320" width="17.5703125" style="113" customWidth="1"/>
    <col min="13321" max="13321" width="8.42578125" style="113" customWidth="1"/>
    <col min="13322" max="13322" width="11.42578125" style="113" customWidth="1"/>
    <col min="13323" max="13324" width="7.85546875" style="113" customWidth="1"/>
    <col min="13325" max="13325" width="12" style="113" customWidth="1"/>
    <col min="13326" max="13326" width="0" style="113" hidden="1" customWidth="1"/>
    <col min="13327" max="13566" width="9.140625" style="113"/>
    <col min="13567" max="13567" width="4.140625" style="113" customWidth="1"/>
    <col min="13568" max="13568" width="5.28515625" style="113" customWidth="1"/>
    <col min="13569" max="13569" width="20.28515625" style="113" customWidth="1"/>
    <col min="13570" max="13570" width="8.5703125" style="113" customWidth="1"/>
    <col min="13571" max="13573" width="0" style="113" hidden="1" customWidth="1"/>
    <col min="13574" max="13574" width="6.140625" style="113" customWidth="1"/>
    <col min="13575" max="13575" width="10.85546875" style="113" customWidth="1"/>
    <col min="13576" max="13576" width="17.5703125" style="113" customWidth="1"/>
    <col min="13577" max="13577" width="8.42578125" style="113" customWidth="1"/>
    <col min="13578" max="13578" width="11.42578125" style="113" customWidth="1"/>
    <col min="13579" max="13580" width="7.85546875" style="113" customWidth="1"/>
    <col min="13581" max="13581" width="12" style="113" customWidth="1"/>
    <col min="13582" max="13582" width="0" style="113" hidden="1" customWidth="1"/>
    <col min="13583" max="13822" width="9.140625" style="113"/>
    <col min="13823" max="13823" width="4.140625" style="113" customWidth="1"/>
    <col min="13824" max="13824" width="5.28515625" style="113" customWidth="1"/>
    <col min="13825" max="13825" width="20.28515625" style="113" customWidth="1"/>
    <col min="13826" max="13826" width="8.5703125" style="113" customWidth="1"/>
    <col min="13827" max="13829" width="0" style="113" hidden="1" customWidth="1"/>
    <col min="13830" max="13830" width="6.140625" style="113" customWidth="1"/>
    <col min="13831" max="13831" width="10.85546875" style="113" customWidth="1"/>
    <col min="13832" max="13832" width="17.5703125" style="113" customWidth="1"/>
    <col min="13833" max="13833" width="8.42578125" style="113" customWidth="1"/>
    <col min="13834" max="13834" width="11.42578125" style="113" customWidth="1"/>
    <col min="13835" max="13836" width="7.85546875" style="113" customWidth="1"/>
    <col min="13837" max="13837" width="12" style="113" customWidth="1"/>
    <col min="13838" max="13838" width="0" style="113" hidden="1" customWidth="1"/>
    <col min="13839" max="14078" width="9.140625" style="113"/>
    <col min="14079" max="14079" width="4.140625" style="113" customWidth="1"/>
    <col min="14080" max="14080" width="5.28515625" style="113" customWidth="1"/>
    <col min="14081" max="14081" width="20.28515625" style="113" customWidth="1"/>
    <col min="14082" max="14082" width="8.5703125" style="113" customWidth="1"/>
    <col min="14083" max="14085" width="0" style="113" hidden="1" customWidth="1"/>
    <col min="14086" max="14086" width="6.140625" style="113" customWidth="1"/>
    <col min="14087" max="14087" width="10.85546875" style="113" customWidth="1"/>
    <col min="14088" max="14088" width="17.5703125" style="113" customWidth="1"/>
    <col min="14089" max="14089" width="8.42578125" style="113" customWidth="1"/>
    <col min="14090" max="14090" width="11.42578125" style="113" customWidth="1"/>
    <col min="14091" max="14092" width="7.85546875" style="113" customWidth="1"/>
    <col min="14093" max="14093" width="12" style="113" customWidth="1"/>
    <col min="14094" max="14094" width="0" style="113" hidden="1" customWidth="1"/>
    <col min="14095" max="14334" width="9.140625" style="113"/>
    <col min="14335" max="14335" width="4.140625" style="113" customWidth="1"/>
    <col min="14336" max="14336" width="5.28515625" style="113" customWidth="1"/>
    <col min="14337" max="14337" width="20.28515625" style="113" customWidth="1"/>
    <col min="14338" max="14338" width="8.5703125" style="113" customWidth="1"/>
    <col min="14339" max="14341" width="0" style="113" hidden="1" customWidth="1"/>
    <col min="14342" max="14342" width="6.140625" style="113" customWidth="1"/>
    <col min="14343" max="14343" width="10.85546875" style="113" customWidth="1"/>
    <col min="14344" max="14344" width="17.5703125" style="113" customWidth="1"/>
    <col min="14345" max="14345" width="8.42578125" style="113" customWidth="1"/>
    <col min="14346" max="14346" width="11.42578125" style="113" customWidth="1"/>
    <col min="14347" max="14348" width="7.85546875" style="113" customWidth="1"/>
    <col min="14349" max="14349" width="12" style="113" customWidth="1"/>
    <col min="14350" max="14350" width="0" style="113" hidden="1" customWidth="1"/>
    <col min="14351" max="14590" width="9.140625" style="113"/>
    <col min="14591" max="14591" width="4.140625" style="113" customWidth="1"/>
    <col min="14592" max="14592" width="5.28515625" style="113" customWidth="1"/>
    <col min="14593" max="14593" width="20.28515625" style="113" customWidth="1"/>
    <col min="14594" max="14594" width="8.5703125" style="113" customWidth="1"/>
    <col min="14595" max="14597" width="0" style="113" hidden="1" customWidth="1"/>
    <col min="14598" max="14598" width="6.140625" style="113" customWidth="1"/>
    <col min="14599" max="14599" width="10.85546875" style="113" customWidth="1"/>
    <col min="14600" max="14600" width="17.5703125" style="113" customWidth="1"/>
    <col min="14601" max="14601" width="8.42578125" style="113" customWidth="1"/>
    <col min="14602" max="14602" width="11.42578125" style="113" customWidth="1"/>
    <col min="14603" max="14604" width="7.85546875" style="113" customWidth="1"/>
    <col min="14605" max="14605" width="12" style="113" customWidth="1"/>
    <col min="14606" max="14606" width="0" style="113" hidden="1" customWidth="1"/>
    <col min="14607" max="14846" width="9.140625" style="113"/>
    <col min="14847" max="14847" width="4.140625" style="113" customWidth="1"/>
    <col min="14848" max="14848" width="5.28515625" style="113" customWidth="1"/>
    <col min="14849" max="14849" width="20.28515625" style="113" customWidth="1"/>
    <col min="14850" max="14850" width="8.5703125" style="113" customWidth="1"/>
    <col min="14851" max="14853" width="0" style="113" hidden="1" customWidth="1"/>
    <col min="14854" max="14854" width="6.140625" style="113" customWidth="1"/>
    <col min="14855" max="14855" width="10.85546875" style="113" customWidth="1"/>
    <col min="14856" max="14856" width="17.5703125" style="113" customWidth="1"/>
    <col min="14857" max="14857" width="8.42578125" style="113" customWidth="1"/>
    <col min="14858" max="14858" width="11.42578125" style="113" customWidth="1"/>
    <col min="14859" max="14860" width="7.85546875" style="113" customWidth="1"/>
    <col min="14861" max="14861" width="12" style="113" customWidth="1"/>
    <col min="14862" max="14862" width="0" style="113" hidden="1" customWidth="1"/>
    <col min="14863" max="15102" width="9.140625" style="113"/>
    <col min="15103" max="15103" width="4.140625" style="113" customWidth="1"/>
    <col min="15104" max="15104" width="5.28515625" style="113" customWidth="1"/>
    <col min="15105" max="15105" width="20.28515625" style="113" customWidth="1"/>
    <col min="15106" max="15106" width="8.5703125" style="113" customWidth="1"/>
    <col min="15107" max="15109" width="0" style="113" hidden="1" customWidth="1"/>
    <col min="15110" max="15110" width="6.140625" style="113" customWidth="1"/>
    <col min="15111" max="15111" width="10.85546875" style="113" customWidth="1"/>
    <col min="15112" max="15112" width="17.5703125" style="113" customWidth="1"/>
    <col min="15113" max="15113" width="8.42578125" style="113" customWidth="1"/>
    <col min="15114" max="15114" width="11.42578125" style="113" customWidth="1"/>
    <col min="15115" max="15116" width="7.85546875" style="113" customWidth="1"/>
    <col min="15117" max="15117" width="12" style="113" customWidth="1"/>
    <col min="15118" max="15118" width="0" style="113" hidden="1" customWidth="1"/>
    <col min="15119" max="15358" width="9.140625" style="113"/>
    <col min="15359" max="15359" width="4.140625" style="113" customWidth="1"/>
    <col min="15360" max="15360" width="5.28515625" style="113" customWidth="1"/>
    <col min="15361" max="15361" width="20.28515625" style="113" customWidth="1"/>
    <col min="15362" max="15362" width="8.5703125" style="113" customWidth="1"/>
    <col min="15363" max="15365" width="0" style="113" hidden="1" customWidth="1"/>
    <col min="15366" max="15366" width="6.140625" style="113" customWidth="1"/>
    <col min="15367" max="15367" width="10.85546875" style="113" customWidth="1"/>
    <col min="15368" max="15368" width="17.5703125" style="113" customWidth="1"/>
    <col min="15369" max="15369" width="8.42578125" style="113" customWidth="1"/>
    <col min="15370" max="15370" width="11.42578125" style="113" customWidth="1"/>
    <col min="15371" max="15372" width="7.85546875" style="113" customWidth="1"/>
    <col min="15373" max="15373" width="12" style="113" customWidth="1"/>
    <col min="15374" max="15374" width="0" style="113" hidden="1" customWidth="1"/>
    <col min="15375" max="15614" width="9.140625" style="113"/>
    <col min="15615" max="15615" width="4.140625" style="113" customWidth="1"/>
    <col min="15616" max="15616" width="5.28515625" style="113" customWidth="1"/>
    <col min="15617" max="15617" width="20.28515625" style="113" customWidth="1"/>
    <col min="15618" max="15618" width="8.5703125" style="113" customWidth="1"/>
    <col min="15619" max="15621" width="0" style="113" hidden="1" customWidth="1"/>
    <col min="15622" max="15622" width="6.140625" style="113" customWidth="1"/>
    <col min="15623" max="15623" width="10.85546875" style="113" customWidth="1"/>
    <col min="15624" max="15624" width="17.5703125" style="113" customWidth="1"/>
    <col min="15625" max="15625" width="8.42578125" style="113" customWidth="1"/>
    <col min="15626" max="15626" width="11.42578125" style="113" customWidth="1"/>
    <col min="15627" max="15628" width="7.85546875" style="113" customWidth="1"/>
    <col min="15629" max="15629" width="12" style="113" customWidth="1"/>
    <col min="15630" max="15630" width="0" style="113" hidden="1" customWidth="1"/>
    <col min="15631" max="15870" width="9.140625" style="113"/>
    <col min="15871" max="15871" width="4.140625" style="113" customWidth="1"/>
    <col min="15872" max="15872" width="5.28515625" style="113" customWidth="1"/>
    <col min="15873" max="15873" width="20.28515625" style="113" customWidth="1"/>
    <col min="15874" max="15874" width="8.5703125" style="113" customWidth="1"/>
    <col min="15875" max="15877" width="0" style="113" hidden="1" customWidth="1"/>
    <col min="15878" max="15878" width="6.140625" style="113" customWidth="1"/>
    <col min="15879" max="15879" width="10.85546875" style="113" customWidth="1"/>
    <col min="15880" max="15880" width="17.5703125" style="113" customWidth="1"/>
    <col min="15881" max="15881" width="8.42578125" style="113" customWidth="1"/>
    <col min="15882" max="15882" width="11.42578125" style="113" customWidth="1"/>
    <col min="15883" max="15884" width="7.85546875" style="113" customWidth="1"/>
    <col min="15885" max="15885" width="12" style="113" customWidth="1"/>
    <col min="15886" max="15886" width="0" style="113" hidden="1" customWidth="1"/>
    <col min="15887" max="16126" width="9.140625" style="113"/>
    <col min="16127" max="16127" width="4.140625" style="113" customWidth="1"/>
    <col min="16128" max="16128" width="5.28515625" style="113" customWidth="1"/>
    <col min="16129" max="16129" width="20.28515625" style="113" customWidth="1"/>
    <col min="16130" max="16130" width="8.5703125" style="113" customWidth="1"/>
    <col min="16131" max="16133" width="0" style="113" hidden="1" customWidth="1"/>
    <col min="16134" max="16134" width="6.140625" style="113" customWidth="1"/>
    <col min="16135" max="16135" width="10.85546875" style="113" customWidth="1"/>
    <col min="16136" max="16136" width="17.5703125" style="113" customWidth="1"/>
    <col min="16137" max="16137" width="8.42578125" style="113" customWidth="1"/>
    <col min="16138" max="16138" width="11.42578125" style="113" customWidth="1"/>
    <col min="16139" max="16140" width="7.85546875" style="113" customWidth="1"/>
    <col min="16141" max="16141" width="12" style="113" customWidth="1"/>
    <col min="16142" max="16142" width="0" style="113" hidden="1" customWidth="1"/>
    <col min="16143" max="16384" width="9.140625" style="113"/>
  </cols>
  <sheetData>
    <row r="1" spans="1:22" s="295" customFormat="1" ht="15.75" x14ac:dyDescent="0.25">
      <c r="A1" s="429" t="s">
        <v>812</v>
      </c>
      <c r="B1" s="429"/>
      <c r="C1" s="429"/>
      <c r="D1" s="429"/>
      <c r="E1" s="429"/>
      <c r="F1" s="429"/>
      <c r="G1" s="429"/>
      <c r="H1" s="429"/>
      <c r="I1" s="429"/>
      <c r="J1" s="294"/>
      <c r="K1" s="294"/>
      <c r="L1" s="428" t="s">
        <v>813</v>
      </c>
      <c r="M1" s="428"/>
      <c r="N1" s="428"/>
      <c r="O1" s="428"/>
      <c r="P1" s="428"/>
      <c r="Q1" s="428"/>
      <c r="R1" s="428"/>
      <c r="S1" s="428"/>
      <c r="T1" s="428"/>
      <c r="U1" s="428"/>
    </row>
    <row r="2" spans="1:22" s="295" customFormat="1" ht="15.75" x14ac:dyDescent="0.25">
      <c r="A2" s="430" t="s">
        <v>0</v>
      </c>
      <c r="B2" s="430"/>
      <c r="C2" s="430"/>
      <c r="D2" s="430"/>
      <c r="E2" s="430"/>
      <c r="F2" s="430"/>
      <c r="G2" s="430"/>
      <c r="H2" s="430"/>
      <c r="I2" s="430"/>
      <c r="J2" s="296"/>
      <c r="K2" s="296"/>
      <c r="L2" s="428" t="s">
        <v>814</v>
      </c>
      <c r="M2" s="428"/>
      <c r="N2" s="428"/>
      <c r="O2" s="428"/>
      <c r="P2" s="428"/>
      <c r="Q2" s="428"/>
      <c r="R2" s="428"/>
      <c r="S2" s="428"/>
      <c r="T2" s="428"/>
      <c r="U2" s="428"/>
    </row>
    <row r="3" spans="1:22" s="295" customFormat="1" ht="15.75" x14ac:dyDescent="0.25">
      <c r="A3" s="417"/>
      <c r="B3" s="417"/>
      <c r="C3" s="417"/>
      <c r="D3" s="417"/>
      <c r="E3" s="298"/>
      <c r="F3" s="298"/>
      <c r="G3" s="298"/>
      <c r="H3" s="298"/>
      <c r="I3" s="298"/>
      <c r="J3" s="298"/>
      <c r="K3" s="298"/>
      <c r="L3" s="298"/>
      <c r="M3" s="298"/>
      <c r="N3" s="298"/>
      <c r="O3" s="298"/>
      <c r="P3" s="298"/>
      <c r="Q3" s="298"/>
      <c r="R3" s="298"/>
      <c r="S3" s="298"/>
      <c r="T3" s="298"/>
      <c r="U3" s="298"/>
    </row>
    <row r="4" spans="1:22" s="299" customFormat="1" ht="17.25" customHeight="1" x14ac:dyDescent="0.2">
      <c r="A4" s="426" t="s">
        <v>856</v>
      </c>
      <c r="B4" s="426"/>
      <c r="C4" s="426"/>
      <c r="D4" s="426"/>
      <c r="E4" s="426"/>
      <c r="F4" s="426"/>
      <c r="G4" s="426"/>
      <c r="H4" s="426"/>
      <c r="I4" s="426"/>
      <c r="J4" s="426"/>
      <c r="K4" s="426"/>
      <c r="L4" s="426"/>
      <c r="M4" s="426"/>
      <c r="N4" s="426"/>
      <c r="O4" s="426"/>
      <c r="P4" s="426"/>
      <c r="Q4" s="426"/>
      <c r="R4" s="426"/>
      <c r="S4" s="426"/>
      <c r="T4" s="426"/>
      <c r="U4" s="426"/>
    </row>
    <row r="5" spans="1:22" s="300" customFormat="1" ht="16.5" x14ac:dyDescent="0.25">
      <c r="A5" s="427" t="s">
        <v>855</v>
      </c>
      <c r="B5" s="427"/>
      <c r="C5" s="427"/>
      <c r="D5" s="427"/>
      <c r="E5" s="427"/>
      <c r="F5" s="427"/>
      <c r="G5" s="427"/>
      <c r="H5" s="427"/>
      <c r="I5" s="427"/>
      <c r="J5" s="427"/>
      <c r="K5" s="427"/>
      <c r="L5" s="427"/>
      <c r="M5" s="427"/>
      <c r="N5" s="427"/>
      <c r="O5" s="427"/>
      <c r="P5" s="427"/>
      <c r="Q5" s="427"/>
      <c r="R5" s="427"/>
      <c r="S5" s="427"/>
      <c r="T5" s="427"/>
      <c r="U5" s="427"/>
    </row>
    <row r="6" spans="1:22" s="300" customFormat="1" ht="17.25" x14ac:dyDescent="0.25">
      <c r="A6" s="420" t="s">
        <v>854</v>
      </c>
      <c r="B6" s="420"/>
      <c r="C6" s="420"/>
      <c r="D6" s="420"/>
      <c r="E6" s="420"/>
      <c r="F6" s="420"/>
      <c r="G6" s="420"/>
      <c r="H6" s="420"/>
      <c r="I6" s="420"/>
      <c r="J6" s="420"/>
      <c r="K6" s="420"/>
      <c r="L6" s="420"/>
      <c r="M6" s="420"/>
      <c r="N6" s="420"/>
      <c r="O6" s="420"/>
      <c r="P6" s="420"/>
      <c r="Q6" s="420"/>
      <c r="R6" s="420"/>
      <c r="S6" s="420"/>
      <c r="T6" s="420"/>
      <c r="U6" s="420"/>
    </row>
    <row r="7" spans="1:22" s="301" customFormat="1" ht="15" customHeight="1" x14ac:dyDescent="0.2">
      <c r="A7" s="302"/>
      <c r="B7" s="302"/>
      <c r="C7" s="302"/>
      <c r="D7" s="302"/>
      <c r="E7" s="302"/>
      <c r="F7" s="302"/>
      <c r="G7" s="302"/>
      <c r="H7" s="302"/>
      <c r="I7" s="302"/>
      <c r="J7" s="302"/>
      <c r="K7" s="302"/>
      <c r="L7" s="303"/>
      <c r="M7" s="303"/>
      <c r="N7" s="303"/>
      <c r="O7" s="303"/>
      <c r="P7" s="303"/>
      <c r="Q7" s="303"/>
      <c r="R7" s="303"/>
      <c r="S7" s="303"/>
      <c r="T7" s="303"/>
      <c r="U7" s="303"/>
    </row>
    <row r="8" spans="1:22" s="338" customFormat="1" ht="15" customHeight="1" x14ac:dyDescent="0.25">
      <c r="A8" s="421" t="s">
        <v>815</v>
      </c>
      <c r="B8" s="422" t="s">
        <v>816</v>
      </c>
      <c r="C8" s="421" t="s">
        <v>3</v>
      </c>
      <c r="D8" s="421"/>
      <c r="E8" s="422" t="s">
        <v>757</v>
      </c>
      <c r="F8" s="422" t="s">
        <v>849</v>
      </c>
      <c r="G8" s="422" t="s">
        <v>818</v>
      </c>
      <c r="H8" s="415" t="s">
        <v>817</v>
      </c>
      <c r="I8" s="422" t="s">
        <v>818</v>
      </c>
      <c r="J8" s="421" t="s">
        <v>819</v>
      </c>
      <c r="K8" s="422" t="s">
        <v>850</v>
      </c>
      <c r="L8" s="435" t="s">
        <v>832</v>
      </c>
      <c r="M8" s="436"/>
      <c r="N8" s="437"/>
      <c r="O8" s="433" t="s">
        <v>820</v>
      </c>
      <c r="P8" s="434"/>
      <c r="Q8" s="424" t="s">
        <v>821</v>
      </c>
      <c r="R8" s="424" t="s">
        <v>822</v>
      </c>
      <c r="S8" s="424" t="s">
        <v>823</v>
      </c>
      <c r="T8" s="424" t="s">
        <v>824</v>
      </c>
      <c r="U8" s="431" t="s">
        <v>825</v>
      </c>
    </row>
    <row r="9" spans="1:22" s="338" customFormat="1" ht="18" customHeight="1" x14ac:dyDescent="0.25">
      <c r="A9" s="421"/>
      <c r="B9" s="423"/>
      <c r="C9" s="421"/>
      <c r="D9" s="421"/>
      <c r="E9" s="423"/>
      <c r="F9" s="423"/>
      <c r="G9" s="423"/>
      <c r="H9" s="416" t="s">
        <v>826</v>
      </c>
      <c r="I9" s="423"/>
      <c r="J9" s="421"/>
      <c r="K9" s="423"/>
      <c r="L9" s="414" t="s">
        <v>830</v>
      </c>
      <c r="M9" s="414" t="s">
        <v>831</v>
      </c>
      <c r="N9" s="414" t="s">
        <v>829</v>
      </c>
      <c r="O9" s="418" t="s">
        <v>832</v>
      </c>
      <c r="P9" s="418" t="s">
        <v>22</v>
      </c>
      <c r="Q9" s="425"/>
      <c r="R9" s="425"/>
      <c r="S9" s="425"/>
      <c r="T9" s="425"/>
      <c r="U9" s="432"/>
    </row>
    <row r="10" spans="1:22" s="319" customFormat="1" ht="18.75" customHeight="1" x14ac:dyDescent="0.25">
      <c r="A10" s="308">
        <v>1</v>
      </c>
      <c r="B10" s="309">
        <v>179</v>
      </c>
      <c r="C10" s="310" t="s">
        <v>57</v>
      </c>
      <c r="D10" s="311" t="s">
        <v>58</v>
      </c>
      <c r="E10" s="308" t="s">
        <v>838</v>
      </c>
      <c r="F10" s="308" t="b">
        <v>0</v>
      </c>
      <c r="G10" s="312" t="s">
        <v>828</v>
      </c>
      <c r="H10" s="313" t="s">
        <v>828</v>
      </c>
      <c r="I10" s="312">
        <v>35288</v>
      </c>
      <c r="J10" s="315" t="s">
        <v>839</v>
      </c>
      <c r="K10" s="316" t="s">
        <v>840</v>
      </c>
      <c r="L10" s="341">
        <v>10</v>
      </c>
      <c r="M10" s="341">
        <v>9</v>
      </c>
      <c r="N10" s="341">
        <v>6</v>
      </c>
      <c r="O10" s="339">
        <f>VLOOKUP(C10&amp;D10,'9A'!$FE$7:$FH$90,2,0)</f>
        <v>7.21</v>
      </c>
      <c r="P10" s="316" t="str">
        <f>VLOOKUP(C10&amp;D10,'9A'!$FE$7:$FH$90,4,0)</f>
        <v>Khá</v>
      </c>
      <c r="Q10" s="316" t="s">
        <v>833</v>
      </c>
      <c r="R10" s="316" t="s">
        <v>833</v>
      </c>
      <c r="S10" s="317"/>
      <c r="T10" s="318"/>
      <c r="U10" s="317"/>
    </row>
    <row r="11" spans="1:22" s="319" customFormat="1" ht="18.75" customHeight="1" x14ac:dyDescent="0.25">
      <c r="A11" s="316">
        <v>2</v>
      </c>
      <c r="B11" s="320">
        <v>180</v>
      </c>
      <c r="C11" s="305" t="s">
        <v>59</v>
      </c>
      <c r="D11" s="306" t="s">
        <v>58</v>
      </c>
      <c r="E11" s="316" t="s">
        <v>838</v>
      </c>
      <c r="F11" s="316" t="b">
        <v>0</v>
      </c>
      <c r="G11" s="321" t="s">
        <v>828</v>
      </c>
      <c r="H11" s="307" t="s">
        <v>828</v>
      </c>
      <c r="I11" s="321">
        <v>35138</v>
      </c>
      <c r="J11" s="323" t="s">
        <v>839</v>
      </c>
      <c r="K11" s="316" t="s">
        <v>840</v>
      </c>
      <c r="L11" s="342">
        <v>10</v>
      </c>
      <c r="M11" s="342">
        <v>9</v>
      </c>
      <c r="N11" s="342">
        <v>6</v>
      </c>
      <c r="O11" s="340">
        <f>VLOOKUP(C11&amp;D11,'9A'!$FE$7:$FH$90,2,0)</f>
        <v>7.34</v>
      </c>
      <c r="P11" s="316" t="str">
        <f>VLOOKUP(C11&amp;D11,'9A'!$FE$7:$FH$90,4,0)</f>
        <v>Khá</v>
      </c>
      <c r="Q11" s="316" t="s">
        <v>835</v>
      </c>
      <c r="R11" s="316" t="s">
        <v>834</v>
      </c>
      <c r="S11" s="324"/>
      <c r="T11" s="325"/>
      <c r="U11" s="324"/>
    </row>
    <row r="12" spans="1:22" s="319" customFormat="1" ht="18.75" customHeight="1" x14ac:dyDescent="0.25">
      <c r="A12" s="316">
        <v>3</v>
      </c>
      <c r="B12" s="320">
        <v>181</v>
      </c>
      <c r="C12" s="305" t="s">
        <v>60</v>
      </c>
      <c r="D12" s="306" t="s">
        <v>61</v>
      </c>
      <c r="E12" s="316" t="s">
        <v>838</v>
      </c>
      <c r="F12" s="316" t="b">
        <v>0</v>
      </c>
      <c r="G12" s="321" t="s">
        <v>828</v>
      </c>
      <c r="H12" s="307" t="s">
        <v>828</v>
      </c>
      <c r="I12" s="321">
        <v>33979</v>
      </c>
      <c r="J12" s="323" t="s">
        <v>839</v>
      </c>
      <c r="K12" s="316" t="s">
        <v>840</v>
      </c>
      <c r="L12" s="342">
        <v>10</v>
      </c>
      <c r="M12" s="342">
        <v>8</v>
      </c>
      <c r="N12" s="342">
        <v>7</v>
      </c>
      <c r="O12" s="340">
        <f>VLOOKUP(C12&amp;D12,'9A'!$FE$7:$FH$90,2,0)</f>
        <v>7.81</v>
      </c>
      <c r="P12" s="316" t="str">
        <f>VLOOKUP(C12&amp;D12,'9A'!$FE$7:$FH$90,4,0)</f>
        <v>Khá</v>
      </c>
      <c r="Q12" s="316"/>
      <c r="R12" s="316" t="s">
        <v>835</v>
      </c>
      <c r="S12" s="324"/>
      <c r="T12" s="325"/>
      <c r="U12" s="324"/>
      <c r="V12" s="419" t="s">
        <v>852</v>
      </c>
    </row>
    <row r="13" spans="1:22" s="319" customFormat="1" ht="18.75" customHeight="1" x14ac:dyDescent="0.25">
      <c r="A13" s="316">
        <v>4</v>
      </c>
      <c r="B13" s="320">
        <v>182</v>
      </c>
      <c r="C13" s="305" t="s">
        <v>62</v>
      </c>
      <c r="D13" s="306" t="s">
        <v>63</v>
      </c>
      <c r="E13" s="316" t="s">
        <v>838</v>
      </c>
      <c r="F13" s="316" t="b">
        <v>0</v>
      </c>
      <c r="G13" s="321" t="s">
        <v>828</v>
      </c>
      <c r="H13" s="307" t="s">
        <v>828</v>
      </c>
      <c r="I13" s="321">
        <v>34828</v>
      </c>
      <c r="J13" s="323" t="s">
        <v>841</v>
      </c>
      <c r="K13" s="316" t="s">
        <v>840</v>
      </c>
      <c r="L13" s="342">
        <v>10</v>
      </c>
      <c r="M13" s="342">
        <v>9</v>
      </c>
      <c r="N13" s="342">
        <v>8</v>
      </c>
      <c r="O13" s="340">
        <f>VLOOKUP(C13&amp;D13,'9A'!$FE$7:$FH$90,2,0)</f>
        <v>8.23</v>
      </c>
      <c r="P13" s="316" t="str">
        <f>VLOOKUP(C13&amp;D13,'9A'!$FE$7:$FH$90,4,0)</f>
        <v>Giỏi</v>
      </c>
      <c r="Q13" s="316" t="s">
        <v>833</v>
      </c>
      <c r="R13" s="316" t="s">
        <v>835</v>
      </c>
      <c r="S13" s="324"/>
      <c r="T13" s="325"/>
      <c r="U13" s="324"/>
    </row>
    <row r="14" spans="1:22" s="319" customFormat="1" ht="18.75" customHeight="1" x14ac:dyDescent="0.25">
      <c r="A14" s="316">
        <v>5</v>
      </c>
      <c r="B14" s="320">
        <v>183</v>
      </c>
      <c r="C14" s="305" t="s">
        <v>64</v>
      </c>
      <c r="D14" s="306" t="s">
        <v>65</v>
      </c>
      <c r="E14" s="316" t="s">
        <v>838</v>
      </c>
      <c r="F14" s="316" t="b">
        <v>0</v>
      </c>
      <c r="G14" s="321" t="s">
        <v>828</v>
      </c>
      <c r="H14" s="307" t="s">
        <v>828</v>
      </c>
      <c r="I14" s="321">
        <v>35207</v>
      </c>
      <c r="J14" s="323" t="s">
        <v>839</v>
      </c>
      <c r="K14" s="316" t="s">
        <v>840</v>
      </c>
      <c r="L14" s="342">
        <v>8</v>
      </c>
      <c r="M14" s="342">
        <v>9</v>
      </c>
      <c r="N14" s="342">
        <v>7</v>
      </c>
      <c r="O14" s="340">
        <f>VLOOKUP(C14&amp;D14,'9A'!$FE$7:$FH$90,2,0)</f>
        <v>7</v>
      </c>
      <c r="P14" s="316" t="str">
        <f>VLOOKUP(C14&amp;D14,'9A'!$FE$7:$FH$90,4,0)</f>
        <v>Khá</v>
      </c>
      <c r="Q14" s="316" t="s">
        <v>835</v>
      </c>
      <c r="R14" s="316" t="s">
        <v>833</v>
      </c>
      <c r="S14" s="324"/>
      <c r="T14" s="325"/>
      <c r="U14" s="324"/>
    </row>
    <row r="15" spans="1:22" s="319" customFormat="1" ht="18.75" customHeight="1" x14ac:dyDescent="0.25">
      <c r="A15" s="316">
        <v>6</v>
      </c>
      <c r="B15" s="320">
        <v>184</v>
      </c>
      <c r="C15" s="305" t="s">
        <v>66</v>
      </c>
      <c r="D15" s="306" t="s">
        <v>67</v>
      </c>
      <c r="E15" s="316" t="s">
        <v>838</v>
      </c>
      <c r="F15" s="316" t="b">
        <v>0</v>
      </c>
      <c r="G15" s="321" t="s">
        <v>828</v>
      </c>
      <c r="H15" s="307" t="s">
        <v>828</v>
      </c>
      <c r="I15" s="321">
        <v>35297</v>
      </c>
      <c r="J15" s="323" t="s">
        <v>839</v>
      </c>
      <c r="K15" s="316" t="s">
        <v>840</v>
      </c>
      <c r="L15" s="342">
        <v>8</v>
      </c>
      <c r="M15" s="342">
        <v>7</v>
      </c>
      <c r="N15" s="342">
        <v>7</v>
      </c>
      <c r="O15" s="340">
        <f>VLOOKUP(C15&amp;D15,'9A'!$FE$7:$FH$90,2,0)</f>
        <v>7.62</v>
      </c>
      <c r="P15" s="316" t="str">
        <f>VLOOKUP(C15&amp;D15,'9A'!$FE$7:$FH$90,4,0)</f>
        <v>Khá</v>
      </c>
      <c r="Q15" s="316" t="s">
        <v>833</v>
      </c>
      <c r="R15" s="316" t="s">
        <v>836</v>
      </c>
      <c r="S15" s="324"/>
      <c r="T15" s="325"/>
      <c r="U15" s="324"/>
    </row>
    <row r="16" spans="1:22" s="319" customFormat="1" ht="18.75" customHeight="1" x14ac:dyDescent="0.25">
      <c r="A16" s="316">
        <v>7</v>
      </c>
      <c r="B16" s="320">
        <v>185</v>
      </c>
      <c r="C16" s="305" t="s">
        <v>68</v>
      </c>
      <c r="D16" s="306" t="s">
        <v>69</v>
      </c>
      <c r="E16" s="316" t="s">
        <v>838</v>
      </c>
      <c r="F16" s="316" t="b">
        <v>0</v>
      </c>
      <c r="G16" s="321" t="s">
        <v>828</v>
      </c>
      <c r="H16" s="307" t="s">
        <v>828</v>
      </c>
      <c r="I16" s="321">
        <v>35099</v>
      </c>
      <c r="J16" s="323" t="s">
        <v>839</v>
      </c>
      <c r="K16" s="316" t="s">
        <v>840</v>
      </c>
      <c r="L16" s="342">
        <v>10</v>
      </c>
      <c r="M16" s="342">
        <v>8</v>
      </c>
      <c r="N16" s="342">
        <v>7</v>
      </c>
      <c r="O16" s="340">
        <f>VLOOKUP(C16&amp;D16,'9A'!$FE$7:$FH$90,2,0)</f>
        <v>8.08</v>
      </c>
      <c r="P16" s="316" t="str">
        <f>VLOOKUP(C16&amp;D16,'9A'!$FE$7:$FH$90,4,0)</f>
        <v>Giỏi</v>
      </c>
      <c r="Q16" s="316" t="s">
        <v>833</v>
      </c>
      <c r="R16" s="316" t="s">
        <v>833</v>
      </c>
      <c r="S16" s="324"/>
      <c r="T16" s="325"/>
      <c r="U16" s="324"/>
    </row>
    <row r="17" spans="1:22" s="319" customFormat="1" ht="18.75" customHeight="1" x14ac:dyDescent="0.25">
      <c r="A17" s="316">
        <v>8</v>
      </c>
      <c r="B17" s="320">
        <v>186</v>
      </c>
      <c r="C17" s="305" t="s">
        <v>70</v>
      </c>
      <c r="D17" s="306" t="s">
        <v>71</v>
      </c>
      <c r="E17" s="316" t="s">
        <v>838</v>
      </c>
      <c r="F17" s="316" t="b">
        <v>0</v>
      </c>
      <c r="G17" s="321" t="s">
        <v>827</v>
      </c>
      <c r="H17" s="307" t="s">
        <v>827</v>
      </c>
      <c r="I17" s="321">
        <v>34997</v>
      </c>
      <c r="J17" s="323" t="s">
        <v>839</v>
      </c>
      <c r="K17" s="316" t="s">
        <v>840</v>
      </c>
      <c r="L17" s="342">
        <v>8</v>
      </c>
      <c r="M17" s="342">
        <v>8</v>
      </c>
      <c r="N17" s="342">
        <v>6</v>
      </c>
      <c r="O17" s="340">
        <f>VLOOKUP(C17&amp;D17,'9A'!$FE$7:$FH$90,2,0)</f>
        <v>7.36</v>
      </c>
      <c r="P17" s="316" t="str">
        <f>VLOOKUP(C17&amp;D17,'9A'!$FE$7:$FH$90,4,0)</f>
        <v>Khá</v>
      </c>
      <c r="Q17" s="316" t="s">
        <v>835</v>
      </c>
      <c r="R17" s="316" t="s">
        <v>837</v>
      </c>
      <c r="S17" s="324"/>
      <c r="T17" s="325"/>
      <c r="U17" s="324"/>
    </row>
    <row r="18" spans="1:22" s="319" customFormat="1" ht="18.75" customHeight="1" x14ac:dyDescent="0.25">
      <c r="A18" s="316">
        <v>9</v>
      </c>
      <c r="B18" s="320">
        <v>187</v>
      </c>
      <c r="C18" s="305" t="s">
        <v>72</v>
      </c>
      <c r="D18" s="306" t="s">
        <v>73</v>
      </c>
      <c r="E18" s="316" t="s">
        <v>838</v>
      </c>
      <c r="F18" s="316" t="b">
        <v>0</v>
      </c>
      <c r="G18" s="321" t="s">
        <v>828</v>
      </c>
      <c r="H18" s="307" t="s">
        <v>828</v>
      </c>
      <c r="I18" s="321">
        <v>34254</v>
      </c>
      <c r="J18" s="323" t="s">
        <v>839</v>
      </c>
      <c r="K18" s="316" t="s">
        <v>840</v>
      </c>
      <c r="L18" s="342">
        <v>10</v>
      </c>
      <c r="M18" s="342">
        <v>9</v>
      </c>
      <c r="N18" s="342">
        <v>9</v>
      </c>
      <c r="O18" s="340">
        <f>VLOOKUP(C18&amp;D18,'9A'!$FE$7:$FH$90,2,0)</f>
        <v>8.44</v>
      </c>
      <c r="P18" s="316" t="str">
        <f>VLOOKUP(C18&amp;D18,'9A'!$FE$7:$FH$90,4,0)</f>
        <v>Giỏi</v>
      </c>
      <c r="Q18" s="316"/>
      <c r="R18" s="316"/>
      <c r="S18" s="324"/>
      <c r="T18" s="325"/>
      <c r="U18" s="324"/>
      <c r="V18" s="419" t="s">
        <v>853</v>
      </c>
    </row>
    <row r="19" spans="1:22" s="319" customFormat="1" ht="18.75" customHeight="1" x14ac:dyDescent="0.25">
      <c r="A19" s="316">
        <v>10</v>
      </c>
      <c r="B19" s="320">
        <v>188</v>
      </c>
      <c r="C19" s="305" t="s">
        <v>74</v>
      </c>
      <c r="D19" s="306" t="s">
        <v>73</v>
      </c>
      <c r="E19" s="316" t="s">
        <v>838</v>
      </c>
      <c r="F19" s="316" t="b">
        <v>0</v>
      </c>
      <c r="G19" s="321" t="s">
        <v>828</v>
      </c>
      <c r="H19" s="307" t="s">
        <v>828</v>
      </c>
      <c r="I19" s="321">
        <v>35407</v>
      </c>
      <c r="J19" s="323" t="s">
        <v>839</v>
      </c>
      <c r="K19" s="316" t="s">
        <v>840</v>
      </c>
      <c r="L19" s="342">
        <v>10</v>
      </c>
      <c r="M19" s="342">
        <v>8</v>
      </c>
      <c r="N19" s="342">
        <v>7</v>
      </c>
      <c r="O19" s="340">
        <f>VLOOKUP(C19&amp;D19,'9A'!$FE$7:$FH$90,2,0)</f>
        <v>7.75</v>
      </c>
      <c r="P19" s="316" t="str">
        <f>VLOOKUP(C19&amp;D19,'9A'!$FE$7:$FH$90,4,0)</f>
        <v>Khá</v>
      </c>
      <c r="Q19" s="316" t="s">
        <v>835</v>
      </c>
      <c r="R19" s="316" t="s">
        <v>836</v>
      </c>
      <c r="S19" s="324"/>
      <c r="T19" s="325"/>
      <c r="U19" s="324"/>
    </row>
    <row r="20" spans="1:22" s="319" customFormat="1" ht="18.75" customHeight="1" x14ac:dyDescent="0.25">
      <c r="A20" s="316">
        <v>11</v>
      </c>
      <c r="B20" s="320">
        <v>189</v>
      </c>
      <c r="C20" s="305" t="s">
        <v>75</v>
      </c>
      <c r="D20" s="306" t="s">
        <v>76</v>
      </c>
      <c r="E20" s="316" t="s">
        <v>838</v>
      </c>
      <c r="F20" s="316" t="b">
        <v>0</v>
      </c>
      <c r="G20" s="321" t="s">
        <v>827</v>
      </c>
      <c r="H20" s="307" t="s">
        <v>827</v>
      </c>
      <c r="I20" s="321">
        <v>34860</v>
      </c>
      <c r="J20" s="323" t="s">
        <v>839</v>
      </c>
      <c r="K20" s="316" t="s">
        <v>840</v>
      </c>
      <c r="L20" s="342">
        <v>7</v>
      </c>
      <c r="M20" s="342">
        <v>8</v>
      </c>
      <c r="N20" s="342">
        <v>7</v>
      </c>
      <c r="O20" s="340">
        <f>VLOOKUP(C20&amp;D20,'9A'!$FE$7:$FH$90,2,0)</f>
        <v>7.38</v>
      </c>
      <c r="P20" s="316" t="str">
        <f>VLOOKUP(C20&amp;D20,'9A'!$FE$7:$FH$90,4,0)</f>
        <v>Khá</v>
      </c>
      <c r="Q20" s="316" t="s">
        <v>835</v>
      </c>
      <c r="R20" s="316" t="s">
        <v>834</v>
      </c>
      <c r="S20" s="324"/>
      <c r="T20" s="325"/>
      <c r="U20" s="324"/>
    </row>
    <row r="21" spans="1:22" s="319" customFormat="1" ht="18.75" customHeight="1" x14ac:dyDescent="0.25">
      <c r="A21" s="316">
        <v>12</v>
      </c>
      <c r="B21" s="320">
        <v>190</v>
      </c>
      <c r="C21" s="305" t="s">
        <v>77</v>
      </c>
      <c r="D21" s="306" t="s">
        <v>78</v>
      </c>
      <c r="E21" s="316" t="s">
        <v>838</v>
      </c>
      <c r="F21" s="316" t="b">
        <v>0</v>
      </c>
      <c r="G21" s="321" t="s">
        <v>828</v>
      </c>
      <c r="H21" s="307" t="s">
        <v>828</v>
      </c>
      <c r="I21" s="321">
        <v>35131</v>
      </c>
      <c r="J21" s="323" t="s">
        <v>839</v>
      </c>
      <c r="K21" s="316" t="s">
        <v>840</v>
      </c>
      <c r="L21" s="342">
        <v>8</v>
      </c>
      <c r="M21" s="342">
        <v>8</v>
      </c>
      <c r="N21" s="342">
        <v>7</v>
      </c>
      <c r="O21" s="340">
        <f>VLOOKUP(C21&amp;D21,'9A'!$FE$7:$FH$90,2,0)</f>
        <v>7.34</v>
      </c>
      <c r="P21" s="316" t="str">
        <f>VLOOKUP(C21&amp;D21,'9A'!$FE$7:$FH$90,4,0)</f>
        <v>Khá</v>
      </c>
      <c r="Q21" s="316" t="s">
        <v>835</v>
      </c>
      <c r="R21" s="316" t="s">
        <v>835</v>
      </c>
      <c r="S21" s="324"/>
      <c r="T21" s="325"/>
      <c r="U21" s="324"/>
    </row>
    <row r="22" spans="1:22" s="319" customFormat="1" ht="18.75" customHeight="1" x14ac:dyDescent="0.25">
      <c r="A22" s="316">
        <v>13</v>
      </c>
      <c r="B22" s="320">
        <v>191</v>
      </c>
      <c r="C22" s="305" t="s">
        <v>79</v>
      </c>
      <c r="D22" s="306" t="s">
        <v>80</v>
      </c>
      <c r="E22" s="316" t="s">
        <v>838</v>
      </c>
      <c r="F22" s="316" t="b">
        <v>0</v>
      </c>
      <c r="G22" s="321" t="s">
        <v>828</v>
      </c>
      <c r="H22" s="307" t="s">
        <v>828</v>
      </c>
      <c r="I22" s="321">
        <v>35156</v>
      </c>
      <c r="J22" s="323" t="s">
        <v>839</v>
      </c>
      <c r="K22" s="316" t="s">
        <v>840</v>
      </c>
      <c r="L22" s="342">
        <v>7</v>
      </c>
      <c r="M22" s="342">
        <v>8</v>
      </c>
      <c r="N22" s="342">
        <v>6</v>
      </c>
      <c r="O22" s="340">
        <f>VLOOKUP(C22&amp;D22,'9A'!$FE$7:$FH$90,2,0)</f>
        <v>7.61</v>
      </c>
      <c r="P22" s="316" t="str">
        <f>VLOOKUP(C22&amp;D22,'9A'!$FE$7:$FH$90,4,0)</f>
        <v>Khá</v>
      </c>
      <c r="Q22" s="316" t="s">
        <v>833</v>
      </c>
      <c r="R22" s="316" t="s">
        <v>834</v>
      </c>
      <c r="S22" s="324"/>
      <c r="T22" s="325"/>
      <c r="U22" s="324"/>
    </row>
    <row r="23" spans="1:22" s="319" customFormat="1" ht="18.75" customHeight="1" x14ac:dyDescent="0.25">
      <c r="A23" s="316">
        <v>14</v>
      </c>
      <c r="B23" s="320">
        <v>192</v>
      </c>
      <c r="C23" s="305" t="s">
        <v>84</v>
      </c>
      <c r="D23" s="306" t="s">
        <v>82</v>
      </c>
      <c r="E23" s="316" t="s">
        <v>838</v>
      </c>
      <c r="F23" s="316" t="b">
        <v>0</v>
      </c>
      <c r="G23" s="321" t="s">
        <v>828</v>
      </c>
      <c r="H23" s="307" t="s">
        <v>828</v>
      </c>
      <c r="I23" s="321">
        <v>34889</v>
      </c>
      <c r="J23" s="323" t="s">
        <v>841</v>
      </c>
      <c r="K23" s="316" t="s">
        <v>840</v>
      </c>
      <c r="L23" s="342">
        <v>10</v>
      </c>
      <c r="M23" s="342">
        <v>9</v>
      </c>
      <c r="N23" s="342">
        <v>8</v>
      </c>
      <c r="O23" s="340">
        <f>VLOOKUP(C23&amp;D23,'9A'!$FE$7:$FH$90,2,0)</f>
        <v>7.85</v>
      </c>
      <c r="P23" s="316" t="str">
        <f>VLOOKUP(C23&amp;D23,'9A'!$FE$7:$FH$90,4,0)</f>
        <v>Khá</v>
      </c>
      <c r="Q23" s="316"/>
      <c r="R23" s="316" t="s">
        <v>834</v>
      </c>
      <c r="S23" s="324"/>
      <c r="T23" s="325"/>
      <c r="U23" s="324"/>
      <c r="V23" s="419" t="s">
        <v>852</v>
      </c>
    </row>
    <row r="24" spans="1:22" s="319" customFormat="1" ht="18.75" customHeight="1" x14ac:dyDescent="0.25">
      <c r="A24" s="316">
        <v>15</v>
      </c>
      <c r="B24" s="320">
        <v>193</v>
      </c>
      <c r="C24" s="305" t="s">
        <v>85</v>
      </c>
      <c r="D24" s="306" t="s">
        <v>82</v>
      </c>
      <c r="E24" s="316" t="s">
        <v>838</v>
      </c>
      <c r="F24" s="316" t="b">
        <v>0</v>
      </c>
      <c r="G24" s="321" t="s">
        <v>828</v>
      </c>
      <c r="H24" s="307" t="s">
        <v>828</v>
      </c>
      <c r="I24" s="321">
        <v>34876</v>
      </c>
      <c r="J24" s="323" t="s">
        <v>841</v>
      </c>
      <c r="K24" s="316" t="s">
        <v>840</v>
      </c>
      <c r="L24" s="342">
        <v>9</v>
      </c>
      <c r="M24" s="342">
        <v>7</v>
      </c>
      <c r="N24" s="342">
        <v>8</v>
      </c>
      <c r="O24" s="340">
        <f>VLOOKUP(C24&amp;D24,'9A'!$FE$7:$FH$90,2,0)</f>
        <v>7.96</v>
      </c>
      <c r="P24" s="316" t="str">
        <f>VLOOKUP(C24&amp;D24,'9A'!$FE$7:$FH$90,4,0)</f>
        <v>Khá</v>
      </c>
      <c r="Q24" s="316" t="s">
        <v>833</v>
      </c>
      <c r="R24" s="316" t="s">
        <v>837</v>
      </c>
      <c r="S24" s="324"/>
      <c r="T24" s="325"/>
      <c r="U24" s="324"/>
    </row>
    <row r="25" spans="1:22" s="319" customFormat="1" ht="18.75" customHeight="1" x14ac:dyDescent="0.25">
      <c r="A25" s="316">
        <v>16</v>
      </c>
      <c r="B25" s="320">
        <v>194</v>
      </c>
      <c r="C25" s="305" t="s">
        <v>86</v>
      </c>
      <c r="D25" s="306" t="s">
        <v>87</v>
      </c>
      <c r="E25" s="316" t="s">
        <v>838</v>
      </c>
      <c r="F25" s="316" t="b">
        <v>0</v>
      </c>
      <c r="G25" s="321" t="s">
        <v>827</v>
      </c>
      <c r="H25" s="307" t="s">
        <v>827</v>
      </c>
      <c r="I25" s="321">
        <v>34862</v>
      </c>
      <c r="J25" s="323" t="s">
        <v>839</v>
      </c>
      <c r="K25" s="316" t="s">
        <v>840</v>
      </c>
      <c r="L25" s="342">
        <v>8</v>
      </c>
      <c r="M25" s="342">
        <v>8</v>
      </c>
      <c r="N25" s="342">
        <v>6</v>
      </c>
      <c r="O25" s="340">
        <f>VLOOKUP(C25&amp;D25,'9A'!$FE$7:$FH$90,2,0)</f>
        <v>7.33</v>
      </c>
      <c r="P25" s="316" t="str">
        <f>VLOOKUP(C25&amp;D25,'9A'!$FE$7:$FH$90,4,0)</f>
        <v>Khá</v>
      </c>
      <c r="Q25" s="316" t="s">
        <v>833</v>
      </c>
      <c r="R25" s="316" t="s">
        <v>835</v>
      </c>
      <c r="S25" s="324"/>
      <c r="T25" s="325"/>
      <c r="U25" s="324"/>
    </row>
    <row r="26" spans="1:22" s="319" customFormat="1" ht="18.75" customHeight="1" x14ac:dyDescent="0.25">
      <c r="A26" s="316">
        <v>17</v>
      </c>
      <c r="B26" s="320">
        <v>195</v>
      </c>
      <c r="C26" s="305" t="s">
        <v>88</v>
      </c>
      <c r="D26" s="306" t="s">
        <v>89</v>
      </c>
      <c r="E26" s="316" t="s">
        <v>838</v>
      </c>
      <c r="F26" s="316" t="b">
        <v>0</v>
      </c>
      <c r="G26" s="321" t="s">
        <v>828</v>
      </c>
      <c r="H26" s="307" t="s">
        <v>828</v>
      </c>
      <c r="I26" s="321">
        <v>34995</v>
      </c>
      <c r="J26" s="323" t="s">
        <v>839</v>
      </c>
      <c r="K26" s="316" t="s">
        <v>840</v>
      </c>
      <c r="L26" s="342">
        <v>7</v>
      </c>
      <c r="M26" s="342">
        <v>9</v>
      </c>
      <c r="N26" s="342">
        <v>8</v>
      </c>
      <c r="O26" s="340">
        <f>VLOOKUP(C26&amp;D26,'9A'!$FE$7:$FH$90,2,0)</f>
        <v>7.66</v>
      </c>
      <c r="P26" s="316" t="str">
        <f>VLOOKUP(C26&amp;D26,'9A'!$FE$7:$FH$90,4,0)</f>
        <v>Khá</v>
      </c>
      <c r="Q26" s="316" t="s">
        <v>833</v>
      </c>
      <c r="R26" s="316" t="s">
        <v>833</v>
      </c>
      <c r="S26" s="324"/>
      <c r="T26" s="325"/>
      <c r="U26" s="324"/>
    </row>
    <row r="27" spans="1:22" s="319" customFormat="1" ht="18.75" customHeight="1" x14ac:dyDescent="0.25">
      <c r="A27" s="316">
        <v>18</v>
      </c>
      <c r="B27" s="320">
        <v>196</v>
      </c>
      <c r="C27" s="305" t="s">
        <v>90</v>
      </c>
      <c r="D27" s="306" t="s">
        <v>89</v>
      </c>
      <c r="E27" s="316" t="s">
        <v>838</v>
      </c>
      <c r="F27" s="316" t="b">
        <v>0</v>
      </c>
      <c r="G27" s="321" t="s">
        <v>828</v>
      </c>
      <c r="H27" s="307" t="s">
        <v>828</v>
      </c>
      <c r="I27" s="321">
        <v>34768</v>
      </c>
      <c r="J27" s="323" t="s">
        <v>839</v>
      </c>
      <c r="K27" s="316" t="s">
        <v>840</v>
      </c>
      <c r="L27" s="342">
        <v>7</v>
      </c>
      <c r="M27" s="342">
        <v>9</v>
      </c>
      <c r="N27" s="342">
        <v>8</v>
      </c>
      <c r="O27" s="340">
        <f>VLOOKUP(C27&amp;D27,'9A'!$FE$7:$FH$90,2,0)</f>
        <v>7.66</v>
      </c>
      <c r="P27" s="316" t="str">
        <f>VLOOKUP(C27&amp;D27,'9A'!$FE$7:$FH$90,4,0)</f>
        <v>Khá</v>
      </c>
      <c r="Q27" s="316" t="s">
        <v>833</v>
      </c>
      <c r="R27" s="316" t="s">
        <v>834</v>
      </c>
      <c r="S27" s="324"/>
      <c r="T27" s="325"/>
      <c r="U27" s="324"/>
    </row>
    <row r="28" spans="1:22" s="319" customFormat="1" ht="18.75" customHeight="1" x14ac:dyDescent="0.25">
      <c r="A28" s="316">
        <v>19</v>
      </c>
      <c r="B28" s="320">
        <v>197</v>
      </c>
      <c r="C28" s="305" t="s">
        <v>91</v>
      </c>
      <c r="D28" s="306" t="s">
        <v>89</v>
      </c>
      <c r="E28" s="316" t="s">
        <v>838</v>
      </c>
      <c r="F28" s="316" t="b">
        <v>0</v>
      </c>
      <c r="G28" s="321" t="s">
        <v>828</v>
      </c>
      <c r="H28" s="307" t="s">
        <v>828</v>
      </c>
      <c r="I28" s="321">
        <v>34539</v>
      </c>
      <c r="J28" s="323" t="s">
        <v>839</v>
      </c>
      <c r="K28" s="316" t="s">
        <v>840</v>
      </c>
      <c r="L28" s="342">
        <v>7</v>
      </c>
      <c r="M28" s="342">
        <v>8</v>
      </c>
      <c r="N28" s="342">
        <v>6</v>
      </c>
      <c r="O28" s="340">
        <f>VLOOKUP(C28&amp;D28,'9A'!$FE$7:$FH$90,2,0)</f>
        <v>7.09</v>
      </c>
      <c r="P28" s="316" t="str">
        <f>VLOOKUP(C28&amp;D28,'9A'!$FE$7:$FH$90,4,0)</f>
        <v>Khá</v>
      </c>
      <c r="Q28" s="316" t="s">
        <v>835</v>
      </c>
      <c r="R28" s="316" t="s">
        <v>836</v>
      </c>
      <c r="S28" s="324"/>
      <c r="T28" s="325"/>
      <c r="U28" s="324"/>
    </row>
    <row r="29" spans="1:22" s="319" customFormat="1" ht="18.75" customHeight="1" x14ac:dyDescent="0.25">
      <c r="A29" s="316">
        <v>20</v>
      </c>
      <c r="B29" s="320">
        <v>198</v>
      </c>
      <c r="C29" s="305" t="s">
        <v>92</v>
      </c>
      <c r="D29" s="306" t="s">
        <v>89</v>
      </c>
      <c r="E29" s="316" t="s">
        <v>838</v>
      </c>
      <c r="F29" s="316" t="b">
        <v>0</v>
      </c>
      <c r="G29" s="321" t="s">
        <v>828</v>
      </c>
      <c r="H29" s="307" t="s">
        <v>828</v>
      </c>
      <c r="I29" s="321">
        <v>34703</v>
      </c>
      <c r="J29" s="323" t="s">
        <v>839</v>
      </c>
      <c r="K29" s="316" t="s">
        <v>840</v>
      </c>
      <c r="L29" s="342">
        <v>6</v>
      </c>
      <c r="M29" s="342">
        <v>8</v>
      </c>
      <c r="N29" s="342">
        <v>5</v>
      </c>
      <c r="O29" s="340">
        <f>VLOOKUP(C29&amp;D29,'9A'!$FE$7:$FH$90,2,0)</f>
        <v>7.23</v>
      </c>
      <c r="P29" s="316" t="str">
        <f>VLOOKUP(C29&amp;D29,'9A'!$FE$7:$FH$90,4,0)</f>
        <v>Khá</v>
      </c>
      <c r="Q29" s="316" t="s">
        <v>835</v>
      </c>
      <c r="R29" s="316" t="s">
        <v>836</v>
      </c>
      <c r="S29" s="324"/>
      <c r="T29" s="325"/>
      <c r="U29" s="324"/>
    </row>
    <row r="30" spans="1:22" s="319" customFormat="1" ht="18.75" customHeight="1" x14ac:dyDescent="0.25">
      <c r="A30" s="316">
        <v>21</v>
      </c>
      <c r="B30" s="320">
        <v>199</v>
      </c>
      <c r="C30" s="305" t="s">
        <v>93</v>
      </c>
      <c r="D30" s="306" t="s">
        <v>94</v>
      </c>
      <c r="E30" s="316" t="s">
        <v>838</v>
      </c>
      <c r="F30" s="316" t="b">
        <v>0</v>
      </c>
      <c r="G30" s="321" t="s">
        <v>828</v>
      </c>
      <c r="H30" s="307" t="s">
        <v>828</v>
      </c>
      <c r="I30" s="321">
        <v>35194</v>
      </c>
      <c r="J30" s="323" t="s">
        <v>839</v>
      </c>
      <c r="K30" s="316" t="s">
        <v>840</v>
      </c>
      <c r="L30" s="342">
        <v>7</v>
      </c>
      <c r="M30" s="342">
        <v>8</v>
      </c>
      <c r="N30" s="342">
        <v>7</v>
      </c>
      <c r="O30" s="340">
        <f>VLOOKUP(C30&amp;D30,'9A'!$FE$7:$FH$90,2,0)</f>
        <v>7.3</v>
      </c>
      <c r="P30" s="316" t="str">
        <f>VLOOKUP(C30&amp;D30,'9A'!$FE$7:$FH$90,4,0)</f>
        <v>Khá</v>
      </c>
      <c r="Q30" s="316" t="s">
        <v>835</v>
      </c>
      <c r="R30" s="316" t="s">
        <v>835</v>
      </c>
      <c r="S30" s="324"/>
      <c r="T30" s="325"/>
      <c r="U30" s="324"/>
    </row>
    <row r="31" spans="1:22" s="319" customFormat="1" ht="18.75" customHeight="1" x14ac:dyDescent="0.25">
      <c r="A31" s="316">
        <v>22</v>
      </c>
      <c r="B31" s="320">
        <v>200</v>
      </c>
      <c r="C31" s="305" t="s">
        <v>95</v>
      </c>
      <c r="D31" s="306" t="s">
        <v>96</v>
      </c>
      <c r="E31" s="316" t="s">
        <v>838</v>
      </c>
      <c r="F31" s="316" t="b">
        <v>0</v>
      </c>
      <c r="G31" s="321" t="s">
        <v>827</v>
      </c>
      <c r="H31" s="307" t="s">
        <v>827</v>
      </c>
      <c r="I31" s="321">
        <v>34703</v>
      </c>
      <c r="J31" s="323" t="s">
        <v>841</v>
      </c>
      <c r="K31" s="316" t="s">
        <v>840</v>
      </c>
      <c r="L31" s="342">
        <v>8</v>
      </c>
      <c r="M31" s="342">
        <v>8</v>
      </c>
      <c r="N31" s="342">
        <v>7</v>
      </c>
      <c r="O31" s="340">
        <f>VLOOKUP(C31&amp;D31,'9A'!$FE$7:$FH$90,2,0)</f>
        <v>7.23</v>
      </c>
      <c r="P31" s="316" t="str">
        <f>VLOOKUP(C31&amp;D31,'9A'!$FE$7:$FH$90,4,0)</f>
        <v>Khá</v>
      </c>
      <c r="Q31" s="316" t="s">
        <v>835</v>
      </c>
      <c r="R31" s="316" t="s">
        <v>833</v>
      </c>
      <c r="S31" s="324"/>
      <c r="T31" s="325"/>
      <c r="U31" s="324"/>
    </row>
    <row r="32" spans="1:22" s="319" customFormat="1" ht="18.75" customHeight="1" x14ac:dyDescent="0.25">
      <c r="A32" s="316">
        <v>23</v>
      </c>
      <c r="B32" s="320">
        <v>201</v>
      </c>
      <c r="C32" s="305" t="s">
        <v>97</v>
      </c>
      <c r="D32" s="306" t="s">
        <v>98</v>
      </c>
      <c r="E32" s="316" t="s">
        <v>838</v>
      </c>
      <c r="F32" s="316" t="b">
        <v>0</v>
      </c>
      <c r="G32" s="321" t="s">
        <v>828</v>
      </c>
      <c r="H32" s="307" t="s">
        <v>828</v>
      </c>
      <c r="I32" s="321">
        <v>35119</v>
      </c>
      <c r="J32" s="323" t="s">
        <v>842</v>
      </c>
      <c r="K32" s="316" t="s">
        <v>840</v>
      </c>
      <c r="L32" s="342">
        <v>7</v>
      </c>
      <c r="M32" s="342">
        <v>8</v>
      </c>
      <c r="N32" s="342">
        <v>7</v>
      </c>
      <c r="O32" s="340">
        <f>VLOOKUP(C32&amp;D32,'9A'!$FE$7:$FH$90,2,0)</f>
        <v>7.23</v>
      </c>
      <c r="P32" s="316" t="str">
        <f>VLOOKUP(C32&amp;D32,'9A'!$FE$7:$FH$90,4,0)</f>
        <v>Khá</v>
      </c>
      <c r="Q32" s="316" t="s">
        <v>835</v>
      </c>
      <c r="R32" s="316" t="s">
        <v>837</v>
      </c>
      <c r="S32" s="324"/>
      <c r="T32" s="325"/>
      <c r="U32" s="324"/>
    </row>
    <row r="33" spans="1:21" s="319" customFormat="1" ht="18.75" customHeight="1" x14ac:dyDescent="0.25">
      <c r="A33" s="316">
        <v>24</v>
      </c>
      <c r="B33" s="320">
        <v>202</v>
      </c>
      <c r="C33" s="305" t="s">
        <v>99</v>
      </c>
      <c r="D33" s="306" t="s">
        <v>100</v>
      </c>
      <c r="E33" s="316" t="s">
        <v>838</v>
      </c>
      <c r="F33" s="316" t="b">
        <v>0</v>
      </c>
      <c r="G33" s="321" t="s">
        <v>828</v>
      </c>
      <c r="H33" s="307" t="s">
        <v>828</v>
      </c>
      <c r="I33" s="321">
        <v>35355</v>
      </c>
      <c r="J33" s="323" t="s">
        <v>839</v>
      </c>
      <c r="K33" s="316" t="s">
        <v>840</v>
      </c>
      <c r="L33" s="342">
        <v>7</v>
      </c>
      <c r="M33" s="342">
        <v>7</v>
      </c>
      <c r="N33" s="342">
        <v>7</v>
      </c>
      <c r="O33" s="340">
        <f>VLOOKUP(C33&amp;D33,'9A'!$FE$7:$FH$90,2,0)</f>
        <v>7.18</v>
      </c>
      <c r="P33" s="316" t="str">
        <f>VLOOKUP(C33&amp;D33,'9A'!$FE$7:$FH$90,4,0)</f>
        <v>Khá</v>
      </c>
      <c r="Q33" s="316" t="s">
        <v>835</v>
      </c>
      <c r="R33" s="316" t="s">
        <v>835</v>
      </c>
      <c r="S33" s="324"/>
      <c r="T33" s="325"/>
      <c r="U33" s="324"/>
    </row>
    <row r="34" spans="1:21" s="319" customFormat="1" ht="18.75" customHeight="1" x14ac:dyDescent="0.25">
      <c r="A34" s="316">
        <v>25</v>
      </c>
      <c r="B34" s="320">
        <v>203</v>
      </c>
      <c r="C34" s="305" t="s">
        <v>97</v>
      </c>
      <c r="D34" s="306" t="s">
        <v>101</v>
      </c>
      <c r="E34" s="316" t="s">
        <v>838</v>
      </c>
      <c r="F34" s="316" t="b">
        <v>0</v>
      </c>
      <c r="G34" s="321" t="s">
        <v>828</v>
      </c>
      <c r="H34" s="307" t="s">
        <v>828</v>
      </c>
      <c r="I34" s="321">
        <v>34525</v>
      </c>
      <c r="J34" s="323" t="s">
        <v>842</v>
      </c>
      <c r="K34" s="316" t="s">
        <v>840</v>
      </c>
      <c r="L34" s="342">
        <v>10</v>
      </c>
      <c r="M34" s="342">
        <v>9</v>
      </c>
      <c r="N34" s="342">
        <v>8</v>
      </c>
      <c r="O34" s="340">
        <f>VLOOKUP(C34&amp;D34,'9A'!$FE$7:$FH$90,2,0)</f>
        <v>7.81</v>
      </c>
      <c r="P34" s="316" t="str">
        <f>VLOOKUP(C34&amp;D34,'9A'!$FE$7:$FH$90,4,0)</f>
        <v>Khá</v>
      </c>
      <c r="Q34" s="316" t="s">
        <v>833</v>
      </c>
      <c r="R34" s="316" t="s">
        <v>836</v>
      </c>
      <c r="S34" s="324"/>
      <c r="T34" s="325"/>
      <c r="U34" s="324"/>
    </row>
    <row r="35" spans="1:21" s="319" customFormat="1" ht="18.75" customHeight="1" x14ac:dyDescent="0.25">
      <c r="A35" s="316">
        <v>26</v>
      </c>
      <c r="B35" s="320">
        <v>204</v>
      </c>
      <c r="C35" s="305" t="s">
        <v>102</v>
      </c>
      <c r="D35" s="306" t="s">
        <v>103</v>
      </c>
      <c r="E35" s="316" t="s">
        <v>838</v>
      </c>
      <c r="F35" s="316" t="b">
        <v>0</v>
      </c>
      <c r="G35" s="321" t="s">
        <v>828</v>
      </c>
      <c r="H35" s="307" t="s">
        <v>828</v>
      </c>
      <c r="I35" s="321">
        <v>35088</v>
      </c>
      <c r="J35" s="323" t="s">
        <v>841</v>
      </c>
      <c r="K35" s="316" t="s">
        <v>840</v>
      </c>
      <c r="L35" s="342">
        <v>9</v>
      </c>
      <c r="M35" s="342">
        <v>9</v>
      </c>
      <c r="N35" s="342">
        <v>8</v>
      </c>
      <c r="O35" s="340">
        <f>VLOOKUP(C35&amp;D35,'9A'!$FE$7:$FH$90,2,0)</f>
        <v>8.27</v>
      </c>
      <c r="P35" s="316" t="str">
        <f>VLOOKUP(C35&amp;D35,'9A'!$FE$7:$FH$90,4,0)</f>
        <v>Giỏi</v>
      </c>
      <c r="Q35" s="316" t="s">
        <v>833</v>
      </c>
      <c r="R35" s="316" t="s">
        <v>835</v>
      </c>
      <c r="S35" s="324"/>
      <c r="T35" s="325"/>
      <c r="U35" s="324"/>
    </row>
    <row r="36" spans="1:21" s="319" customFormat="1" ht="18.75" customHeight="1" x14ac:dyDescent="0.25">
      <c r="A36" s="316">
        <v>27</v>
      </c>
      <c r="B36" s="320">
        <v>205</v>
      </c>
      <c r="C36" s="305" t="s">
        <v>106</v>
      </c>
      <c r="D36" s="306" t="s">
        <v>105</v>
      </c>
      <c r="E36" s="316" t="s">
        <v>838</v>
      </c>
      <c r="F36" s="316" t="b">
        <v>0</v>
      </c>
      <c r="G36" s="321" t="s">
        <v>827</v>
      </c>
      <c r="H36" s="307" t="s">
        <v>827</v>
      </c>
      <c r="I36" s="321">
        <v>34835</v>
      </c>
      <c r="J36" s="323" t="s">
        <v>839</v>
      </c>
      <c r="K36" s="316" t="s">
        <v>840</v>
      </c>
      <c r="L36" s="342">
        <v>8</v>
      </c>
      <c r="M36" s="342">
        <v>8</v>
      </c>
      <c r="N36" s="342">
        <v>6</v>
      </c>
      <c r="O36" s="340">
        <f>VLOOKUP(C36&amp;D36,'9A'!$FE$7:$FH$90,2,0)</f>
        <v>7.04</v>
      </c>
      <c r="P36" s="316" t="str">
        <f>VLOOKUP(C36&amp;D36,'9A'!$FE$7:$FH$90,4,0)</f>
        <v>Khá</v>
      </c>
      <c r="Q36" s="316" t="s">
        <v>835</v>
      </c>
      <c r="R36" s="316" t="s">
        <v>836</v>
      </c>
      <c r="S36" s="324"/>
      <c r="T36" s="325"/>
      <c r="U36" s="324"/>
    </row>
    <row r="37" spans="1:21" s="319" customFormat="1" ht="18.75" customHeight="1" x14ac:dyDescent="0.25">
      <c r="A37" s="316">
        <v>28</v>
      </c>
      <c r="B37" s="320">
        <v>206</v>
      </c>
      <c r="C37" s="305" t="s">
        <v>104</v>
      </c>
      <c r="D37" s="306" t="s">
        <v>105</v>
      </c>
      <c r="E37" s="316" t="s">
        <v>838</v>
      </c>
      <c r="F37" s="316" t="b">
        <v>0</v>
      </c>
      <c r="G37" s="321" t="s">
        <v>827</v>
      </c>
      <c r="H37" s="307" t="s">
        <v>827</v>
      </c>
      <c r="I37" s="321">
        <v>34431</v>
      </c>
      <c r="J37" s="323" t="s">
        <v>839</v>
      </c>
      <c r="K37" s="316" t="s">
        <v>840</v>
      </c>
      <c r="L37" s="342">
        <v>8</v>
      </c>
      <c r="M37" s="342">
        <v>8</v>
      </c>
      <c r="N37" s="342">
        <v>8</v>
      </c>
      <c r="O37" s="340">
        <f>VLOOKUP(C37&amp;D37,'9A'!$FE$7:$FH$90,2,0)</f>
        <v>7.1</v>
      </c>
      <c r="P37" s="316" t="str">
        <f>VLOOKUP(C37&amp;D37,'9A'!$FE$7:$FH$90,4,0)</f>
        <v>Khá</v>
      </c>
      <c r="Q37" s="316" t="s">
        <v>835</v>
      </c>
      <c r="R37" s="316" t="s">
        <v>837</v>
      </c>
      <c r="S37" s="324"/>
      <c r="T37" s="325"/>
      <c r="U37" s="324"/>
    </row>
    <row r="38" spans="1:21" s="319" customFormat="1" ht="18.75" customHeight="1" x14ac:dyDescent="0.25">
      <c r="A38" s="316">
        <v>29</v>
      </c>
      <c r="B38" s="320">
        <v>207</v>
      </c>
      <c r="C38" s="305" t="s">
        <v>107</v>
      </c>
      <c r="D38" s="306" t="s">
        <v>108</v>
      </c>
      <c r="E38" s="316" t="s">
        <v>838</v>
      </c>
      <c r="F38" s="316" t="b">
        <v>0</v>
      </c>
      <c r="G38" s="321" t="s">
        <v>827</v>
      </c>
      <c r="H38" s="307" t="s">
        <v>827</v>
      </c>
      <c r="I38" s="321">
        <v>35104</v>
      </c>
      <c r="J38" s="323" t="s">
        <v>839</v>
      </c>
      <c r="K38" s="316" t="s">
        <v>840</v>
      </c>
      <c r="L38" s="342">
        <v>7</v>
      </c>
      <c r="M38" s="342">
        <v>9</v>
      </c>
      <c r="N38" s="342">
        <v>5</v>
      </c>
      <c r="O38" s="340">
        <f>VLOOKUP(C38&amp;D38,'9A'!$FE$7:$FH$90,2,0)</f>
        <v>7.23</v>
      </c>
      <c r="P38" s="316" t="str">
        <f>VLOOKUP(C38&amp;D38,'9A'!$FE$7:$FH$90,4,0)</f>
        <v>Khá</v>
      </c>
      <c r="Q38" s="316" t="s">
        <v>833</v>
      </c>
      <c r="R38" s="316" t="s">
        <v>836</v>
      </c>
      <c r="S38" s="324"/>
      <c r="T38" s="325"/>
      <c r="U38" s="324"/>
    </row>
    <row r="39" spans="1:21" s="319" customFormat="1" ht="18.75" customHeight="1" x14ac:dyDescent="0.25">
      <c r="A39" s="316">
        <v>30</v>
      </c>
      <c r="B39" s="320">
        <v>208</v>
      </c>
      <c r="C39" s="305" t="s">
        <v>97</v>
      </c>
      <c r="D39" s="306" t="s">
        <v>109</v>
      </c>
      <c r="E39" s="316" t="s">
        <v>838</v>
      </c>
      <c r="F39" s="316" t="b">
        <v>0</v>
      </c>
      <c r="G39" s="321" t="s">
        <v>828</v>
      </c>
      <c r="H39" s="307" t="s">
        <v>828</v>
      </c>
      <c r="I39" s="321">
        <v>34652</v>
      </c>
      <c r="J39" s="323" t="s">
        <v>839</v>
      </c>
      <c r="K39" s="316" t="s">
        <v>840</v>
      </c>
      <c r="L39" s="342">
        <v>9</v>
      </c>
      <c r="M39" s="342">
        <v>8</v>
      </c>
      <c r="N39" s="342">
        <v>6</v>
      </c>
      <c r="O39" s="340">
        <f>VLOOKUP(C39&amp;D39,'9A'!$FE$7:$FH$90,2,0)</f>
        <v>7.61</v>
      </c>
      <c r="P39" s="316" t="str">
        <f>VLOOKUP(C39&amp;D39,'9A'!$FE$7:$FH$90,4,0)</f>
        <v>Khá</v>
      </c>
      <c r="Q39" s="316" t="s">
        <v>835</v>
      </c>
      <c r="R39" s="316" t="s">
        <v>836</v>
      </c>
      <c r="S39" s="324"/>
      <c r="T39" s="325"/>
      <c r="U39" s="324"/>
    </row>
    <row r="40" spans="1:21" s="319" customFormat="1" ht="18.75" customHeight="1" x14ac:dyDescent="0.25">
      <c r="A40" s="316">
        <v>31</v>
      </c>
      <c r="B40" s="320">
        <v>209</v>
      </c>
      <c r="C40" s="305" t="s">
        <v>110</v>
      </c>
      <c r="D40" s="306" t="s">
        <v>111</v>
      </c>
      <c r="E40" s="316" t="s">
        <v>838</v>
      </c>
      <c r="F40" s="316" t="b">
        <v>0</v>
      </c>
      <c r="G40" s="321" t="s">
        <v>828</v>
      </c>
      <c r="H40" s="307" t="s">
        <v>828</v>
      </c>
      <c r="I40" s="321">
        <v>34818</v>
      </c>
      <c r="J40" s="323" t="s">
        <v>839</v>
      </c>
      <c r="K40" s="316" t="s">
        <v>840</v>
      </c>
      <c r="L40" s="342">
        <v>7</v>
      </c>
      <c r="M40" s="342">
        <v>9</v>
      </c>
      <c r="N40" s="342">
        <v>6</v>
      </c>
      <c r="O40" s="340">
        <f>VLOOKUP(C40&amp;D40,'9A'!$FE$7:$FH$90,2,0)</f>
        <v>7.58</v>
      </c>
      <c r="P40" s="316" t="str">
        <f>VLOOKUP(C40&amp;D40,'9A'!$FE$7:$FH$90,4,0)</f>
        <v>Khá</v>
      </c>
      <c r="Q40" s="316" t="s">
        <v>833</v>
      </c>
      <c r="R40" s="316" t="s">
        <v>835</v>
      </c>
      <c r="S40" s="324"/>
      <c r="T40" s="325"/>
      <c r="U40" s="324"/>
    </row>
    <row r="41" spans="1:21" s="319" customFormat="1" ht="18.75" customHeight="1" x14ac:dyDescent="0.25">
      <c r="A41" s="316">
        <v>32</v>
      </c>
      <c r="B41" s="320">
        <v>210</v>
      </c>
      <c r="C41" s="305" t="s">
        <v>112</v>
      </c>
      <c r="D41" s="306" t="s">
        <v>113</v>
      </c>
      <c r="E41" s="316" t="s">
        <v>838</v>
      </c>
      <c r="F41" s="316" t="b">
        <v>0</v>
      </c>
      <c r="G41" s="321" t="s">
        <v>828</v>
      </c>
      <c r="H41" s="307" t="s">
        <v>828</v>
      </c>
      <c r="I41" s="321">
        <v>35185</v>
      </c>
      <c r="J41" s="323" t="s">
        <v>841</v>
      </c>
      <c r="K41" s="316" t="s">
        <v>840</v>
      </c>
      <c r="L41" s="342">
        <v>10</v>
      </c>
      <c r="M41" s="342">
        <v>8</v>
      </c>
      <c r="N41" s="342">
        <v>6</v>
      </c>
      <c r="O41" s="340">
        <f>VLOOKUP(C41&amp;D41,'9A'!$FE$7:$FH$90,2,0)</f>
        <v>8.18</v>
      </c>
      <c r="P41" s="316" t="str">
        <f>VLOOKUP(C41&amp;D41,'9A'!$FE$7:$FH$90,4,0)</f>
        <v>Giỏi</v>
      </c>
      <c r="Q41" s="316" t="s">
        <v>833</v>
      </c>
      <c r="R41" s="316" t="s">
        <v>836</v>
      </c>
      <c r="S41" s="324"/>
      <c r="T41" s="325"/>
      <c r="U41" s="324"/>
    </row>
    <row r="42" spans="1:21" s="319" customFormat="1" ht="18.75" customHeight="1" x14ac:dyDescent="0.25">
      <c r="A42" s="316">
        <v>33</v>
      </c>
      <c r="B42" s="320">
        <v>211</v>
      </c>
      <c r="C42" s="305" t="s">
        <v>114</v>
      </c>
      <c r="D42" s="306" t="s">
        <v>113</v>
      </c>
      <c r="E42" s="316" t="s">
        <v>838</v>
      </c>
      <c r="F42" s="316" t="b">
        <v>0</v>
      </c>
      <c r="G42" s="321" t="s">
        <v>828</v>
      </c>
      <c r="H42" s="307" t="s">
        <v>828</v>
      </c>
      <c r="I42" s="321">
        <v>35347</v>
      </c>
      <c r="J42" s="323" t="s">
        <v>839</v>
      </c>
      <c r="K42" s="316" t="s">
        <v>840</v>
      </c>
      <c r="L42" s="342">
        <v>10</v>
      </c>
      <c r="M42" s="342">
        <v>9</v>
      </c>
      <c r="N42" s="342">
        <v>8</v>
      </c>
      <c r="O42" s="340">
        <f>VLOOKUP(C42&amp;D42,'9A'!$FE$7:$FH$90,2,0)</f>
        <v>8.06</v>
      </c>
      <c r="P42" s="316" t="str">
        <f>VLOOKUP(C42&amp;D42,'9A'!$FE$7:$FH$90,4,0)</f>
        <v>Giỏi</v>
      </c>
      <c r="Q42" s="316" t="s">
        <v>833</v>
      </c>
      <c r="R42" s="316" t="s">
        <v>836</v>
      </c>
      <c r="S42" s="324"/>
      <c r="T42" s="325"/>
      <c r="U42" s="324"/>
    </row>
    <row r="43" spans="1:21" s="319" customFormat="1" ht="18.75" customHeight="1" x14ac:dyDescent="0.25">
      <c r="A43" s="316">
        <v>34</v>
      </c>
      <c r="B43" s="320">
        <v>212</v>
      </c>
      <c r="C43" s="305" t="s">
        <v>115</v>
      </c>
      <c r="D43" s="306" t="s">
        <v>113</v>
      </c>
      <c r="E43" s="316" t="s">
        <v>838</v>
      </c>
      <c r="F43" s="316" t="b">
        <v>0</v>
      </c>
      <c r="G43" s="321" t="s">
        <v>828</v>
      </c>
      <c r="H43" s="307" t="s">
        <v>828</v>
      </c>
      <c r="I43" s="321">
        <v>35086</v>
      </c>
      <c r="J43" s="323" t="s">
        <v>842</v>
      </c>
      <c r="K43" s="316" t="s">
        <v>840</v>
      </c>
      <c r="L43" s="342">
        <v>6</v>
      </c>
      <c r="M43" s="342">
        <v>8</v>
      </c>
      <c r="N43" s="342">
        <v>6</v>
      </c>
      <c r="O43" s="340">
        <f>VLOOKUP(C43&amp;D43,'9A'!$FE$7:$FH$90,2,0)</f>
        <v>7.46</v>
      </c>
      <c r="P43" s="316" t="str">
        <f>VLOOKUP(C43&amp;D43,'9A'!$FE$7:$FH$90,4,0)</f>
        <v>Khá</v>
      </c>
      <c r="Q43" s="316" t="s">
        <v>833</v>
      </c>
      <c r="R43" s="316" t="s">
        <v>833</v>
      </c>
      <c r="S43" s="324"/>
      <c r="T43" s="325"/>
      <c r="U43" s="324"/>
    </row>
    <row r="44" spans="1:21" s="319" customFormat="1" ht="18.75" customHeight="1" x14ac:dyDescent="0.25">
      <c r="A44" s="316">
        <v>35</v>
      </c>
      <c r="B44" s="320">
        <v>213</v>
      </c>
      <c r="C44" s="305" t="s">
        <v>116</v>
      </c>
      <c r="D44" s="306" t="s">
        <v>117</v>
      </c>
      <c r="E44" s="316" t="s">
        <v>838</v>
      </c>
      <c r="F44" s="316" t="b">
        <v>0</v>
      </c>
      <c r="G44" s="321" t="s">
        <v>828</v>
      </c>
      <c r="H44" s="307" t="s">
        <v>828</v>
      </c>
      <c r="I44" s="321">
        <v>35412</v>
      </c>
      <c r="J44" s="323" t="s">
        <v>843</v>
      </c>
      <c r="K44" s="316" t="s">
        <v>840</v>
      </c>
      <c r="L44" s="342">
        <v>6</v>
      </c>
      <c r="M44" s="342">
        <v>9</v>
      </c>
      <c r="N44" s="342">
        <v>7</v>
      </c>
      <c r="O44" s="340">
        <f>VLOOKUP(C44&amp;D44,'9A'!$FE$7:$FH$90,2,0)</f>
        <v>7.66</v>
      </c>
      <c r="P44" s="316" t="str">
        <f>VLOOKUP(C44&amp;D44,'9A'!$FE$7:$FH$90,4,0)</f>
        <v>Khá</v>
      </c>
      <c r="Q44" s="316" t="s">
        <v>833</v>
      </c>
      <c r="R44" s="316" t="s">
        <v>837</v>
      </c>
      <c r="S44" s="324"/>
      <c r="T44" s="325"/>
      <c r="U44" s="324"/>
    </row>
    <row r="45" spans="1:21" s="319" customFormat="1" ht="18.75" customHeight="1" x14ac:dyDescent="0.25">
      <c r="A45" s="316">
        <v>36</v>
      </c>
      <c r="B45" s="320">
        <v>214</v>
      </c>
      <c r="C45" s="305" t="s">
        <v>118</v>
      </c>
      <c r="D45" s="306" t="s">
        <v>119</v>
      </c>
      <c r="E45" s="316" t="s">
        <v>838</v>
      </c>
      <c r="F45" s="316" t="b">
        <v>0</v>
      </c>
      <c r="G45" s="321" t="s">
        <v>827</v>
      </c>
      <c r="H45" s="307" t="s">
        <v>827</v>
      </c>
      <c r="I45" s="321">
        <v>35167</v>
      </c>
      <c r="J45" s="323" t="s">
        <v>839</v>
      </c>
      <c r="K45" s="316" t="s">
        <v>840</v>
      </c>
      <c r="L45" s="342">
        <v>6</v>
      </c>
      <c r="M45" s="342">
        <v>8</v>
      </c>
      <c r="N45" s="342">
        <v>6</v>
      </c>
      <c r="O45" s="340">
        <f>VLOOKUP(C45&amp;D45,'9A'!$FE$7:$FH$90,2,0)</f>
        <v>6.66</v>
      </c>
      <c r="P45" s="316" t="str">
        <f>VLOOKUP(C45&amp;D45,'9A'!$FE$7:$FH$90,4,0)</f>
        <v>TBKhá</v>
      </c>
      <c r="Q45" s="316" t="s">
        <v>836</v>
      </c>
      <c r="R45" s="316" t="s">
        <v>833</v>
      </c>
      <c r="S45" s="324"/>
      <c r="T45" s="325"/>
      <c r="U45" s="324"/>
    </row>
    <row r="46" spans="1:21" s="319" customFormat="1" ht="18.75" customHeight="1" x14ac:dyDescent="0.25">
      <c r="A46" s="316">
        <v>37</v>
      </c>
      <c r="B46" s="320">
        <v>215</v>
      </c>
      <c r="C46" s="305" t="s">
        <v>120</v>
      </c>
      <c r="D46" s="306" t="s">
        <v>121</v>
      </c>
      <c r="E46" s="316" t="s">
        <v>838</v>
      </c>
      <c r="F46" s="316" t="b">
        <v>0</v>
      </c>
      <c r="G46" s="321" t="s">
        <v>828</v>
      </c>
      <c r="H46" s="307" t="s">
        <v>828</v>
      </c>
      <c r="I46" s="321">
        <v>35167</v>
      </c>
      <c r="J46" s="323" t="s">
        <v>839</v>
      </c>
      <c r="K46" s="316" t="s">
        <v>840</v>
      </c>
      <c r="L46" s="342">
        <v>8</v>
      </c>
      <c r="M46" s="342">
        <v>8</v>
      </c>
      <c r="N46" s="342">
        <v>6</v>
      </c>
      <c r="O46" s="340">
        <f>VLOOKUP(C46&amp;D46,'9A'!$FE$7:$FH$90,2,0)</f>
        <v>7.21</v>
      </c>
      <c r="P46" s="316" t="str">
        <f>VLOOKUP(C46&amp;D46,'9A'!$FE$7:$FH$90,4,0)</f>
        <v>Khá</v>
      </c>
      <c r="Q46" s="316" t="s">
        <v>835</v>
      </c>
      <c r="R46" s="316" t="s">
        <v>836</v>
      </c>
      <c r="S46" s="324"/>
      <c r="T46" s="325"/>
      <c r="U46" s="324"/>
    </row>
    <row r="47" spans="1:21" s="319" customFormat="1" ht="18.75" customHeight="1" x14ac:dyDescent="0.25">
      <c r="A47" s="316">
        <v>38</v>
      </c>
      <c r="B47" s="320">
        <v>216</v>
      </c>
      <c r="C47" s="305" t="s">
        <v>122</v>
      </c>
      <c r="D47" s="306" t="s">
        <v>123</v>
      </c>
      <c r="E47" s="316" t="s">
        <v>838</v>
      </c>
      <c r="F47" s="316" t="b">
        <v>0</v>
      </c>
      <c r="G47" s="321" t="s">
        <v>828</v>
      </c>
      <c r="H47" s="307" t="s">
        <v>828</v>
      </c>
      <c r="I47" s="321">
        <v>35419</v>
      </c>
      <c r="J47" s="323" t="s">
        <v>839</v>
      </c>
      <c r="K47" s="316" t="s">
        <v>840</v>
      </c>
      <c r="L47" s="342">
        <v>6</v>
      </c>
      <c r="M47" s="342">
        <v>8</v>
      </c>
      <c r="N47" s="342">
        <v>7</v>
      </c>
      <c r="O47" s="340">
        <f>VLOOKUP(C47&amp;D47,'9A'!$FE$7:$FH$90,2,0)</f>
        <v>7.59</v>
      </c>
      <c r="P47" s="316" t="str">
        <f>VLOOKUP(C47&amp;D47,'9A'!$FE$7:$FH$90,4,0)</f>
        <v>Khá</v>
      </c>
      <c r="Q47" s="316" t="s">
        <v>833</v>
      </c>
      <c r="R47" s="316" t="s">
        <v>835</v>
      </c>
      <c r="S47" s="324"/>
      <c r="T47" s="325"/>
      <c r="U47" s="324"/>
    </row>
    <row r="48" spans="1:21" s="319" customFormat="1" ht="18.75" customHeight="1" x14ac:dyDescent="0.25">
      <c r="A48" s="316">
        <v>39</v>
      </c>
      <c r="B48" s="320">
        <v>217</v>
      </c>
      <c r="C48" s="305" t="s">
        <v>68</v>
      </c>
      <c r="D48" s="306" t="s">
        <v>124</v>
      </c>
      <c r="E48" s="316" t="s">
        <v>838</v>
      </c>
      <c r="F48" s="316" t="b">
        <v>0</v>
      </c>
      <c r="G48" s="321" t="s">
        <v>828</v>
      </c>
      <c r="H48" s="307" t="s">
        <v>828</v>
      </c>
      <c r="I48" s="321">
        <v>35121</v>
      </c>
      <c r="J48" s="323" t="s">
        <v>841</v>
      </c>
      <c r="K48" s="316" t="s">
        <v>840</v>
      </c>
      <c r="L48" s="342">
        <v>9</v>
      </c>
      <c r="M48" s="342">
        <v>8</v>
      </c>
      <c r="N48" s="342">
        <v>7</v>
      </c>
      <c r="O48" s="340">
        <f>VLOOKUP(C48&amp;D48,'9A'!$FE$7:$FH$90,2,0)</f>
        <v>7.73</v>
      </c>
      <c r="P48" s="316" t="str">
        <f>VLOOKUP(C48&amp;D48,'9A'!$FE$7:$FH$90,4,0)</f>
        <v>Khá</v>
      </c>
      <c r="Q48" s="316" t="s">
        <v>833</v>
      </c>
      <c r="R48" s="316" t="s">
        <v>836</v>
      </c>
      <c r="S48" s="324"/>
      <c r="T48" s="325"/>
      <c r="U48" s="324"/>
    </row>
    <row r="49" spans="1:22" s="319" customFormat="1" ht="18.75" customHeight="1" x14ac:dyDescent="0.25">
      <c r="A49" s="316">
        <v>40</v>
      </c>
      <c r="B49" s="320">
        <v>218</v>
      </c>
      <c r="C49" s="305" t="s">
        <v>125</v>
      </c>
      <c r="D49" s="306" t="s">
        <v>124</v>
      </c>
      <c r="E49" s="316" t="s">
        <v>838</v>
      </c>
      <c r="F49" s="316" t="b">
        <v>0</v>
      </c>
      <c r="G49" s="321" t="s">
        <v>828</v>
      </c>
      <c r="H49" s="307" t="s">
        <v>828</v>
      </c>
      <c r="I49" s="321">
        <v>34914</v>
      </c>
      <c r="J49" s="323" t="s">
        <v>839</v>
      </c>
      <c r="K49" s="316" t="s">
        <v>840</v>
      </c>
      <c r="L49" s="342">
        <v>6</v>
      </c>
      <c r="M49" s="342">
        <v>8</v>
      </c>
      <c r="N49" s="342">
        <v>8</v>
      </c>
      <c r="O49" s="340">
        <f>VLOOKUP(C49&amp;D49,'9A'!$FE$7:$FH$90,2,0)</f>
        <v>7.22</v>
      </c>
      <c r="P49" s="316" t="str">
        <f>VLOOKUP(C49&amp;D49,'9A'!$FE$7:$FH$90,4,0)</f>
        <v>Khá</v>
      </c>
      <c r="Q49" s="316" t="s">
        <v>835</v>
      </c>
      <c r="R49" s="316" t="s">
        <v>836</v>
      </c>
      <c r="S49" s="324"/>
      <c r="T49" s="325"/>
      <c r="U49" s="324"/>
    </row>
    <row r="50" spans="1:22" s="319" customFormat="1" ht="18.75" customHeight="1" x14ac:dyDescent="0.25">
      <c r="A50" s="316">
        <v>41</v>
      </c>
      <c r="B50" s="320">
        <v>219</v>
      </c>
      <c r="C50" s="305" t="s">
        <v>102</v>
      </c>
      <c r="D50" s="306" t="s">
        <v>126</v>
      </c>
      <c r="E50" s="316" t="s">
        <v>838</v>
      </c>
      <c r="F50" s="316" t="b">
        <v>0</v>
      </c>
      <c r="G50" s="321" t="s">
        <v>828</v>
      </c>
      <c r="H50" s="307" t="s">
        <v>828</v>
      </c>
      <c r="I50" s="321">
        <v>35334</v>
      </c>
      <c r="J50" s="323" t="s">
        <v>839</v>
      </c>
      <c r="K50" s="316" t="s">
        <v>840</v>
      </c>
      <c r="L50" s="342">
        <v>10</v>
      </c>
      <c r="M50" s="342">
        <v>8</v>
      </c>
      <c r="N50" s="342">
        <v>8</v>
      </c>
      <c r="O50" s="340">
        <f>VLOOKUP(C50&amp;D50,'9A'!$FE$7:$FH$90,2,0)</f>
        <v>7.9</v>
      </c>
      <c r="P50" s="316" t="str">
        <f>VLOOKUP(C50&amp;D50,'9A'!$FE$7:$FH$90,4,0)</f>
        <v>Khá</v>
      </c>
      <c r="Q50" s="316" t="s">
        <v>833</v>
      </c>
      <c r="R50" s="316" t="s">
        <v>835</v>
      </c>
      <c r="S50" s="324"/>
      <c r="T50" s="325"/>
      <c r="U50" s="324"/>
    </row>
    <row r="51" spans="1:22" s="319" customFormat="1" ht="18.75" customHeight="1" x14ac:dyDescent="0.25">
      <c r="A51" s="316">
        <v>42</v>
      </c>
      <c r="B51" s="320">
        <v>220</v>
      </c>
      <c r="C51" s="305" t="s">
        <v>127</v>
      </c>
      <c r="D51" s="306" t="s">
        <v>126</v>
      </c>
      <c r="E51" s="316" t="s">
        <v>838</v>
      </c>
      <c r="F51" s="316" t="b">
        <v>0</v>
      </c>
      <c r="G51" s="321" t="s">
        <v>828</v>
      </c>
      <c r="H51" s="307" t="s">
        <v>828</v>
      </c>
      <c r="I51" s="321">
        <v>34742</v>
      </c>
      <c r="J51" s="323" t="s">
        <v>841</v>
      </c>
      <c r="K51" s="316" t="s">
        <v>840</v>
      </c>
      <c r="L51" s="342">
        <v>7</v>
      </c>
      <c r="M51" s="342">
        <v>8</v>
      </c>
      <c r="N51" s="342">
        <v>5</v>
      </c>
      <c r="O51" s="340">
        <f>VLOOKUP(C51&amp;D51,'9A'!$FE$7:$FH$90,2,0)</f>
        <v>6.89</v>
      </c>
      <c r="P51" s="316" t="str">
        <f>VLOOKUP(C51&amp;D51,'9A'!$FE$7:$FH$90,4,0)</f>
        <v>TBKhá</v>
      </c>
      <c r="Q51" s="316" t="s">
        <v>835</v>
      </c>
      <c r="R51" s="316" t="s">
        <v>836</v>
      </c>
      <c r="S51" s="324"/>
      <c r="T51" s="325"/>
      <c r="U51" s="324"/>
    </row>
    <row r="52" spans="1:22" s="319" customFormat="1" ht="18.75" customHeight="1" x14ac:dyDescent="0.25">
      <c r="A52" s="316">
        <v>43</v>
      </c>
      <c r="B52" s="320">
        <v>221</v>
      </c>
      <c r="C52" s="305" t="s">
        <v>128</v>
      </c>
      <c r="D52" s="306" t="s">
        <v>126</v>
      </c>
      <c r="E52" s="316" t="s">
        <v>838</v>
      </c>
      <c r="F52" s="316" t="b">
        <v>0</v>
      </c>
      <c r="G52" s="321" t="s">
        <v>828</v>
      </c>
      <c r="H52" s="307" t="s">
        <v>828</v>
      </c>
      <c r="I52" s="321">
        <v>35074</v>
      </c>
      <c r="J52" s="323" t="s">
        <v>839</v>
      </c>
      <c r="K52" s="316" t="s">
        <v>840</v>
      </c>
      <c r="L52" s="342">
        <v>10</v>
      </c>
      <c r="M52" s="342">
        <v>8</v>
      </c>
      <c r="N52" s="342">
        <v>7</v>
      </c>
      <c r="O52" s="340">
        <f>VLOOKUP(C52&amp;D52,'9A'!$FE$7:$FH$90,2,0)</f>
        <v>7.93</v>
      </c>
      <c r="P52" s="316" t="str">
        <f>VLOOKUP(C52&amp;D52,'9A'!$FE$7:$FH$90,4,0)</f>
        <v>Khá</v>
      </c>
      <c r="Q52" s="316" t="s">
        <v>833</v>
      </c>
      <c r="R52" s="316" t="s">
        <v>836</v>
      </c>
      <c r="S52" s="324"/>
      <c r="T52" s="325"/>
      <c r="U52" s="324"/>
    </row>
    <row r="53" spans="1:22" s="319" customFormat="1" ht="18.75" customHeight="1" x14ac:dyDescent="0.25">
      <c r="A53" s="316">
        <v>44</v>
      </c>
      <c r="B53" s="320">
        <v>222</v>
      </c>
      <c r="C53" s="305" t="s">
        <v>129</v>
      </c>
      <c r="D53" s="306" t="s">
        <v>126</v>
      </c>
      <c r="E53" s="316" t="s">
        <v>838</v>
      </c>
      <c r="F53" s="316" t="b">
        <v>0</v>
      </c>
      <c r="G53" s="321" t="s">
        <v>828</v>
      </c>
      <c r="H53" s="307" t="s">
        <v>828</v>
      </c>
      <c r="I53" s="321">
        <v>34815</v>
      </c>
      <c r="J53" s="323" t="s">
        <v>839</v>
      </c>
      <c r="K53" s="316" t="s">
        <v>840</v>
      </c>
      <c r="L53" s="342">
        <v>8</v>
      </c>
      <c r="M53" s="342">
        <v>8</v>
      </c>
      <c r="N53" s="342">
        <v>7</v>
      </c>
      <c r="O53" s="340">
        <f>VLOOKUP(C53&amp;D53,'9A'!$FE$7:$FH$90,2,0)</f>
        <v>7.83</v>
      </c>
      <c r="P53" s="316" t="str">
        <f>VLOOKUP(C53&amp;D53,'9A'!$FE$7:$FH$90,4,0)</f>
        <v>Khá</v>
      </c>
      <c r="Q53" s="316" t="s">
        <v>833</v>
      </c>
      <c r="R53" s="316"/>
      <c r="S53" s="324"/>
      <c r="T53" s="325"/>
      <c r="U53" s="324"/>
      <c r="V53" s="419" t="s">
        <v>851</v>
      </c>
    </row>
    <row r="54" spans="1:22" s="319" customFormat="1" ht="18.75" customHeight="1" x14ac:dyDescent="0.25">
      <c r="A54" s="316">
        <v>45</v>
      </c>
      <c r="B54" s="320">
        <v>223</v>
      </c>
      <c r="C54" s="305" t="s">
        <v>130</v>
      </c>
      <c r="D54" s="306" t="s">
        <v>131</v>
      </c>
      <c r="E54" s="316" t="s">
        <v>838</v>
      </c>
      <c r="F54" s="316" t="b">
        <v>0</v>
      </c>
      <c r="G54" s="321" t="s">
        <v>828</v>
      </c>
      <c r="H54" s="307" t="s">
        <v>828</v>
      </c>
      <c r="I54" s="321">
        <v>35356</v>
      </c>
      <c r="J54" s="323" t="s">
        <v>839</v>
      </c>
      <c r="K54" s="316" t="s">
        <v>840</v>
      </c>
      <c r="L54" s="342">
        <v>7</v>
      </c>
      <c r="M54" s="342">
        <v>8</v>
      </c>
      <c r="N54" s="342">
        <v>6</v>
      </c>
      <c r="O54" s="340">
        <f>VLOOKUP(C54&amp;D54,'9A'!$FE$7:$FH$90,2,0)</f>
        <v>7.03</v>
      </c>
      <c r="P54" s="316" t="str">
        <f>VLOOKUP(C54&amp;D54,'9A'!$FE$7:$FH$90,4,0)</f>
        <v>Khá</v>
      </c>
      <c r="Q54" s="316" t="s">
        <v>833</v>
      </c>
      <c r="R54" s="316" t="s">
        <v>833</v>
      </c>
      <c r="S54" s="324"/>
      <c r="T54" s="325"/>
      <c r="U54" s="324"/>
    </row>
    <row r="55" spans="1:22" s="319" customFormat="1" ht="18.75" customHeight="1" x14ac:dyDescent="0.25">
      <c r="A55" s="316">
        <v>46</v>
      </c>
      <c r="B55" s="320">
        <v>224</v>
      </c>
      <c r="C55" s="305" t="s">
        <v>132</v>
      </c>
      <c r="D55" s="306" t="s">
        <v>133</v>
      </c>
      <c r="E55" s="316" t="s">
        <v>838</v>
      </c>
      <c r="F55" s="316" t="b">
        <v>0</v>
      </c>
      <c r="G55" s="321" t="s">
        <v>828</v>
      </c>
      <c r="H55" s="307" t="s">
        <v>828</v>
      </c>
      <c r="I55" s="321">
        <v>34735</v>
      </c>
      <c r="J55" s="323" t="s">
        <v>839</v>
      </c>
      <c r="K55" s="316" t="s">
        <v>840</v>
      </c>
      <c r="L55" s="342">
        <v>6</v>
      </c>
      <c r="M55" s="342">
        <v>7</v>
      </c>
      <c r="N55" s="342">
        <v>8</v>
      </c>
      <c r="O55" s="340">
        <f>VLOOKUP(C55&amp;D55,'9A'!$FE$7:$FH$90,2,0)</f>
        <v>7.13</v>
      </c>
      <c r="P55" s="316" t="str">
        <f>VLOOKUP(C55&amp;D55,'9A'!$FE$7:$FH$90,4,0)</f>
        <v>Khá</v>
      </c>
      <c r="Q55" s="316" t="s">
        <v>833</v>
      </c>
      <c r="R55" s="316" t="s">
        <v>836</v>
      </c>
      <c r="S55" s="324"/>
      <c r="T55" s="325"/>
      <c r="U55" s="324"/>
    </row>
    <row r="56" spans="1:22" s="319" customFormat="1" ht="18.75" customHeight="1" x14ac:dyDescent="0.25">
      <c r="A56" s="316">
        <v>47</v>
      </c>
      <c r="B56" s="320">
        <v>225</v>
      </c>
      <c r="C56" s="305" t="s">
        <v>135</v>
      </c>
      <c r="D56" s="306" t="s">
        <v>133</v>
      </c>
      <c r="E56" s="316" t="s">
        <v>838</v>
      </c>
      <c r="F56" s="316" t="b">
        <v>0</v>
      </c>
      <c r="G56" s="321" t="s">
        <v>828</v>
      </c>
      <c r="H56" s="307" t="s">
        <v>828</v>
      </c>
      <c r="I56" s="321">
        <v>35081</v>
      </c>
      <c r="J56" s="323" t="s">
        <v>839</v>
      </c>
      <c r="K56" s="316" t="s">
        <v>840</v>
      </c>
      <c r="L56" s="342">
        <v>10</v>
      </c>
      <c r="M56" s="342">
        <v>8</v>
      </c>
      <c r="N56" s="342">
        <v>8</v>
      </c>
      <c r="O56" s="340">
        <f>VLOOKUP(C56&amp;D56,'9A'!$FE$7:$FH$90,2,0)</f>
        <v>7.98</v>
      </c>
      <c r="P56" s="316" t="str">
        <f>VLOOKUP(C56&amp;D56,'9A'!$FE$7:$FH$90,4,0)</f>
        <v>Khá</v>
      </c>
      <c r="Q56" s="316" t="s">
        <v>833</v>
      </c>
      <c r="R56" s="316" t="s">
        <v>835</v>
      </c>
      <c r="S56" s="324"/>
      <c r="T56" s="325"/>
      <c r="U56" s="324"/>
    </row>
    <row r="57" spans="1:22" s="319" customFormat="1" ht="18.75" customHeight="1" x14ac:dyDescent="0.25">
      <c r="A57" s="316">
        <v>48</v>
      </c>
      <c r="B57" s="320">
        <v>226</v>
      </c>
      <c r="C57" s="305" t="s">
        <v>134</v>
      </c>
      <c r="D57" s="306" t="s">
        <v>133</v>
      </c>
      <c r="E57" s="316" t="s">
        <v>838</v>
      </c>
      <c r="F57" s="316" t="b">
        <v>0</v>
      </c>
      <c r="G57" s="321" t="s">
        <v>828</v>
      </c>
      <c r="H57" s="307" t="s">
        <v>828</v>
      </c>
      <c r="I57" s="321">
        <v>35038</v>
      </c>
      <c r="J57" s="323" t="s">
        <v>839</v>
      </c>
      <c r="K57" s="316" t="s">
        <v>840</v>
      </c>
      <c r="L57" s="342">
        <v>8</v>
      </c>
      <c r="M57" s="342">
        <v>7</v>
      </c>
      <c r="N57" s="342">
        <v>8</v>
      </c>
      <c r="O57" s="340">
        <f>VLOOKUP(C57&amp;D57,'9A'!$FE$7:$FH$90,2,0)</f>
        <v>7.59</v>
      </c>
      <c r="P57" s="316" t="str">
        <f>VLOOKUP(C57&amp;D57,'9A'!$FE$7:$FH$90,4,0)</f>
        <v>Khá</v>
      </c>
      <c r="Q57" s="316" t="s">
        <v>833</v>
      </c>
      <c r="R57" s="316" t="s">
        <v>836</v>
      </c>
      <c r="S57" s="324"/>
      <c r="T57" s="325"/>
      <c r="U57" s="324"/>
    </row>
    <row r="58" spans="1:22" s="319" customFormat="1" ht="18.75" customHeight="1" x14ac:dyDescent="0.25">
      <c r="A58" s="316">
        <v>49</v>
      </c>
      <c r="B58" s="320">
        <v>227</v>
      </c>
      <c r="C58" s="305" t="s">
        <v>97</v>
      </c>
      <c r="D58" s="306" t="s">
        <v>136</v>
      </c>
      <c r="E58" s="316" t="s">
        <v>838</v>
      </c>
      <c r="F58" s="316" t="b">
        <v>0</v>
      </c>
      <c r="G58" s="321" t="s">
        <v>828</v>
      </c>
      <c r="H58" s="307" t="s">
        <v>828</v>
      </c>
      <c r="I58" s="321">
        <v>35049</v>
      </c>
      <c r="J58" s="323" t="s">
        <v>839</v>
      </c>
      <c r="K58" s="316" t="s">
        <v>840</v>
      </c>
      <c r="L58" s="342">
        <v>9</v>
      </c>
      <c r="M58" s="342">
        <v>9</v>
      </c>
      <c r="N58" s="342">
        <v>9</v>
      </c>
      <c r="O58" s="340">
        <f>VLOOKUP(C58&amp;D58,'9A'!$FE$7:$FH$90,2,0)</f>
        <v>7.57</v>
      </c>
      <c r="P58" s="316" t="str">
        <f>VLOOKUP(C58&amp;D58,'9A'!$FE$7:$FH$90,4,0)</f>
        <v>Khá</v>
      </c>
      <c r="Q58" s="316"/>
      <c r="R58" s="316" t="s">
        <v>834</v>
      </c>
      <c r="S58" s="324"/>
      <c r="T58" s="325"/>
      <c r="U58" s="324"/>
      <c r="V58" s="419" t="s">
        <v>852</v>
      </c>
    </row>
    <row r="59" spans="1:22" s="319" customFormat="1" ht="18.75" customHeight="1" x14ac:dyDescent="0.25">
      <c r="A59" s="316">
        <v>50</v>
      </c>
      <c r="B59" s="320">
        <v>228</v>
      </c>
      <c r="C59" s="305" t="s">
        <v>137</v>
      </c>
      <c r="D59" s="306" t="s">
        <v>138</v>
      </c>
      <c r="E59" s="316" t="s">
        <v>838</v>
      </c>
      <c r="F59" s="316" t="b">
        <v>0</v>
      </c>
      <c r="G59" s="321" t="s">
        <v>828</v>
      </c>
      <c r="H59" s="307" t="s">
        <v>828</v>
      </c>
      <c r="I59" s="321">
        <v>35323</v>
      </c>
      <c r="J59" s="323" t="s">
        <v>839</v>
      </c>
      <c r="K59" s="316" t="s">
        <v>840</v>
      </c>
      <c r="L59" s="342">
        <v>10</v>
      </c>
      <c r="M59" s="342">
        <v>9</v>
      </c>
      <c r="N59" s="342">
        <v>9</v>
      </c>
      <c r="O59" s="340">
        <f>VLOOKUP(C59&amp;D59,'9A'!$FE$7:$FH$90,2,0)</f>
        <v>8.6</v>
      </c>
      <c r="P59" s="316" t="str">
        <f>VLOOKUP(C59&amp;D59,'9A'!$FE$7:$FH$90,4,0)</f>
        <v>Giỏi</v>
      </c>
      <c r="Q59" s="316" t="s">
        <v>833</v>
      </c>
      <c r="R59" s="316" t="s">
        <v>834</v>
      </c>
      <c r="S59" s="324"/>
      <c r="T59" s="325"/>
      <c r="U59" s="324"/>
    </row>
    <row r="60" spans="1:22" s="319" customFormat="1" ht="18.75" customHeight="1" x14ac:dyDescent="0.25">
      <c r="A60" s="316">
        <v>51</v>
      </c>
      <c r="B60" s="320">
        <v>229</v>
      </c>
      <c r="C60" s="305" t="s">
        <v>139</v>
      </c>
      <c r="D60" s="306" t="s">
        <v>140</v>
      </c>
      <c r="E60" s="316" t="s">
        <v>838</v>
      </c>
      <c r="F60" s="316" t="b">
        <v>0</v>
      </c>
      <c r="G60" s="321" t="s">
        <v>828</v>
      </c>
      <c r="H60" s="307" t="s">
        <v>828</v>
      </c>
      <c r="I60" s="321">
        <v>35181</v>
      </c>
      <c r="J60" s="323" t="s">
        <v>839</v>
      </c>
      <c r="K60" s="316" t="s">
        <v>840</v>
      </c>
      <c r="L60" s="342">
        <v>6</v>
      </c>
      <c r="M60" s="342">
        <v>8</v>
      </c>
      <c r="N60" s="342">
        <v>9</v>
      </c>
      <c r="O60" s="340">
        <f>VLOOKUP(C60&amp;D60,'9A'!$FE$7:$FH$90,2,0)</f>
        <v>7.84</v>
      </c>
      <c r="P60" s="316" t="str">
        <f>VLOOKUP(C60&amp;D60,'9A'!$FE$7:$FH$90,4,0)</f>
        <v>Khá</v>
      </c>
      <c r="Q60" s="316" t="s">
        <v>833</v>
      </c>
      <c r="R60" s="316" t="s">
        <v>836</v>
      </c>
      <c r="S60" s="324"/>
      <c r="T60" s="325"/>
      <c r="U60" s="324"/>
    </row>
    <row r="61" spans="1:22" s="319" customFormat="1" ht="18.75" customHeight="1" x14ac:dyDescent="0.25">
      <c r="A61" s="316">
        <v>52</v>
      </c>
      <c r="B61" s="320">
        <v>230</v>
      </c>
      <c r="C61" s="305" t="s">
        <v>141</v>
      </c>
      <c r="D61" s="306" t="s">
        <v>142</v>
      </c>
      <c r="E61" s="316" t="s">
        <v>838</v>
      </c>
      <c r="F61" s="316" t="b">
        <v>0</v>
      </c>
      <c r="G61" s="321" t="s">
        <v>828</v>
      </c>
      <c r="H61" s="307" t="s">
        <v>828</v>
      </c>
      <c r="I61" s="321">
        <v>35175</v>
      </c>
      <c r="J61" s="323" t="s">
        <v>839</v>
      </c>
      <c r="K61" s="316" t="s">
        <v>840</v>
      </c>
      <c r="L61" s="342">
        <v>7</v>
      </c>
      <c r="M61" s="342">
        <v>8</v>
      </c>
      <c r="N61" s="342">
        <v>6</v>
      </c>
      <c r="O61" s="340">
        <f>VLOOKUP(C61&amp;D61,'9A'!$FE$7:$FH$90,2,0)</f>
        <v>7.41</v>
      </c>
      <c r="P61" s="316" t="str">
        <f>VLOOKUP(C61&amp;D61,'9A'!$FE$7:$FH$90,4,0)</f>
        <v>Khá</v>
      </c>
      <c r="Q61" s="316" t="s">
        <v>835</v>
      </c>
      <c r="R61" s="316" t="s">
        <v>834</v>
      </c>
      <c r="S61" s="324"/>
      <c r="T61" s="325"/>
      <c r="U61" s="324"/>
    </row>
    <row r="62" spans="1:22" s="319" customFormat="1" ht="18.75" customHeight="1" x14ac:dyDescent="0.25">
      <c r="A62" s="316">
        <v>53</v>
      </c>
      <c r="B62" s="320">
        <v>231</v>
      </c>
      <c r="C62" s="305" t="s">
        <v>143</v>
      </c>
      <c r="D62" s="306" t="s">
        <v>144</v>
      </c>
      <c r="E62" s="316" t="s">
        <v>838</v>
      </c>
      <c r="F62" s="316" t="b">
        <v>0</v>
      </c>
      <c r="G62" s="321" t="s">
        <v>828</v>
      </c>
      <c r="H62" s="307" t="s">
        <v>828</v>
      </c>
      <c r="I62" s="321">
        <v>34843</v>
      </c>
      <c r="J62" s="323" t="s">
        <v>839</v>
      </c>
      <c r="K62" s="316" t="s">
        <v>840</v>
      </c>
      <c r="L62" s="342">
        <v>10</v>
      </c>
      <c r="M62" s="342">
        <v>9</v>
      </c>
      <c r="N62" s="342">
        <v>8</v>
      </c>
      <c r="O62" s="340">
        <f>VLOOKUP(C62&amp;D62,'9A'!$FE$7:$FH$90,2,0)</f>
        <v>7.75</v>
      </c>
      <c r="P62" s="316" t="str">
        <f>VLOOKUP(C62&amp;D62,'9A'!$FE$7:$FH$90,4,0)</f>
        <v>Khá</v>
      </c>
      <c r="Q62" s="316" t="s">
        <v>835</v>
      </c>
      <c r="R62" s="316" t="s">
        <v>836</v>
      </c>
      <c r="S62" s="324"/>
      <c r="T62" s="325"/>
      <c r="U62" s="324"/>
    </row>
    <row r="63" spans="1:22" s="319" customFormat="1" ht="18.75" customHeight="1" x14ac:dyDescent="0.25">
      <c r="A63" s="316">
        <v>54</v>
      </c>
      <c r="B63" s="320">
        <v>232</v>
      </c>
      <c r="C63" s="305" t="s">
        <v>139</v>
      </c>
      <c r="D63" s="306" t="s">
        <v>144</v>
      </c>
      <c r="E63" s="316" t="s">
        <v>838</v>
      </c>
      <c r="F63" s="316" t="b">
        <v>0</v>
      </c>
      <c r="G63" s="321" t="s">
        <v>828</v>
      </c>
      <c r="H63" s="307" t="s">
        <v>828</v>
      </c>
      <c r="I63" s="321">
        <v>34775</v>
      </c>
      <c r="J63" s="323" t="s">
        <v>839</v>
      </c>
      <c r="K63" s="316" t="s">
        <v>840</v>
      </c>
      <c r="L63" s="342">
        <v>9</v>
      </c>
      <c r="M63" s="342">
        <v>8</v>
      </c>
      <c r="N63" s="342">
        <v>8</v>
      </c>
      <c r="O63" s="340">
        <f>VLOOKUP(C63&amp;D63,'9A'!$FE$7:$FH$90,2,0)</f>
        <v>7.96</v>
      </c>
      <c r="P63" s="316" t="str">
        <f>VLOOKUP(C63&amp;D63,'9A'!$FE$7:$FH$90,4,0)</f>
        <v>Khá</v>
      </c>
      <c r="Q63" s="316" t="s">
        <v>833</v>
      </c>
      <c r="R63" s="316" t="s">
        <v>833</v>
      </c>
      <c r="S63" s="324"/>
      <c r="T63" s="325"/>
      <c r="U63" s="324"/>
    </row>
    <row r="64" spans="1:22" s="319" customFormat="1" ht="18.75" customHeight="1" x14ac:dyDescent="0.25">
      <c r="A64" s="316">
        <v>55</v>
      </c>
      <c r="B64" s="320">
        <v>233</v>
      </c>
      <c r="C64" s="305" t="s">
        <v>145</v>
      </c>
      <c r="D64" s="306" t="s">
        <v>146</v>
      </c>
      <c r="E64" s="316" t="s">
        <v>838</v>
      </c>
      <c r="F64" s="316" t="b">
        <v>0</v>
      </c>
      <c r="G64" s="321" t="s">
        <v>828</v>
      </c>
      <c r="H64" s="307" t="s">
        <v>828</v>
      </c>
      <c r="I64" s="321">
        <v>35364</v>
      </c>
      <c r="J64" s="323" t="s">
        <v>839</v>
      </c>
      <c r="K64" s="316" t="s">
        <v>840</v>
      </c>
      <c r="L64" s="342">
        <v>9</v>
      </c>
      <c r="M64" s="342">
        <v>9</v>
      </c>
      <c r="N64" s="342">
        <v>8</v>
      </c>
      <c r="O64" s="340">
        <f>VLOOKUP(C64&amp;D64,'9A'!$FE$7:$FH$90,2,0)</f>
        <v>7.8</v>
      </c>
      <c r="P64" s="316" t="str">
        <f>VLOOKUP(C64&amp;D64,'9A'!$FE$7:$FH$90,4,0)</f>
        <v>Khá</v>
      </c>
      <c r="Q64" s="316" t="s">
        <v>833</v>
      </c>
      <c r="R64" s="316" t="s">
        <v>837</v>
      </c>
      <c r="S64" s="324"/>
      <c r="T64" s="325"/>
      <c r="U64" s="324"/>
    </row>
    <row r="65" spans="1:21" s="319" customFormat="1" ht="18.75" customHeight="1" x14ac:dyDescent="0.25">
      <c r="A65" s="316">
        <v>56</v>
      </c>
      <c r="B65" s="320">
        <v>234</v>
      </c>
      <c r="C65" s="305" t="s">
        <v>141</v>
      </c>
      <c r="D65" s="306" t="s">
        <v>147</v>
      </c>
      <c r="E65" s="316" t="s">
        <v>838</v>
      </c>
      <c r="F65" s="316" t="b">
        <v>0</v>
      </c>
      <c r="G65" s="321" t="s">
        <v>828</v>
      </c>
      <c r="H65" s="307" t="s">
        <v>828</v>
      </c>
      <c r="I65" s="321">
        <v>35255</v>
      </c>
      <c r="J65" s="323" t="s">
        <v>839</v>
      </c>
      <c r="K65" s="316" t="s">
        <v>840</v>
      </c>
      <c r="L65" s="342">
        <v>8</v>
      </c>
      <c r="M65" s="342">
        <v>8</v>
      </c>
      <c r="N65" s="342">
        <v>7</v>
      </c>
      <c r="O65" s="340">
        <f>VLOOKUP(C65&amp;D65,'9A'!$FE$7:$FH$90,2,0)</f>
        <v>7.73</v>
      </c>
      <c r="P65" s="316" t="str">
        <f>VLOOKUP(C65&amp;D65,'9A'!$FE$7:$FH$90,4,0)</f>
        <v>Khá</v>
      </c>
      <c r="Q65" s="316" t="s">
        <v>833</v>
      </c>
      <c r="R65" s="316" t="s">
        <v>835</v>
      </c>
      <c r="S65" s="324"/>
      <c r="T65" s="325"/>
      <c r="U65" s="324"/>
    </row>
    <row r="66" spans="1:21" s="319" customFormat="1" ht="18.75" customHeight="1" x14ac:dyDescent="0.25">
      <c r="A66" s="316">
        <v>57</v>
      </c>
      <c r="B66" s="320">
        <v>235</v>
      </c>
      <c r="C66" s="305" t="s">
        <v>148</v>
      </c>
      <c r="D66" s="306" t="s">
        <v>149</v>
      </c>
      <c r="E66" s="316" t="s">
        <v>838</v>
      </c>
      <c r="F66" s="316" t="b">
        <v>0</v>
      </c>
      <c r="G66" s="321" t="s">
        <v>827</v>
      </c>
      <c r="H66" s="307" t="s">
        <v>827</v>
      </c>
      <c r="I66" s="321">
        <v>35151</v>
      </c>
      <c r="J66" s="323" t="s">
        <v>839</v>
      </c>
      <c r="K66" s="316" t="s">
        <v>840</v>
      </c>
      <c r="L66" s="342">
        <v>7</v>
      </c>
      <c r="M66" s="342">
        <v>7</v>
      </c>
      <c r="N66" s="342">
        <v>6</v>
      </c>
      <c r="O66" s="340">
        <f>VLOOKUP(C66&amp;D66,'9A'!$FE$7:$FH$90,2,0)</f>
        <v>7.21</v>
      </c>
      <c r="P66" s="316" t="str">
        <f>VLOOKUP(C66&amp;D66,'9A'!$FE$7:$FH$90,4,0)</f>
        <v>Khá</v>
      </c>
      <c r="Q66" s="316" t="s">
        <v>833</v>
      </c>
      <c r="R66" s="316" t="s">
        <v>835</v>
      </c>
      <c r="S66" s="324"/>
      <c r="T66" s="325"/>
      <c r="U66" s="324"/>
    </row>
    <row r="67" spans="1:21" s="319" customFormat="1" ht="18.75" customHeight="1" x14ac:dyDescent="0.25">
      <c r="A67" s="316">
        <v>58</v>
      </c>
      <c r="B67" s="320">
        <v>236</v>
      </c>
      <c r="C67" s="305" t="s">
        <v>151</v>
      </c>
      <c r="D67" s="306" t="s">
        <v>149</v>
      </c>
      <c r="E67" s="316" t="s">
        <v>838</v>
      </c>
      <c r="F67" s="316" t="b">
        <v>0</v>
      </c>
      <c r="G67" s="321" t="s">
        <v>827</v>
      </c>
      <c r="H67" s="307" t="s">
        <v>827</v>
      </c>
      <c r="I67" s="321">
        <v>34886</v>
      </c>
      <c r="J67" s="323" t="s">
        <v>839</v>
      </c>
      <c r="K67" s="316" t="s">
        <v>840</v>
      </c>
      <c r="L67" s="342">
        <v>7</v>
      </c>
      <c r="M67" s="342">
        <v>8</v>
      </c>
      <c r="N67" s="342">
        <v>6</v>
      </c>
      <c r="O67" s="340">
        <f>VLOOKUP(C67&amp;D67,'9A'!$FE$7:$FH$90,2,0)</f>
        <v>7.13</v>
      </c>
      <c r="P67" s="316" t="str">
        <f>VLOOKUP(C67&amp;D67,'9A'!$FE$7:$FH$90,4,0)</f>
        <v>Khá</v>
      </c>
      <c r="Q67" s="316" t="s">
        <v>835</v>
      </c>
      <c r="R67" s="316" t="s">
        <v>834</v>
      </c>
      <c r="S67" s="324"/>
      <c r="T67" s="325"/>
      <c r="U67" s="324"/>
    </row>
    <row r="68" spans="1:21" s="319" customFormat="1" ht="18.75" customHeight="1" x14ac:dyDescent="0.25">
      <c r="A68" s="316">
        <v>59</v>
      </c>
      <c r="B68" s="320">
        <v>237</v>
      </c>
      <c r="C68" s="305" t="s">
        <v>150</v>
      </c>
      <c r="D68" s="306" t="s">
        <v>149</v>
      </c>
      <c r="E68" s="316" t="s">
        <v>838</v>
      </c>
      <c r="F68" s="316" t="b">
        <v>0</v>
      </c>
      <c r="G68" s="321" t="s">
        <v>827</v>
      </c>
      <c r="H68" s="307" t="s">
        <v>827</v>
      </c>
      <c r="I68" s="321">
        <v>34982</v>
      </c>
      <c r="J68" s="323" t="s">
        <v>844</v>
      </c>
      <c r="K68" s="316" t="s">
        <v>845</v>
      </c>
      <c r="L68" s="342">
        <v>5</v>
      </c>
      <c r="M68" s="342">
        <v>9</v>
      </c>
      <c r="N68" s="342">
        <v>6</v>
      </c>
      <c r="O68" s="340">
        <f>VLOOKUP(C68&amp;D68,'9A'!$FE$7:$FH$90,2,0)</f>
        <v>7.07</v>
      </c>
      <c r="P68" s="316" t="str">
        <f>VLOOKUP(C68&amp;D68,'9A'!$FE$7:$FH$90,4,0)</f>
        <v>Khá</v>
      </c>
      <c r="Q68" s="316" t="s">
        <v>835</v>
      </c>
      <c r="R68" s="316" t="s">
        <v>837</v>
      </c>
      <c r="S68" s="324"/>
      <c r="T68" s="325"/>
      <c r="U68" s="324"/>
    </row>
    <row r="69" spans="1:21" s="319" customFormat="1" ht="18.75" customHeight="1" x14ac:dyDescent="0.25">
      <c r="A69" s="316">
        <v>60</v>
      </c>
      <c r="B69" s="320">
        <v>238</v>
      </c>
      <c r="C69" s="305" t="s">
        <v>152</v>
      </c>
      <c r="D69" s="306" t="s">
        <v>153</v>
      </c>
      <c r="E69" s="316" t="s">
        <v>838</v>
      </c>
      <c r="F69" s="316" t="b">
        <v>0</v>
      </c>
      <c r="G69" s="321" t="s">
        <v>828</v>
      </c>
      <c r="H69" s="307" t="s">
        <v>828</v>
      </c>
      <c r="I69" s="321">
        <v>35349</v>
      </c>
      <c r="J69" s="323" t="s">
        <v>839</v>
      </c>
      <c r="K69" s="316" t="s">
        <v>840</v>
      </c>
      <c r="L69" s="342">
        <v>5</v>
      </c>
      <c r="M69" s="342">
        <v>8</v>
      </c>
      <c r="N69" s="342">
        <v>6</v>
      </c>
      <c r="O69" s="340">
        <f>VLOOKUP(C69&amp;D69,'9A'!$FE$7:$FH$90,2,0)</f>
        <v>6.98</v>
      </c>
      <c r="P69" s="316" t="str">
        <f>VLOOKUP(C69&amp;D69,'9A'!$FE$7:$FH$90,4,0)</f>
        <v>TBKhá</v>
      </c>
      <c r="Q69" s="316" t="s">
        <v>835</v>
      </c>
      <c r="R69" s="316" t="s">
        <v>836</v>
      </c>
      <c r="S69" s="324"/>
      <c r="T69" s="325"/>
      <c r="U69" s="324"/>
    </row>
    <row r="70" spans="1:21" s="319" customFormat="1" ht="18.75" customHeight="1" x14ac:dyDescent="0.25">
      <c r="A70" s="316">
        <v>61</v>
      </c>
      <c r="B70" s="320">
        <v>239</v>
      </c>
      <c r="C70" s="305" t="s">
        <v>154</v>
      </c>
      <c r="D70" s="306" t="s">
        <v>155</v>
      </c>
      <c r="E70" s="316" t="s">
        <v>838</v>
      </c>
      <c r="F70" s="316" t="b">
        <v>0</v>
      </c>
      <c r="G70" s="321" t="s">
        <v>828</v>
      </c>
      <c r="H70" s="307" t="s">
        <v>828</v>
      </c>
      <c r="I70" s="321">
        <v>34860</v>
      </c>
      <c r="J70" s="323" t="s">
        <v>839</v>
      </c>
      <c r="K70" s="316" t="s">
        <v>840</v>
      </c>
      <c r="L70" s="342">
        <v>7</v>
      </c>
      <c r="M70" s="342">
        <v>7</v>
      </c>
      <c r="N70" s="342">
        <v>8</v>
      </c>
      <c r="O70" s="340">
        <f>VLOOKUP(C70&amp;D70,'9A'!$FE$7:$FH$90,2,0)</f>
        <v>7.09</v>
      </c>
      <c r="P70" s="316" t="str">
        <f>VLOOKUP(C70&amp;D70,'9A'!$FE$7:$FH$90,4,0)</f>
        <v>Khá</v>
      </c>
      <c r="Q70" s="316" t="s">
        <v>835</v>
      </c>
      <c r="R70" s="316" t="s">
        <v>836</v>
      </c>
      <c r="S70" s="324"/>
      <c r="T70" s="325"/>
      <c r="U70" s="324"/>
    </row>
    <row r="71" spans="1:21" s="319" customFormat="1" ht="18.75" customHeight="1" x14ac:dyDescent="0.25">
      <c r="A71" s="316">
        <v>62</v>
      </c>
      <c r="B71" s="320">
        <v>240</v>
      </c>
      <c r="C71" s="305" t="s">
        <v>60</v>
      </c>
      <c r="D71" s="306" t="s">
        <v>156</v>
      </c>
      <c r="E71" s="316" t="s">
        <v>838</v>
      </c>
      <c r="F71" s="316" t="b">
        <v>0</v>
      </c>
      <c r="G71" s="321" t="s">
        <v>828</v>
      </c>
      <c r="H71" s="307" t="s">
        <v>828</v>
      </c>
      <c r="I71" s="321">
        <v>35216</v>
      </c>
      <c r="J71" s="323" t="s">
        <v>839</v>
      </c>
      <c r="K71" s="316" t="s">
        <v>840</v>
      </c>
      <c r="L71" s="342">
        <v>7</v>
      </c>
      <c r="M71" s="342">
        <v>7</v>
      </c>
      <c r="N71" s="342">
        <v>5</v>
      </c>
      <c r="O71" s="340">
        <f>VLOOKUP(C71&amp;D71,'9A'!$FE$7:$FH$90,2,0)</f>
        <v>7.16</v>
      </c>
      <c r="P71" s="316" t="str">
        <f>VLOOKUP(C71&amp;D71,'9A'!$FE$7:$FH$90,4,0)</f>
        <v>Khá</v>
      </c>
      <c r="Q71" s="316" t="s">
        <v>835</v>
      </c>
      <c r="R71" s="316" t="s">
        <v>836</v>
      </c>
      <c r="S71" s="324"/>
      <c r="T71" s="325"/>
      <c r="U71" s="324"/>
    </row>
    <row r="72" spans="1:21" s="319" customFormat="1" ht="18.75" customHeight="1" x14ac:dyDescent="0.25">
      <c r="A72" s="316">
        <v>63</v>
      </c>
      <c r="B72" s="320">
        <v>241</v>
      </c>
      <c r="C72" s="305" t="s">
        <v>157</v>
      </c>
      <c r="D72" s="306" t="s">
        <v>156</v>
      </c>
      <c r="E72" s="316" t="s">
        <v>838</v>
      </c>
      <c r="F72" s="316" t="b">
        <v>0</v>
      </c>
      <c r="G72" s="321" t="s">
        <v>828</v>
      </c>
      <c r="H72" s="307" t="s">
        <v>828</v>
      </c>
      <c r="I72" s="321">
        <v>34849</v>
      </c>
      <c r="J72" s="323" t="s">
        <v>839</v>
      </c>
      <c r="K72" s="316" t="s">
        <v>840</v>
      </c>
      <c r="L72" s="342">
        <v>7</v>
      </c>
      <c r="M72" s="342">
        <v>8</v>
      </c>
      <c r="N72" s="342">
        <v>6</v>
      </c>
      <c r="O72" s="340">
        <f>VLOOKUP(C72&amp;D72,'9A'!$FE$7:$FH$90,2,0)</f>
        <v>7.18</v>
      </c>
      <c r="P72" s="316" t="str">
        <f>VLOOKUP(C72&amp;D72,'9A'!$FE$7:$FH$90,4,0)</f>
        <v>Khá</v>
      </c>
      <c r="Q72" s="316" t="s">
        <v>835</v>
      </c>
      <c r="R72" s="316" t="s">
        <v>836</v>
      </c>
      <c r="S72" s="324"/>
      <c r="T72" s="325"/>
      <c r="U72" s="324"/>
    </row>
    <row r="73" spans="1:21" s="319" customFormat="1" ht="18.75" customHeight="1" x14ac:dyDescent="0.25">
      <c r="A73" s="316">
        <v>64</v>
      </c>
      <c r="B73" s="320">
        <v>242</v>
      </c>
      <c r="C73" s="305" t="s">
        <v>158</v>
      </c>
      <c r="D73" s="306" t="s">
        <v>159</v>
      </c>
      <c r="E73" s="316" t="s">
        <v>838</v>
      </c>
      <c r="F73" s="316" t="b">
        <v>0</v>
      </c>
      <c r="G73" s="321" t="s">
        <v>827</v>
      </c>
      <c r="H73" s="307" t="s">
        <v>827</v>
      </c>
      <c r="I73" s="321">
        <v>35202</v>
      </c>
      <c r="J73" s="323" t="s">
        <v>846</v>
      </c>
      <c r="K73" s="316" t="s">
        <v>840</v>
      </c>
      <c r="L73" s="342">
        <v>6</v>
      </c>
      <c r="M73" s="342">
        <v>8</v>
      </c>
      <c r="N73" s="342">
        <v>6</v>
      </c>
      <c r="O73" s="340">
        <f>VLOOKUP(C73&amp;D73,'9A'!$FE$7:$FH$90,2,0)</f>
        <v>7.34</v>
      </c>
      <c r="P73" s="316" t="str">
        <f>VLOOKUP(C73&amp;D73,'9A'!$FE$7:$FH$90,4,0)</f>
        <v>Khá</v>
      </c>
      <c r="Q73" s="316" t="s">
        <v>835</v>
      </c>
      <c r="R73" s="316" t="s">
        <v>833</v>
      </c>
      <c r="S73" s="324"/>
      <c r="T73" s="325"/>
      <c r="U73" s="324"/>
    </row>
    <row r="74" spans="1:21" s="319" customFormat="1" ht="18.75" customHeight="1" x14ac:dyDescent="0.25">
      <c r="A74" s="316">
        <v>65</v>
      </c>
      <c r="B74" s="320">
        <v>243</v>
      </c>
      <c r="C74" s="305" t="s">
        <v>160</v>
      </c>
      <c r="D74" s="306" t="s">
        <v>161</v>
      </c>
      <c r="E74" s="316" t="s">
        <v>838</v>
      </c>
      <c r="F74" s="316" t="b">
        <v>0</v>
      </c>
      <c r="G74" s="321" t="s">
        <v>828</v>
      </c>
      <c r="H74" s="307" t="s">
        <v>828</v>
      </c>
      <c r="I74" s="321">
        <v>35071</v>
      </c>
      <c r="J74" s="323" t="s">
        <v>839</v>
      </c>
      <c r="K74" s="316" t="s">
        <v>840</v>
      </c>
      <c r="L74" s="342">
        <v>10</v>
      </c>
      <c r="M74" s="342">
        <v>9</v>
      </c>
      <c r="N74" s="342">
        <v>8</v>
      </c>
      <c r="O74" s="340">
        <f>VLOOKUP(C74&amp;D74,'9A'!$FE$7:$FH$90,2,0)</f>
        <v>8.26</v>
      </c>
      <c r="P74" s="316" t="str">
        <f>VLOOKUP(C74&amp;D74,'9A'!$FE$7:$FH$90,4,0)</f>
        <v>Giỏi</v>
      </c>
      <c r="Q74" s="316" t="s">
        <v>834</v>
      </c>
      <c r="R74" s="316" t="s">
        <v>833</v>
      </c>
      <c r="S74" s="324"/>
      <c r="T74" s="325"/>
      <c r="U74" s="324"/>
    </row>
    <row r="75" spans="1:21" s="319" customFormat="1" ht="18.75" customHeight="1" x14ac:dyDescent="0.25">
      <c r="A75" s="316">
        <v>66</v>
      </c>
      <c r="B75" s="320">
        <v>244</v>
      </c>
      <c r="C75" s="305" t="s">
        <v>162</v>
      </c>
      <c r="D75" s="306" t="s">
        <v>161</v>
      </c>
      <c r="E75" s="316" t="s">
        <v>838</v>
      </c>
      <c r="F75" s="316" t="b">
        <v>0</v>
      </c>
      <c r="G75" s="321" t="s">
        <v>828</v>
      </c>
      <c r="H75" s="307" t="s">
        <v>828</v>
      </c>
      <c r="I75" s="321">
        <v>34997</v>
      </c>
      <c r="J75" s="323" t="s">
        <v>839</v>
      </c>
      <c r="K75" s="316" t="s">
        <v>840</v>
      </c>
      <c r="L75" s="342">
        <v>8</v>
      </c>
      <c r="M75" s="342">
        <v>8</v>
      </c>
      <c r="N75" s="342">
        <v>7</v>
      </c>
      <c r="O75" s="340">
        <f>VLOOKUP(C75&amp;D75,'9A'!$FE$7:$FH$90,2,0)</f>
        <v>7.52</v>
      </c>
      <c r="P75" s="316" t="str">
        <f>VLOOKUP(C75&amp;D75,'9A'!$FE$7:$FH$90,4,0)</f>
        <v>Khá</v>
      </c>
      <c r="Q75" s="316" t="s">
        <v>833</v>
      </c>
      <c r="R75" s="316" t="s">
        <v>835</v>
      </c>
      <c r="S75" s="324"/>
      <c r="T75" s="325"/>
      <c r="U75" s="324"/>
    </row>
    <row r="76" spans="1:21" s="319" customFormat="1" ht="18.75" customHeight="1" x14ac:dyDescent="0.25">
      <c r="A76" s="316">
        <v>67</v>
      </c>
      <c r="B76" s="320">
        <v>245</v>
      </c>
      <c r="C76" s="305" t="s">
        <v>163</v>
      </c>
      <c r="D76" s="306" t="s">
        <v>164</v>
      </c>
      <c r="E76" s="316" t="s">
        <v>838</v>
      </c>
      <c r="F76" s="316" t="b">
        <v>0</v>
      </c>
      <c r="G76" s="321" t="s">
        <v>828</v>
      </c>
      <c r="H76" s="307" t="s">
        <v>828</v>
      </c>
      <c r="I76" s="321">
        <v>35109</v>
      </c>
      <c r="J76" s="323" t="s">
        <v>839</v>
      </c>
      <c r="K76" s="316" t="s">
        <v>840</v>
      </c>
      <c r="L76" s="342">
        <v>8</v>
      </c>
      <c r="M76" s="342">
        <v>8</v>
      </c>
      <c r="N76" s="342">
        <v>6</v>
      </c>
      <c r="O76" s="340">
        <f>VLOOKUP(C76&amp;D76,'9A'!$FE$7:$FH$90,2,0)</f>
        <v>7.24</v>
      </c>
      <c r="P76" s="316" t="str">
        <f>VLOOKUP(C76&amp;D76,'9A'!$FE$7:$FH$90,4,0)</f>
        <v>Khá</v>
      </c>
      <c r="Q76" s="316" t="s">
        <v>833</v>
      </c>
      <c r="R76" s="316" t="s">
        <v>833</v>
      </c>
      <c r="S76" s="324"/>
      <c r="T76" s="325"/>
      <c r="U76" s="324"/>
    </row>
    <row r="77" spans="1:21" s="319" customFormat="1" ht="18.75" customHeight="1" x14ac:dyDescent="0.25">
      <c r="A77" s="316">
        <v>68</v>
      </c>
      <c r="B77" s="320">
        <v>246</v>
      </c>
      <c r="C77" s="305" t="s">
        <v>165</v>
      </c>
      <c r="D77" s="306" t="s">
        <v>166</v>
      </c>
      <c r="E77" s="316" t="s">
        <v>838</v>
      </c>
      <c r="F77" s="316" t="b">
        <v>0</v>
      </c>
      <c r="G77" s="321" t="s">
        <v>828</v>
      </c>
      <c r="H77" s="307" t="s">
        <v>828</v>
      </c>
      <c r="I77" s="321">
        <v>35171</v>
      </c>
      <c r="J77" s="323" t="s">
        <v>839</v>
      </c>
      <c r="K77" s="316" t="s">
        <v>840</v>
      </c>
      <c r="L77" s="342">
        <v>9</v>
      </c>
      <c r="M77" s="342">
        <v>9</v>
      </c>
      <c r="N77" s="342">
        <v>8</v>
      </c>
      <c r="O77" s="340">
        <f>VLOOKUP(C77&amp;D77,'9A'!$FE$7:$FH$90,2,0)</f>
        <v>7.95</v>
      </c>
      <c r="P77" s="316" t="str">
        <f>VLOOKUP(C77&amp;D77,'9A'!$FE$7:$FH$90,4,0)</f>
        <v>Khá</v>
      </c>
      <c r="Q77" s="316" t="s">
        <v>834</v>
      </c>
      <c r="R77" s="316" t="s">
        <v>835</v>
      </c>
      <c r="S77" s="324"/>
      <c r="T77" s="325"/>
      <c r="U77" s="324"/>
    </row>
    <row r="78" spans="1:21" s="319" customFormat="1" ht="18.75" customHeight="1" x14ac:dyDescent="0.25">
      <c r="A78" s="316">
        <v>69</v>
      </c>
      <c r="B78" s="320">
        <v>247</v>
      </c>
      <c r="C78" s="305" t="s">
        <v>167</v>
      </c>
      <c r="D78" s="306" t="s">
        <v>168</v>
      </c>
      <c r="E78" s="316" t="s">
        <v>838</v>
      </c>
      <c r="F78" s="316" t="b">
        <v>0</v>
      </c>
      <c r="G78" s="321" t="s">
        <v>828</v>
      </c>
      <c r="H78" s="307" t="s">
        <v>828</v>
      </c>
      <c r="I78" s="321">
        <v>35133</v>
      </c>
      <c r="J78" s="323" t="s">
        <v>839</v>
      </c>
      <c r="K78" s="316" t="s">
        <v>840</v>
      </c>
      <c r="L78" s="342">
        <v>10</v>
      </c>
      <c r="M78" s="342">
        <v>9</v>
      </c>
      <c r="N78" s="342">
        <v>9</v>
      </c>
      <c r="O78" s="340">
        <f>VLOOKUP(C78&amp;D78,'9A'!$FE$7:$FH$90,2,0)</f>
        <v>8.24</v>
      </c>
      <c r="P78" s="316" t="str">
        <f>VLOOKUP(C78&amp;D78,'9A'!$FE$7:$FH$90,4,0)</f>
        <v>Giỏi</v>
      </c>
      <c r="Q78" s="316" t="s">
        <v>833</v>
      </c>
      <c r="R78" s="316" t="s">
        <v>835</v>
      </c>
      <c r="S78" s="324"/>
      <c r="T78" s="325"/>
      <c r="U78" s="324"/>
    </row>
    <row r="79" spans="1:21" s="319" customFormat="1" ht="18.75" customHeight="1" x14ac:dyDescent="0.25">
      <c r="A79" s="316">
        <v>70</v>
      </c>
      <c r="B79" s="320">
        <v>248</v>
      </c>
      <c r="C79" s="305" t="s">
        <v>170</v>
      </c>
      <c r="D79" s="306" t="s">
        <v>171</v>
      </c>
      <c r="E79" s="316" t="s">
        <v>838</v>
      </c>
      <c r="F79" s="316" t="b">
        <v>0</v>
      </c>
      <c r="G79" s="321" t="s">
        <v>828</v>
      </c>
      <c r="H79" s="307" t="s">
        <v>828</v>
      </c>
      <c r="I79" s="321">
        <v>35008</v>
      </c>
      <c r="J79" s="323" t="s">
        <v>839</v>
      </c>
      <c r="K79" s="316" t="s">
        <v>840</v>
      </c>
      <c r="L79" s="342">
        <v>9</v>
      </c>
      <c r="M79" s="342">
        <v>8</v>
      </c>
      <c r="N79" s="342">
        <v>9</v>
      </c>
      <c r="O79" s="340">
        <f>VLOOKUP(C79&amp;D79,'9A'!$FE$7:$FH$90,2,0)</f>
        <v>7.74</v>
      </c>
      <c r="P79" s="316" t="str">
        <f>VLOOKUP(C79&amp;D79,'9A'!$FE$7:$FH$90,4,0)</f>
        <v>Khá</v>
      </c>
      <c r="Q79" s="316" t="s">
        <v>833</v>
      </c>
      <c r="R79" s="316" t="s">
        <v>834</v>
      </c>
      <c r="S79" s="324"/>
      <c r="T79" s="325"/>
      <c r="U79" s="324"/>
    </row>
    <row r="80" spans="1:21" s="319" customFormat="1" ht="18.75" customHeight="1" x14ac:dyDescent="0.25">
      <c r="A80" s="316">
        <v>71</v>
      </c>
      <c r="B80" s="320">
        <v>249</v>
      </c>
      <c r="C80" s="305" t="s">
        <v>120</v>
      </c>
      <c r="D80" s="306" t="s">
        <v>172</v>
      </c>
      <c r="E80" s="316" t="s">
        <v>838</v>
      </c>
      <c r="F80" s="316" t="b">
        <v>0</v>
      </c>
      <c r="G80" s="321" t="s">
        <v>828</v>
      </c>
      <c r="H80" s="307" t="s">
        <v>828</v>
      </c>
      <c r="I80" s="321">
        <v>34944</v>
      </c>
      <c r="J80" s="323" t="s">
        <v>839</v>
      </c>
      <c r="K80" s="316" t="s">
        <v>840</v>
      </c>
      <c r="L80" s="342">
        <v>7</v>
      </c>
      <c r="M80" s="342">
        <v>8</v>
      </c>
      <c r="N80" s="342">
        <v>8</v>
      </c>
      <c r="O80" s="340">
        <f>VLOOKUP(C80&amp;D80,'9A'!$FE$7:$FH$90,2,0)</f>
        <v>7.56</v>
      </c>
      <c r="P80" s="316" t="str">
        <f>VLOOKUP(C80&amp;D80,'9A'!$FE$7:$FH$90,4,0)</f>
        <v>Khá</v>
      </c>
      <c r="Q80" s="316" t="s">
        <v>833</v>
      </c>
      <c r="R80" s="316" t="s">
        <v>837</v>
      </c>
      <c r="S80" s="324"/>
      <c r="T80" s="325"/>
      <c r="U80" s="324"/>
    </row>
    <row r="81" spans="1:21" s="319" customFormat="1" ht="18.75" customHeight="1" x14ac:dyDescent="0.25">
      <c r="A81" s="316">
        <v>72</v>
      </c>
      <c r="B81" s="320">
        <v>250</v>
      </c>
      <c r="C81" s="305" t="s">
        <v>173</v>
      </c>
      <c r="D81" s="306" t="s">
        <v>174</v>
      </c>
      <c r="E81" s="316" t="s">
        <v>838</v>
      </c>
      <c r="F81" s="316" t="b">
        <v>0</v>
      </c>
      <c r="G81" s="321" t="s">
        <v>828</v>
      </c>
      <c r="H81" s="307" t="s">
        <v>828</v>
      </c>
      <c r="I81" s="321">
        <v>35061</v>
      </c>
      <c r="J81" s="323" t="s">
        <v>847</v>
      </c>
      <c r="K81" s="316" t="s">
        <v>840</v>
      </c>
      <c r="L81" s="342">
        <v>7</v>
      </c>
      <c r="M81" s="342">
        <v>8</v>
      </c>
      <c r="N81" s="342">
        <v>8</v>
      </c>
      <c r="O81" s="340">
        <f>VLOOKUP(C81&amp;D81,'9A'!$FE$7:$FH$90,2,0)</f>
        <v>7.48</v>
      </c>
      <c r="P81" s="316" t="str">
        <f>VLOOKUP(C81&amp;D81,'9A'!$FE$7:$FH$90,4,0)</f>
        <v>Khá</v>
      </c>
      <c r="Q81" s="316" t="s">
        <v>833</v>
      </c>
      <c r="R81" s="316" t="s">
        <v>836</v>
      </c>
      <c r="S81" s="324"/>
      <c r="T81" s="325"/>
      <c r="U81" s="324"/>
    </row>
    <row r="82" spans="1:21" s="319" customFormat="1" ht="18.75" customHeight="1" x14ac:dyDescent="0.25">
      <c r="A82" s="316">
        <v>73</v>
      </c>
      <c r="B82" s="320">
        <v>251</v>
      </c>
      <c r="C82" s="305" t="s">
        <v>175</v>
      </c>
      <c r="D82" s="306" t="s">
        <v>174</v>
      </c>
      <c r="E82" s="316" t="s">
        <v>838</v>
      </c>
      <c r="F82" s="316" t="b">
        <v>0</v>
      </c>
      <c r="G82" s="321" t="s">
        <v>828</v>
      </c>
      <c r="H82" s="307" t="s">
        <v>828</v>
      </c>
      <c r="I82" s="321">
        <v>35257</v>
      </c>
      <c r="J82" s="323" t="s">
        <v>839</v>
      </c>
      <c r="K82" s="316" t="s">
        <v>840</v>
      </c>
      <c r="L82" s="342">
        <v>10</v>
      </c>
      <c r="M82" s="342">
        <v>8</v>
      </c>
      <c r="N82" s="342">
        <v>7</v>
      </c>
      <c r="O82" s="340">
        <f>VLOOKUP(C82&amp;D82,'9A'!$FE$7:$FH$90,2,0)</f>
        <v>8.31</v>
      </c>
      <c r="P82" s="316" t="str">
        <f>VLOOKUP(C82&amp;D82,'9A'!$FE$7:$FH$90,4,0)</f>
        <v>Giỏi</v>
      </c>
      <c r="Q82" s="316" t="s">
        <v>833</v>
      </c>
      <c r="R82" s="316" t="s">
        <v>837</v>
      </c>
      <c r="S82" s="324"/>
      <c r="T82" s="325"/>
      <c r="U82" s="324"/>
    </row>
    <row r="83" spans="1:21" s="319" customFormat="1" ht="18.75" customHeight="1" x14ac:dyDescent="0.25">
      <c r="A83" s="316">
        <v>74</v>
      </c>
      <c r="B83" s="320">
        <v>252</v>
      </c>
      <c r="C83" s="305" t="s">
        <v>176</v>
      </c>
      <c r="D83" s="306" t="s">
        <v>177</v>
      </c>
      <c r="E83" s="316" t="s">
        <v>838</v>
      </c>
      <c r="F83" s="316" t="b">
        <v>0</v>
      </c>
      <c r="G83" s="321" t="s">
        <v>828</v>
      </c>
      <c r="H83" s="307" t="s">
        <v>828</v>
      </c>
      <c r="I83" s="321">
        <v>35407</v>
      </c>
      <c r="J83" s="323" t="s">
        <v>848</v>
      </c>
      <c r="K83" s="316" t="s">
        <v>840</v>
      </c>
      <c r="L83" s="342">
        <v>6</v>
      </c>
      <c r="M83" s="342">
        <v>8</v>
      </c>
      <c r="N83" s="342">
        <v>7</v>
      </c>
      <c r="O83" s="340">
        <f>VLOOKUP(C83&amp;D83,'9A'!$FE$7:$FH$90,2,0)</f>
        <v>7.28</v>
      </c>
      <c r="P83" s="316" t="str">
        <f>VLOOKUP(C83&amp;D83,'9A'!$FE$7:$FH$90,4,0)</f>
        <v>Khá</v>
      </c>
      <c r="Q83" s="316" t="s">
        <v>835</v>
      </c>
      <c r="R83" s="316" t="s">
        <v>834</v>
      </c>
      <c r="S83" s="324"/>
      <c r="T83" s="325"/>
      <c r="U83" s="324"/>
    </row>
    <row r="84" spans="1:21" s="319" customFormat="1" ht="18.75" customHeight="1" x14ac:dyDescent="0.25">
      <c r="A84" s="316">
        <v>75</v>
      </c>
      <c r="B84" s="320">
        <v>253</v>
      </c>
      <c r="C84" s="305" t="s">
        <v>57</v>
      </c>
      <c r="D84" s="306" t="s">
        <v>178</v>
      </c>
      <c r="E84" s="316" t="s">
        <v>838</v>
      </c>
      <c r="F84" s="316" t="b">
        <v>0</v>
      </c>
      <c r="G84" s="321" t="s">
        <v>828</v>
      </c>
      <c r="H84" s="307" t="s">
        <v>828</v>
      </c>
      <c r="I84" s="321">
        <v>35323</v>
      </c>
      <c r="J84" s="323" t="s">
        <v>839</v>
      </c>
      <c r="K84" s="316" t="s">
        <v>840</v>
      </c>
      <c r="L84" s="342">
        <v>7</v>
      </c>
      <c r="M84" s="342">
        <v>8</v>
      </c>
      <c r="N84" s="342">
        <v>6</v>
      </c>
      <c r="O84" s="340">
        <f>VLOOKUP(C84&amp;D84,'9A'!$FE$7:$FH$90,2,0)</f>
        <v>7.13</v>
      </c>
      <c r="P84" s="316" t="str">
        <f>VLOOKUP(C84&amp;D84,'9A'!$FE$7:$FH$90,4,0)</f>
        <v>Khá</v>
      </c>
      <c r="Q84" s="316" t="s">
        <v>835</v>
      </c>
      <c r="R84" s="316" t="s">
        <v>836</v>
      </c>
      <c r="S84" s="324"/>
      <c r="T84" s="325"/>
      <c r="U84" s="324"/>
    </row>
    <row r="85" spans="1:21" s="319" customFormat="1" ht="18.75" customHeight="1" x14ac:dyDescent="0.25">
      <c r="A85" s="316">
        <v>76</v>
      </c>
      <c r="B85" s="320">
        <v>254</v>
      </c>
      <c r="C85" s="305" t="s">
        <v>179</v>
      </c>
      <c r="D85" s="306" t="s">
        <v>180</v>
      </c>
      <c r="E85" s="316" t="s">
        <v>838</v>
      </c>
      <c r="F85" s="316" t="b">
        <v>0</v>
      </c>
      <c r="G85" s="321" t="s">
        <v>828</v>
      </c>
      <c r="H85" s="307" t="s">
        <v>828</v>
      </c>
      <c r="I85" s="321">
        <v>35400</v>
      </c>
      <c r="J85" s="323" t="s">
        <v>839</v>
      </c>
      <c r="K85" s="316" t="s">
        <v>840</v>
      </c>
      <c r="L85" s="342">
        <v>7</v>
      </c>
      <c r="M85" s="342">
        <v>9</v>
      </c>
      <c r="N85" s="342">
        <v>8</v>
      </c>
      <c r="O85" s="340">
        <f>VLOOKUP(C85&amp;D85,'9A'!$FE$7:$FH$90,2,0)</f>
        <v>7.21</v>
      </c>
      <c r="P85" s="316" t="str">
        <f>VLOOKUP(C85&amp;D85,'9A'!$FE$7:$FH$90,4,0)</f>
        <v>Khá</v>
      </c>
      <c r="Q85" s="316" t="s">
        <v>835</v>
      </c>
      <c r="R85" s="316" t="s">
        <v>835</v>
      </c>
      <c r="S85" s="324"/>
      <c r="T85" s="325"/>
      <c r="U85" s="324"/>
    </row>
    <row r="86" spans="1:21" s="319" customFormat="1" ht="18.75" customHeight="1" x14ac:dyDescent="0.25">
      <c r="A86" s="316">
        <v>77</v>
      </c>
      <c r="B86" s="320">
        <v>255</v>
      </c>
      <c r="C86" s="305" t="s">
        <v>181</v>
      </c>
      <c r="D86" s="306" t="s">
        <v>182</v>
      </c>
      <c r="E86" s="316" t="s">
        <v>838</v>
      </c>
      <c r="F86" s="316" t="b">
        <v>0</v>
      </c>
      <c r="G86" s="321" t="s">
        <v>828</v>
      </c>
      <c r="H86" s="307" t="s">
        <v>828</v>
      </c>
      <c r="I86" s="321">
        <v>35159</v>
      </c>
      <c r="J86" s="323" t="s">
        <v>839</v>
      </c>
      <c r="K86" s="316" t="s">
        <v>840</v>
      </c>
      <c r="L86" s="342">
        <v>10</v>
      </c>
      <c r="M86" s="342">
        <v>9</v>
      </c>
      <c r="N86" s="342">
        <v>9</v>
      </c>
      <c r="O86" s="340">
        <f>VLOOKUP(C86&amp;D86,'9A'!$FE$7:$FH$90,2,0)</f>
        <v>7.69</v>
      </c>
      <c r="P86" s="316" t="str">
        <f>VLOOKUP(C86&amp;D86,'9A'!$FE$7:$FH$90,4,0)</f>
        <v>Khá</v>
      </c>
      <c r="Q86" s="316" t="s">
        <v>833</v>
      </c>
      <c r="R86" s="316" t="s">
        <v>836</v>
      </c>
      <c r="S86" s="324"/>
      <c r="T86" s="325"/>
      <c r="U86" s="324"/>
    </row>
    <row r="87" spans="1:21" s="319" customFormat="1" ht="18.75" customHeight="1" x14ac:dyDescent="0.25">
      <c r="A87" s="316">
        <v>78</v>
      </c>
      <c r="B87" s="320">
        <v>256</v>
      </c>
      <c r="C87" s="305" t="s">
        <v>106</v>
      </c>
      <c r="D87" s="306" t="s">
        <v>183</v>
      </c>
      <c r="E87" s="316" t="s">
        <v>838</v>
      </c>
      <c r="F87" s="316" t="b">
        <v>0</v>
      </c>
      <c r="G87" s="321" t="s">
        <v>827</v>
      </c>
      <c r="H87" s="307" t="s">
        <v>827</v>
      </c>
      <c r="I87" s="321">
        <v>35118</v>
      </c>
      <c r="J87" s="323" t="s">
        <v>839</v>
      </c>
      <c r="K87" s="316" t="s">
        <v>840</v>
      </c>
      <c r="L87" s="342">
        <v>5</v>
      </c>
      <c r="M87" s="342">
        <v>8</v>
      </c>
      <c r="N87" s="342">
        <v>5</v>
      </c>
      <c r="O87" s="340">
        <f>VLOOKUP(C87&amp;D87,'9A'!$FE$7:$FH$90,2,0)</f>
        <v>6.7</v>
      </c>
      <c r="P87" s="316" t="str">
        <f>VLOOKUP(C87&amp;D87,'9A'!$FE$7:$FH$90,4,0)</f>
        <v>TBKhá</v>
      </c>
      <c r="Q87" s="316" t="s">
        <v>835</v>
      </c>
      <c r="R87" s="316" t="s">
        <v>837</v>
      </c>
      <c r="S87" s="324"/>
      <c r="T87" s="325"/>
      <c r="U87" s="324"/>
    </row>
    <row r="88" spans="1:21" s="319" customFormat="1" ht="18.75" customHeight="1" x14ac:dyDescent="0.25">
      <c r="A88" s="316">
        <v>79</v>
      </c>
      <c r="B88" s="320">
        <v>257</v>
      </c>
      <c r="C88" s="305" t="s">
        <v>184</v>
      </c>
      <c r="D88" s="306" t="s">
        <v>185</v>
      </c>
      <c r="E88" s="316" t="s">
        <v>838</v>
      </c>
      <c r="F88" s="316" t="b">
        <v>0</v>
      </c>
      <c r="G88" s="321" t="s">
        <v>828</v>
      </c>
      <c r="H88" s="307" t="s">
        <v>828</v>
      </c>
      <c r="I88" s="321">
        <v>35176</v>
      </c>
      <c r="J88" s="323" t="s">
        <v>839</v>
      </c>
      <c r="K88" s="316" t="s">
        <v>840</v>
      </c>
      <c r="L88" s="342">
        <v>10</v>
      </c>
      <c r="M88" s="342">
        <v>8</v>
      </c>
      <c r="N88" s="342">
        <v>9</v>
      </c>
      <c r="O88" s="340">
        <f>VLOOKUP(C88&amp;D88,'9A'!$FE$7:$FH$90,2,0)</f>
        <v>7.69</v>
      </c>
      <c r="P88" s="316" t="str">
        <f>VLOOKUP(C88&amp;D88,'9A'!$FE$7:$FH$90,4,0)</f>
        <v>Khá</v>
      </c>
      <c r="Q88" s="316" t="s">
        <v>835</v>
      </c>
      <c r="R88" s="316" t="s">
        <v>836</v>
      </c>
      <c r="S88" s="324"/>
      <c r="T88" s="325"/>
      <c r="U88" s="324"/>
    </row>
    <row r="89" spans="1:21" s="319" customFormat="1" ht="18.75" customHeight="1" x14ac:dyDescent="0.25">
      <c r="A89" s="316">
        <v>80</v>
      </c>
      <c r="B89" s="320">
        <v>258</v>
      </c>
      <c r="C89" s="305" t="s">
        <v>66</v>
      </c>
      <c r="D89" s="306" t="s">
        <v>186</v>
      </c>
      <c r="E89" s="316" t="s">
        <v>838</v>
      </c>
      <c r="F89" s="316" t="b">
        <v>0</v>
      </c>
      <c r="G89" s="321" t="s">
        <v>828</v>
      </c>
      <c r="H89" s="307" t="s">
        <v>828</v>
      </c>
      <c r="I89" s="321">
        <v>35020</v>
      </c>
      <c r="J89" s="323" t="s">
        <v>841</v>
      </c>
      <c r="K89" s="316" t="s">
        <v>840</v>
      </c>
      <c r="L89" s="342">
        <v>8</v>
      </c>
      <c r="M89" s="342">
        <v>8</v>
      </c>
      <c r="N89" s="342">
        <v>8</v>
      </c>
      <c r="O89" s="340">
        <f>VLOOKUP(C89&amp;D89,'9A'!$FE$7:$FH$90,2,0)</f>
        <v>7.23</v>
      </c>
      <c r="P89" s="316" t="str">
        <f>VLOOKUP(C89&amp;D89,'9A'!$FE$7:$FH$90,4,0)</f>
        <v>Khá</v>
      </c>
      <c r="Q89" s="316" t="s">
        <v>833</v>
      </c>
      <c r="R89" s="316" t="s">
        <v>834</v>
      </c>
      <c r="S89" s="324"/>
      <c r="T89" s="325"/>
      <c r="U89" s="324"/>
    </row>
    <row r="90" spans="1:21" s="319" customFormat="1" ht="18.75" customHeight="1" x14ac:dyDescent="0.25">
      <c r="A90" s="316">
        <v>81</v>
      </c>
      <c r="B90" s="320">
        <v>259</v>
      </c>
      <c r="C90" s="305" t="s">
        <v>62</v>
      </c>
      <c r="D90" s="306" t="s">
        <v>187</v>
      </c>
      <c r="E90" s="316" t="s">
        <v>838</v>
      </c>
      <c r="F90" s="316" t="b">
        <v>0</v>
      </c>
      <c r="G90" s="321" t="s">
        <v>828</v>
      </c>
      <c r="H90" s="307" t="s">
        <v>828</v>
      </c>
      <c r="I90" s="321">
        <v>35192</v>
      </c>
      <c r="J90" s="323" t="s">
        <v>846</v>
      </c>
      <c r="K90" s="316" t="s">
        <v>840</v>
      </c>
      <c r="L90" s="342">
        <v>5</v>
      </c>
      <c r="M90" s="342">
        <v>8</v>
      </c>
      <c r="N90" s="342">
        <v>6</v>
      </c>
      <c r="O90" s="340">
        <f>VLOOKUP(C90&amp;D90,'9A'!$FE$7:$FH$90,2,0)</f>
        <v>6.67</v>
      </c>
      <c r="P90" s="316" t="str">
        <f>VLOOKUP(C90&amp;D90,'9A'!$FE$7:$FH$90,4,0)</f>
        <v>TBKhá</v>
      </c>
      <c r="Q90" s="316" t="s">
        <v>835</v>
      </c>
      <c r="R90" s="316" t="s">
        <v>836</v>
      </c>
      <c r="S90" s="324"/>
      <c r="T90" s="325"/>
      <c r="U90" s="324"/>
    </row>
    <row r="91" spans="1:21" s="319" customFormat="1" ht="18.75" customHeight="1" x14ac:dyDescent="0.25">
      <c r="A91" s="316">
        <v>82</v>
      </c>
      <c r="B91" s="320">
        <v>260</v>
      </c>
      <c r="C91" s="305" t="s">
        <v>188</v>
      </c>
      <c r="D91" s="306" t="s">
        <v>187</v>
      </c>
      <c r="E91" s="316" t="s">
        <v>838</v>
      </c>
      <c r="F91" s="316" t="b">
        <v>0</v>
      </c>
      <c r="G91" s="321" t="s">
        <v>828</v>
      </c>
      <c r="H91" s="307" t="s">
        <v>828</v>
      </c>
      <c r="I91" s="321">
        <v>34822</v>
      </c>
      <c r="J91" s="323" t="s">
        <v>839</v>
      </c>
      <c r="K91" s="316" t="s">
        <v>840</v>
      </c>
      <c r="L91" s="342">
        <v>6</v>
      </c>
      <c r="M91" s="342">
        <v>7</v>
      </c>
      <c r="N91" s="342">
        <v>6</v>
      </c>
      <c r="O91" s="340">
        <f>VLOOKUP(C91&amp;D91,'9A'!$FE$7:$FH$90,2,0)</f>
        <v>6.4</v>
      </c>
      <c r="P91" s="316" t="str">
        <f>VLOOKUP(C91&amp;D91,'9A'!$FE$7:$FH$90,4,0)</f>
        <v>TBKhá</v>
      </c>
      <c r="Q91" s="316" t="s">
        <v>835</v>
      </c>
      <c r="R91" s="316" t="s">
        <v>836</v>
      </c>
      <c r="S91" s="324"/>
      <c r="T91" s="325"/>
      <c r="U91" s="324"/>
    </row>
    <row r="92" spans="1:21" s="319" customFormat="1" ht="18.75" customHeight="1" x14ac:dyDescent="0.25">
      <c r="A92" s="316">
        <v>83</v>
      </c>
      <c r="B92" s="320">
        <v>261</v>
      </c>
      <c r="C92" s="305" t="s">
        <v>189</v>
      </c>
      <c r="D92" s="306" t="s">
        <v>190</v>
      </c>
      <c r="E92" s="316" t="s">
        <v>838</v>
      </c>
      <c r="F92" s="316" t="b">
        <v>0</v>
      </c>
      <c r="G92" s="321" t="s">
        <v>828</v>
      </c>
      <c r="H92" s="307" t="s">
        <v>828</v>
      </c>
      <c r="I92" s="321">
        <v>35259</v>
      </c>
      <c r="J92" s="323" t="s">
        <v>839</v>
      </c>
      <c r="K92" s="316" t="s">
        <v>840</v>
      </c>
      <c r="L92" s="342">
        <v>6</v>
      </c>
      <c r="M92" s="342">
        <v>8</v>
      </c>
      <c r="N92" s="342">
        <v>6</v>
      </c>
      <c r="O92" s="340">
        <f>VLOOKUP(C92&amp;D92,'9A'!$FE$7:$FH$90,2,0)</f>
        <v>7.02</v>
      </c>
      <c r="P92" s="316" t="str">
        <f>VLOOKUP(C92&amp;D92,'9A'!$FE$7:$FH$90,4,0)</f>
        <v>Khá</v>
      </c>
      <c r="Q92" s="316" t="s">
        <v>835</v>
      </c>
      <c r="R92" s="316" t="s">
        <v>834</v>
      </c>
      <c r="S92" s="324"/>
      <c r="T92" s="325"/>
      <c r="U92" s="324"/>
    </row>
    <row r="93" spans="1:21" s="319" customFormat="1" ht="18.75" customHeight="1" x14ac:dyDescent="0.25">
      <c r="A93" s="316">
        <v>84</v>
      </c>
      <c r="B93" s="320">
        <v>262</v>
      </c>
      <c r="C93" s="305" t="s">
        <v>191</v>
      </c>
      <c r="D93" s="306" t="s">
        <v>190</v>
      </c>
      <c r="E93" s="316" t="s">
        <v>838</v>
      </c>
      <c r="F93" s="316" t="b">
        <v>0</v>
      </c>
      <c r="G93" s="321" t="s">
        <v>828</v>
      </c>
      <c r="H93" s="307" t="s">
        <v>828</v>
      </c>
      <c r="I93" s="321">
        <v>35334</v>
      </c>
      <c r="J93" s="323" t="s">
        <v>839</v>
      </c>
      <c r="K93" s="316" t="s">
        <v>840</v>
      </c>
      <c r="L93" s="342">
        <v>7</v>
      </c>
      <c r="M93" s="342">
        <v>8</v>
      </c>
      <c r="N93" s="342">
        <v>9</v>
      </c>
      <c r="O93" s="340">
        <f>VLOOKUP(C93&amp;D93,'9A'!$FE$7:$FH$90,2,0)</f>
        <v>7.73</v>
      </c>
      <c r="P93" s="316" t="str">
        <f>VLOOKUP(C93&amp;D93,'9A'!$FE$7:$FH$90,4,0)</f>
        <v>Khá</v>
      </c>
      <c r="Q93" s="316" t="s">
        <v>835</v>
      </c>
      <c r="R93" s="316" t="s">
        <v>836</v>
      </c>
      <c r="S93" s="324"/>
      <c r="T93" s="325"/>
      <c r="U93" s="324"/>
    </row>
  </sheetData>
  <sheetProtection algorithmName="SHA-512" hashValue="xqwhmJ3+pfB/4mKTE7+dxAiqigx+BYP4KnbmI6m/4Rm8ZsYVVI23UwwA3xV0ngDA8BHNhU3sizriVnjt3eVrhg==" saltValue="QZ+jKzMuJE2bFg4LKCYzKQ==" spinCount="100000" sheet="1" objects="1" scenarios="1"/>
  <mergeCells count="23">
    <mergeCell ref="L8:N8"/>
    <mergeCell ref="A4:U4"/>
    <mergeCell ref="A5:U5"/>
    <mergeCell ref="L1:U1"/>
    <mergeCell ref="L2:U2"/>
    <mergeCell ref="A1:I1"/>
    <mergeCell ref="A2:I2"/>
    <mergeCell ref="A6:U6"/>
    <mergeCell ref="A8:A9"/>
    <mergeCell ref="B8:B9"/>
    <mergeCell ref="C8:D9"/>
    <mergeCell ref="E8:E9"/>
    <mergeCell ref="G8:G9"/>
    <mergeCell ref="R8:R9"/>
    <mergeCell ref="S8:S9"/>
    <mergeCell ref="T8:T9"/>
    <mergeCell ref="U8:U9"/>
    <mergeCell ref="Q8:Q9"/>
    <mergeCell ref="F8:F9"/>
    <mergeCell ref="O8:P8"/>
    <mergeCell ref="I8:I9"/>
    <mergeCell ref="J8:J9"/>
    <mergeCell ref="K8:K9"/>
  </mergeCells>
  <conditionalFormatting sqref="L10:N11">
    <cfRule type="cellIs" dxfId="3177" priority="7" stopIfTrue="1" operator="lessThan">
      <formula>5</formula>
    </cfRule>
  </conditionalFormatting>
  <conditionalFormatting sqref="L12:N12">
    <cfRule type="cellIs" dxfId="3176" priority="6" stopIfTrue="1" operator="lessThan">
      <formula>5</formula>
    </cfRule>
  </conditionalFormatting>
  <conditionalFormatting sqref="L13:N93">
    <cfRule type="cellIs" dxfId="3175" priority="5" stopIfTrue="1" operator="lessThan">
      <formula>5</formula>
    </cfRule>
  </conditionalFormatting>
  <conditionalFormatting sqref="L10:N93">
    <cfRule type="cellIs" dxfId="3174" priority="4" operator="lessThan">
      <formula>5</formula>
    </cfRule>
  </conditionalFormatting>
  <conditionalFormatting sqref="O10:O93">
    <cfRule type="cellIs" dxfId="3173" priority="3" stopIfTrue="1" operator="lessThan">
      <formula>5</formula>
    </cfRule>
  </conditionalFormatting>
  <conditionalFormatting sqref="O10:O93">
    <cfRule type="cellIs" dxfId="3172" priority="1" operator="lessThan">
      <formula>5</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H103"/>
  <sheetViews>
    <sheetView topLeftCell="A4" zoomScale="115" zoomScaleNormal="115" workbookViewId="0">
      <pane xSplit="3" ySplit="3" topLeftCell="EU7" activePane="bottomRight" state="frozen"/>
      <selection activeCell="A4" sqref="A4"/>
      <selection pane="topRight" activeCell="D4" sqref="D4"/>
      <selection pane="bottomLeft" activeCell="A7" sqref="A7"/>
      <selection pane="bottomRight" activeCell="FB23" sqref="FB23"/>
    </sheetView>
  </sheetViews>
  <sheetFormatPr defaultRowHeight="12" x14ac:dyDescent="0.2"/>
  <cols>
    <col min="1" max="1" width="3.140625" style="1" bestFit="1" customWidth="1"/>
    <col min="2" max="2" width="17.42578125" style="1" bestFit="1" customWidth="1"/>
    <col min="3" max="3" width="7.28515625" style="1" customWidth="1"/>
    <col min="4" max="5" width="2.7109375" style="1" bestFit="1" customWidth="1"/>
    <col min="6" max="6" width="3.42578125" style="1" bestFit="1" customWidth="1"/>
    <col min="7" max="8" width="2.7109375" style="1" bestFit="1" customWidth="1"/>
    <col min="9" max="9" width="2.42578125" style="1" bestFit="1" customWidth="1"/>
    <col min="10" max="10" width="2.7109375" style="2" bestFit="1" customWidth="1"/>
    <col min="11" max="11" width="2.7109375" style="1" bestFit="1" customWidth="1"/>
    <col min="12" max="12" width="2.42578125" style="1" bestFit="1" customWidth="1"/>
    <col min="13" max="14" width="2.7109375" style="1" bestFit="1" customWidth="1"/>
    <col min="15" max="15" width="2.42578125" style="1" bestFit="1" customWidth="1"/>
    <col min="16" max="17" width="2.7109375" style="1" bestFit="1" customWidth="1"/>
    <col min="18" max="18" width="2.42578125" style="1" bestFit="1" customWidth="1"/>
    <col min="19" max="26" width="2.7109375" style="1" bestFit="1" customWidth="1"/>
    <col min="27" max="27" width="2.7109375" style="1" customWidth="1"/>
    <col min="28" max="29" width="2.7109375" style="1" bestFit="1" customWidth="1"/>
    <col min="30" max="30" width="2.42578125" style="1" bestFit="1" customWidth="1"/>
    <col min="31" max="31" width="2.7109375" style="2" bestFit="1" customWidth="1"/>
    <col min="32" max="32" width="2.7109375" style="1" bestFit="1" customWidth="1"/>
    <col min="33" max="33" width="2.7109375" style="1" customWidth="1"/>
    <col min="34" max="34" width="2.7109375" style="2" bestFit="1" customWidth="1"/>
    <col min="35" max="35" width="2.7109375" style="1" bestFit="1" customWidth="1"/>
    <col min="36" max="36" width="2.42578125" style="1" bestFit="1" customWidth="1"/>
    <col min="37" max="46" width="2.7109375" style="1" bestFit="1" customWidth="1"/>
    <col min="47" max="47" width="4" style="2" bestFit="1" customWidth="1"/>
    <col min="48" max="48" width="5" style="1" customWidth="1"/>
    <col min="49" max="49" width="5.5703125" style="1" bestFit="1" customWidth="1"/>
    <col min="50" max="54" width="2.7109375" style="1" bestFit="1" customWidth="1"/>
    <col min="55" max="55" width="2.7109375" style="2" bestFit="1" customWidth="1"/>
    <col min="56" max="56" width="2.7109375" style="1" bestFit="1" customWidth="1"/>
    <col min="57" max="57" width="2.7109375" style="2" bestFit="1" customWidth="1"/>
    <col min="58" max="58" width="2.7109375" style="1" bestFit="1" customWidth="1"/>
    <col min="59" max="59" width="2.42578125" style="1" bestFit="1" customWidth="1"/>
    <col min="60" max="65" width="2.7109375" style="1" bestFit="1" customWidth="1"/>
    <col min="66" max="66" width="2.42578125" style="1" bestFit="1" customWidth="1"/>
    <col min="67" max="74" width="2.7109375" style="1" bestFit="1" customWidth="1"/>
    <col min="75" max="75" width="2.42578125" style="1" bestFit="1" customWidth="1"/>
    <col min="76" max="77" width="2.7109375" style="1" bestFit="1" customWidth="1"/>
    <col min="78" max="78" width="2.7109375" style="2" bestFit="1" customWidth="1"/>
    <col min="79" max="79" width="2.7109375" style="1" bestFit="1" customWidth="1"/>
    <col min="80" max="80" width="2.7109375" style="2" bestFit="1" customWidth="1"/>
    <col min="81" max="81" width="2.7109375" style="1" bestFit="1" customWidth="1"/>
    <col min="82" max="82" width="2.42578125" style="1" bestFit="1" customWidth="1"/>
    <col min="83" max="98" width="2.7109375" style="1" bestFit="1" customWidth="1"/>
    <col min="99" max="99" width="4" style="2" bestFit="1" customWidth="1"/>
    <col min="100" max="100" width="5" style="1" customWidth="1"/>
    <col min="101" max="101" width="5.5703125" style="1" bestFit="1" customWidth="1"/>
    <col min="102" max="106" width="2.7109375" style="1" bestFit="1" customWidth="1"/>
    <col min="107" max="107" width="2.42578125" style="1" bestFit="1" customWidth="1"/>
    <col min="108" max="108" width="2.7109375" style="2" bestFit="1" customWidth="1"/>
    <col min="109" max="109" width="2.7109375" style="1" bestFit="1" customWidth="1"/>
    <col min="110" max="110" width="2.7109375" style="2" bestFit="1" customWidth="1"/>
    <col min="111" max="123" width="2.7109375" style="1" bestFit="1" customWidth="1"/>
    <col min="124" max="124" width="4" style="2" bestFit="1" customWidth="1"/>
    <col min="125" max="125" width="2.7109375" style="1" bestFit="1" customWidth="1"/>
    <col min="126" max="126" width="7.140625" style="1" bestFit="1" customWidth="1"/>
    <col min="127" max="127" width="2.7109375" style="1" bestFit="1" customWidth="1"/>
    <col min="128" max="151" width="3.140625" style="2" customWidth="1"/>
    <col min="152" max="152" width="4.85546875" style="2" bestFit="1" customWidth="1"/>
    <col min="153" max="153" width="2.7109375" style="1" bestFit="1" customWidth="1"/>
    <col min="154" max="154" width="7.140625" style="1" bestFit="1" customWidth="1"/>
    <col min="155" max="155" width="3.7109375" style="1" customWidth="1"/>
    <col min="156" max="156" width="7.140625" style="2" bestFit="1" customWidth="1"/>
    <col min="157" max="157" width="3.85546875" style="1" customWidth="1"/>
    <col min="158" max="158" width="3.85546875" style="1" bestFit="1" customWidth="1"/>
    <col min="159" max="159" width="3.7109375" style="1" customWidth="1"/>
    <col min="160" max="160" width="4.140625" style="167" customWidth="1"/>
    <col min="161" max="161" width="5" style="49" customWidth="1"/>
    <col min="162" max="163" width="6.140625" style="49" customWidth="1"/>
    <col min="164" max="366" width="9.140625" style="1"/>
    <col min="367" max="367" width="4" style="1" customWidth="1"/>
    <col min="368" max="368" width="19.28515625" style="1" bestFit="1" customWidth="1"/>
    <col min="369" max="369" width="7.28515625" style="1" customWidth="1"/>
    <col min="370" max="370" width="4" style="1" bestFit="1" customWidth="1"/>
    <col min="371" max="387" width="3.7109375" style="1" customWidth="1"/>
    <col min="388" max="389" width="5" style="1" customWidth="1"/>
    <col min="390" max="392" width="6.7109375" style="1" customWidth="1"/>
    <col min="393" max="393" width="7.85546875" style="1" customWidth="1"/>
    <col min="394" max="394" width="5.7109375" style="1" bestFit="1" customWidth="1"/>
    <col min="395" max="395" width="9.7109375" style="1" bestFit="1" customWidth="1"/>
    <col min="396" max="622" width="9.140625" style="1"/>
    <col min="623" max="623" width="4" style="1" customWidth="1"/>
    <col min="624" max="624" width="19.28515625" style="1" bestFit="1" customWidth="1"/>
    <col min="625" max="625" width="7.28515625" style="1" customWidth="1"/>
    <col min="626" max="626" width="4" style="1" bestFit="1" customWidth="1"/>
    <col min="627" max="643" width="3.7109375" style="1" customWidth="1"/>
    <col min="644" max="645" width="5" style="1" customWidth="1"/>
    <col min="646" max="648" width="6.7109375" style="1" customWidth="1"/>
    <col min="649" max="649" width="7.85546875" style="1" customWidth="1"/>
    <col min="650" max="650" width="5.7109375" style="1" bestFit="1" customWidth="1"/>
    <col min="651" max="651" width="9.7109375" style="1" bestFit="1" customWidth="1"/>
    <col min="652" max="878" width="9.140625" style="1"/>
    <col min="879" max="879" width="4" style="1" customWidth="1"/>
    <col min="880" max="880" width="19.28515625" style="1" bestFit="1" customWidth="1"/>
    <col min="881" max="881" width="7.28515625" style="1" customWidth="1"/>
    <col min="882" max="882" width="4" style="1" bestFit="1" customWidth="1"/>
    <col min="883" max="899" width="3.7109375" style="1" customWidth="1"/>
    <col min="900" max="901" width="5" style="1" customWidth="1"/>
    <col min="902" max="904" width="6.7109375" style="1" customWidth="1"/>
    <col min="905" max="905" width="7.85546875" style="1" customWidth="1"/>
    <col min="906" max="906" width="5.7109375" style="1" bestFit="1" customWidth="1"/>
    <col min="907" max="907" width="9.7109375" style="1" bestFit="1" customWidth="1"/>
    <col min="908" max="1134" width="9.140625" style="1"/>
    <col min="1135" max="1135" width="4" style="1" customWidth="1"/>
    <col min="1136" max="1136" width="19.28515625" style="1" bestFit="1" customWidth="1"/>
    <col min="1137" max="1137" width="7.28515625" style="1" customWidth="1"/>
    <col min="1138" max="1138" width="4" style="1" bestFit="1" customWidth="1"/>
    <col min="1139" max="1155" width="3.7109375" style="1" customWidth="1"/>
    <col min="1156" max="1157" width="5" style="1" customWidth="1"/>
    <col min="1158" max="1160" width="6.7109375" style="1" customWidth="1"/>
    <col min="1161" max="1161" width="7.85546875" style="1" customWidth="1"/>
    <col min="1162" max="1162" width="5.7109375" style="1" bestFit="1" customWidth="1"/>
    <col min="1163" max="1163" width="9.7109375" style="1" bestFit="1" customWidth="1"/>
    <col min="1164" max="1390" width="9.140625" style="1"/>
    <col min="1391" max="1391" width="4" style="1" customWidth="1"/>
    <col min="1392" max="1392" width="19.28515625" style="1" bestFit="1" customWidth="1"/>
    <col min="1393" max="1393" width="7.28515625" style="1" customWidth="1"/>
    <col min="1394" max="1394" width="4" style="1" bestFit="1" customWidth="1"/>
    <col min="1395" max="1411" width="3.7109375" style="1" customWidth="1"/>
    <col min="1412" max="1413" width="5" style="1" customWidth="1"/>
    <col min="1414" max="1416" width="6.7109375" style="1" customWidth="1"/>
    <col min="1417" max="1417" width="7.85546875" style="1" customWidth="1"/>
    <col min="1418" max="1418" width="5.7109375" style="1" bestFit="1" customWidth="1"/>
    <col min="1419" max="1419" width="9.7109375" style="1" bestFit="1" customWidth="1"/>
    <col min="1420" max="1646" width="9.140625" style="1"/>
    <col min="1647" max="1647" width="4" style="1" customWidth="1"/>
    <col min="1648" max="1648" width="19.28515625" style="1" bestFit="1" customWidth="1"/>
    <col min="1649" max="1649" width="7.28515625" style="1" customWidth="1"/>
    <col min="1650" max="1650" width="4" style="1" bestFit="1" customWidth="1"/>
    <col min="1651" max="1667" width="3.7109375" style="1" customWidth="1"/>
    <col min="1668" max="1669" width="5" style="1" customWidth="1"/>
    <col min="1670" max="1672" width="6.7109375" style="1" customWidth="1"/>
    <col min="1673" max="1673" width="7.85546875" style="1" customWidth="1"/>
    <col min="1674" max="1674" width="5.7109375" style="1" bestFit="1" customWidth="1"/>
    <col min="1675" max="1675" width="9.7109375" style="1" bestFit="1" customWidth="1"/>
    <col min="1676" max="1902" width="9.140625" style="1"/>
    <col min="1903" max="1903" width="4" style="1" customWidth="1"/>
    <col min="1904" max="1904" width="19.28515625" style="1" bestFit="1" customWidth="1"/>
    <col min="1905" max="1905" width="7.28515625" style="1" customWidth="1"/>
    <col min="1906" max="1906" width="4" style="1" bestFit="1" customWidth="1"/>
    <col min="1907" max="1923" width="3.7109375" style="1" customWidth="1"/>
    <col min="1924" max="1925" width="5" style="1" customWidth="1"/>
    <col min="1926" max="1928" width="6.7109375" style="1" customWidth="1"/>
    <col min="1929" max="1929" width="7.85546875" style="1" customWidth="1"/>
    <col min="1930" max="1930" width="5.7109375" style="1" bestFit="1" customWidth="1"/>
    <col min="1931" max="1931" width="9.7109375" style="1" bestFit="1" customWidth="1"/>
    <col min="1932" max="2158" width="9.140625" style="1"/>
    <col min="2159" max="2159" width="4" style="1" customWidth="1"/>
    <col min="2160" max="2160" width="19.28515625" style="1" bestFit="1" customWidth="1"/>
    <col min="2161" max="2161" width="7.28515625" style="1" customWidth="1"/>
    <col min="2162" max="2162" width="4" style="1" bestFit="1" customWidth="1"/>
    <col min="2163" max="2179" width="3.7109375" style="1" customWidth="1"/>
    <col min="2180" max="2181" width="5" style="1" customWidth="1"/>
    <col min="2182" max="2184" width="6.7109375" style="1" customWidth="1"/>
    <col min="2185" max="2185" width="7.85546875" style="1" customWidth="1"/>
    <col min="2186" max="2186" width="5.7109375" style="1" bestFit="1" customWidth="1"/>
    <col min="2187" max="2187" width="9.7109375" style="1" bestFit="1" customWidth="1"/>
    <col min="2188" max="2414" width="9.140625" style="1"/>
    <col min="2415" max="2415" width="4" style="1" customWidth="1"/>
    <col min="2416" max="2416" width="19.28515625" style="1" bestFit="1" customWidth="1"/>
    <col min="2417" max="2417" width="7.28515625" style="1" customWidth="1"/>
    <col min="2418" max="2418" width="4" style="1" bestFit="1" customWidth="1"/>
    <col min="2419" max="2435" width="3.7109375" style="1" customWidth="1"/>
    <col min="2436" max="2437" width="5" style="1" customWidth="1"/>
    <col min="2438" max="2440" width="6.7109375" style="1" customWidth="1"/>
    <col min="2441" max="2441" width="7.85546875" style="1" customWidth="1"/>
    <col min="2442" max="2442" width="5.7109375" style="1" bestFit="1" customWidth="1"/>
    <col min="2443" max="2443" width="9.7109375" style="1" bestFit="1" customWidth="1"/>
    <col min="2444" max="2670" width="9.140625" style="1"/>
    <col min="2671" max="2671" width="4" style="1" customWidth="1"/>
    <col min="2672" max="2672" width="19.28515625" style="1" bestFit="1" customWidth="1"/>
    <col min="2673" max="2673" width="7.28515625" style="1" customWidth="1"/>
    <col min="2674" max="2674" width="4" style="1" bestFit="1" customWidth="1"/>
    <col min="2675" max="2691" width="3.7109375" style="1" customWidth="1"/>
    <col min="2692" max="2693" width="5" style="1" customWidth="1"/>
    <col min="2694" max="2696" width="6.7109375" style="1" customWidth="1"/>
    <col min="2697" max="2697" width="7.85546875" style="1" customWidth="1"/>
    <col min="2698" max="2698" width="5.7109375" style="1" bestFit="1" customWidth="1"/>
    <col min="2699" max="2699" width="9.7109375" style="1" bestFit="1" customWidth="1"/>
    <col min="2700" max="2926" width="9.140625" style="1"/>
    <col min="2927" max="2927" width="4" style="1" customWidth="1"/>
    <col min="2928" max="2928" width="19.28515625" style="1" bestFit="1" customWidth="1"/>
    <col min="2929" max="2929" width="7.28515625" style="1" customWidth="1"/>
    <col min="2930" max="2930" width="4" style="1" bestFit="1" customWidth="1"/>
    <col min="2931" max="2947" width="3.7109375" style="1" customWidth="1"/>
    <col min="2948" max="2949" width="5" style="1" customWidth="1"/>
    <col min="2950" max="2952" width="6.7109375" style="1" customWidth="1"/>
    <col min="2953" max="2953" width="7.85546875" style="1" customWidth="1"/>
    <col min="2954" max="2954" width="5.7109375" style="1" bestFit="1" customWidth="1"/>
    <col min="2955" max="2955" width="9.7109375" style="1" bestFit="1" customWidth="1"/>
    <col min="2956" max="3182" width="9.140625" style="1"/>
    <col min="3183" max="3183" width="4" style="1" customWidth="1"/>
    <col min="3184" max="3184" width="19.28515625" style="1" bestFit="1" customWidth="1"/>
    <col min="3185" max="3185" width="7.28515625" style="1" customWidth="1"/>
    <col min="3186" max="3186" width="4" style="1" bestFit="1" customWidth="1"/>
    <col min="3187" max="3203" width="3.7109375" style="1" customWidth="1"/>
    <col min="3204" max="3205" width="5" style="1" customWidth="1"/>
    <col min="3206" max="3208" width="6.7109375" style="1" customWidth="1"/>
    <col min="3209" max="3209" width="7.85546875" style="1" customWidth="1"/>
    <col min="3210" max="3210" width="5.7109375" style="1" bestFit="1" customWidth="1"/>
    <col min="3211" max="3211" width="9.7109375" style="1" bestFit="1" customWidth="1"/>
    <col min="3212" max="3438" width="9.140625" style="1"/>
    <col min="3439" max="3439" width="4" style="1" customWidth="1"/>
    <col min="3440" max="3440" width="19.28515625" style="1" bestFit="1" customWidth="1"/>
    <col min="3441" max="3441" width="7.28515625" style="1" customWidth="1"/>
    <col min="3442" max="3442" width="4" style="1" bestFit="1" customWidth="1"/>
    <col min="3443" max="3459" width="3.7109375" style="1" customWidth="1"/>
    <col min="3460" max="3461" width="5" style="1" customWidth="1"/>
    <col min="3462" max="3464" width="6.7109375" style="1" customWidth="1"/>
    <col min="3465" max="3465" width="7.85546875" style="1" customWidth="1"/>
    <col min="3466" max="3466" width="5.7109375" style="1" bestFit="1" customWidth="1"/>
    <col min="3467" max="3467" width="9.7109375" style="1" bestFit="1" customWidth="1"/>
    <col min="3468" max="3694" width="9.140625" style="1"/>
    <col min="3695" max="3695" width="4" style="1" customWidth="1"/>
    <col min="3696" max="3696" width="19.28515625" style="1" bestFit="1" customWidth="1"/>
    <col min="3697" max="3697" width="7.28515625" style="1" customWidth="1"/>
    <col min="3698" max="3698" width="4" style="1" bestFit="1" customWidth="1"/>
    <col min="3699" max="3715" width="3.7109375" style="1" customWidth="1"/>
    <col min="3716" max="3717" width="5" style="1" customWidth="1"/>
    <col min="3718" max="3720" width="6.7109375" style="1" customWidth="1"/>
    <col min="3721" max="3721" width="7.85546875" style="1" customWidth="1"/>
    <col min="3722" max="3722" width="5.7109375" style="1" bestFit="1" customWidth="1"/>
    <col min="3723" max="3723" width="9.7109375" style="1" bestFit="1" customWidth="1"/>
    <col min="3724" max="3950" width="9.140625" style="1"/>
    <col min="3951" max="3951" width="4" style="1" customWidth="1"/>
    <col min="3952" max="3952" width="19.28515625" style="1" bestFit="1" customWidth="1"/>
    <col min="3953" max="3953" width="7.28515625" style="1" customWidth="1"/>
    <col min="3954" max="3954" width="4" style="1" bestFit="1" customWidth="1"/>
    <col min="3955" max="3971" width="3.7109375" style="1" customWidth="1"/>
    <col min="3972" max="3973" width="5" style="1" customWidth="1"/>
    <col min="3974" max="3976" width="6.7109375" style="1" customWidth="1"/>
    <col min="3977" max="3977" width="7.85546875" style="1" customWidth="1"/>
    <col min="3978" max="3978" width="5.7109375" style="1" bestFit="1" customWidth="1"/>
    <col min="3979" max="3979" width="9.7109375" style="1" bestFit="1" customWidth="1"/>
    <col min="3980" max="4206" width="9.140625" style="1"/>
    <col min="4207" max="4207" width="4" style="1" customWidth="1"/>
    <col min="4208" max="4208" width="19.28515625" style="1" bestFit="1" customWidth="1"/>
    <col min="4209" max="4209" width="7.28515625" style="1" customWidth="1"/>
    <col min="4210" max="4210" width="4" style="1" bestFit="1" customWidth="1"/>
    <col min="4211" max="4227" width="3.7109375" style="1" customWidth="1"/>
    <col min="4228" max="4229" width="5" style="1" customWidth="1"/>
    <col min="4230" max="4232" width="6.7109375" style="1" customWidth="1"/>
    <col min="4233" max="4233" width="7.85546875" style="1" customWidth="1"/>
    <col min="4234" max="4234" width="5.7109375" style="1" bestFit="1" customWidth="1"/>
    <col min="4235" max="4235" width="9.7109375" style="1" bestFit="1" customWidth="1"/>
    <col min="4236" max="4462" width="9.140625" style="1"/>
    <col min="4463" max="4463" width="4" style="1" customWidth="1"/>
    <col min="4464" max="4464" width="19.28515625" style="1" bestFit="1" customWidth="1"/>
    <col min="4465" max="4465" width="7.28515625" style="1" customWidth="1"/>
    <col min="4466" max="4466" width="4" style="1" bestFit="1" customWidth="1"/>
    <col min="4467" max="4483" width="3.7109375" style="1" customWidth="1"/>
    <col min="4484" max="4485" width="5" style="1" customWidth="1"/>
    <col min="4486" max="4488" width="6.7109375" style="1" customWidth="1"/>
    <col min="4489" max="4489" width="7.85546875" style="1" customWidth="1"/>
    <col min="4490" max="4490" width="5.7109375" style="1" bestFit="1" customWidth="1"/>
    <col min="4491" max="4491" width="9.7109375" style="1" bestFit="1" customWidth="1"/>
    <col min="4492" max="4718" width="9.140625" style="1"/>
    <col min="4719" max="4719" width="4" style="1" customWidth="1"/>
    <col min="4720" max="4720" width="19.28515625" style="1" bestFit="1" customWidth="1"/>
    <col min="4721" max="4721" width="7.28515625" style="1" customWidth="1"/>
    <col min="4722" max="4722" width="4" style="1" bestFit="1" customWidth="1"/>
    <col min="4723" max="4739" width="3.7109375" style="1" customWidth="1"/>
    <col min="4740" max="4741" width="5" style="1" customWidth="1"/>
    <col min="4742" max="4744" width="6.7109375" style="1" customWidth="1"/>
    <col min="4745" max="4745" width="7.85546875" style="1" customWidth="1"/>
    <col min="4746" max="4746" width="5.7109375" style="1" bestFit="1" customWidth="1"/>
    <col min="4747" max="4747" width="9.7109375" style="1" bestFit="1" customWidth="1"/>
    <col min="4748" max="4974" width="9.140625" style="1"/>
    <col min="4975" max="4975" width="4" style="1" customWidth="1"/>
    <col min="4976" max="4976" width="19.28515625" style="1" bestFit="1" customWidth="1"/>
    <col min="4977" max="4977" width="7.28515625" style="1" customWidth="1"/>
    <col min="4978" max="4978" width="4" style="1" bestFit="1" customWidth="1"/>
    <col min="4979" max="4995" width="3.7109375" style="1" customWidth="1"/>
    <col min="4996" max="4997" width="5" style="1" customWidth="1"/>
    <col min="4998" max="5000" width="6.7109375" style="1" customWidth="1"/>
    <col min="5001" max="5001" width="7.85546875" style="1" customWidth="1"/>
    <col min="5002" max="5002" width="5.7109375" style="1" bestFit="1" customWidth="1"/>
    <col min="5003" max="5003" width="9.7109375" style="1" bestFit="1" customWidth="1"/>
    <col min="5004" max="5230" width="9.140625" style="1"/>
    <col min="5231" max="5231" width="4" style="1" customWidth="1"/>
    <col min="5232" max="5232" width="19.28515625" style="1" bestFit="1" customWidth="1"/>
    <col min="5233" max="5233" width="7.28515625" style="1" customWidth="1"/>
    <col min="5234" max="5234" width="4" style="1" bestFit="1" customWidth="1"/>
    <col min="5235" max="5251" width="3.7109375" style="1" customWidth="1"/>
    <col min="5252" max="5253" width="5" style="1" customWidth="1"/>
    <col min="5254" max="5256" width="6.7109375" style="1" customWidth="1"/>
    <col min="5257" max="5257" width="7.85546875" style="1" customWidth="1"/>
    <col min="5258" max="5258" width="5.7109375" style="1" bestFit="1" customWidth="1"/>
    <col min="5259" max="5259" width="9.7109375" style="1" bestFit="1" customWidth="1"/>
    <col min="5260" max="5486" width="9.140625" style="1"/>
    <col min="5487" max="5487" width="4" style="1" customWidth="1"/>
    <col min="5488" max="5488" width="19.28515625" style="1" bestFit="1" customWidth="1"/>
    <col min="5489" max="5489" width="7.28515625" style="1" customWidth="1"/>
    <col min="5490" max="5490" width="4" style="1" bestFit="1" customWidth="1"/>
    <col min="5491" max="5507" width="3.7109375" style="1" customWidth="1"/>
    <col min="5508" max="5509" width="5" style="1" customWidth="1"/>
    <col min="5510" max="5512" width="6.7109375" style="1" customWidth="1"/>
    <col min="5513" max="5513" width="7.85546875" style="1" customWidth="1"/>
    <col min="5514" max="5514" width="5.7109375" style="1" bestFit="1" customWidth="1"/>
    <col min="5515" max="5515" width="9.7109375" style="1" bestFit="1" customWidth="1"/>
    <col min="5516" max="5742" width="9.140625" style="1"/>
    <col min="5743" max="5743" width="4" style="1" customWidth="1"/>
    <col min="5744" max="5744" width="19.28515625" style="1" bestFit="1" customWidth="1"/>
    <col min="5745" max="5745" width="7.28515625" style="1" customWidth="1"/>
    <col min="5746" max="5746" width="4" style="1" bestFit="1" customWidth="1"/>
    <col min="5747" max="5763" width="3.7109375" style="1" customWidth="1"/>
    <col min="5764" max="5765" width="5" style="1" customWidth="1"/>
    <col min="5766" max="5768" width="6.7109375" style="1" customWidth="1"/>
    <col min="5769" max="5769" width="7.85546875" style="1" customWidth="1"/>
    <col min="5770" max="5770" width="5.7109375" style="1" bestFit="1" customWidth="1"/>
    <col min="5771" max="5771" width="9.7109375" style="1" bestFit="1" customWidth="1"/>
    <col min="5772" max="5998" width="9.140625" style="1"/>
    <col min="5999" max="5999" width="4" style="1" customWidth="1"/>
    <col min="6000" max="6000" width="19.28515625" style="1" bestFit="1" customWidth="1"/>
    <col min="6001" max="6001" width="7.28515625" style="1" customWidth="1"/>
    <col min="6002" max="6002" width="4" style="1" bestFit="1" customWidth="1"/>
    <col min="6003" max="6019" width="3.7109375" style="1" customWidth="1"/>
    <col min="6020" max="6021" width="5" style="1" customWidth="1"/>
    <col min="6022" max="6024" width="6.7109375" style="1" customWidth="1"/>
    <col min="6025" max="6025" width="7.85546875" style="1" customWidth="1"/>
    <col min="6026" max="6026" width="5.7109375" style="1" bestFit="1" customWidth="1"/>
    <col min="6027" max="6027" width="9.7109375" style="1" bestFit="1" customWidth="1"/>
    <col min="6028" max="6254" width="9.140625" style="1"/>
    <col min="6255" max="6255" width="4" style="1" customWidth="1"/>
    <col min="6256" max="6256" width="19.28515625" style="1" bestFit="1" customWidth="1"/>
    <col min="6257" max="6257" width="7.28515625" style="1" customWidth="1"/>
    <col min="6258" max="6258" width="4" style="1" bestFit="1" customWidth="1"/>
    <col min="6259" max="6275" width="3.7109375" style="1" customWidth="1"/>
    <col min="6276" max="6277" width="5" style="1" customWidth="1"/>
    <col min="6278" max="6280" width="6.7109375" style="1" customWidth="1"/>
    <col min="6281" max="6281" width="7.85546875" style="1" customWidth="1"/>
    <col min="6282" max="6282" width="5.7109375" style="1" bestFit="1" customWidth="1"/>
    <col min="6283" max="6283" width="9.7109375" style="1" bestFit="1" customWidth="1"/>
    <col min="6284" max="6510" width="9.140625" style="1"/>
    <col min="6511" max="6511" width="4" style="1" customWidth="1"/>
    <col min="6512" max="6512" width="19.28515625" style="1" bestFit="1" customWidth="1"/>
    <col min="6513" max="6513" width="7.28515625" style="1" customWidth="1"/>
    <col min="6514" max="6514" width="4" style="1" bestFit="1" customWidth="1"/>
    <col min="6515" max="6531" width="3.7109375" style="1" customWidth="1"/>
    <col min="6532" max="6533" width="5" style="1" customWidth="1"/>
    <col min="6534" max="6536" width="6.7109375" style="1" customWidth="1"/>
    <col min="6537" max="6537" width="7.85546875" style="1" customWidth="1"/>
    <col min="6538" max="6538" width="5.7109375" style="1" bestFit="1" customWidth="1"/>
    <col min="6539" max="6539" width="9.7109375" style="1" bestFit="1" customWidth="1"/>
    <col min="6540" max="6766" width="9.140625" style="1"/>
    <col min="6767" max="6767" width="4" style="1" customWidth="1"/>
    <col min="6768" max="6768" width="19.28515625" style="1" bestFit="1" customWidth="1"/>
    <col min="6769" max="6769" width="7.28515625" style="1" customWidth="1"/>
    <col min="6770" max="6770" width="4" style="1" bestFit="1" customWidth="1"/>
    <col min="6771" max="6787" width="3.7109375" style="1" customWidth="1"/>
    <col min="6788" max="6789" width="5" style="1" customWidth="1"/>
    <col min="6790" max="6792" width="6.7109375" style="1" customWidth="1"/>
    <col min="6793" max="6793" width="7.85546875" style="1" customWidth="1"/>
    <col min="6794" max="6794" width="5.7109375" style="1" bestFit="1" customWidth="1"/>
    <col min="6795" max="6795" width="9.7109375" style="1" bestFit="1" customWidth="1"/>
    <col min="6796" max="7022" width="9.140625" style="1"/>
    <col min="7023" max="7023" width="4" style="1" customWidth="1"/>
    <col min="7024" max="7024" width="19.28515625" style="1" bestFit="1" customWidth="1"/>
    <col min="7025" max="7025" width="7.28515625" style="1" customWidth="1"/>
    <col min="7026" max="7026" width="4" style="1" bestFit="1" customWidth="1"/>
    <col min="7027" max="7043" width="3.7109375" style="1" customWidth="1"/>
    <col min="7044" max="7045" width="5" style="1" customWidth="1"/>
    <col min="7046" max="7048" width="6.7109375" style="1" customWidth="1"/>
    <col min="7049" max="7049" width="7.85546875" style="1" customWidth="1"/>
    <col min="7050" max="7050" width="5.7109375" style="1" bestFit="1" customWidth="1"/>
    <col min="7051" max="7051" width="9.7109375" style="1" bestFit="1" customWidth="1"/>
    <col min="7052" max="7278" width="9.140625" style="1"/>
    <col min="7279" max="7279" width="4" style="1" customWidth="1"/>
    <col min="7280" max="7280" width="19.28515625" style="1" bestFit="1" customWidth="1"/>
    <col min="7281" max="7281" width="7.28515625" style="1" customWidth="1"/>
    <col min="7282" max="7282" width="4" style="1" bestFit="1" customWidth="1"/>
    <col min="7283" max="7299" width="3.7109375" style="1" customWidth="1"/>
    <col min="7300" max="7301" width="5" style="1" customWidth="1"/>
    <col min="7302" max="7304" width="6.7109375" style="1" customWidth="1"/>
    <col min="7305" max="7305" width="7.85546875" style="1" customWidth="1"/>
    <col min="7306" max="7306" width="5.7109375" style="1" bestFit="1" customWidth="1"/>
    <col min="7307" max="7307" width="9.7109375" style="1" bestFit="1" customWidth="1"/>
    <col min="7308" max="7534" width="9.140625" style="1"/>
    <col min="7535" max="7535" width="4" style="1" customWidth="1"/>
    <col min="7536" max="7536" width="19.28515625" style="1" bestFit="1" customWidth="1"/>
    <col min="7537" max="7537" width="7.28515625" style="1" customWidth="1"/>
    <col min="7538" max="7538" width="4" style="1" bestFit="1" customWidth="1"/>
    <col min="7539" max="7555" width="3.7109375" style="1" customWidth="1"/>
    <col min="7556" max="7557" width="5" style="1" customWidth="1"/>
    <col min="7558" max="7560" width="6.7109375" style="1" customWidth="1"/>
    <col min="7561" max="7561" width="7.85546875" style="1" customWidth="1"/>
    <col min="7562" max="7562" width="5.7109375" style="1" bestFit="1" customWidth="1"/>
    <col min="7563" max="7563" width="9.7109375" style="1" bestFit="1" customWidth="1"/>
    <col min="7564" max="7790" width="9.140625" style="1"/>
    <col min="7791" max="7791" width="4" style="1" customWidth="1"/>
    <col min="7792" max="7792" width="19.28515625" style="1" bestFit="1" customWidth="1"/>
    <col min="7793" max="7793" width="7.28515625" style="1" customWidth="1"/>
    <col min="7794" max="7794" width="4" style="1" bestFit="1" customWidth="1"/>
    <col min="7795" max="7811" width="3.7109375" style="1" customWidth="1"/>
    <col min="7812" max="7813" width="5" style="1" customWidth="1"/>
    <col min="7814" max="7816" width="6.7109375" style="1" customWidth="1"/>
    <col min="7817" max="7817" width="7.85546875" style="1" customWidth="1"/>
    <col min="7818" max="7818" width="5.7109375" style="1" bestFit="1" customWidth="1"/>
    <col min="7819" max="7819" width="9.7109375" style="1" bestFit="1" customWidth="1"/>
    <col min="7820" max="8046" width="9.140625" style="1"/>
    <col min="8047" max="8047" width="4" style="1" customWidth="1"/>
    <col min="8048" max="8048" width="19.28515625" style="1" bestFit="1" customWidth="1"/>
    <col min="8049" max="8049" width="7.28515625" style="1" customWidth="1"/>
    <col min="8050" max="8050" width="4" style="1" bestFit="1" customWidth="1"/>
    <col min="8051" max="8067" width="3.7109375" style="1" customWidth="1"/>
    <col min="8068" max="8069" width="5" style="1" customWidth="1"/>
    <col min="8070" max="8072" width="6.7109375" style="1" customWidth="1"/>
    <col min="8073" max="8073" width="7.85546875" style="1" customWidth="1"/>
    <col min="8074" max="8074" width="5.7109375" style="1" bestFit="1" customWidth="1"/>
    <col min="8075" max="8075" width="9.7109375" style="1" bestFit="1" customWidth="1"/>
    <col min="8076" max="8302" width="9.140625" style="1"/>
    <col min="8303" max="8303" width="4" style="1" customWidth="1"/>
    <col min="8304" max="8304" width="19.28515625" style="1" bestFit="1" customWidth="1"/>
    <col min="8305" max="8305" width="7.28515625" style="1" customWidth="1"/>
    <col min="8306" max="8306" width="4" style="1" bestFit="1" customWidth="1"/>
    <col min="8307" max="8323" width="3.7109375" style="1" customWidth="1"/>
    <col min="8324" max="8325" width="5" style="1" customWidth="1"/>
    <col min="8326" max="8328" width="6.7109375" style="1" customWidth="1"/>
    <col min="8329" max="8329" width="7.85546875" style="1" customWidth="1"/>
    <col min="8330" max="8330" width="5.7109375" style="1" bestFit="1" customWidth="1"/>
    <col min="8331" max="8331" width="9.7109375" style="1" bestFit="1" customWidth="1"/>
    <col min="8332" max="8558" width="9.140625" style="1"/>
    <col min="8559" max="8559" width="4" style="1" customWidth="1"/>
    <col min="8560" max="8560" width="19.28515625" style="1" bestFit="1" customWidth="1"/>
    <col min="8561" max="8561" width="7.28515625" style="1" customWidth="1"/>
    <col min="8562" max="8562" width="4" style="1" bestFit="1" customWidth="1"/>
    <col min="8563" max="8579" width="3.7109375" style="1" customWidth="1"/>
    <col min="8580" max="8581" width="5" style="1" customWidth="1"/>
    <col min="8582" max="8584" width="6.7109375" style="1" customWidth="1"/>
    <col min="8585" max="8585" width="7.85546875" style="1" customWidth="1"/>
    <col min="8586" max="8586" width="5.7109375" style="1" bestFit="1" customWidth="1"/>
    <col min="8587" max="8587" width="9.7109375" style="1" bestFit="1" customWidth="1"/>
    <col min="8588" max="8814" width="9.140625" style="1"/>
    <col min="8815" max="8815" width="4" style="1" customWidth="1"/>
    <col min="8816" max="8816" width="19.28515625" style="1" bestFit="1" customWidth="1"/>
    <col min="8817" max="8817" width="7.28515625" style="1" customWidth="1"/>
    <col min="8818" max="8818" width="4" style="1" bestFit="1" customWidth="1"/>
    <col min="8819" max="8835" width="3.7109375" style="1" customWidth="1"/>
    <col min="8836" max="8837" width="5" style="1" customWidth="1"/>
    <col min="8838" max="8840" width="6.7109375" style="1" customWidth="1"/>
    <col min="8841" max="8841" width="7.85546875" style="1" customWidth="1"/>
    <col min="8842" max="8842" width="5.7109375" style="1" bestFit="1" customWidth="1"/>
    <col min="8843" max="8843" width="9.7109375" style="1" bestFit="1" customWidth="1"/>
    <col min="8844" max="9070" width="9.140625" style="1"/>
    <col min="9071" max="9071" width="4" style="1" customWidth="1"/>
    <col min="9072" max="9072" width="19.28515625" style="1" bestFit="1" customWidth="1"/>
    <col min="9073" max="9073" width="7.28515625" style="1" customWidth="1"/>
    <col min="9074" max="9074" width="4" style="1" bestFit="1" customWidth="1"/>
    <col min="9075" max="9091" width="3.7109375" style="1" customWidth="1"/>
    <col min="9092" max="9093" width="5" style="1" customWidth="1"/>
    <col min="9094" max="9096" width="6.7109375" style="1" customWidth="1"/>
    <col min="9097" max="9097" width="7.85546875" style="1" customWidth="1"/>
    <col min="9098" max="9098" width="5.7109375" style="1" bestFit="1" customWidth="1"/>
    <col min="9099" max="9099" width="9.7109375" style="1" bestFit="1" customWidth="1"/>
    <col min="9100" max="9326" width="9.140625" style="1"/>
    <col min="9327" max="9327" width="4" style="1" customWidth="1"/>
    <col min="9328" max="9328" width="19.28515625" style="1" bestFit="1" customWidth="1"/>
    <col min="9329" max="9329" width="7.28515625" style="1" customWidth="1"/>
    <col min="9330" max="9330" width="4" style="1" bestFit="1" customWidth="1"/>
    <col min="9331" max="9347" width="3.7109375" style="1" customWidth="1"/>
    <col min="9348" max="9349" width="5" style="1" customWidth="1"/>
    <col min="9350" max="9352" width="6.7109375" style="1" customWidth="1"/>
    <col min="9353" max="9353" width="7.85546875" style="1" customWidth="1"/>
    <col min="9354" max="9354" width="5.7109375" style="1" bestFit="1" customWidth="1"/>
    <col min="9355" max="9355" width="9.7109375" style="1" bestFit="1" customWidth="1"/>
    <col min="9356" max="9582" width="9.140625" style="1"/>
    <col min="9583" max="9583" width="4" style="1" customWidth="1"/>
    <col min="9584" max="9584" width="19.28515625" style="1" bestFit="1" customWidth="1"/>
    <col min="9585" max="9585" width="7.28515625" style="1" customWidth="1"/>
    <col min="9586" max="9586" width="4" style="1" bestFit="1" customWidth="1"/>
    <col min="9587" max="9603" width="3.7109375" style="1" customWidth="1"/>
    <col min="9604" max="9605" width="5" style="1" customWidth="1"/>
    <col min="9606" max="9608" width="6.7109375" style="1" customWidth="1"/>
    <col min="9609" max="9609" width="7.85546875" style="1" customWidth="1"/>
    <col min="9610" max="9610" width="5.7109375" style="1" bestFit="1" customWidth="1"/>
    <col min="9611" max="9611" width="9.7109375" style="1" bestFit="1" customWidth="1"/>
    <col min="9612" max="9838" width="9.140625" style="1"/>
    <col min="9839" max="9839" width="4" style="1" customWidth="1"/>
    <col min="9840" max="9840" width="19.28515625" style="1" bestFit="1" customWidth="1"/>
    <col min="9841" max="9841" width="7.28515625" style="1" customWidth="1"/>
    <col min="9842" max="9842" width="4" style="1" bestFit="1" customWidth="1"/>
    <col min="9843" max="9859" width="3.7109375" style="1" customWidth="1"/>
    <col min="9860" max="9861" width="5" style="1" customWidth="1"/>
    <col min="9862" max="9864" width="6.7109375" style="1" customWidth="1"/>
    <col min="9865" max="9865" width="7.85546875" style="1" customWidth="1"/>
    <col min="9866" max="9866" width="5.7109375" style="1" bestFit="1" customWidth="1"/>
    <col min="9867" max="9867" width="9.7109375" style="1" bestFit="1" customWidth="1"/>
    <col min="9868" max="10094" width="9.140625" style="1"/>
    <col min="10095" max="10095" width="4" style="1" customWidth="1"/>
    <col min="10096" max="10096" width="19.28515625" style="1" bestFit="1" customWidth="1"/>
    <col min="10097" max="10097" width="7.28515625" style="1" customWidth="1"/>
    <col min="10098" max="10098" width="4" style="1" bestFit="1" customWidth="1"/>
    <col min="10099" max="10115" width="3.7109375" style="1" customWidth="1"/>
    <col min="10116" max="10117" width="5" style="1" customWidth="1"/>
    <col min="10118" max="10120" width="6.7109375" style="1" customWidth="1"/>
    <col min="10121" max="10121" width="7.85546875" style="1" customWidth="1"/>
    <col min="10122" max="10122" width="5.7109375" style="1" bestFit="1" customWidth="1"/>
    <col min="10123" max="10123" width="9.7109375" style="1" bestFit="1" customWidth="1"/>
    <col min="10124" max="10350" width="9.140625" style="1"/>
    <col min="10351" max="10351" width="4" style="1" customWidth="1"/>
    <col min="10352" max="10352" width="19.28515625" style="1" bestFit="1" customWidth="1"/>
    <col min="10353" max="10353" width="7.28515625" style="1" customWidth="1"/>
    <col min="10354" max="10354" width="4" style="1" bestFit="1" customWidth="1"/>
    <col min="10355" max="10371" width="3.7109375" style="1" customWidth="1"/>
    <col min="10372" max="10373" width="5" style="1" customWidth="1"/>
    <col min="10374" max="10376" width="6.7109375" style="1" customWidth="1"/>
    <col min="10377" max="10377" width="7.85546875" style="1" customWidth="1"/>
    <col min="10378" max="10378" width="5.7109375" style="1" bestFit="1" customWidth="1"/>
    <col min="10379" max="10379" width="9.7109375" style="1" bestFit="1" customWidth="1"/>
    <col min="10380" max="10606" width="9.140625" style="1"/>
    <col min="10607" max="10607" width="4" style="1" customWidth="1"/>
    <col min="10608" max="10608" width="19.28515625" style="1" bestFit="1" customWidth="1"/>
    <col min="10609" max="10609" width="7.28515625" style="1" customWidth="1"/>
    <col min="10610" max="10610" width="4" style="1" bestFit="1" customWidth="1"/>
    <col min="10611" max="10627" width="3.7109375" style="1" customWidth="1"/>
    <col min="10628" max="10629" width="5" style="1" customWidth="1"/>
    <col min="10630" max="10632" width="6.7109375" style="1" customWidth="1"/>
    <col min="10633" max="10633" width="7.85546875" style="1" customWidth="1"/>
    <col min="10634" max="10634" width="5.7109375" style="1" bestFit="1" customWidth="1"/>
    <col min="10635" max="10635" width="9.7109375" style="1" bestFit="1" customWidth="1"/>
    <col min="10636" max="10862" width="9.140625" style="1"/>
    <col min="10863" max="10863" width="4" style="1" customWidth="1"/>
    <col min="10864" max="10864" width="19.28515625" style="1" bestFit="1" customWidth="1"/>
    <col min="10865" max="10865" width="7.28515625" style="1" customWidth="1"/>
    <col min="10866" max="10866" width="4" style="1" bestFit="1" customWidth="1"/>
    <col min="10867" max="10883" width="3.7109375" style="1" customWidth="1"/>
    <col min="10884" max="10885" width="5" style="1" customWidth="1"/>
    <col min="10886" max="10888" width="6.7109375" style="1" customWidth="1"/>
    <col min="10889" max="10889" width="7.85546875" style="1" customWidth="1"/>
    <col min="10890" max="10890" width="5.7109375" style="1" bestFit="1" customWidth="1"/>
    <col min="10891" max="10891" width="9.7109375" style="1" bestFit="1" customWidth="1"/>
    <col min="10892" max="11118" width="9.140625" style="1"/>
    <col min="11119" max="11119" width="4" style="1" customWidth="1"/>
    <col min="11120" max="11120" width="19.28515625" style="1" bestFit="1" customWidth="1"/>
    <col min="11121" max="11121" width="7.28515625" style="1" customWidth="1"/>
    <col min="11122" max="11122" width="4" style="1" bestFit="1" customWidth="1"/>
    <col min="11123" max="11139" width="3.7109375" style="1" customWidth="1"/>
    <col min="11140" max="11141" width="5" style="1" customWidth="1"/>
    <col min="11142" max="11144" width="6.7109375" style="1" customWidth="1"/>
    <col min="11145" max="11145" width="7.85546875" style="1" customWidth="1"/>
    <col min="11146" max="11146" width="5.7109375" style="1" bestFit="1" customWidth="1"/>
    <col min="11147" max="11147" width="9.7109375" style="1" bestFit="1" customWidth="1"/>
    <col min="11148" max="11374" width="9.140625" style="1"/>
    <col min="11375" max="11375" width="4" style="1" customWidth="1"/>
    <col min="11376" max="11376" width="19.28515625" style="1" bestFit="1" customWidth="1"/>
    <col min="11377" max="11377" width="7.28515625" style="1" customWidth="1"/>
    <col min="11378" max="11378" width="4" style="1" bestFit="1" customWidth="1"/>
    <col min="11379" max="11395" width="3.7109375" style="1" customWidth="1"/>
    <col min="11396" max="11397" width="5" style="1" customWidth="1"/>
    <col min="11398" max="11400" width="6.7109375" style="1" customWidth="1"/>
    <col min="11401" max="11401" width="7.85546875" style="1" customWidth="1"/>
    <col min="11402" max="11402" width="5.7109375" style="1" bestFit="1" customWidth="1"/>
    <col min="11403" max="11403" width="9.7109375" style="1" bestFit="1" customWidth="1"/>
    <col min="11404" max="11630" width="9.140625" style="1"/>
    <col min="11631" max="11631" width="4" style="1" customWidth="1"/>
    <col min="11632" max="11632" width="19.28515625" style="1" bestFit="1" customWidth="1"/>
    <col min="11633" max="11633" width="7.28515625" style="1" customWidth="1"/>
    <col min="11634" max="11634" width="4" style="1" bestFit="1" customWidth="1"/>
    <col min="11635" max="11651" width="3.7109375" style="1" customWidth="1"/>
    <col min="11652" max="11653" width="5" style="1" customWidth="1"/>
    <col min="11654" max="11656" width="6.7109375" style="1" customWidth="1"/>
    <col min="11657" max="11657" width="7.85546875" style="1" customWidth="1"/>
    <col min="11658" max="11658" width="5.7109375" style="1" bestFit="1" customWidth="1"/>
    <col min="11659" max="11659" width="9.7109375" style="1" bestFit="1" customWidth="1"/>
    <col min="11660" max="11886" width="9.140625" style="1"/>
    <col min="11887" max="11887" width="4" style="1" customWidth="1"/>
    <col min="11888" max="11888" width="19.28515625" style="1" bestFit="1" customWidth="1"/>
    <col min="11889" max="11889" width="7.28515625" style="1" customWidth="1"/>
    <col min="11890" max="11890" width="4" style="1" bestFit="1" customWidth="1"/>
    <col min="11891" max="11907" width="3.7109375" style="1" customWidth="1"/>
    <col min="11908" max="11909" width="5" style="1" customWidth="1"/>
    <col min="11910" max="11912" width="6.7109375" style="1" customWidth="1"/>
    <col min="11913" max="11913" width="7.85546875" style="1" customWidth="1"/>
    <col min="11914" max="11914" width="5.7109375" style="1" bestFit="1" customWidth="1"/>
    <col min="11915" max="11915" width="9.7109375" style="1" bestFit="1" customWidth="1"/>
    <col min="11916" max="12142" width="9.140625" style="1"/>
    <col min="12143" max="12143" width="4" style="1" customWidth="1"/>
    <col min="12144" max="12144" width="19.28515625" style="1" bestFit="1" customWidth="1"/>
    <col min="12145" max="12145" width="7.28515625" style="1" customWidth="1"/>
    <col min="12146" max="12146" width="4" style="1" bestFit="1" customWidth="1"/>
    <col min="12147" max="12163" width="3.7109375" style="1" customWidth="1"/>
    <col min="12164" max="12165" width="5" style="1" customWidth="1"/>
    <col min="12166" max="12168" width="6.7109375" style="1" customWidth="1"/>
    <col min="12169" max="12169" width="7.85546875" style="1" customWidth="1"/>
    <col min="12170" max="12170" width="5.7109375" style="1" bestFit="1" customWidth="1"/>
    <col min="12171" max="12171" width="9.7109375" style="1" bestFit="1" customWidth="1"/>
    <col min="12172" max="12398" width="9.140625" style="1"/>
    <col min="12399" max="12399" width="4" style="1" customWidth="1"/>
    <col min="12400" max="12400" width="19.28515625" style="1" bestFit="1" customWidth="1"/>
    <col min="12401" max="12401" width="7.28515625" style="1" customWidth="1"/>
    <col min="12402" max="12402" width="4" style="1" bestFit="1" customWidth="1"/>
    <col min="12403" max="12419" width="3.7109375" style="1" customWidth="1"/>
    <col min="12420" max="12421" width="5" style="1" customWidth="1"/>
    <col min="12422" max="12424" width="6.7109375" style="1" customWidth="1"/>
    <col min="12425" max="12425" width="7.85546875" style="1" customWidth="1"/>
    <col min="12426" max="12426" width="5.7109375" style="1" bestFit="1" customWidth="1"/>
    <col min="12427" max="12427" width="9.7109375" style="1" bestFit="1" customWidth="1"/>
    <col min="12428" max="12654" width="9.140625" style="1"/>
    <col min="12655" max="12655" width="4" style="1" customWidth="1"/>
    <col min="12656" max="12656" width="19.28515625" style="1" bestFit="1" customWidth="1"/>
    <col min="12657" max="12657" width="7.28515625" style="1" customWidth="1"/>
    <col min="12658" max="12658" width="4" style="1" bestFit="1" customWidth="1"/>
    <col min="12659" max="12675" width="3.7109375" style="1" customWidth="1"/>
    <col min="12676" max="12677" width="5" style="1" customWidth="1"/>
    <col min="12678" max="12680" width="6.7109375" style="1" customWidth="1"/>
    <col min="12681" max="12681" width="7.85546875" style="1" customWidth="1"/>
    <col min="12682" max="12682" width="5.7109375" style="1" bestFit="1" customWidth="1"/>
    <col min="12683" max="12683" width="9.7109375" style="1" bestFit="1" customWidth="1"/>
    <col min="12684" max="12910" width="9.140625" style="1"/>
    <col min="12911" max="12911" width="4" style="1" customWidth="1"/>
    <col min="12912" max="12912" width="19.28515625" style="1" bestFit="1" customWidth="1"/>
    <col min="12913" max="12913" width="7.28515625" style="1" customWidth="1"/>
    <col min="12914" max="12914" width="4" style="1" bestFit="1" customWidth="1"/>
    <col min="12915" max="12931" width="3.7109375" style="1" customWidth="1"/>
    <col min="12932" max="12933" width="5" style="1" customWidth="1"/>
    <col min="12934" max="12936" width="6.7109375" style="1" customWidth="1"/>
    <col min="12937" max="12937" width="7.85546875" style="1" customWidth="1"/>
    <col min="12938" max="12938" width="5.7109375" style="1" bestFit="1" customWidth="1"/>
    <col min="12939" max="12939" width="9.7109375" style="1" bestFit="1" customWidth="1"/>
    <col min="12940" max="13166" width="9.140625" style="1"/>
    <col min="13167" max="13167" width="4" style="1" customWidth="1"/>
    <col min="13168" max="13168" width="19.28515625" style="1" bestFit="1" customWidth="1"/>
    <col min="13169" max="13169" width="7.28515625" style="1" customWidth="1"/>
    <col min="13170" max="13170" width="4" style="1" bestFit="1" customWidth="1"/>
    <col min="13171" max="13187" width="3.7109375" style="1" customWidth="1"/>
    <col min="13188" max="13189" width="5" style="1" customWidth="1"/>
    <col min="13190" max="13192" width="6.7109375" style="1" customWidth="1"/>
    <col min="13193" max="13193" width="7.85546875" style="1" customWidth="1"/>
    <col min="13194" max="13194" width="5.7109375" style="1" bestFit="1" customWidth="1"/>
    <col min="13195" max="13195" width="9.7109375" style="1" bestFit="1" customWidth="1"/>
    <col min="13196" max="13422" width="9.140625" style="1"/>
    <col min="13423" max="13423" width="4" style="1" customWidth="1"/>
    <col min="13424" max="13424" width="19.28515625" style="1" bestFit="1" customWidth="1"/>
    <col min="13425" max="13425" width="7.28515625" style="1" customWidth="1"/>
    <col min="13426" max="13426" width="4" style="1" bestFit="1" customWidth="1"/>
    <col min="13427" max="13443" width="3.7109375" style="1" customWidth="1"/>
    <col min="13444" max="13445" width="5" style="1" customWidth="1"/>
    <col min="13446" max="13448" width="6.7109375" style="1" customWidth="1"/>
    <col min="13449" max="13449" width="7.85546875" style="1" customWidth="1"/>
    <col min="13450" max="13450" width="5.7109375" style="1" bestFit="1" customWidth="1"/>
    <col min="13451" max="13451" width="9.7109375" style="1" bestFit="1" customWidth="1"/>
    <col min="13452" max="13678" width="9.140625" style="1"/>
    <col min="13679" max="13679" width="4" style="1" customWidth="1"/>
    <col min="13680" max="13680" width="19.28515625" style="1" bestFit="1" customWidth="1"/>
    <col min="13681" max="13681" width="7.28515625" style="1" customWidth="1"/>
    <col min="13682" max="13682" width="4" style="1" bestFit="1" customWidth="1"/>
    <col min="13683" max="13699" width="3.7109375" style="1" customWidth="1"/>
    <col min="13700" max="13701" width="5" style="1" customWidth="1"/>
    <col min="13702" max="13704" width="6.7109375" style="1" customWidth="1"/>
    <col min="13705" max="13705" width="7.85546875" style="1" customWidth="1"/>
    <col min="13706" max="13706" width="5.7109375" style="1" bestFit="1" customWidth="1"/>
    <col min="13707" max="13707" width="9.7109375" style="1" bestFit="1" customWidth="1"/>
    <col min="13708" max="13934" width="9.140625" style="1"/>
    <col min="13935" max="13935" width="4" style="1" customWidth="1"/>
    <col min="13936" max="13936" width="19.28515625" style="1" bestFit="1" customWidth="1"/>
    <col min="13937" max="13937" width="7.28515625" style="1" customWidth="1"/>
    <col min="13938" max="13938" width="4" style="1" bestFit="1" customWidth="1"/>
    <col min="13939" max="13955" width="3.7109375" style="1" customWidth="1"/>
    <col min="13956" max="13957" width="5" style="1" customWidth="1"/>
    <col min="13958" max="13960" width="6.7109375" style="1" customWidth="1"/>
    <col min="13961" max="13961" width="7.85546875" style="1" customWidth="1"/>
    <col min="13962" max="13962" width="5.7109375" style="1" bestFit="1" customWidth="1"/>
    <col min="13963" max="13963" width="9.7109375" style="1" bestFit="1" customWidth="1"/>
    <col min="13964" max="14190" width="9.140625" style="1"/>
    <col min="14191" max="14191" width="4" style="1" customWidth="1"/>
    <col min="14192" max="14192" width="19.28515625" style="1" bestFit="1" customWidth="1"/>
    <col min="14193" max="14193" width="7.28515625" style="1" customWidth="1"/>
    <col min="14194" max="14194" width="4" style="1" bestFit="1" customWidth="1"/>
    <col min="14195" max="14211" width="3.7109375" style="1" customWidth="1"/>
    <col min="14212" max="14213" width="5" style="1" customWidth="1"/>
    <col min="14214" max="14216" width="6.7109375" style="1" customWidth="1"/>
    <col min="14217" max="14217" width="7.85546875" style="1" customWidth="1"/>
    <col min="14218" max="14218" width="5.7109375" style="1" bestFit="1" customWidth="1"/>
    <col min="14219" max="14219" width="9.7109375" style="1" bestFit="1" customWidth="1"/>
    <col min="14220" max="14446" width="9.140625" style="1"/>
    <col min="14447" max="14447" width="4" style="1" customWidth="1"/>
    <col min="14448" max="14448" width="19.28515625" style="1" bestFit="1" customWidth="1"/>
    <col min="14449" max="14449" width="7.28515625" style="1" customWidth="1"/>
    <col min="14450" max="14450" width="4" style="1" bestFit="1" customWidth="1"/>
    <col min="14451" max="14467" width="3.7109375" style="1" customWidth="1"/>
    <col min="14468" max="14469" width="5" style="1" customWidth="1"/>
    <col min="14470" max="14472" width="6.7109375" style="1" customWidth="1"/>
    <col min="14473" max="14473" width="7.85546875" style="1" customWidth="1"/>
    <col min="14474" max="14474" width="5.7109375" style="1" bestFit="1" customWidth="1"/>
    <col min="14475" max="14475" width="9.7109375" style="1" bestFit="1" customWidth="1"/>
    <col min="14476" max="14702" width="9.140625" style="1"/>
    <col min="14703" max="14703" width="4" style="1" customWidth="1"/>
    <col min="14704" max="14704" width="19.28515625" style="1" bestFit="1" customWidth="1"/>
    <col min="14705" max="14705" width="7.28515625" style="1" customWidth="1"/>
    <col min="14706" max="14706" width="4" style="1" bestFit="1" customWidth="1"/>
    <col min="14707" max="14723" width="3.7109375" style="1" customWidth="1"/>
    <col min="14724" max="14725" width="5" style="1" customWidth="1"/>
    <col min="14726" max="14728" width="6.7109375" style="1" customWidth="1"/>
    <col min="14729" max="14729" width="7.85546875" style="1" customWidth="1"/>
    <col min="14730" max="14730" width="5.7109375" style="1" bestFit="1" customWidth="1"/>
    <col min="14731" max="14731" width="9.7109375" style="1" bestFit="1" customWidth="1"/>
    <col min="14732" max="14958" width="9.140625" style="1"/>
    <col min="14959" max="14959" width="4" style="1" customWidth="1"/>
    <col min="14960" max="14960" width="19.28515625" style="1" bestFit="1" customWidth="1"/>
    <col min="14961" max="14961" width="7.28515625" style="1" customWidth="1"/>
    <col min="14962" max="14962" width="4" style="1" bestFit="1" customWidth="1"/>
    <col min="14963" max="14979" width="3.7109375" style="1" customWidth="1"/>
    <col min="14980" max="14981" width="5" style="1" customWidth="1"/>
    <col min="14982" max="14984" width="6.7109375" style="1" customWidth="1"/>
    <col min="14985" max="14985" width="7.85546875" style="1" customWidth="1"/>
    <col min="14986" max="14986" width="5.7109375" style="1" bestFit="1" customWidth="1"/>
    <col min="14987" max="14987" width="9.7109375" style="1" bestFit="1" customWidth="1"/>
    <col min="14988" max="15214" width="9.140625" style="1"/>
    <col min="15215" max="15215" width="4" style="1" customWidth="1"/>
    <col min="15216" max="15216" width="19.28515625" style="1" bestFit="1" customWidth="1"/>
    <col min="15217" max="15217" width="7.28515625" style="1" customWidth="1"/>
    <col min="15218" max="15218" width="4" style="1" bestFit="1" customWidth="1"/>
    <col min="15219" max="15235" width="3.7109375" style="1" customWidth="1"/>
    <col min="15236" max="15237" width="5" style="1" customWidth="1"/>
    <col min="15238" max="15240" width="6.7109375" style="1" customWidth="1"/>
    <col min="15241" max="15241" width="7.85546875" style="1" customWidth="1"/>
    <col min="15242" max="15242" width="5.7109375" style="1" bestFit="1" customWidth="1"/>
    <col min="15243" max="15243" width="9.7109375" style="1" bestFit="1" customWidth="1"/>
    <col min="15244" max="15470" width="9.140625" style="1"/>
    <col min="15471" max="15471" width="4" style="1" customWidth="1"/>
    <col min="15472" max="15472" width="19.28515625" style="1" bestFit="1" customWidth="1"/>
    <col min="15473" max="15473" width="7.28515625" style="1" customWidth="1"/>
    <col min="15474" max="15474" width="4" style="1" bestFit="1" customWidth="1"/>
    <col min="15475" max="15491" width="3.7109375" style="1" customWidth="1"/>
    <col min="15492" max="15493" width="5" style="1" customWidth="1"/>
    <col min="15494" max="15496" width="6.7109375" style="1" customWidth="1"/>
    <col min="15497" max="15497" width="7.85546875" style="1" customWidth="1"/>
    <col min="15498" max="15498" width="5.7109375" style="1" bestFit="1" customWidth="1"/>
    <col min="15499" max="15499" width="9.7109375" style="1" bestFit="1" customWidth="1"/>
    <col min="15500" max="15726" width="9.140625" style="1"/>
    <col min="15727" max="15727" width="4" style="1" customWidth="1"/>
    <col min="15728" max="15728" width="19.28515625" style="1" bestFit="1" customWidth="1"/>
    <col min="15729" max="15729" width="7.28515625" style="1" customWidth="1"/>
    <col min="15730" max="15730" width="4" style="1" bestFit="1" customWidth="1"/>
    <col min="15731" max="15747" width="3.7109375" style="1" customWidth="1"/>
    <col min="15748" max="15749" width="5" style="1" customWidth="1"/>
    <col min="15750" max="15752" width="6.7109375" style="1" customWidth="1"/>
    <col min="15753" max="15753" width="7.85546875" style="1" customWidth="1"/>
    <col min="15754" max="15754" width="5.7109375" style="1" bestFit="1" customWidth="1"/>
    <col min="15755" max="15755" width="9.7109375" style="1" bestFit="1" customWidth="1"/>
    <col min="15756" max="15982" width="9.140625" style="1"/>
    <col min="15983" max="15983" width="4" style="1" customWidth="1"/>
    <col min="15984" max="15984" width="19.28515625" style="1" bestFit="1" customWidth="1"/>
    <col min="15985" max="15985" width="7.28515625" style="1" customWidth="1"/>
    <col min="15986" max="15986" width="4" style="1" bestFit="1" customWidth="1"/>
    <col min="15987" max="16003" width="3.7109375" style="1" customWidth="1"/>
    <col min="16004" max="16005" width="5" style="1" customWidth="1"/>
    <col min="16006" max="16008" width="6.7109375" style="1" customWidth="1"/>
    <col min="16009" max="16009" width="7.85546875" style="1" customWidth="1"/>
    <col min="16010" max="16010" width="5.7109375" style="1" bestFit="1" customWidth="1"/>
    <col min="16011" max="16011" width="9.7109375" style="1" bestFit="1" customWidth="1"/>
    <col min="16012" max="16238" width="9.140625" style="1"/>
    <col min="16239" max="16239" width="4" style="1" customWidth="1"/>
    <col min="16240" max="16240" width="19.28515625" style="1" bestFit="1" customWidth="1"/>
    <col min="16241" max="16241" width="7.28515625" style="1" customWidth="1"/>
    <col min="16242" max="16242" width="4" style="1" bestFit="1" customWidth="1"/>
    <col min="16243" max="16259" width="3.7109375" style="1" customWidth="1"/>
    <col min="16260" max="16261" width="5" style="1" customWidth="1"/>
    <col min="16262" max="16264" width="6.7109375" style="1" customWidth="1"/>
    <col min="16265" max="16265" width="7.85546875" style="1" customWidth="1"/>
    <col min="16266" max="16266" width="5.7109375" style="1" bestFit="1" customWidth="1"/>
    <col min="16267" max="16267" width="9.7109375" style="1" bestFit="1" customWidth="1"/>
    <col min="16268" max="16384" width="9.140625" style="1"/>
  </cols>
  <sheetData>
    <row r="1" spans="1:163" x14ac:dyDescent="0.2">
      <c r="A1" s="462" t="s">
        <v>0</v>
      </c>
      <c r="B1" s="462"/>
      <c r="C1" s="462"/>
    </row>
    <row r="2" spans="1:163" x14ac:dyDescent="0.2">
      <c r="A2" s="3"/>
      <c r="B2" s="3"/>
      <c r="C2" s="3"/>
    </row>
    <row r="3" spans="1:163" ht="15.75" x14ac:dyDescent="0.25">
      <c r="A3" s="472" t="s">
        <v>411</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B3" s="65"/>
      <c r="BC3" s="1"/>
      <c r="BE3" s="1"/>
      <c r="BZ3" s="1"/>
      <c r="CB3" s="1"/>
      <c r="CU3" s="1"/>
      <c r="DD3" s="1"/>
      <c r="DF3" s="1"/>
      <c r="DT3" s="1"/>
      <c r="DX3" s="5"/>
      <c r="DY3" s="5"/>
      <c r="DZ3" s="5"/>
      <c r="EA3" s="5"/>
      <c r="EB3" s="5"/>
      <c r="EC3" s="5"/>
      <c r="ED3" s="5"/>
      <c r="EE3" s="5"/>
      <c r="EF3" s="5"/>
      <c r="EG3" s="5"/>
      <c r="EH3" s="5"/>
      <c r="EI3" s="5"/>
      <c r="EJ3" s="5"/>
      <c r="EK3" s="5"/>
      <c r="EL3" s="5"/>
      <c r="EM3" s="5"/>
      <c r="EN3" s="5"/>
      <c r="EO3" s="5"/>
      <c r="EP3" s="1"/>
      <c r="EQ3" s="1"/>
      <c r="ER3" s="1"/>
      <c r="ES3" s="1"/>
      <c r="ET3" s="1"/>
      <c r="EU3" s="1"/>
      <c r="EV3" s="1"/>
      <c r="EZ3" s="1"/>
      <c r="FD3" s="168"/>
      <c r="FE3" s="168"/>
      <c r="FF3" s="168"/>
      <c r="FG3" s="168"/>
    </row>
    <row r="4" spans="1:163" ht="90" customHeight="1" x14ac:dyDescent="0.2">
      <c r="A4" s="463" t="s">
        <v>2</v>
      </c>
      <c r="B4" s="466" t="s">
        <v>3</v>
      </c>
      <c r="C4" s="467"/>
      <c r="D4" s="455" t="s">
        <v>4</v>
      </c>
      <c r="E4" s="459"/>
      <c r="F4" s="456"/>
      <c r="G4" s="438" t="s">
        <v>5</v>
      </c>
      <c r="H4" s="461"/>
      <c r="I4" s="439"/>
      <c r="J4" s="438" t="s">
        <v>6</v>
      </c>
      <c r="K4" s="461"/>
      <c r="L4" s="439"/>
      <c r="M4" s="438" t="s">
        <v>14</v>
      </c>
      <c r="N4" s="461"/>
      <c r="O4" s="439"/>
      <c r="P4" s="455" t="s">
        <v>8</v>
      </c>
      <c r="Q4" s="459"/>
      <c r="R4" s="456"/>
      <c r="S4" s="438" t="s">
        <v>9</v>
      </c>
      <c r="T4" s="439"/>
      <c r="U4" s="438" t="s">
        <v>10</v>
      </c>
      <c r="V4" s="439"/>
      <c r="W4" s="455" t="s">
        <v>11</v>
      </c>
      <c r="X4" s="456"/>
      <c r="Y4" s="457" t="s">
        <v>12</v>
      </c>
      <c r="Z4" s="460"/>
      <c r="AA4" s="458"/>
      <c r="AB4" s="457" t="s">
        <v>13</v>
      </c>
      <c r="AC4" s="460"/>
      <c r="AD4" s="458"/>
      <c r="AE4" s="457" t="s">
        <v>7</v>
      </c>
      <c r="AF4" s="460"/>
      <c r="AG4" s="458"/>
      <c r="AH4" s="457" t="s">
        <v>15</v>
      </c>
      <c r="AI4" s="460"/>
      <c r="AJ4" s="458"/>
      <c r="AK4" s="457" t="s">
        <v>16</v>
      </c>
      <c r="AL4" s="458"/>
      <c r="AM4" s="457" t="s">
        <v>17</v>
      </c>
      <c r="AN4" s="458"/>
      <c r="AO4" s="457" t="s">
        <v>18</v>
      </c>
      <c r="AP4" s="458"/>
      <c r="AQ4" s="457" t="s">
        <v>19</v>
      </c>
      <c r="AR4" s="458"/>
      <c r="AS4" s="457" t="s">
        <v>20</v>
      </c>
      <c r="AT4" s="458"/>
      <c r="AU4" s="438" t="s">
        <v>463</v>
      </c>
      <c r="AV4" s="439"/>
      <c r="AW4" s="440" t="s">
        <v>22</v>
      </c>
      <c r="AX4" s="440"/>
      <c r="AY4" s="455" t="s">
        <v>23</v>
      </c>
      <c r="AZ4" s="456"/>
      <c r="BA4" s="455" t="s">
        <v>24</v>
      </c>
      <c r="BB4" s="456"/>
      <c r="BC4" s="455" t="s">
        <v>25</v>
      </c>
      <c r="BD4" s="456"/>
      <c r="BE4" s="455" t="s">
        <v>26</v>
      </c>
      <c r="BF4" s="459"/>
      <c r="BG4" s="456"/>
      <c r="BH4" s="455" t="s">
        <v>27</v>
      </c>
      <c r="BI4" s="456"/>
      <c r="BJ4" s="455" t="s">
        <v>28</v>
      </c>
      <c r="BK4" s="456"/>
      <c r="BL4" s="455" t="s">
        <v>29</v>
      </c>
      <c r="BM4" s="459"/>
      <c r="BN4" s="456"/>
      <c r="BO4" s="455" t="s">
        <v>30</v>
      </c>
      <c r="BP4" s="456"/>
      <c r="BQ4" s="455" t="s">
        <v>31</v>
      </c>
      <c r="BR4" s="456"/>
      <c r="BS4" s="455" t="s">
        <v>32</v>
      </c>
      <c r="BT4" s="456"/>
      <c r="BU4" s="455" t="s">
        <v>33</v>
      </c>
      <c r="BV4" s="459"/>
      <c r="BW4" s="456"/>
      <c r="BX4" s="455" t="s">
        <v>34</v>
      </c>
      <c r="BY4" s="456"/>
      <c r="BZ4" s="455" t="s">
        <v>35</v>
      </c>
      <c r="CA4" s="456"/>
      <c r="CB4" s="455" t="s">
        <v>36</v>
      </c>
      <c r="CC4" s="459"/>
      <c r="CD4" s="456"/>
      <c r="CE4" s="455" t="s">
        <v>37</v>
      </c>
      <c r="CF4" s="456"/>
      <c r="CG4" s="455" t="s">
        <v>38</v>
      </c>
      <c r="CH4" s="456"/>
      <c r="CI4" s="455" t="s">
        <v>39</v>
      </c>
      <c r="CJ4" s="456"/>
      <c r="CK4" s="455" t="s">
        <v>40</v>
      </c>
      <c r="CL4" s="456"/>
      <c r="CM4" s="455" t="s">
        <v>41</v>
      </c>
      <c r="CN4" s="456"/>
      <c r="CO4" s="455" t="s">
        <v>42</v>
      </c>
      <c r="CP4" s="456"/>
      <c r="CQ4" s="455" t="s">
        <v>43</v>
      </c>
      <c r="CR4" s="456"/>
      <c r="CS4" s="455" t="s">
        <v>44</v>
      </c>
      <c r="CT4" s="456"/>
      <c r="CU4" s="438" t="s">
        <v>21</v>
      </c>
      <c r="CV4" s="439"/>
      <c r="CW4" s="440" t="s">
        <v>22</v>
      </c>
      <c r="CX4" s="440"/>
      <c r="CY4" s="445" t="s">
        <v>45</v>
      </c>
      <c r="CZ4" s="447"/>
      <c r="DA4" s="457" t="s">
        <v>46</v>
      </c>
      <c r="DB4" s="460"/>
      <c r="DC4" s="458"/>
      <c r="DD4" s="457" t="s">
        <v>47</v>
      </c>
      <c r="DE4" s="458"/>
      <c r="DF4" s="457" t="s">
        <v>48</v>
      </c>
      <c r="DG4" s="458"/>
      <c r="DH4" s="457" t="s">
        <v>49</v>
      </c>
      <c r="DI4" s="458"/>
      <c r="DJ4" s="457" t="s">
        <v>50</v>
      </c>
      <c r="DK4" s="458"/>
      <c r="DL4" s="457" t="s">
        <v>51</v>
      </c>
      <c r="DM4" s="458"/>
      <c r="DN4" s="457" t="s">
        <v>52</v>
      </c>
      <c r="DO4" s="458"/>
      <c r="DP4" s="455" t="s">
        <v>53</v>
      </c>
      <c r="DQ4" s="456"/>
      <c r="DR4" s="457" t="s">
        <v>54</v>
      </c>
      <c r="DS4" s="458"/>
      <c r="DT4" s="438" t="s">
        <v>21</v>
      </c>
      <c r="DU4" s="439"/>
      <c r="DV4" s="440" t="s">
        <v>22</v>
      </c>
      <c r="DW4" s="440"/>
      <c r="DX4" s="445" t="s">
        <v>772</v>
      </c>
      <c r="DY4" s="447"/>
      <c r="DZ4" s="445" t="s">
        <v>773</v>
      </c>
      <c r="EA4" s="447"/>
      <c r="EB4" s="445" t="s">
        <v>774</v>
      </c>
      <c r="EC4" s="446"/>
      <c r="ED4" s="447"/>
      <c r="EE4" s="445" t="s">
        <v>775</v>
      </c>
      <c r="EF4" s="447"/>
      <c r="EG4" s="445" t="s">
        <v>776</v>
      </c>
      <c r="EH4" s="447"/>
      <c r="EI4" s="445" t="s">
        <v>777</v>
      </c>
      <c r="EJ4" s="446"/>
      <c r="EK4" s="447"/>
      <c r="EL4" s="445" t="s">
        <v>778</v>
      </c>
      <c r="EM4" s="447"/>
      <c r="EN4" s="445" t="s">
        <v>779</v>
      </c>
      <c r="EO4" s="447"/>
      <c r="EP4" s="445" t="s">
        <v>780</v>
      </c>
      <c r="EQ4" s="447"/>
      <c r="ER4" s="445" t="s">
        <v>781</v>
      </c>
      <c r="ES4" s="447"/>
      <c r="ET4" s="445" t="s">
        <v>782</v>
      </c>
      <c r="EU4" s="447"/>
      <c r="EV4" s="438" t="s">
        <v>784</v>
      </c>
      <c r="EW4" s="439"/>
      <c r="EX4" s="440" t="s">
        <v>22</v>
      </c>
      <c r="EY4" s="440"/>
      <c r="EZ4" s="438" t="s">
        <v>783</v>
      </c>
      <c r="FA4" s="439"/>
      <c r="FB4" s="440" t="s">
        <v>22</v>
      </c>
      <c r="FC4" s="440"/>
      <c r="FD4" s="450" t="s">
        <v>754</v>
      </c>
      <c r="FE4" s="451"/>
      <c r="FF4" s="452" t="s">
        <v>22</v>
      </c>
      <c r="FG4" s="452"/>
    </row>
    <row r="5" spans="1:163" ht="15" customHeight="1" x14ac:dyDescent="0.2">
      <c r="A5" s="464"/>
      <c r="B5" s="468"/>
      <c r="C5" s="469"/>
      <c r="D5" s="443" t="s">
        <v>346</v>
      </c>
      <c r="E5" s="444"/>
      <c r="F5" s="164">
        <v>4</v>
      </c>
      <c r="G5" s="443" t="s">
        <v>346</v>
      </c>
      <c r="H5" s="444"/>
      <c r="I5" s="164">
        <v>5</v>
      </c>
      <c r="J5" s="443" t="s">
        <v>346</v>
      </c>
      <c r="K5" s="444"/>
      <c r="L5" s="164">
        <v>2</v>
      </c>
      <c r="M5" s="443" t="s">
        <v>346</v>
      </c>
      <c r="N5" s="444"/>
      <c r="O5" s="164">
        <v>3</v>
      </c>
      <c r="P5" s="443" t="s">
        <v>346</v>
      </c>
      <c r="Q5" s="444"/>
      <c r="R5" s="164">
        <v>2</v>
      </c>
      <c r="S5" s="443">
        <v>2</v>
      </c>
      <c r="T5" s="444"/>
      <c r="U5" s="443">
        <v>3</v>
      </c>
      <c r="V5" s="444"/>
      <c r="W5" s="443">
        <v>2</v>
      </c>
      <c r="X5" s="444"/>
      <c r="Y5" s="443"/>
      <c r="Z5" s="444"/>
      <c r="AA5" s="164">
        <v>4</v>
      </c>
      <c r="AB5" s="443" t="s">
        <v>346</v>
      </c>
      <c r="AC5" s="444"/>
      <c r="AD5" s="164">
        <v>5</v>
      </c>
      <c r="AE5" s="358"/>
      <c r="AF5" s="359"/>
      <c r="AG5" s="164">
        <v>3</v>
      </c>
      <c r="AH5" s="443" t="s">
        <v>346</v>
      </c>
      <c r="AI5" s="444"/>
      <c r="AJ5" s="164">
        <v>5</v>
      </c>
      <c r="AK5" s="443">
        <v>3</v>
      </c>
      <c r="AL5" s="444"/>
      <c r="AM5" s="443">
        <v>3</v>
      </c>
      <c r="AN5" s="444"/>
      <c r="AO5" s="443">
        <v>4</v>
      </c>
      <c r="AP5" s="444"/>
      <c r="AQ5" s="443">
        <v>2</v>
      </c>
      <c r="AR5" s="444"/>
      <c r="AS5" s="443">
        <v>2</v>
      </c>
      <c r="AT5" s="444"/>
      <c r="AW5" s="440"/>
      <c r="AX5" s="440"/>
      <c r="AY5" s="443">
        <v>3</v>
      </c>
      <c r="AZ5" s="444"/>
      <c r="BA5" s="443">
        <v>3</v>
      </c>
      <c r="BB5" s="444"/>
      <c r="BC5" s="443">
        <v>2</v>
      </c>
      <c r="BD5" s="444"/>
      <c r="BE5" s="443" t="s">
        <v>346</v>
      </c>
      <c r="BF5" s="444"/>
      <c r="BG5" s="164">
        <v>2</v>
      </c>
      <c r="BH5" s="443">
        <v>2</v>
      </c>
      <c r="BI5" s="444"/>
      <c r="BJ5" s="443">
        <v>2</v>
      </c>
      <c r="BK5" s="444"/>
      <c r="BL5" s="443" t="s">
        <v>346</v>
      </c>
      <c r="BM5" s="444"/>
      <c r="BN5" s="164">
        <v>2</v>
      </c>
      <c r="BO5" s="443">
        <v>2</v>
      </c>
      <c r="BP5" s="444"/>
      <c r="BQ5" s="443">
        <v>3</v>
      </c>
      <c r="BR5" s="444"/>
      <c r="BS5" s="443">
        <v>3</v>
      </c>
      <c r="BT5" s="444"/>
      <c r="BU5" s="443" t="s">
        <v>346</v>
      </c>
      <c r="BV5" s="444"/>
      <c r="BW5" s="164">
        <v>3</v>
      </c>
      <c r="BX5" s="443">
        <v>4</v>
      </c>
      <c r="BY5" s="444"/>
      <c r="BZ5" s="443">
        <v>2</v>
      </c>
      <c r="CA5" s="444"/>
      <c r="CB5" s="443" t="s">
        <v>346</v>
      </c>
      <c r="CC5" s="444"/>
      <c r="CD5" s="164">
        <v>3</v>
      </c>
      <c r="CE5" s="443">
        <v>3</v>
      </c>
      <c r="CF5" s="444"/>
      <c r="CG5" s="443">
        <v>2</v>
      </c>
      <c r="CH5" s="444"/>
      <c r="CI5" s="443">
        <v>2</v>
      </c>
      <c r="CJ5" s="444"/>
      <c r="CK5" s="443">
        <v>2</v>
      </c>
      <c r="CL5" s="444"/>
      <c r="CM5" s="443">
        <v>2</v>
      </c>
      <c r="CN5" s="444"/>
      <c r="CO5" s="443">
        <v>2</v>
      </c>
      <c r="CP5" s="444"/>
      <c r="CQ5" s="443">
        <v>2</v>
      </c>
      <c r="CR5" s="444"/>
      <c r="CS5" s="443">
        <v>2</v>
      </c>
      <c r="CT5" s="444"/>
      <c r="CW5" s="440"/>
      <c r="CX5" s="440"/>
      <c r="CY5" s="441">
        <v>4</v>
      </c>
      <c r="CZ5" s="442"/>
      <c r="DA5" s="443" t="s">
        <v>346</v>
      </c>
      <c r="DB5" s="444"/>
      <c r="DC5" s="164">
        <v>3</v>
      </c>
      <c r="DD5" s="443">
        <v>2</v>
      </c>
      <c r="DE5" s="444"/>
      <c r="DF5" s="443">
        <v>4</v>
      </c>
      <c r="DG5" s="444"/>
      <c r="DH5" s="443">
        <v>2</v>
      </c>
      <c r="DI5" s="444"/>
      <c r="DJ5" s="443">
        <v>2</v>
      </c>
      <c r="DK5" s="444"/>
      <c r="DL5" s="443">
        <v>2</v>
      </c>
      <c r="DM5" s="444"/>
      <c r="DN5" s="443">
        <v>2</v>
      </c>
      <c r="DO5" s="444"/>
      <c r="DP5" s="443">
        <v>2</v>
      </c>
      <c r="DQ5" s="444"/>
      <c r="DR5" s="443">
        <v>2</v>
      </c>
      <c r="DS5" s="444"/>
      <c r="DV5" s="440"/>
      <c r="DW5" s="440"/>
      <c r="DX5" s="441">
        <v>2</v>
      </c>
      <c r="DY5" s="442"/>
      <c r="DZ5" s="441">
        <v>2</v>
      </c>
      <c r="EA5" s="442"/>
      <c r="EB5" s="441"/>
      <c r="EC5" s="442"/>
      <c r="ED5" s="166">
        <v>2</v>
      </c>
      <c r="EE5" s="441">
        <v>2</v>
      </c>
      <c r="EF5" s="442"/>
      <c r="EG5" s="441">
        <v>2</v>
      </c>
      <c r="EH5" s="442"/>
      <c r="EI5" s="441"/>
      <c r="EJ5" s="442"/>
      <c r="EK5" s="166">
        <v>4</v>
      </c>
      <c r="EL5" s="441">
        <v>2</v>
      </c>
      <c r="EM5" s="442"/>
      <c r="EN5" s="441">
        <v>2</v>
      </c>
      <c r="EO5" s="442"/>
      <c r="EP5" s="441">
        <v>5</v>
      </c>
      <c r="EQ5" s="442"/>
      <c r="ER5" s="441">
        <v>3</v>
      </c>
      <c r="ES5" s="442"/>
      <c r="ET5" s="441">
        <v>2</v>
      </c>
      <c r="EU5" s="442"/>
      <c r="EV5" s="448"/>
      <c r="EW5" s="449"/>
      <c r="EX5" s="440"/>
      <c r="EY5" s="440"/>
      <c r="FB5" s="440"/>
      <c r="FC5" s="440"/>
      <c r="FF5" s="452"/>
      <c r="FG5" s="452"/>
    </row>
    <row r="6" spans="1:163" x14ac:dyDescent="0.2">
      <c r="A6" s="465"/>
      <c r="B6" s="470"/>
      <c r="C6" s="471"/>
      <c r="D6" s="6" t="s">
        <v>55</v>
      </c>
      <c r="E6" s="6" t="s">
        <v>56</v>
      </c>
      <c r="F6" s="7"/>
      <c r="G6" s="7" t="s">
        <v>55</v>
      </c>
      <c r="H6" s="7" t="s">
        <v>56</v>
      </c>
      <c r="I6" s="7"/>
      <c r="J6" s="6" t="s">
        <v>55</v>
      </c>
      <c r="K6" s="6" t="s">
        <v>56</v>
      </c>
      <c r="L6" s="7"/>
      <c r="M6" s="7" t="s">
        <v>55</v>
      </c>
      <c r="N6" s="7" t="s">
        <v>56</v>
      </c>
      <c r="O6" s="7"/>
      <c r="P6" s="6" t="s">
        <v>55</v>
      </c>
      <c r="Q6" s="6" t="s">
        <v>56</v>
      </c>
      <c r="R6" s="7"/>
      <c r="S6" s="7" t="s">
        <v>55</v>
      </c>
      <c r="T6" s="7" t="s">
        <v>56</v>
      </c>
      <c r="U6" s="7" t="s">
        <v>55</v>
      </c>
      <c r="V6" s="7" t="s">
        <v>56</v>
      </c>
      <c r="W6" s="7" t="s">
        <v>55</v>
      </c>
      <c r="X6" s="7" t="s">
        <v>56</v>
      </c>
      <c r="Y6" s="7" t="s">
        <v>55</v>
      </c>
      <c r="Z6" s="7" t="s">
        <v>56</v>
      </c>
      <c r="AA6" s="7"/>
      <c r="AB6" s="7" t="s">
        <v>55</v>
      </c>
      <c r="AC6" s="7" t="s">
        <v>56</v>
      </c>
      <c r="AD6" s="7"/>
      <c r="AE6" s="7" t="s">
        <v>55</v>
      </c>
      <c r="AF6" s="7" t="s">
        <v>56</v>
      </c>
      <c r="AG6" s="7"/>
      <c r="AH6" s="7" t="s">
        <v>55</v>
      </c>
      <c r="AI6" s="7" t="s">
        <v>56</v>
      </c>
      <c r="AJ6" s="7"/>
      <c r="AK6" s="7" t="s">
        <v>55</v>
      </c>
      <c r="AL6" s="7" t="s">
        <v>56</v>
      </c>
      <c r="AM6" s="7" t="s">
        <v>55</v>
      </c>
      <c r="AN6" s="7" t="s">
        <v>56</v>
      </c>
      <c r="AO6" s="7" t="s">
        <v>55</v>
      </c>
      <c r="AP6" s="7" t="s">
        <v>56</v>
      </c>
      <c r="AQ6" s="7" t="s">
        <v>55</v>
      </c>
      <c r="AR6" s="7" t="s">
        <v>56</v>
      </c>
      <c r="AS6" s="7" t="s">
        <v>55</v>
      </c>
      <c r="AT6" s="7" t="s">
        <v>56</v>
      </c>
      <c r="AU6" s="443">
        <f>(SUM(D5:AT5))</f>
        <v>54</v>
      </c>
      <c r="AV6" s="444"/>
      <c r="AW6" s="7" t="s">
        <v>55</v>
      </c>
      <c r="AX6" s="7" t="s">
        <v>56</v>
      </c>
      <c r="AY6" s="7" t="s">
        <v>55</v>
      </c>
      <c r="AZ6" s="7" t="s">
        <v>56</v>
      </c>
      <c r="BA6" s="7" t="s">
        <v>55</v>
      </c>
      <c r="BB6" s="7" t="s">
        <v>56</v>
      </c>
      <c r="BC6" s="7" t="s">
        <v>55</v>
      </c>
      <c r="BD6" s="7" t="s">
        <v>56</v>
      </c>
      <c r="BE6" s="7" t="s">
        <v>55</v>
      </c>
      <c r="BF6" s="7" t="s">
        <v>56</v>
      </c>
      <c r="BG6" s="7"/>
      <c r="BH6" s="7" t="s">
        <v>55</v>
      </c>
      <c r="BI6" s="7" t="s">
        <v>56</v>
      </c>
      <c r="BJ6" s="7" t="s">
        <v>55</v>
      </c>
      <c r="BK6" s="7" t="s">
        <v>56</v>
      </c>
      <c r="BL6" s="7" t="s">
        <v>55</v>
      </c>
      <c r="BM6" s="7" t="s">
        <v>56</v>
      </c>
      <c r="BN6" s="7"/>
      <c r="BO6" s="7" t="s">
        <v>55</v>
      </c>
      <c r="BP6" s="7" t="s">
        <v>56</v>
      </c>
      <c r="BQ6" s="7" t="s">
        <v>55</v>
      </c>
      <c r="BR6" s="7" t="s">
        <v>56</v>
      </c>
      <c r="BS6" s="7" t="s">
        <v>55</v>
      </c>
      <c r="BT6" s="7" t="s">
        <v>56</v>
      </c>
      <c r="BU6" s="7" t="s">
        <v>55</v>
      </c>
      <c r="BV6" s="7" t="s">
        <v>56</v>
      </c>
      <c r="BW6" s="7"/>
      <c r="BX6" s="7" t="s">
        <v>55</v>
      </c>
      <c r="BY6" s="7" t="s">
        <v>56</v>
      </c>
      <c r="BZ6" s="6" t="s">
        <v>55</v>
      </c>
      <c r="CA6" s="6" t="s">
        <v>56</v>
      </c>
      <c r="CB6" s="6" t="s">
        <v>55</v>
      </c>
      <c r="CC6" s="6" t="s">
        <v>56</v>
      </c>
      <c r="CD6" s="7"/>
      <c r="CE6" s="6" t="s">
        <v>55</v>
      </c>
      <c r="CF6" s="6" t="s">
        <v>56</v>
      </c>
      <c r="CG6" s="7" t="s">
        <v>55</v>
      </c>
      <c r="CH6" s="7" t="s">
        <v>56</v>
      </c>
      <c r="CI6" s="6" t="s">
        <v>55</v>
      </c>
      <c r="CJ6" s="6" t="s">
        <v>56</v>
      </c>
      <c r="CK6" s="6" t="s">
        <v>55</v>
      </c>
      <c r="CL6" s="6" t="s">
        <v>56</v>
      </c>
      <c r="CM6" s="6" t="s">
        <v>55</v>
      </c>
      <c r="CN6" s="6" t="s">
        <v>56</v>
      </c>
      <c r="CO6" s="6" t="s">
        <v>55</v>
      </c>
      <c r="CP6" s="6" t="s">
        <v>56</v>
      </c>
      <c r="CQ6" s="6" t="s">
        <v>55</v>
      </c>
      <c r="CR6" s="6" t="s">
        <v>56</v>
      </c>
      <c r="CS6" s="6" t="s">
        <v>55</v>
      </c>
      <c r="CT6" s="6" t="s">
        <v>56</v>
      </c>
      <c r="CU6" s="443">
        <f>(SUM(AY5:CT5))</f>
        <v>53</v>
      </c>
      <c r="CV6" s="444"/>
      <c r="CW6" s="7" t="s">
        <v>55</v>
      </c>
      <c r="CX6" s="7" t="s">
        <v>56</v>
      </c>
      <c r="CY6" s="7" t="s">
        <v>55</v>
      </c>
      <c r="CZ6" s="7" t="s">
        <v>56</v>
      </c>
      <c r="DA6" s="7" t="s">
        <v>55</v>
      </c>
      <c r="DB6" s="7" t="s">
        <v>56</v>
      </c>
      <c r="DC6" s="7"/>
      <c r="DD6" s="6" t="s">
        <v>55</v>
      </c>
      <c r="DE6" s="6" t="s">
        <v>56</v>
      </c>
      <c r="DF6" s="6" t="s">
        <v>55</v>
      </c>
      <c r="DG6" s="6" t="s">
        <v>56</v>
      </c>
      <c r="DH6" s="6" t="s">
        <v>55</v>
      </c>
      <c r="DI6" s="6" t="s">
        <v>56</v>
      </c>
      <c r="DJ6" s="7" t="s">
        <v>55</v>
      </c>
      <c r="DK6" s="7" t="s">
        <v>56</v>
      </c>
      <c r="DL6" s="6" t="s">
        <v>55</v>
      </c>
      <c r="DM6" s="6" t="s">
        <v>56</v>
      </c>
      <c r="DN6" s="6" t="s">
        <v>55</v>
      </c>
      <c r="DO6" s="6" t="s">
        <v>56</v>
      </c>
      <c r="DP6" s="6" t="s">
        <v>55</v>
      </c>
      <c r="DQ6" s="6" t="s">
        <v>56</v>
      </c>
      <c r="DR6" s="6" t="s">
        <v>55</v>
      </c>
      <c r="DS6" s="6" t="s">
        <v>56</v>
      </c>
      <c r="DT6" s="443">
        <f>(SUM(CY5:DS5))</f>
        <v>25</v>
      </c>
      <c r="DU6" s="444"/>
      <c r="DV6" s="7" t="s">
        <v>55</v>
      </c>
      <c r="DW6" s="7" t="s">
        <v>56</v>
      </c>
      <c r="DX6" s="97" t="s">
        <v>55</v>
      </c>
      <c r="DY6" s="6" t="s">
        <v>56</v>
      </c>
      <c r="DZ6" s="97" t="s">
        <v>55</v>
      </c>
      <c r="EA6" s="6" t="s">
        <v>56</v>
      </c>
      <c r="EB6" s="97" t="s">
        <v>55</v>
      </c>
      <c r="EC6" s="6" t="s">
        <v>56</v>
      </c>
      <c r="ED6" s="6"/>
      <c r="EE6" s="97" t="s">
        <v>55</v>
      </c>
      <c r="EF6" s="6" t="s">
        <v>56</v>
      </c>
      <c r="EG6" s="97" t="s">
        <v>55</v>
      </c>
      <c r="EH6" s="6" t="s">
        <v>56</v>
      </c>
      <c r="EI6" s="97" t="s">
        <v>55</v>
      </c>
      <c r="EJ6" s="6" t="s">
        <v>56</v>
      </c>
      <c r="EK6" s="6" t="s">
        <v>785</v>
      </c>
      <c r="EL6" s="97" t="s">
        <v>55</v>
      </c>
      <c r="EM6" s="6" t="s">
        <v>56</v>
      </c>
      <c r="EN6" s="97" t="s">
        <v>55</v>
      </c>
      <c r="EO6" s="6" t="s">
        <v>56</v>
      </c>
      <c r="EP6" s="97" t="s">
        <v>55</v>
      </c>
      <c r="EQ6" s="6" t="s">
        <v>56</v>
      </c>
      <c r="ER6" s="6" t="s">
        <v>55</v>
      </c>
      <c r="ES6" s="6" t="s">
        <v>56</v>
      </c>
      <c r="ET6" s="97" t="s">
        <v>55</v>
      </c>
      <c r="EU6" s="6" t="s">
        <v>56</v>
      </c>
      <c r="EV6" s="443">
        <f>SUM(DX5:EU5)</f>
        <v>28</v>
      </c>
      <c r="EW6" s="444"/>
      <c r="EX6" s="6" t="s">
        <v>55</v>
      </c>
      <c r="EY6" s="6" t="s">
        <v>56</v>
      </c>
      <c r="EZ6" s="443">
        <f>SUM(CY5:EU5)</f>
        <v>53</v>
      </c>
      <c r="FA6" s="444"/>
      <c r="FB6" s="6" t="s">
        <v>55</v>
      </c>
      <c r="FC6" s="6" t="s">
        <v>56</v>
      </c>
      <c r="FD6" s="453">
        <f>(SUM(A5:EU5))</f>
        <v>160</v>
      </c>
      <c r="FE6" s="454"/>
      <c r="FF6" s="169" t="s">
        <v>55</v>
      </c>
      <c r="FG6" s="169" t="s">
        <v>56</v>
      </c>
    </row>
    <row r="7" spans="1:163" ht="12.75" x14ac:dyDescent="0.2">
      <c r="A7" s="8">
        <v>1</v>
      </c>
      <c r="B7" s="9" t="s">
        <v>327</v>
      </c>
      <c r="C7" s="10" t="s">
        <v>58</v>
      </c>
      <c r="D7" s="11">
        <v>4</v>
      </c>
      <c r="E7" s="11">
        <v>5</v>
      </c>
      <c r="F7" s="11">
        <f>MAX(D7:E7)</f>
        <v>5</v>
      </c>
      <c r="G7" s="11">
        <v>4</v>
      </c>
      <c r="H7" s="11">
        <v>6</v>
      </c>
      <c r="I7" s="11">
        <f>MAX(G7:H7)</f>
        <v>6</v>
      </c>
      <c r="J7" s="11">
        <v>5</v>
      </c>
      <c r="K7" s="11"/>
      <c r="L7" s="11">
        <f>MAX(J7:K7)</f>
        <v>5</v>
      </c>
      <c r="M7" s="11">
        <v>5</v>
      </c>
      <c r="N7" s="11"/>
      <c r="O7" s="11">
        <f>MAX(M7:N7)</f>
        <v>5</v>
      </c>
      <c r="P7" s="11">
        <v>7</v>
      </c>
      <c r="Q7" s="11"/>
      <c r="R7" s="11">
        <f>MAX(P7:Q7)</f>
        <v>7</v>
      </c>
      <c r="S7" s="11">
        <v>6</v>
      </c>
      <c r="T7" s="11"/>
      <c r="U7" s="12">
        <v>6</v>
      </c>
      <c r="V7" s="12"/>
      <c r="W7" s="12">
        <v>7</v>
      </c>
      <c r="X7" s="12"/>
      <c r="Y7" s="11">
        <v>7</v>
      </c>
      <c r="Z7" s="11"/>
      <c r="AA7" s="11">
        <f>MAX(Y7:Z7)</f>
        <v>7</v>
      </c>
      <c r="AB7" s="11">
        <v>5</v>
      </c>
      <c r="AC7" s="11"/>
      <c r="AD7" s="11">
        <f>MAX(AB7:AC7)</f>
        <v>5</v>
      </c>
      <c r="AE7" s="11">
        <v>7</v>
      </c>
      <c r="AF7" s="11"/>
      <c r="AG7" s="11">
        <f>MAX(AE7:AF7)</f>
        <v>7</v>
      </c>
      <c r="AH7" s="11">
        <v>6</v>
      </c>
      <c r="AI7" s="11"/>
      <c r="AJ7" s="11">
        <f>MAX(AH7:AI7)</f>
        <v>6</v>
      </c>
      <c r="AK7" s="11">
        <v>6</v>
      </c>
      <c r="AL7" s="11"/>
      <c r="AM7" s="11">
        <v>6</v>
      </c>
      <c r="AN7" s="11"/>
      <c r="AO7" s="11">
        <v>7</v>
      </c>
      <c r="AP7" s="11"/>
      <c r="AQ7" s="12">
        <v>7</v>
      </c>
      <c r="AR7" s="12"/>
      <c r="AS7" s="12">
        <v>5</v>
      </c>
      <c r="AT7" s="12"/>
      <c r="AU7" s="13">
        <f t="shared" ref="AU7:AU36" si="0">ROUND((SUMPRODUCT($D$5:$AT$5,$D7:$AT7))/$AU$6,2)</f>
        <v>6.02</v>
      </c>
      <c r="AV7" s="13"/>
      <c r="AW7" s="14" t="str">
        <f>IF(AU7&lt;5,"Yếu",IF(AU7&lt;6,"TBình",IF(AU7&lt;7,"TBKhá",IF(AU7&lt;8,"Khá",IF(AU7&lt;9,"Giỏi","Xuất sắc")))))</f>
        <v>TBKhá</v>
      </c>
      <c r="AX7" s="15"/>
      <c r="AY7" s="11">
        <v>6</v>
      </c>
      <c r="AZ7" s="11"/>
      <c r="BA7" s="11">
        <v>7</v>
      </c>
      <c r="BB7" s="11"/>
      <c r="BC7" s="11">
        <v>7</v>
      </c>
      <c r="BD7" s="11"/>
      <c r="BE7" s="11">
        <v>7</v>
      </c>
      <c r="BF7" s="11"/>
      <c r="BG7" s="11">
        <f>MAX(BE7:BF7)</f>
        <v>7</v>
      </c>
      <c r="BH7" s="11">
        <v>7</v>
      </c>
      <c r="BI7" s="11"/>
      <c r="BJ7" s="11">
        <v>8</v>
      </c>
      <c r="BK7" s="11"/>
      <c r="BL7" s="11">
        <v>6</v>
      </c>
      <c r="BM7" s="11"/>
      <c r="BN7" s="11">
        <f>MAX(BL7:BM7)</f>
        <v>6</v>
      </c>
      <c r="BO7" s="12">
        <v>7</v>
      </c>
      <c r="BP7" s="12"/>
      <c r="BQ7" s="11">
        <v>8</v>
      </c>
      <c r="BR7" s="11"/>
      <c r="BS7" s="11">
        <v>8</v>
      </c>
      <c r="BT7" s="11"/>
      <c r="BU7" s="11">
        <v>5</v>
      </c>
      <c r="BV7" s="11"/>
      <c r="BW7" s="11">
        <f>MAX(BU7:BV7)</f>
        <v>5</v>
      </c>
      <c r="BX7" s="11">
        <v>7</v>
      </c>
      <c r="BY7" s="11"/>
      <c r="BZ7" s="11">
        <v>6</v>
      </c>
      <c r="CA7" s="11"/>
      <c r="CB7" s="11">
        <v>5</v>
      </c>
      <c r="CC7" s="11"/>
      <c r="CD7" s="11">
        <f>MAX(CB7:CC7)</f>
        <v>5</v>
      </c>
      <c r="CE7" s="11">
        <v>8</v>
      </c>
      <c r="CF7" s="11"/>
      <c r="CG7" s="11">
        <v>7</v>
      </c>
      <c r="CH7" s="11"/>
      <c r="CI7" s="11">
        <v>8</v>
      </c>
      <c r="CJ7" s="11"/>
      <c r="CK7" s="11">
        <v>7</v>
      </c>
      <c r="CL7" s="11"/>
      <c r="CM7" s="11">
        <v>8</v>
      </c>
      <c r="CN7" s="11"/>
      <c r="CO7" s="12">
        <v>8</v>
      </c>
      <c r="CP7" s="12"/>
      <c r="CQ7" s="11">
        <v>8</v>
      </c>
      <c r="CR7" s="11"/>
      <c r="CS7" s="11">
        <v>8</v>
      </c>
      <c r="CT7" s="11"/>
      <c r="CU7" s="13">
        <f t="shared" ref="CU7:CU36" si="1">ROUND((SUMPRODUCT($AY$5:$CT$5,$AY7:$CT7))/$CU$6,2)</f>
        <v>7.04</v>
      </c>
      <c r="CV7" s="13"/>
      <c r="CW7" s="14" t="str">
        <f>IF(CU7&lt;5,"Yếu",IF(CU7&lt;6,"TBình",IF(CU7&lt;7,"TBKhá",IF(CU7&lt;8,"Khá",IF(CU7&lt;9,"Giỏi","Xuất sắc")))))</f>
        <v>Khá</v>
      </c>
      <c r="CX7" s="15"/>
      <c r="CY7" s="11">
        <v>8</v>
      </c>
      <c r="CZ7" s="11"/>
      <c r="DA7" s="11">
        <v>6</v>
      </c>
      <c r="DB7" s="11"/>
      <c r="DC7" s="11">
        <f>MAX(DA7:DB7)</f>
        <v>6</v>
      </c>
      <c r="DD7" s="11">
        <v>6</v>
      </c>
      <c r="DE7" s="11"/>
      <c r="DF7" s="11">
        <v>6</v>
      </c>
      <c r="DG7" s="11"/>
      <c r="DH7" s="11">
        <v>8</v>
      </c>
      <c r="DI7" s="11"/>
      <c r="DJ7" s="11">
        <v>6</v>
      </c>
      <c r="DK7" s="11"/>
      <c r="DL7" s="11">
        <v>6</v>
      </c>
      <c r="DM7" s="11"/>
      <c r="DN7" s="12">
        <v>9</v>
      </c>
      <c r="DO7" s="12"/>
      <c r="DP7" s="11">
        <v>8</v>
      </c>
      <c r="DQ7" s="11"/>
      <c r="DR7" s="11">
        <v>8</v>
      </c>
      <c r="DS7" s="11"/>
      <c r="DT7" s="13">
        <f t="shared" ref="DT7:DT38" si="2">ROUND((SUMPRODUCT($CY$5:$DS$5,$CY7:$DS7))/$DT$6,2)</f>
        <v>7.04</v>
      </c>
      <c r="DU7" s="13"/>
      <c r="DV7" s="14" t="str">
        <f>IF(DT7&lt;5,"Yếu",IF(DT7&lt;6,"TBình",IF(DT7&lt;7,"TBKhá",IF(DT7&lt;8,"Khá",IF(DT7&lt;9,"Giỏi","Xuất sắc")))))</f>
        <v>Khá</v>
      </c>
      <c r="DW7" s="15"/>
      <c r="DX7" s="11">
        <v>6</v>
      </c>
      <c r="DY7" s="98"/>
      <c r="DZ7" s="11">
        <v>7</v>
      </c>
      <c r="EA7" s="98"/>
      <c r="EB7" s="11">
        <v>8</v>
      </c>
      <c r="EC7" s="98"/>
      <c r="ED7" s="11">
        <f>MAX(EB7:EC7)</f>
        <v>8</v>
      </c>
      <c r="EE7" s="11">
        <v>9</v>
      </c>
      <c r="EF7" s="98"/>
      <c r="EG7" s="11">
        <v>7</v>
      </c>
      <c r="EH7" s="98"/>
      <c r="EI7" s="11">
        <v>8</v>
      </c>
      <c r="EJ7" s="98"/>
      <c r="EK7" s="11">
        <f t="shared" ref="EK7:EK63" si="3">MAX(EI7:EJ7)</f>
        <v>8</v>
      </c>
      <c r="EL7" s="11">
        <v>9</v>
      </c>
      <c r="EM7" s="98"/>
      <c r="EN7" s="11">
        <v>9</v>
      </c>
      <c r="EO7" s="98"/>
      <c r="EP7" s="11">
        <v>9</v>
      </c>
      <c r="EQ7" s="98"/>
      <c r="ER7" s="11">
        <v>7</v>
      </c>
      <c r="ES7" s="98"/>
      <c r="ET7" s="11">
        <v>7</v>
      </c>
      <c r="EU7" s="98"/>
      <c r="EV7" s="217">
        <f>ROUND(SUMPRODUCT($DX$5:$EU$5,DX7:EU7)/$EV$6,2)</f>
        <v>7.93</v>
      </c>
      <c r="EW7" s="218"/>
      <c r="EX7" s="219" t="str">
        <f>IF(EV7&lt;5,"Yếu",IF(EV7&lt;6,"TBình",IF(EV7&lt;7,"TBKhá",IF(EV7&lt;8,"Khá",IF(EV7&lt;9,"Giỏi","Xuất sắc")))))</f>
        <v>Khá</v>
      </c>
      <c r="EY7" s="219"/>
      <c r="EZ7" s="217">
        <f>ROUND(SUMPRODUCT($CY$5:$EU$5,CY7:EU7)/$EZ$6,2)</f>
        <v>7.51</v>
      </c>
      <c r="FA7" s="218"/>
      <c r="FB7" s="219" t="str">
        <f>IF(EZ7&lt;5,"Yếu",IF(EZ7&lt;6,"TBình",IF(EZ7&lt;7,"TBKhá",IF(EZ7&lt;8,"Khá",IF(EZ7&lt;9,"Giỏi","Xuất sắc")))))</f>
        <v>Khá</v>
      </c>
      <c r="FC7" s="219" t="str">
        <f>B7&amp;C7</f>
        <v>Nguyễn Thị LanAnh</v>
      </c>
      <c r="FD7" s="46">
        <f>ROUND((SUMPRODUCT($D$5:$EU$5,$D7:$EU7))/$FD$6,2)</f>
        <v>6.85</v>
      </c>
      <c r="FE7" s="46"/>
      <c r="FF7" s="47" t="str">
        <f>IF(FD7&lt;5,"Yếu",IF(FD7&lt;6,"TBình",IF(FD7&lt;7,"TBKhá",IF(FD7&lt;8,"Khá",IF(FD7&lt;9,"Giỏi","Xuất sắc")))))</f>
        <v>TBKhá</v>
      </c>
      <c r="FG7" s="170">
        <f t="shared" ref="FG7:FG38" si="4">RANK(FD7,$FD$7:$FD$104)</f>
        <v>69</v>
      </c>
    </row>
    <row r="8" spans="1:163" ht="12.75" x14ac:dyDescent="0.2">
      <c r="A8" s="16">
        <v>2</v>
      </c>
      <c r="B8" s="17" t="s">
        <v>412</v>
      </c>
      <c r="C8" s="18" t="s">
        <v>58</v>
      </c>
      <c r="D8" s="11">
        <v>9</v>
      </c>
      <c r="E8" s="12"/>
      <c r="F8" s="11">
        <f t="shared" ref="F8:F64" si="5">MAX(D8:E8)</f>
        <v>9</v>
      </c>
      <c r="G8" s="11">
        <v>7</v>
      </c>
      <c r="H8" s="12"/>
      <c r="I8" s="11">
        <f t="shared" ref="I8:I64" si="6">MAX(G8:H8)</f>
        <v>7</v>
      </c>
      <c r="J8" s="11">
        <v>9</v>
      </c>
      <c r="K8" s="12"/>
      <c r="L8" s="11">
        <f t="shared" ref="L8:L64" si="7">MAX(J8:K8)</f>
        <v>9</v>
      </c>
      <c r="M8" s="11">
        <v>7</v>
      </c>
      <c r="N8" s="12"/>
      <c r="O8" s="11">
        <f t="shared" ref="O8:O64" si="8">MAX(M8:N8)</f>
        <v>7</v>
      </c>
      <c r="P8" s="11">
        <v>8</v>
      </c>
      <c r="Q8" s="12"/>
      <c r="R8" s="11">
        <f t="shared" ref="R8:R64" si="9">MAX(P8:Q8)</f>
        <v>8</v>
      </c>
      <c r="S8" s="11">
        <v>8</v>
      </c>
      <c r="T8" s="12"/>
      <c r="U8" s="12">
        <v>8</v>
      </c>
      <c r="V8" s="12"/>
      <c r="W8" s="12">
        <v>9</v>
      </c>
      <c r="X8" s="12"/>
      <c r="Y8" s="11">
        <v>8</v>
      </c>
      <c r="Z8" s="12"/>
      <c r="AA8" s="11">
        <f t="shared" ref="AA8:AA71" si="10">MAX(Y8:Z8)</f>
        <v>8</v>
      </c>
      <c r="AB8" s="11">
        <v>6</v>
      </c>
      <c r="AC8" s="12"/>
      <c r="AD8" s="11">
        <f t="shared" ref="AD8:AD64" si="11">MAX(AB8:AC8)</f>
        <v>6</v>
      </c>
      <c r="AE8" s="11">
        <v>8</v>
      </c>
      <c r="AF8" s="12"/>
      <c r="AG8" s="11">
        <f t="shared" ref="AG8:AG71" si="12">MAX(AE8:AF8)</f>
        <v>8</v>
      </c>
      <c r="AH8" s="11">
        <v>7</v>
      </c>
      <c r="AI8" s="12"/>
      <c r="AJ8" s="11">
        <f t="shared" ref="AJ8:AJ64" si="13">MAX(AH8:AI8)</f>
        <v>7</v>
      </c>
      <c r="AK8" s="11">
        <v>8</v>
      </c>
      <c r="AL8" s="12"/>
      <c r="AM8" s="11">
        <v>8</v>
      </c>
      <c r="AN8" s="12"/>
      <c r="AO8" s="11">
        <v>8</v>
      </c>
      <c r="AP8" s="12"/>
      <c r="AQ8" s="12">
        <v>9</v>
      </c>
      <c r="AR8" s="12"/>
      <c r="AS8" s="12">
        <v>7</v>
      </c>
      <c r="AT8" s="12"/>
      <c r="AU8" s="13">
        <f t="shared" si="0"/>
        <v>7.72</v>
      </c>
      <c r="AV8" s="13"/>
      <c r="AW8" s="14" t="str">
        <f>IF(AU8&lt;5,"Yếu",IF(AU8&lt;6,"TBình",IF(AU8&lt;7,"TBKhá",IF(AU8&lt;8,"Khá",IF(AU8&lt;9,"Giỏi","Xuất sắc")))))</f>
        <v>Khá</v>
      </c>
      <c r="AX8" s="19"/>
      <c r="AY8" s="11">
        <v>8</v>
      </c>
      <c r="AZ8" s="12"/>
      <c r="BA8" s="11">
        <v>9</v>
      </c>
      <c r="BB8" s="12"/>
      <c r="BC8" s="11">
        <v>8</v>
      </c>
      <c r="BD8" s="12"/>
      <c r="BE8" s="11">
        <v>9</v>
      </c>
      <c r="BF8" s="12"/>
      <c r="BG8" s="11">
        <f t="shared" ref="BG8:BG64" si="14">MAX(BE8:BF8)</f>
        <v>9</v>
      </c>
      <c r="BH8" s="11">
        <v>9</v>
      </c>
      <c r="BI8" s="12"/>
      <c r="BJ8" s="11">
        <v>9</v>
      </c>
      <c r="BK8" s="12"/>
      <c r="BL8" s="11">
        <v>9</v>
      </c>
      <c r="BM8" s="12"/>
      <c r="BN8" s="11">
        <f t="shared" ref="BN8:BN64" si="15">MAX(BL8:BM8)</f>
        <v>9</v>
      </c>
      <c r="BO8" s="12">
        <v>8</v>
      </c>
      <c r="BP8" s="12"/>
      <c r="BQ8" s="11">
        <v>8</v>
      </c>
      <c r="BR8" s="12"/>
      <c r="BS8" s="11">
        <v>9</v>
      </c>
      <c r="BT8" s="12"/>
      <c r="BU8" s="11">
        <v>9</v>
      </c>
      <c r="BV8" s="12"/>
      <c r="BW8" s="11">
        <f t="shared" ref="BW8:BW64" si="16">MAX(BU8:BV8)</f>
        <v>9</v>
      </c>
      <c r="BX8" s="11">
        <v>7</v>
      </c>
      <c r="BY8" s="12"/>
      <c r="BZ8" s="11">
        <v>8</v>
      </c>
      <c r="CA8" s="12"/>
      <c r="CB8" s="11">
        <v>9</v>
      </c>
      <c r="CC8" s="12"/>
      <c r="CD8" s="11">
        <f t="shared" ref="CD8:CD64" si="17">MAX(CB8:CC8)</f>
        <v>9</v>
      </c>
      <c r="CE8" s="11">
        <v>8</v>
      </c>
      <c r="CF8" s="12"/>
      <c r="CG8" s="11">
        <v>9</v>
      </c>
      <c r="CH8" s="12"/>
      <c r="CI8" s="11">
        <v>8</v>
      </c>
      <c r="CJ8" s="11"/>
      <c r="CK8" s="11">
        <v>9</v>
      </c>
      <c r="CL8" s="11"/>
      <c r="CM8" s="11">
        <v>8</v>
      </c>
      <c r="CN8" s="12"/>
      <c r="CO8" s="12">
        <v>10</v>
      </c>
      <c r="CP8" s="12"/>
      <c r="CQ8" s="11">
        <v>8</v>
      </c>
      <c r="CR8" s="12"/>
      <c r="CS8" s="11">
        <v>8</v>
      </c>
      <c r="CT8" s="12"/>
      <c r="CU8" s="13">
        <f t="shared" si="1"/>
        <v>8.4499999999999993</v>
      </c>
      <c r="CV8" s="13"/>
      <c r="CW8" s="14" t="str">
        <f>IF(CU8&lt;5,"Yếu",IF(CU8&lt;6,"TBình",IF(CU8&lt;7,"TBKhá",IF(CU8&lt;8,"Khá",IF(CU8&lt;9,"Giỏi","Xuất sắc")))))</f>
        <v>Giỏi</v>
      </c>
      <c r="CX8" s="19"/>
      <c r="CY8" s="11">
        <v>9</v>
      </c>
      <c r="CZ8" s="12"/>
      <c r="DA8" s="11">
        <v>8</v>
      </c>
      <c r="DB8" s="12"/>
      <c r="DC8" s="11">
        <f t="shared" ref="DC8:DC64" si="18">MAX(DA8:DB8)</f>
        <v>8</v>
      </c>
      <c r="DD8" s="11">
        <v>7</v>
      </c>
      <c r="DE8" s="12"/>
      <c r="DF8" s="11">
        <v>8</v>
      </c>
      <c r="DG8" s="12"/>
      <c r="DH8" s="11">
        <v>9</v>
      </c>
      <c r="DI8" s="11"/>
      <c r="DJ8" s="11">
        <v>8</v>
      </c>
      <c r="DK8" s="12"/>
      <c r="DL8" s="11">
        <v>8</v>
      </c>
      <c r="DM8" s="12"/>
      <c r="DN8" s="12">
        <v>9</v>
      </c>
      <c r="DO8" s="12"/>
      <c r="DP8" s="11">
        <v>8</v>
      </c>
      <c r="DQ8" s="12"/>
      <c r="DR8" s="11">
        <v>8</v>
      </c>
      <c r="DS8" s="11"/>
      <c r="DT8" s="13">
        <f t="shared" si="2"/>
        <v>8.24</v>
      </c>
      <c r="DU8" s="13"/>
      <c r="DV8" s="14" t="str">
        <f>IF(DT8&lt;5,"Yếu",IF(DT8&lt;6,"TBình",IF(DT8&lt;7,"TBKhá",IF(DT8&lt;8,"Khá",IF(DT8&lt;9,"Giỏi","Xuất sắc")))))</f>
        <v>Giỏi</v>
      </c>
      <c r="DW8" s="19"/>
      <c r="DX8" s="11">
        <v>9</v>
      </c>
      <c r="DY8" s="98"/>
      <c r="DZ8" s="11">
        <v>10</v>
      </c>
      <c r="EA8" s="98"/>
      <c r="EB8" s="11">
        <v>9</v>
      </c>
      <c r="EC8" s="98"/>
      <c r="ED8" s="11">
        <f t="shared" ref="ED8:ED71" si="19">MAX(EB8:EC8)</f>
        <v>9</v>
      </c>
      <c r="EE8" s="11">
        <v>9</v>
      </c>
      <c r="EF8" s="98"/>
      <c r="EG8" s="11">
        <v>8</v>
      </c>
      <c r="EH8" s="98"/>
      <c r="EI8" s="11">
        <v>9</v>
      </c>
      <c r="EJ8" s="98"/>
      <c r="EK8" s="11">
        <f t="shared" si="3"/>
        <v>9</v>
      </c>
      <c r="EL8" s="11">
        <v>8</v>
      </c>
      <c r="EM8" s="98"/>
      <c r="EN8" s="11">
        <v>9</v>
      </c>
      <c r="EO8" s="98"/>
      <c r="EP8" s="11">
        <v>9</v>
      </c>
      <c r="EQ8" s="98"/>
      <c r="ER8" s="11">
        <v>7</v>
      </c>
      <c r="ES8" s="98"/>
      <c r="ET8" s="11">
        <v>8</v>
      </c>
      <c r="EU8" s="98"/>
      <c r="EV8" s="217">
        <f t="shared" ref="EV8:EV64" si="20">ROUND(SUMPRODUCT($DX$5:$EU$5,DX8:EU8)/$EV$6,2)</f>
        <v>8.64</v>
      </c>
      <c r="EW8" s="220"/>
      <c r="EX8" s="221" t="str">
        <f>IF(EV8&lt;5,"Yếu",IF(EV8&lt;6,"TBình",IF(EV8&lt;7,"TBKhá",IF(EV8&lt;8,"Khá",IF(EV8&lt;9,"Giỏi","Xuất sắc")))))</f>
        <v>Giỏi</v>
      </c>
      <c r="EY8" s="221"/>
      <c r="EZ8" s="217">
        <f t="shared" ref="EZ8:EZ71" si="21">ROUND(SUMPRODUCT($CY$5:$EU$5,CY8:EU8)/$EZ$6,2)</f>
        <v>8.4499999999999993</v>
      </c>
      <c r="FA8" s="220"/>
      <c r="FB8" s="221" t="str">
        <f>IF(EZ8&lt;5,"Yếu",IF(EZ8&lt;6,"TBình",IF(EZ8&lt;7,"TBKhá",IF(EZ8&lt;8,"Khá",IF(EZ8&lt;9,"Giỏi","Xuất sắc")))))</f>
        <v>Giỏi</v>
      </c>
      <c r="FC8" s="219" t="str">
        <f t="shared" ref="FC8:FC71" si="22">B8&amp;C8</f>
        <v>Phan PhươngAnh</v>
      </c>
      <c r="FD8" s="46">
        <f t="shared" ref="FD8:FD71" si="23">ROUND((SUMPRODUCT($D$5:$EU$5,$D8:$EU8))/$FD$6,2)</f>
        <v>8.2100000000000009</v>
      </c>
      <c r="FE8" s="46"/>
      <c r="FF8" s="47" t="str">
        <f>IF(FD8&lt;5,"Yếu",IF(FD8&lt;6,"TBình",IF(FD8&lt;7,"TBKhá",IF(FD8&lt;8,"Khá",IF(FD8&lt;9,"Giỏi","Xuất sắc")))))</f>
        <v>Giỏi</v>
      </c>
      <c r="FG8" s="170">
        <f t="shared" si="4"/>
        <v>8</v>
      </c>
    </row>
    <row r="9" spans="1:163" ht="12.75" x14ac:dyDescent="0.2">
      <c r="A9" s="16">
        <v>3</v>
      </c>
      <c r="B9" s="17" t="s">
        <v>413</v>
      </c>
      <c r="C9" s="18" t="s">
        <v>58</v>
      </c>
      <c r="D9" s="11">
        <v>3</v>
      </c>
      <c r="E9" s="12">
        <v>7</v>
      </c>
      <c r="F9" s="11">
        <f t="shared" si="5"/>
        <v>7</v>
      </c>
      <c r="G9" s="11">
        <v>4</v>
      </c>
      <c r="H9" s="12">
        <v>5</v>
      </c>
      <c r="I9" s="11">
        <f t="shared" si="6"/>
        <v>5</v>
      </c>
      <c r="J9" s="11">
        <v>5</v>
      </c>
      <c r="K9" s="12"/>
      <c r="L9" s="11">
        <f t="shared" si="7"/>
        <v>5</v>
      </c>
      <c r="M9" s="11">
        <v>5</v>
      </c>
      <c r="N9" s="12"/>
      <c r="O9" s="11">
        <f t="shared" si="8"/>
        <v>5</v>
      </c>
      <c r="P9" s="11">
        <v>4</v>
      </c>
      <c r="Q9" s="12">
        <v>5</v>
      </c>
      <c r="R9" s="11">
        <f t="shared" si="9"/>
        <v>5</v>
      </c>
      <c r="S9" s="11">
        <v>5</v>
      </c>
      <c r="T9" s="12"/>
      <c r="U9" s="12">
        <v>5</v>
      </c>
      <c r="V9" s="12"/>
      <c r="W9" s="12">
        <v>6</v>
      </c>
      <c r="X9" s="12"/>
      <c r="Y9" s="11">
        <v>8</v>
      </c>
      <c r="Z9" s="12"/>
      <c r="AA9" s="11">
        <f t="shared" si="10"/>
        <v>8</v>
      </c>
      <c r="AB9" s="11">
        <v>5</v>
      </c>
      <c r="AC9" s="12"/>
      <c r="AD9" s="11">
        <f t="shared" si="11"/>
        <v>5</v>
      </c>
      <c r="AE9" s="11">
        <v>7</v>
      </c>
      <c r="AF9" s="12"/>
      <c r="AG9" s="11">
        <f t="shared" si="12"/>
        <v>7</v>
      </c>
      <c r="AH9" s="11">
        <v>5</v>
      </c>
      <c r="AI9" s="12"/>
      <c r="AJ9" s="11">
        <f t="shared" si="13"/>
        <v>5</v>
      </c>
      <c r="AK9" s="11">
        <v>6</v>
      </c>
      <c r="AL9" s="12"/>
      <c r="AM9" s="11">
        <v>6</v>
      </c>
      <c r="AN9" s="12"/>
      <c r="AO9" s="11">
        <v>7</v>
      </c>
      <c r="AP9" s="12"/>
      <c r="AQ9" s="12">
        <v>6</v>
      </c>
      <c r="AR9" s="12"/>
      <c r="AS9" s="12">
        <v>7</v>
      </c>
      <c r="AT9" s="12"/>
      <c r="AU9" s="13">
        <f t="shared" si="0"/>
        <v>5.89</v>
      </c>
      <c r="AV9" s="13"/>
      <c r="AW9" s="14" t="str">
        <f>IF(AU9&lt;5,"Yếu",IF(AU9&lt;6,"TBình",IF(AU9&lt;7,"TBKhá",IF(AU9&lt;8,"Khá",IF(AU9&lt;9,"Giỏi","Xuất sắc")))))</f>
        <v>TBình</v>
      </c>
      <c r="AX9" s="19"/>
      <c r="AY9" s="11">
        <v>6</v>
      </c>
      <c r="AZ9" s="12"/>
      <c r="BA9" s="11">
        <v>6</v>
      </c>
      <c r="BB9" s="12"/>
      <c r="BC9" s="11">
        <v>7</v>
      </c>
      <c r="BD9" s="12"/>
      <c r="BE9" s="11">
        <v>8</v>
      </c>
      <c r="BF9" s="12"/>
      <c r="BG9" s="11">
        <f t="shared" si="14"/>
        <v>8</v>
      </c>
      <c r="BH9" s="11">
        <v>6</v>
      </c>
      <c r="BI9" s="12"/>
      <c r="BJ9" s="11">
        <v>8</v>
      </c>
      <c r="BK9" s="12"/>
      <c r="BL9" s="11">
        <v>5</v>
      </c>
      <c r="BM9" s="12"/>
      <c r="BN9" s="11">
        <f t="shared" si="15"/>
        <v>5</v>
      </c>
      <c r="BO9" s="12">
        <v>8</v>
      </c>
      <c r="BP9" s="12"/>
      <c r="BQ9" s="11">
        <v>8</v>
      </c>
      <c r="BR9" s="12"/>
      <c r="BS9" s="11">
        <v>8</v>
      </c>
      <c r="BT9" s="12"/>
      <c r="BU9" s="11">
        <v>5</v>
      </c>
      <c r="BV9" s="12"/>
      <c r="BW9" s="11">
        <f t="shared" si="16"/>
        <v>5</v>
      </c>
      <c r="BX9" s="11">
        <v>6</v>
      </c>
      <c r="BY9" s="12"/>
      <c r="BZ9" s="11">
        <v>8</v>
      </c>
      <c r="CA9" s="12"/>
      <c r="CB9" s="11">
        <v>6</v>
      </c>
      <c r="CC9" s="12"/>
      <c r="CD9" s="11">
        <f t="shared" si="17"/>
        <v>6</v>
      </c>
      <c r="CE9" s="11">
        <v>7</v>
      </c>
      <c r="CF9" s="12"/>
      <c r="CG9" s="11">
        <v>6</v>
      </c>
      <c r="CH9" s="12"/>
      <c r="CI9" s="11">
        <v>7</v>
      </c>
      <c r="CJ9" s="11"/>
      <c r="CK9" s="11">
        <v>8</v>
      </c>
      <c r="CL9" s="11"/>
      <c r="CM9" s="11">
        <v>7</v>
      </c>
      <c r="CN9" s="12"/>
      <c r="CO9" s="12">
        <v>7</v>
      </c>
      <c r="CP9" s="12"/>
      <c r="CQ9" s="11">
        <v>7</v>
      </c>
      <c r="CR9" s="12"/>
      <c r="CS9" s="11">
        <v>8</v>
      </c>
      <c r="CT9" s="12"/>
      <c r="CU9" s="13">
        <f t="shared" si="1"/>
        <v>6.83</v>
      </c>
      <c r="CV9" s="13"/>
      <c r="CW9" s="14" t="str">
        <f>IF(CU9&lt;5,"Yếu",IF(CU9&lt;6,"TBình",IF(CU9&lt;7,"TBKhá",IF(CU9&lt;8,"Khá",IF(CU9&lt;9,"Giỏi","Xuất sắc")))))</f>
        <v>TBKhá</v>
      </c>
      <c r="CX9" s="19"/>
      <c r="CY9" s="11">
        <v>7</v>
      </c>
      <c r="CZ9" s="12"/>
      <c r="DA9" s="11">
        <v>6</v>
      </c>
      <c r="DB9" s="12"/>
      <c r="DC9" s="11">
        <f t="shared" si="18"/>
        <v>6</v>
      </c>
      <c r="DD9" s="11">
        <v>6</v>
      </c>
      <c r="DE9" s="12"/>
      <c r="DF9" s="11">
        <v>7</v>
      </c>
      <c r="DG9" s="12"/>
      <c r="DH9" s="11">
        <v>9</v>
      </c>
      <c r="DI9" s="11"/>
      <c r="DJ9" s="11">
        <v>8</v>
      </c>
      <c r="DK9" s="12"/>
      <c r="DL9" s="11">
        <v>7</v>
      </c>
      <c r="DM9" s="12"/>
      <c r="DN9" s="12">
        <v>8</v>
      </c>
      <c r="DO9" s="12"/>
      <c r="DP9" s="11">
        <v>8</v>
      </c>
      <c r="DQ9" s="12"/>
      <c r="DR9" s="11">
        <v>9</v>
      </c>
      <c r="DS9" s="11"/>
      <c r="DT9" s="13">
        <f t="shared" si="2"/>
        <v>7.36</v>
      </c>
      <c r="DU9" s="13"/>
      <c r="DV9" s="14" t="str">
        <f>IF(DT9&lt;5,"Yếu",IF(DT9&lt;6,"TBình",IF(DT9&lt;7,"TBKhá",IF(DT9&lt;8,"Khá",IF(DT9&lt;9,"Giỏi","Xuất sắc")))))</f>
        <v>Khá</v>
      </c>
      <c r="DW9" s="19"/>
      <c r="DX9" s="11">
        <v>7</v>
      </c>
      <c r="DY9" s="98"/>
      <c r="DZ9" s="11">
        <v>9</v>
      </c>
      <c r="EA9" s="98"/>
      <c r="EB9" s="11">
        <v>8</v>
      </c>
      <c r="EC9" s="98"/>
      <c r="ED9" s="11">
        <f t="shared" si="19"/>
        <v>8</v>
      </c>
      <c r="EE9" s="11">
        <v>9</v>
      </c>
      <c r="EF9" s="98"/>
      <c r="EG9" s="11">
        <v>8</v>
      </c>
      <c r="EH9" s="98"/>
      <c r="EI9" s="11">
        <v>6</v>
      </c>
      <c r="EJ9" s="98"/>
      <c r="EK9" s="11">
        <f t="shared" si="3"/>
        <v>6</v>
      </c>
      <c r="EL9" s="11">
        <v>8</v>
      </c>
      <c r="EM9" s="98"/>
      <c r="EN9" s="11">
        <v>9</v>
      </c>
      <c r="EO9" s="98"/>
      <c r="EP9" s="11">
        <v>8</v>
      </c>
      <c r="EQ9" s="98"/>
      <c r="ER9" s="11">
        <v>7</v>
      </c>
      <c r="ES9" s="98"/>
      <c r="ET9" s="11">
        <v>7</v>
      </c>
      <c r="EU9" s="98"/>
      <c r="EV9" s="217">
        <f t="shared" si="20"/>
        <v>7.68</v>
      </c>
      <c r="EW9" s="220"/>
      <c r="EX9" s="221" t="str">
        <f t="shared" ref="EX9:EX66" si="24">IF(EV9&lt;5,"Yếu",IF(EV9&lt;6,"TBình",IF(EV9&lt;7,"TBKhá",IF(EV9&lt;8,"Khá",IF(EV9&lt;9,"Giỏi","Xuất sắc")))))</f>
        <v>Khá</v>
      </c>
      <c r="EY9" s="221"/>
      <c r="EZ9" s="217">
        <f t="shared" si="21"/>
        <v>7.53</v>
      </c>
      <c r="FA9" s="220"/>
      <c r="FB9" s="221" t="str">
        <f t="shared" ref="FB9:FB66" si="25">IF(EZ9&lt;5,"Yếu",IF(EZ9&lt;6,"TBình",IF(EZ9&lt;7,"TBKhá",IF(EZ9&lt;8,"Khá",IF(EZ9&lt;9,"Giỏi","Xuất sắc")))))</f>
        <v>Khá</v>
      </c>
      <c r="FC9" s="219" t="str">
        <f t="shared" si="22"/>
        <v>Hà TuấnAnh</v>
      </c>
      <c r="FD9" s="46">
        <f t="shared" si="23"/>
        <v>6.74</v>
      </c>
      <c r="FE9" s="46"/>
      <c r="FF9" s="47" t="str">
        <f>IF(FD9&lt;5,"Yếu",IF(FD9&lt;6,"TBình",IF(FD9&lt;7,"TBKhá",IF(FD9&lt;8,"Khá",IF(FD9&lt;9,"Giỏi","Xuất sắc")))))</f>
        <v>TBKhá</v>
      </c>
      <c r="FG9" s="170">
        <f t="shared" si="4"/>
        <v>70</v>
      </c>
    </row>
    <row r="10" spans="1:163" ht="12.75" x14ac:dyDescent="0.2">
      <c r="A10" s="16">
        <v>4</v>
      </c>
      <c r="B10" s="17" t="s">
        <v>414</v>
      </c>
      <c r="C10" s="18" t="s">
        <v>415</v>
      </c>
      <c r="D10" s="11">
        <v>5</v>
      </c>
      <c r="E10" s="12"/>
      <c r="F10" s="11">
        <f t="shared" si="5"/>
        <v>5</v>
      </c>
      <c r="G10" s="11">
        <v>5</v>
      </c>
      <c r="H10" s="12"/>
      <c r="I10" s="11">
        <f t="shared" si="6"/>
        <v>5</v>
      </c>
      <c r="J10" s="11">
        <v>7</v>
      </c>
      <c r="K10" s="12"/>
      <c r="L10" s="11">
        <f t="shared" si="7"/>
        <v>7</v>
      </c>
      <c r="M10" s="11">
        <v>6</v>
      </c>
      <c r="N10" s="12"/>
      <c r="O10" s="11">
        <f t="shared" si="8"/>
        <v>6</v>
      </c>
      <c r="P10" s="11">
        <v>6</v>
      </c>
      <c r="Q10" s="12"/>
      <c r="R10" s="11">
        <f t="shared" si="9"/>
        <v>6</v>
      </c>
      <c r="S10" s="11">
        <v>6</v>
      </c>
      <c r="T10" s="12"/>
      <c r="U10" s="12">
        <v>7</v>
      </c>
      <c r="V10" s="12"/>
      <c r="W10" s="12">
        <v>7</v>
      </c>
      <c r="X10" s="12"/>
      <c r="Y10" s="11">
        <v>7</v>
      </c>
      <c r="Z10" s="12"/>
      <c r="AA10" s="11">
        <f t="shared" si="10"/>
        <v>7</v>
      </c>
      <c r="AB10" s="11">
        <v>6</v>
      </c>
      <c r="AC10" s="12"/>
      <c r="AD10" s="11">
        <f t="shared" si="11"/>
        <v>6</v>
      </c>
      <c r="AE10" s="11">
        <v>7</v>
      </c>
      <c r="AF10" s="12"/>
      <c r="AG10" s="11">
        <f t="shared" si="12"/>
        <v>7</v>
      </c>
      <c r="AH10" s="11">
        <v>4</v>
      </c>
      <c r="AI10" s="12">
        <v>7</v>
      </c>
      <c r="AJ10" s="11">
        <f t="shared" si="13"/>
        <v>7</v>
      </c>
      <c r="AK10" s="11">
        <v>7</v>
      </c>
      <c r="AL10" s="12"/>
      <c r="AM10" s="11">
        <v>6</v>
      </c>
      <c r="AN10" s="12"/>
      <c r="AO10" s="11">
        <v>7</v>
      </c>
      <c r="AP10" s="12"/>
      <c r="AQ10" s="12">
        <v>5</v>
      </c>
      <c r="AR10" s="12"/>
      <c r="AS10" s="12">
        <v>5</v>
      </c>
      <c r="AT10" s="12"/>
      <c r="AU10" s="13">
        <f t="shared" si="0"/>
        <v>6.24</v>
      </c>
      <c r="AV10" s="13"/>
      <c r="AW10" s="14" t="str">
        <f>IF(AU10&lt;5,"Yếu",IF(AU10&lt;6,"TBình",IF(AU10&lt;7,"TBKhá",IF(AU10&lt;8,"Khá",IF(AU10&lt;9,"Giỏi","Xuất sắc")))))</f>
        <v>TBKhá</v>
      </c>
      <c r="AX10" s="19"/>
      <c r="AY10" s="11">
        <v>6</v>
      </c>
      <c r="AZ10" s="12"/>
      <c r="BA10" s="11">
        <v>8</v>
      </c>
      <c r="BB10" s="12"/>
      <c r="BC10" s="11">
        <v>6</v>
      </c>
      <c r="BD10" s="12"/>
      <c r="BE10" s="11">
        <v>8</v>
      </c>
      <c r="BF10" s="12"/>
      <c r="BG10" s="11">
        <f t="shared" si="14"/>
        <v>8</v>
      </c>
      <c r="BH10" s="11">
        <v>8</v>
      </c>
      <c r="BI10" s="12"/>
      <c r="BJ10" s="11">
        <v>8</v>
      </c>
      <c r="BK10" s="12"/>
      <c r="BL10" s="11">
        <v>5</v>
      </c>
      <c r="BM10" s="12"/>
      <c r="BN10" s="11">
        <f t="shared" si="15"/>
        <v>5</v>
      </c>
      <c r="BO10" s="12">
        <v>7</v>
      </c>
      <c r="BP10" s="12"/>
      <c r="BQ10" s="11">
        <v>8</v>
      </c>
      <c r="BR10" s="12"/>
      <c r="BS10" s="11">
        <v>9</v>
      </c>
      <c r="BT10" s="12"/>
      <c r="BU10" s="11">
        <v>8</v>
      </c>
      <c r="BV10" s="12"/>
      <c r="BW10" s="11">
        <f t="shared" si="16"/>
        <v>8</v>
      </c>
      <c r="BX10" s="11">
        <v>5</v>
      </c>
      <c r="BY10" s="12"/>
      <c r="BZ10" s="11">
        <v>7</v>
      </c>
      <c r="CA10" s="12"/>
      <c r="CB10" s="11">
        <v>8</v>
      </c>
      <c r="CC10" s="12"/>
      <c r="CD10" s="11">
        <f t="shared" si="17"/>
        <v>8</v>
      </c>
      <c r="CE10" s="11">
        <v>7</v>
      </c>
      <c r="CF10" s="12"/>
      <c r="CG10" s="11">
        <v>7</v>
      </c>
      <c r="CH10" s="12"/>
      <c r="CI10" s="11">
        <v>8</v>
      </c>
      <c r="CJ10" s="11"/>
      <c r="CK10" s="11">
        <v>9</v>
      </c>
      <c r="CL10" s="11"/>
      <c r="CM10" s="11">
        <v>7</v>
      </c>
      <c r="CN10" s="12"/>
      <c r="CO10" s="12">
        <v>7</v>
      </c>
      <c r="CP10" s="12"/>
      <c r="CQ10" s="11">
        <v>8</v>
      </c>
      <c r="CR10" s="12"/>
      <c r="CS10" s="11">
        <v>8</v>
      </c>
      <c r="CT10" s="12"/>
      <c r="CU10" s="13">
        <f t="shared" si="1"/>
        <v>7.32</v>
      </c>
      <c r="CV10" s="13"/>
      <c r="CW10" s="14" t="str">
        <f>IF(CU10&lt;5,"Yếu",IF(CU10&lt;6,"TBình",IF(CU10&lt;7,"TBKhá",IF(CU10&lt;8,"Khá",IF(CU10&lt;9,"Giỏi","Xuất sắc")))))</f>
        <v>Khá</v>
      </c>
      <c r="CX10" s="19"/>
      <c r="CY10" s="11">
        <v>8</v>
      </c>
      <c r="CZ10" s="12"/>
      <c r="DA10" s="11">
        <v>7</v>
      </c>
      <c r="DB10" s="12"/>
      <c r="DC10" s="11">
        <f t="shared" si="18"/>
        <v>7</v>
      </c>
      <c r="DD10" s="11">
        <v>7</v>
      </c>
      <c r="DE10" s="12"/>
      <c r="DF10" s="11">
        <v>7</v>
      </c>
      <c r="DG10" s="12"/>
      <c r="DH10" s="11">
        <v>9</v>
      </c>
      <c r="DI10" s="11"/>
      <c r="DJ10" s="11">
        <v>8</v>
      </c>
      <c r="DK10" s="12"/>
      <c r="DL10" s="11">
        <v>7</v>
      </c>
      <c r="DM10" s="12"/>
      <c r="DN10" s="12">
        <v>8</v>
      </c>
      <c r="DO10" s="12"/>
      <c r="DP10" s="11">
        <v>8</v>
      </c>
      <c r="DQ10" s="12"/>
      <c r="DR10" s="11">
        <v>9</v>
      </c>
      <c r="DS10" s="11"/>
      <c r="DT10" s="13">
        <f t="shared" si="2"/>
        <v>7.72</v>
      </c>
      <c r="DU10" s="13"/>
      <c r="DV10" s="14" t="str">
        <f>IF(DT10&lt;5,"Yếu",IF(DT10&lt;6,"TBình",IF(DT10&lt;7,"TBKhá",IF(DT10&lt;8,"Khá",IF(DT10&lt;9,"Giỏi","Xuất sắc")))))</f>
        <v>Khá</v>
      </c>
      <c r="DW10" s="19"/>
      <c r="DX10" s="11">
        <v>9</v>
      </c>
      <c r="DY10" s="98"/>
      <c r="DZ10" s="11">
        <v>9</v>
      </c>
      <c r="EA10" s="98"/>
      <c r="EB10" s="11">
        <v>9</v>
      </c>
      <c r="EC10" s="98"/>
      <c r="ED10" s="11">
        <f t="shared" si="19"/>
        <v>9</v>
      </c>
      <c r="EE10" s="11">
        <v>9</v>
      </c>
      <c r="EF10" s="98"/>
      <c r="EG10" s="11">
        <v>8</v>
      </c>
      <c r="EH10" s="98"/>
      <c r="EI10" s="11">
        <v>8</v>
      </c>
      <c r="EJ10" s="98"/>
      <c r="EK10" s="11">
        <f t="shared" si="3"/>
        <v>8</v>
      </c>
      <c r="EL10" s="11">
        <v>8</v>
      </c>
      <c r="EM10" s="98"/>
      <c r="EN10" s="11">
        <v>8</v>
      </c>
      <c r="EO10" s="98"/>
      <c r="EP10" s="11">
        <v>9</v>
      </c>
      <c r="EQ10" s="98"/>
      <c r="ER10" s="11">
        <v>7</v>
      </c>
      <c r="ES10" s="98"/>
      <c r="ET10" s="11">
        <v>9</v>
      </c>
      <c r="EU10" s="98"/>
      <c r="EV10" s="217">
        <f t="shared" si="20"/>
        <v>8.43</v>
      </c>
      <c r="EW10" s="220"/>
      <c r="EX10" s="221" t="str">
        <f t="shared" si="24"/>
        <v>Giỏi</v>
      </c>
      <c r="EY10" s="221"/>
      <c r="EZ10" s="217">
        <f t="shared" si="21"/>
        <v>8.09</v>
      </c>
      <c r="FA10" s="220"/>
      <c r="FB10" s="221" t="str">
        <f t="shared" si="25"/>
        <v>Giỏi</v>
      </c>
      <c r="FC10" s="219" t="str">
        <f t="shared" si="22"/>
        <v>Nguyễn CôngBằng</v>
      </c>
      <c r="FD10" s="46">
        <f t="shared" si="23"/>
        <v>7.21</v>
      </c>
      <c r="FE10" s="46"/>
      <c r="FF10" s="47" t="str">
        <f>IF(FD10&lt;5,"Yếu",IF(FD10&lt;6,"TBình",IF(FD10&lt;7,"TBKhá",IF(FD10&lt;8,"Khá",IF(FD10&lt;9,"Giỏi","Xuất sắc")))))</f>
        <v>Khá</v>
      </c>
      <c r="FG10" s="170">
        <f t="shared" si="4"/>
        <v>50</v>
      </c>
    </row>
    <row r="11" spans="1:163" ht="12.75" x14ac:dyDescent="0.2">
      <c r="A11" s="16">
        <v>5</v>
      </c>
      <c r="B11" s="17" t="s">
        <v>345</v>
      </c>
      <c r="C11" s="18" t="s">
        <v>67</v>
      </c>
      <c r="D11" s="11">
        <v>7</v>
      </c>
      <c r="E11" s="12"/>
      <c r="F11" s="11">
        <f t="shared" si="5"/>
        <v>7</v>
      </c>
      <c r="G11" s="11">
        <v>6</v>
      </c>
      <c r="H11" s="12"/>
      <c r="I11" s="11">
        <f t="shared" si="6"/>
        <v>6</v>
      </c>
      <c r="J11" s="11">
        <v>9</v>
      </c>
      <c r="K11" s="12"/>
      <c r="L11" s="11">
        <f t="shared" si="7"/>
        <v>9</v>
      </c>
      <c r="M11" s="11">
        <v>7</v>
      </c>
      <c r="N11" s="12"/>
      <c r="O11" s="11">
        <f t="shared" si="8"/>
        <v>7</v>
      </c>
      <c r="P11" s="11">
        <v>8</v>
      </c>
      <c r="Q11" s="12"/>
      <c r="R11" s="11">
        <f t="shared" si="9"/>
        <v>8</v>
      </c>
      <c r="S11" s="11">
        <v>8</v>
      </c>
      <c r="T11" s="12"/>
      <c r="U11" s="12">
        <v>7</v>
      </c>
      <c r="V11" s="12"/>
      <c r="W11" s="12">
        <v>8</v>
      </c>
      <c r="X11" s="12"/>
      <c r="Y11" s="11">
        <v>7</v>
      </c>
      <c r="Z11" s="12"/>
      <c r="AA11" s="11">
        <f t="shared" si="10"/>
        <v>7</v>
      </c>
      <c r="AB11" s="11">
        <v>5</v>
      </c>
      <c r="AC11" s="12"/>
      <c r="AD11" s="11">
        <f t="shared" si="11"/>
        <v>5</v>
      </c>
      <c r="AE11" s="11">
        <v>9</v>
      </c>
      <c r="AF11" s="12"/>
      <c r="AG11" s="11">
        <f t="shared" si="12"/>
        <v>9</v>
      </c>
      <c r="AH11" s="11">
        <v>6</v>
      </c>
      <c r="AI11" s="12"/>
      <c r="AJ11" s="11">
        <f t="shared" si="13"/>
        <v>6</v>
      </c>
      <c r="AK11" s="11">
        <v>7</v>
      </c>
      <c r="AL11" s="12"/>
      <c r="AM11" s="11">
        <v>8</v>
      </c>
      <c r="AN11" s="12"/>
      <c r="AO11" s="11">
        <v>8</v>
      </c>
      <c r="AP11" s="12"/>
      <c r="AQ11" s="12">
        <v>8</v>
      </c>
      <c r="AR11" s="12"/>
      <c r="AS11" s="12">
        <v>7</v>
      </c>
      <c r="AT11" s="12"/>
      <c r="AU11" s="13">
        <f t="shared" si="0"/>
        <v>7.09</v>
      </c>
      <c r="AV11" s="13"/>
      <c r="AW11" s="14" t="str">
        <f>IF(AU11&lt;5,"Yếu",IF(AU11&lt;6,"TBình",IF(AU11&lt;7,"TBKhá",IF(AU11&lt;8,"Khá",IF(AU11&lt;9,"Giỏi","Xuất sắc")))))</f>
        <v>Khá</v>
      </c>
      <c r="AX11" s="19"/>
      <c r="AY11" s="11">
        <v>6</v>
      </c>
      <c r="AZ11" s="12"/>
      <c r="BA11" s="11">
        <v>8</v>
      </c>
      <c r="BB11" s="12"/>
      <c r="BC11" s="11">
        <v>8</v>
      </c>
      <c r="BD11" s="12"/>
      <c r="BE11" s="11">
        <v>8</v>
      </c>
      <c r="BF11" s="12"/>
      <c r="BG11" s="11">
        <f t="shared" si="14"/>
        <v>8</v>
      </c>
      <c r="BH11" s="11">
        <v>7</v>
      </c>
      <c r="BI11" s="12"/>
      <c r="BJ11" s="11">
        <v>8</v>
      </c>
      <c r="BK11" s="12"/>
      <c r="BL11" s="11">
        <v>7</v>
      </c>
      <c r="BM11" s="12"/>
      <c r="BN11" s="11">
        <f t="shared" si="15"/>
        <v>7</v>
      </c>
      <c r="BO11" s="12">
        <v>7</v>
      </c>
      <c r="BP11" s="12"/>
      <c r="BQ11" s="11">
        <v>8</v>
      </c>
      <c r="BR11" s="12"/>
      <c r="BS11" s="11">
        <v>8</v>
      </c>
      <c r="BT11" s="12"/>
      <c r="BU11" s="11">
        <v>9</v>
      </c>
      <c r="BV11" s="12"/>
      <c r="BW11" s="11">
        <f t="shared" si="16"/>
        <v>9</v>
      </c>
      <c r="BX11" s="11">
        <v>7</v>
      </c>
      <c r="BY11" s="12"/>
      <c r="BZ11" s="11">
        <v>7</v>
      </c>
      <c r="CA11" s="12"/>
      <c r="CB11" s="11">
        <v>6</v>
      </c>
      <c r="CC11" s="12"/>
      <c r="CD11" s="11">
        <f t="shared" si="17"/>
        <v>6</v>
      </c>
      <c r="CE11" s="11">
        <v>6</v>
      </c>
      <c r="CF11" s="12"/>
      <c r="CG11" s="11">
        <v>8</v>
      </c>
      <c r="CH11" s="12"/>
      <c r="CI11" s="11">
        <v>8</v>
      </c>
      <c r="CJ11" s="11"/>
      <c r="CK11" s="11">
        <v>9</v>
      </c>
      <c r="CL11" s="11"/>
      <c r="CM11" s="11">
        <v>7</v>
      </c>
      <c r="CN11" s="12"/>
      <c r="CO11" s="12">
        <v>7</v>
      </c>
      <c r="CP11" s="12"/>
      <c r="CQ11" s="11">
        <v>8</v>
      </c>
      <c r="CR11" s="12"/>
      <c r="CS11" s="11">
        <v>8</v>
      </c>
      <c r="CT11" s="12"/>
      <c r="CU11" s="13">
        <f t="shared" si="1"/>
        <v>7.45</v>
      </c>
      <c r="CV11" s="13"/>
      <c r="CW11" s="14" t="str">
        <f>IF(CU11&lt;5,"Yếu",IF(CU11&lt;6,"TBình",IF(CU11&lt;7,"TBKhá",IF(CU11&lt;8,"Khá",IF(CU11&lt;9,"Giỏi","Xuất sắc")))))</f>
        <v>Khá</v>
      </c>
      <c r="CX11" s="19"/>
      <c r="CY11" s="11">
        <v>8</v>
      </c>
      <c r="CZ11" s="12"/>
      <c r="DA11" s="11">
        <v>7</v>
      </c>
      <c r="DB11" s="12"/>
      <c r="DC11" s="11">
        <f t="shared" si="18"/>
        <v>7</v>
      </c>
      <c r="DD11" s="11">
        <v>7</v>
      </c>
      <c r="DE11" s="12"/>
      <c r="DF11" s="11">
        <v>7</v>
      </c>
      <c r="DG11" s="12"/>
      <c r="DH11" s="11">
        <v>9</v>
      </c>
      <c r="DI11" s="11"/>
      <c r="DJ11" s="11">
        <v>8</v>
      </c>
      <c r="DK11" s="12"/>
      <c r="DL11" s="11">
        <v>8</v>
      </c>
      <c r="DM11" s="12"/>
      <c r="DN11" s="12">
        <v>8</v>
      </c>
      <c r="DO11" s="12"/>
      <c r="DP11" s="11">
        <v>8</v>
      </c>
      <c r="DQ11" s="12"/>
      <c r="DR11" s="11">
        <v>9</v>
      </c>
      <c r="DS11" s="11"/>
      <c r="DT11" s="13">
        <f t="shared" si="2"/>
        <v>7.8</v>
      </c>
      <c r="DU11" s="13"/>
      <c r="DV11" s="14" t="str">
        <f>IF(DT11&lt;5,"Yếu",IF(DT11&lt;6,"TBình",IF(DT11&lt;7,"TBKhá",IF(DT11&lt;8,"Khá",IF(DT11&lt;9,"Giỏi","Xuất sắc")))))</f>
        <v>Khá</v>
      </c>
      <c r="DW11" s="19"/>
      <c r="DX11" s="11">
        <v>9</v>
      </c>
      <c r="DY11" s="98"/>
      <c r="DZ11" s="11">
        <v>8</v>
      </c>
      <c r="EA11" s="98"/>
      <c r="EB11" s="11">
        <v>8</v>
      </c>
      <c r="EC11" s="98"/>
      <c r="ED11" s="11">
        <f t="shared" si="19"/>
        <v>8</v>
      </c>
      <c r="EE11" s="11">
        <v>9</v>
      </c>
      <c r="EF11" s="98"/>
      <c r="EG11" s="11">
        <v>8</v>
      </c>
      <c r="EH11" s="98"/>
      <c r="EI11" s="11">
        <v>8</v>
      </c>
      <c r="EJ11" s="98"/>
      <c r="EK11" s="11">
        <f t="shared" si="3"/>
        <v>8</v>
      </c>
      <c r="EL11" s="11">
        <v>9</v>
      </c>
      <c r="EM11" s="98"/>
      <c r="EN11" s="11">
        <v>9</v>
      </c>
      <c r="EO11" s="98"/>
      <c r="EP11" s="11">
        <v>9</v>
      </c>
      <c r="EQ11" s="98"/>
      <c r="ER11" s="11">
        <v>6</v>
      </c>
      <c r="ES11" s="98"/>
      <c r="ET11" s="11">
        <v>8</v>
      </c>
      <c r="EU11" s="98"/>
      <c r="EV11" s="217">
        <f t="shared" si="20"/>
        <v>8.25</v>
      </c>
      <c r="EW11" s="220"/>
      <c r="EX11" s="221" t="str">
        <f t="shared" si="24"/>
        <v>Giỏi</v>
      </c>
      <c r="EY11" s="221"/>
      <c r="EZ11" s="217">
        <f t="shared" si="21"/>
        <v>8.0399999999999991</v>
      </c>
      <c r="FA11" s="220"/>
      <c r="FB11" s="221" t="str">
        <f t="shared" si="25"/>
        <v>Giỏi</v>
      </c>
      <c r="FC11" s="219" t="str">
        <f t="shared" si="22"/>
        <v>Nguyễn Thị QuỳnhChi</v>
      </c>
      <c r="FD11" s="46">
        <f t="shared" si="23"/>
        <v>7.53</v>
      </c>
      <c r="FE11" s="46"/>
      <c r="FF11" s="47" t="str">
        <f>IF(FD11&lt;5,"Yếu",IF(FD11&lt;6,"TBình",IF(FD11&lt;7,"TBKhá",IF(FD11&lt;8,"Khá",IF(FD11&lt;9,"Giỏi","Xuất sắc")))))</f>
        <v>Khá</v>
      </c>
      <c r="FG11" s="170">
        <f t="shared" si="4"/>
        <v>35</v>
      </c>
    </row>
    <row r="12" spans="1:163" ht="12.75" x14ac:dyDescent="0.2">
      <c r="A12" s="16">
        <v>6</v>
      </c>
      <c r="B12" s="17" t="s">
        <v>416</v>
      </c>
      <c r="C12" s="18" t="s">
        <v>355</v>
      </c>
      <c r="D12" s="11">
        <v>7</v>
      </c>
      <c r="E12" s="12"/>
      <c r="F12" s="11">
        <f t="shared" si="5"/>
        <v>7</v>
      </c>
      <c r="G12" s="11">
        <v>4</v>
      </c>
      <c r="H12" s="12">
        <v>6</v>
      </c>
      <c r="I12" s="11">
        <f t="shared" si="6"/>
        <v>6</v>
      </c>
      <c r="J12" s="11">
        <v>6</v>
      </c>
      <c r="K12" s="12"/>
      <c r="L12" s="11">
        <f t="shared" si="7"/>
        <v>6</v>
      </c>
      <c r="M12" s="11">
        <v>6</v>
      </c>
      <c r="N12" s="12"/>
      <c r="O12" s="11">
        <f t="shared" si="8"/>
        <v>6</v>
      </c>
      <c r="P12" s="11">
        <v>7</v>
      </c>
      <c r="Q12" s="12"/>
      <c r="R12" s="11">
        <f t="shared" si="9"/>
        <v>7</v>
      </c>
      <c r="S12" s="11">
        <v>7</v>
      </c>
      <c r="T12" s="12"/>
      <c r="U12" s="12">
        <v>7</v>
      </c>
      <c r="V12" s="12"/>
      <c r="W12" s="12">
        <v>8</v>
      </c>
      <c r="X12" s="12"/>
      <c r="Y12" s="11">
        <v>7</v>
      </c>
      <c r="Z12" s="12"/>
      <c r="AA12" s="11">
        <f t="shared" si="10"/>
        <v>7</v>
      </c>
      <c r="AB12" s="11">
        <v>6</v>
      </c>
      <c r="AC12" s="12"/>
      <c r="AD12" s="11">
        <f t="shared" si="11"/>
        <v>6</v>
      </c>
      <c r="AE12" s="11">
        <v>6</v>
      </c>
      <c r="AF12" s="12"/>
      <c r="AG12" s="11">
        <f t="shared" si="12"/>
        <v>6</v>
      </c>
      <c r="AH12" s="11">
        <v>6</v>
      </c>
      <c r="AI12" s="12"/>
      <c r="AJ12" s="11">
        <f t="shared" si="13"/>
        <v>6</v>
      </c>
      <c r="AK12" s="11">
        <v>7</v>
      </c>
      <c r="AL12" s="12"/>
      <c r="AM12" s="11">
        <v>7</v>
      </c>
      <c r="AN12" s="12"/>
      <c r="AO12" s="11">
        <v>8</v>
      </c>
      <c r="AP12" s="12"/>
      <c r="AQ12" s="12">
        <v>7</v>
      </c>
      <c r="AR12" s="12"/>
      <c r="AS12" s="12">
        <v>6</v>
      </c>
      <c r="AT12" s="12"/>
      <c r="AU12" s="13">
        <f t="shared" si="0"/>
        <v>6.65</v>
      </c>
      <c r="AV12" s="13"/>
      <c r="AW12" s="14" t="str">
        <f t="shared" ref="AW12:AW20" si="26">IF(AU12&lt;5,"Yếu",IF(AU12&lt;6,"TBình",IF(AU12&lt;7,"TBKhá",IF(AU12&lt;8,"Khá",IF(AU12&lt;9,"Giỏi","Xuất sắc")))))</f>
        <v>TBKhá</v>
      </c>
      <c r="AX12" s="19"/>
      <c r="AY12" s="11">
        <v>7</v>
      </c>
      <c r="AZ12" s="12"/>
      <c r="BA12" s="11">
        <v>7</v>
      </c>
      <c r="BB12" s="12"/>
      <c r="BC12" s="11">
        <v>7</v>
      </c>
      <c r="BD12" s="12"/>
      <c r="BE12" s="11">
        <v>7</v>
      </c>
      <c r="BF12" s="12"/>
      <c r="BG12" s="11">
        <f t="shared" si="14"/>
        <v>7</v>
      </c>
      <c r="BH12" s="11">
        <v>7</v>
      </c>
      <c r="BI12" s="12"/>
      <c r="BJ12" s="11">
        <v>8</v>
      </c>
      <c r="BK12" s="12"/>
      <c r="BL12" s="11">
        <v>6</v>
      </c>
      <c r="BM12" s="12"/>
      <c r="BN12" s="11">
        <f t="shared" si="15"/>
        <v>6</v>
      </c>
      <c r="BO12" s="12">
        <v>8</v>
      </c>
      <c r="BP12" s="12"/>
      <c r="BQ12" s="11">
        <v>8</v>
      </c>
      <c r="BR12" s="12"/>
      <c r="BS12" s="11">
        <v>8</v>
      </c>
      <c r="BT12" s="12"/>
      <c r="BU12" s="11">
        <v>8</v>
      </c>
      <c r="BV12" s="12"/>
      <c r="BW12" s="11">
        <f t="shared" si="16"/>
        <v>8</v>
      </c>
      <c r="BX12" s="11">
        <v>7</v>
      </c>
      <c r="BY12" s="12"/>
      <c r="BZ12" s="11">
        <v>8</v>
      </c>
      <c r="CA12" s="12"/>
      <c r="CB12" s="11">
        <v>8</v>
      </c>
      <c r="CC12" s="12"/>
      <c r="CD12" s="11">
        <f t="shared" si="17"/>
        <v>8</v>
      </c>
      <c r="CE12" s="11">
        <v>8</v>
      </c>
      <c r="CF12" s="12"/>
      <c r="CG12" s="11">
        <v>9</v>
      </c>
      <c r="CH12" s="12"/>
      <c r="CI12" s="11">
        <v>8</v>
      </c>
      <c r="CJ12" s="11"/>
      <c r="CK12" s="11">
        <v>9</v>
      </c>
      <c r="CL12" s="11"/>
      <c r="CM12" s="11">
        <v>8</v>
      </c>
      <c r="CN12" s="12"/>
      <c r="CO12" s="12">
        <v>9</v>
      </c>
      <c r="CP12" s="12"/>
      <c r="CQ12" s="11">
        <v>8</v>
      </c>
      <c r="CR12" s="12"/>
      <c r="CS12" s="11">
        <v>8</v>
      </c>
      <c r="CT12" s="12"/>
      <c r="CU12" s="13">
        <f t="shared" si="1"/>
        <v>7.74</v>
      </c>
      <c r="CV12" s="13"/>
      <c r="CW12" s="14" t="str">
        <f t="shared" ref="CW12:CW20" si="27">IF(CU12&lt;5,"Yếu",IF(CU12&lt;6,"TBình",IF(CU12&lt;7,"TBKhá",IF(CU12&lt;8,"Khá",IF(CU12&lt;9,"Giỏi","Xuất sắc")))))</f>
        <v>Khá</v>
      </c>
      <c r="CX12" s="19"/>
      <c r="CY12" s="11">
        <v>9</v>
      </c>
      <c r="CZ12" s="12"/>
      <c r="DA12" s="11">
        <v>6</v>
      </c>
      <c r="DB12" s="12"/>
      <c r="DC12" s="11">
        <f t="shared" si="18"/>
        <v>6</v>
      </c>
      <c r="DD12" s="11">
        <v>8</v>
      </c>
      <c r="DE12" s="12"/>
      <c r="DF12" s="11">
        <v>8</v>
      </c>
      <c r="DG12" s="12"/>
      <c r="DH12" s="11">
        <v>8</v>
      </c>
      <c r="DI12" s="11"/>
      <c r="DJ12" s="11">
        <v>7</v>
      </c>
      <c r="DK12" s="12"/>
      <c r="DL12" s="11">
        <v>8</v>
      </c>
      <c r="DM12" s="12"/>
      <c r="DN12" s="12">
        <v>8</v>
      </c>
      <c r="DO12" s="12"/>
      <c r="DP12" s="11">
        <v>8</v>
      </c>
      <c r="DQ12" s="12"/>
      <c r="DR12" s="11">
        <v>9</v>
      </c>
      <c r="DS12" s="11"/>
      <c r="DT12" s="13">
        <f t="shared" si="2"/>
        <v>7.92</v>
      </c>
      <c r="DU12" s="13"/>
      <c r="DV12" s="14" t="str">
        <f t="shared" ref="DV12:DV20" si="28">IF(DT12&lt;5,"Yếu",IF(DT12&lt;6,"TBình",IF(DT12&lt;7,"TBKhá",IF(DT12&lt;8,"Khá",IF(DT12&lt;9,"Giỏi","Xuất sắc")))))</f>
        <v>Khá</v>
      </c>
      <c r="DW12" s="19"/>
      <c r="DX12" s="11">
        <v>7</v>
      </c>
      <c r="DY12" s="98"/>
      <c r="DZ12" s="11">
        <v>9</v>
      </c>
      <c r="EA12" s="98"/>
      <c r="EB12" s="11">
        <v>9</v>
      </c>
      <c r="EC12" s="98"/>
      <c r="ED12" s="11">
        <f t="shared" si="19"/>
        <v>9</v>
      </c>
      <c r="EE12" s="11">
        <v>9</v>
      </c>
      <c r="EF12" s="98"/>
      <c r="EG12" s="11">
        <v>8</v>
      </c>
      <c r="EH12" s="98"/>
      <c r="EI12" s="11">
        <v>9</v>
      </c>
      <c r="EJ12" s="98"/>
      <c r="EK12" s="11">
        <f t="shared" si="3"/>
        <v>9</v>
      </c>
      <c r="EL12" s="11">
        <v>9</v>
      </c>
      <c r="EM12" s="98"/>
      <c r="EN12" s="11">
        <v>9</v>
      </c>
      <c r="EO12" s="98"/>
      <c r="EP12" s="11">
        <v>9</v>
      </c>
      <c r="EQ12" s="98"/>
      <c r="ER12" s="11">
        <v>6</v>
      </c>
      <c r="ES12" s="98"/>
      <c r="ET12" s="11">
        <v>8</v>
      </c>
      <c r="EU12" s="98"/>
      <c r="EV12" s="217">
        <f t="shared" si="20"/>
        <v>8.39</v>
      </c>
      <c r="EW12" s="220"/>
      <c r="EX12" s="221" t="str">
        <f t="shared" si="24"/>
        <v>Giỏi</v>
      </c>
      <c r="EY12" s="221"/>
      <c r="EZ12" s="217">
        <f t="shared" si="21"/>
        <v>8.17</v>
      </c>
      <c r="FA12" s="220"/>
      <c r="FB12" s="221" t="str">
        <f t="shared" si="25"/>
        <v>Giỏi</v>
      </c>
      <c r="FC12" s="219" t="str">
        <f t="shared" si="22"/>
        <v>Nguyễn Ngô ThùyDung</v>
      </c>
      <c r="FD12" s="46">
        <f t="shared" si="23"/>
        <v>7.51</v>
      </c>
      <c r="FE12" s="46"/>
      <c r="FF12" s="47" t="str">
        <f t="shared" ref="FF12:FF19" si="29">IF(FD12&lt;5,"Yếu",IF(FD12&lt;6,"TBình",IF(FD12&lt;7,"TBKhá",IF(FD12&lt;8,"Khá",IF(FD12&lt;9,"Giỏi","Xuất sắc")))))</f>
        <v>Khá</v>
      </c>
      <c r="FG12" s="170">
        <f t="shared" si="4"/>
        <v>36</v>
      </c>
    </row>
    <row r="13" spans="1:163" ht="12.75" x14ac:dyDescent="0.2">
      <c r="A13" s="16">
        <v>7</v>
      </c>
      <c r="B13" s="17" t="s">
        <v>417</v>
      </c>
      <c r="C13" s="18" t="s">
        <v>418</v>
      </c>
      <c r="D13" s="11">
        <v>9</v>
      </c>
      <c r="E13" s="12"/>
      <c r="F13" s="11">
        <f t="shared" si="5"/>
        <v>9</v>
      </c>
      <c r="G13" s="11">
        <v>8</v>
      </c>
      <c r="H13" s="12"/>
      <c r="I13" s="11">
        <f t="shared" si="6"/>
        <v>8</v>
      </c>
      <c r="J13" s="11">
        <v>8</v>
      </c>
      <c r="K13" s="12"/>
      <c r="L13" s="11">
        <f t="shared" si="7"/>
        <v>8</v>
      </c>
      <c r="M13" s="11">
        <v>8</v>
      </c>
      <c r="N13" s="12"/>
      <c r="O13" s="11">
        <f t="shared" si="8"/>
        <v>8</v>
      </c>
      <c r="P13" s="11">
        <v>10</v>
      </c>
      <c r="Q13" s="12"/>
      <c r="R13" s="11">
        <f t="shared" si="9"/>
        <v>10</v>
      </c>
      <c r="S13" s="11">
        <v>9</v>
      </c>
      <c r="T13" s="12"/>
      <c r="U13" s="12">
        <v>8</v>
      </c>
      <c r="V13" s="12"/>
      <c r="W13" s="12">
        <v>9</v>
      </c>
      <c r="X13" s="12"/>
      <c r="Y13" s="11">
        <v>9</v>
      </c>
      <c r="Z13" s="12"/>
      <c r="AA13" s="11">
        <f t="shared" si="10"/>
        <v>9</v>
      </c>
      <c r="AB13" s="11">
        <v>8</v>
      </c>
      <c r="AC13" s="12"/>
      <c r="AD13" s="11">
        <f t="shared" si="11"/>
        <v>8</v>
      </c>
      <c r="AE13" s="11">
        <v>9</v>
      </c>
      <c r="AF13" s="12"/>
      <c r="AG13" s="11">
        <f t="shared" si="12"/>
        <v>9</v>
      </c>
      <c r="AH13" s="11">
        <v>8</v>
      </c>
      <c r="AI13" s="12"/>
      <c r="AJ13" s="11">
        <f t="shared" si="13"/>
        <v>8</v>
      </c>
      <c r="AK13" s="11">
        <v>8</v>
      </c>
      <c r="AL13" s="12"/>
      <c r="AM13" s="11">
        <v>8</v>
      </c>
      <c r="AN13" s="12"/>
      <c r="AO13" s="11">
        <v>9</v>
      </c>
      <c r="AP13" s="12"/>
      <c r="AQ13" s="12">
        <v>7</v>
      </c>
      <c r="AR13" s="12"/>
      <c r="AS13" s="12">
        <v>8</v>
      </c>
      <c r="AT13" s="12"/>
      <c r="AU13" s="13">
        <f t="shared" si="0"/>
        <v>8.39</v>
      </c>
      <c r="AV13" s="13"/>
      <c r="AW13" s="14" t="str">
        <f t="shared" si="26"/>
        <v>Giỏi</v>
      </c>
      <c r="AX13" s="19"/>
      <c r="AY13" s="11">
        <v>7</v>
      </c>
      <c r="AZ13" s="12"/>
      <c r="BA13" s="11">
        <v>9</v>
      </c>
      <c r="BB13" s="12"/>
      <c r="BC13" s="11">
        <v>8</v>
      </c>
      <c r="BD13" s="12"/>
      <c r="BE13" s="11">
        <v>8</v>
      </c>
      <c r="BF13" s="12"/>
      <c r="BG13" s="11">
        <f t="shared" si="14"/>
        <v>8</v>
      </c>
      <c r="BH13" s="11">
        <v>9</v>
      </c>
      <c r="BI13" s="12"/>
      <c r="BJ13" s="11">
        <v>8</v>
      </c>
      <c r="BK13" s="12"/>
      <c r="BL13" s="11">
        <v>10</v>
      </c>
      <c r="BM13" s="12"/>
      <c r="BN13" s="11">
        <f t="shared" si="15"/>
        <v>10</v>
      </c>
      <c r="BO13" s="12">
        <v>8</v>
      </c>
      <c r="BP13" s="12"/>
      <c r="BQ13" s="11">
        <v>9</v>
      </c>
      <c r="BR13" s="12"/>
      <c r="BS13" s="11">
        <v>9</v>
      </c>
      <c r="BT13" s="12"/>
      <c r="BU13" s="11">
        <v>9</v>
      </c>
      <c r="BV13" s="12"/>
      <c r="BW13" s="11">
        <f t="shared" si="16"/>
        <v>9</v>
      </c>
      <c r="BX13" s="11">
        <v>9</v>
      </c>
      <c r="BY13" s="12"/>
      <c r="BZ13" s="11">
        <v>9</v>
      </c>
      <c r="CA13" s="12"/>
      <c r="CB13" s="11">
        <v>10</v>
      </c>
      <c r="CC13" s="12"/>
      <c r="CD13" s="11">
        <f t="shared" si="17"/>
        <v>10</v>
      </c>
      <c r="CE13" s="11">
        <v>8</v>
      </c>
      <c r="CF13" s="12"/>
      <c r="CG13" s="11">
        <v>8</v>
      </c>
      <c r="CH13" s="12"/>
      <c r="CI13" s="11">
        <v>9</v>
      </c>
      <c r="CJ13" s="11"/>
      <c r="CK13" s="11">
        <v>10</v>
      </c>
      <c r="CL13" s="11"/>
      <c r="CM13" s="11">
        <v>8</v>
      </c>
      <c r="CN13" s="12"/>
      <c r="CO13" s="12">
        <v>10</v>
      </c>
      <c r="CP13" s="12"/>
      <c r="CQ13" s="11">
        <v>8</v>
      </c>
      <c r="CR13" s="12"/>
      <c r="CS13" s="11">
        <v>8</v>
      </c>
      <c r="CT13" s="12"/>
      <c r="CU13" s="13">
        <f t="shared" si="1"/>
        <v>8.6999999999999993</v>
      </c>
      <c r="CV13" s="13"/>
      <c r="CW13" s="14" t="str">
        <f t="shared" si="27"/>
        <v>Giỏi</v>
      </c>
      <c r="CX13" s="19"/>
      <c r="CY13" s="11">
        <v>9</v>
      </c>
      <c r="CZ13" s="12"/>
      <c r="DA13" s="11">
        <v>10</v>
      </c>
      <c r="DB13" s="12"/>
      <c r="DC13" s="11">
        <f t="shared" si="18"/>
        <v>10</v>
      </c>
      <c r="DD13" s="11">
        <v>8</v>
      </c>
      <c r="DE13" s="12"/>
      <c r="DF13" s="11">
        <v>8</v>
      </c>
      <c r="DG13" s="12"/>
      <c r="DH13" s="11">
        <v>8</v>
      </c>
      <c r="DI13" s="11"/>
      <c r="DJ13" s="11">
        <v>8</v>
      </c>
      <c r="DK13" s="12"/>
      <c r="DL13" s="11">
        <v>9</v>
      </c>
      <c r="DM13" s="12"/>
      <c r="DN13" s="12">
        <v>9</v>
      </c>
      <c r="DO13" s="12"/>
      <c r="DP13" s="11">
        <v>8</v>
      </c>
      <c r="DQ13" s="12"/>
      <c r="DR13" s="11">
        <v>9</v>
      </c>
      <c r="DS13" s="11"/>
      <c r="DT13" s="13">
        <f t="shared" si="2"/>
        <v>8.64</v>
      </c>
      <c r="DU13" s="13"/>
      <c r="DV13" s="14" t="str">
        <f t="shared" si="28"/>
        <v>Giỏi</v>
      </c>
      <c r="DW13" s="19"/>
      <c r="DX13" s="11">
        <v>8</v>
      </c>
      <c r="DY13" s="98"/>
      <c r="DZ13" s="11">
        <v>9</v>
      </c>
      <c r="EA13" s="98"/>
      <c r="EB13" s="11">
        <v>10</v>
      </c>
      <c r="EC13" s="98"/>
      <c r="ED13" s="11">
        <f t="shared" si="19"/>
        <v>10</v>
      </c>
      <c r="EE13" s="11">
        <v>8</v>
      </c>
      <c r="EF13" s="98"/>
      <c r="EG13" s="11">
        <v>8</v>
      </c>
      <c r="EH13" s="98"/>
      <c r="EI13" s="11">
        <v>9</v>
      </c>
      <c r="EJ13" s="98"/>
      <c r="EK13" s="11">
        <f t="shared" si="3"/>
        <v>9</v>
      </c>
      <c r="EL13" s="11">
        <v>9</v>
      </c>
      <c r="EM13" s="98"/>
      <c r="EN13" s="11">
        <v>9</v>
      </c>
      <c r="EO13" s="98"/>
      <c r="EP13" s="11">
        <v>9</v>
      </c>
      <c r="EQ13" s="98"/>
      <c r="ER13" s="11">
        <v>10</v>
      </c>
      <c r="ES13" s="98"/>
      <c r="ET13" s="11">
        <v>8</v>
      </c>
      <c r="EU13" s="98"/>
      <c r="EV13" s="217">
        <f t="shared" si="20"/>
        <v>8.89</v>
      </c>
      <c r="EW13" s="220"/>
      <c r="EX13" s="221" t="str">
        <f t="shared" si="24"/>
        <v>Giỏi</v>
      </c>
      <c r="EY13" s="221"/>
      <c r="EZ13" s="217">
        <f t="shared" si="21"/>
        <v>8.77</v>
      </c>
      <c r="FA13" s="220"/>
      <c r="FB13" s="221" t="str">
        <f t="shared" si="25"/>
        <v>Giỏi</v>
      </c>
      <c r="FC13" s="219" t="str">
        <f t="shared" si="22"/>
        <v>Hoàng ThùyDương</v>
      </c>
      <c r="FD13" s="46">
        <f t="shared" si="23"/>
        <v>8.6199999999999992</v>
      </c>
      <c r="FE13" s="46"/>
      <c r="FF13" s="47" t="str">
        <f t="shared" si="29"/>
        <v>Giỏi</v>
      </c>
      <c r="FG13" s="170">
        <f t="shared" si="4"/>
        <v>1</v>
      </c>
    </row>
    <row r="14" spans="1:163" ht="12.75" x14ac:dyDescent="0.2">
      <c r="A14" s="16">
        <v>8</v>
      </c>
      <c r="B14" s="17" t="s">
        <v>175</v>
      </c>
      <c r="C14" s="18" t="s">
        <v>418</v>
      </c>
      <c r="D14" s="11">
        <v>4</v>
      </c>
      <c r="E14" s="12">
        <v>8</v>
      </c>
      <c r="F14" s="11">
        <f t="shared" si="5"/>
        <v>8</v>
      </c>
      <c r="G14" s="11">
        <v>6</v>
      </c>
      <c r="H14" s="12"/>
      <c r="I14" s="11">
        <f t="shared" si="6"/>
        <v>6</v>
      </c>
      <c r="J14" s="11">
        <v>6</v>
      </c>
      <c r="K14" s="12"/>
      <c r="L14" s="11">
        <f t="shared" si="7"/>
        <v>6</v>
      </c>
      <c r="M14" s="11">
        <v>5</v>
      </c>
      <c r="N14" s="12"/>
      <c r="O14" s="11">
        <f t="shared" si="8"/>
        <v>5</v>
      </c>
      <c r="P14" s="11">
        <v>6</v>
      </c>
      <c r="Q14" s="12"/>
      <c r="R14" s="11">
        <f t="shared" si="9"/>
        <v>6</v>
      </c>
      <c r="S14" s="11">
        <v>6</v>
      </c>
      <c r="T14" s="12"/>
      <c r="U14" s="12">
        <v>6</v>
      </c>
      <c r="V14" s="12"/>
      <c r="W14" s="12">
        <v>6</v>
      </c>
      <c r="X14" s="12"/>
      <c r="Y14" s="11">
        <v>6</v>
      </c>
      <c r="Z14" s="12"/>
      <c r="AA14" s="11">
        <f t="shared" si="10"/>
        <v>6</v>
      </c>
      <c r="AB14" s="11">
        <v>5</v>
      </c>
      <c r="AC14" s="12"/>
      <c r="AD14" s="11">
        <f t="shared" si="11"/>
        <v>5</v>
      </c>
      <c r="AE14" s="11">
        <v>7</v>
      </c>
      <c r="AF14" s="12"/>
      <c r="AG14" s="11">
        <f t="shared" si="12"/>
        <v>7</v>
      </c>
      <c r="AH14" s="11">
        <v>5</v>
      </c>
      <c r="AI14" s="12"/>
      <c r="AJ14" s="11">
        <f t="shared" si="13"/>
        <v>5</v>
      </c>
      <c r="AK14" s="11">
        <v>6</v>
      </c>
      <c r="AL14" s="12"/>
      <c r="AM14" s="11">
        <v>6</v>
      </c>
      <c r="AN14" s="12"/>
      <c r="AO14" s="11">
        <v>7</v>
      </c>
      <c r="AP14" s="12"/>
      <c r="AQ14" s="12">
        <v>6</v>
      </c>
      <c r="AR14" s="12"/>
      <c r="AS14" s="12">
        <v>6</v>
      </c>
      <c r="AT14" s="12"/>
      <c r="AU14" s="13">
        <f t="shared" si="0"/>
        <v>6.04</v>
      </c>
      <c r="AV14" s="13"/>
      <c r="AW14" s="14" t="str">
        <f t="shared" si="26"/>
        <v>TBKhá</v>
      </c>
      <c r="AX14" s="19"/>
      <c r="AY14" s="11">
        <v>6</v>
      </c>
      <c r="AZ14" s="12"/>
      <c r="BA14" s="11">
        <v>8</v>
      </c>
      <c r="BB14" s="12"/>
      <c r="BC14" s="11">
        <v>8</v>
      </c>
      <c r="BD14" s="12"/>
      <c r="BE14" s="11">
        <v>8</v>
      </c>
      <c r="BF14" s="12"/>
      <c r="BG14" s="11">
        <f t="shared" si="14"/>
        <v>8</v>
      </c>
      <c r="BH14" s="11">
        <v>7</v>
      </c>
      <c r="BI14" s="12"/>
      <c r="BJ14" s="11">
        <v>8</v>
      </c>
      <c r="BK14" s="12"/>
      <c r="BL14" s="11">
        <v>6</v>
      </c>
      <c r="BM14" s="12"/>
      <c r="BN14" s="11">
        <f t="shared" si="15"/>
        <v>6</v>
      </c>
      <c r="BO14" s="12">
        <v>7</v>
      </c>
      <c r="BP14" s="12"/>
      <c r="BQ14" s="11">
        <v>9</v>
      </c>
      <c r="BR14" s="12"/>
      <c r="BS14" s="11">
        <v>8</v>
      </c>
      <c r="BT14" s="12"/>
      <c r="BU14" s="11">
        <v>8</v>
      </c>
      <c r="BV14" s="12"/>
      <c r="BW14" s="11">
        <f t="shared" si="16"/>
        <v>8</v>
      </c>
      <c r="BX14" s="11">
        <v>7</v>
      </c>
      <c r="BY14" s="12"/>
      <c r="BZ14" s="11">
        <v>7</v>
      </c>
      <c r="CA14" s="12"/>
      <c r="CB14" s="11">
        <v>6</v>
      </c>
      <c r="CC14" s="12"/>
      <c r="CD14" s="11">
        <f t="shared" si="17"/>
        <v>6</v>
      </c>
      <c r="CE14" s="11">
        <v>7</v>
      </c>
      <c r="CF14" s="12"/>
      <c r="CG14" s="11">
        <v>7</v>
      </c>
      <c r="CH14" s="12"/>
      <c r="CI14" s="11">
        <v>7</v>
      </c>
      <c r="CJ14" s="11"/>
      <c r="CK14" s="11">
        <v>9</v>
      </c>
      <c r="CL14" s="11"/>
      <c r="CM14" s="11">
        <v>5</v>
      </c>
      <c r="CN14" s="12"/>
      <c r="CO14" s="12">
        <v>8</v>
      </c>
      <c r="CP14" s="12"/>
      <c r="CQ14" s="11">
        <v>7</v>
      </c>
      <c r="CR14" s="12"/>
      <c r="CS14" s="11">
        <v>8</v>
      </c>
      <c r="CT14" s="12"/>
      <c r="CU14" s="13">
        <f t="shared" si="1"/>
        <v>7.32</v>
      </c>
      <c r="CV14" s="13"/>
      <c r="CW14" s="14" t="str">
        <f t="shared" si="27"/>
        <v>Khá</v>
      </c>
      <c r="CX14" s="19"/>
      <c r="CY14" s="11">
        <v>8</v>
      </c>
      <c r="CZ14" s="12"/>
      <c r="DA14" s="11">
        <v>7</v>
      </c>
      <c r="DB14" s="12"/>
      <c r="DC14" s="11">
        <f t="shared" si="18"/>
        <v>7</v>
      </c>
      <c r="DD14" s="11">
        <v>6</v>
      </c>
      <c r="DE14" s="12"/>
      <c r="DF14" s="11">
        <v>6</v>
      </c>
      <c r="DG14" s="12"/>
      <c r="DH14" s="11">
        <v>8</v>
      </c>
      <c r="DI14" s="11"/>
      <c r="DJ14" s="11">
        <v>7</v>
      </c>
      <c r="DK14" s="12"/>
      <c r="DL14" s="11">
        <v>5</v>
      </c>
      <c r="DM14" s="12"/>
      <c r="DN14" s="12">
        <v>9</v>
      </c>
      <c r="DO14" s="12"/>
      <c r="DP14" s="11">
        <v>8</v>
      </c>
      <c r="DQ14" s="12"/>
      <c r="DR14" s="11">
        <v>8</v>
      </c>
      <c r="DS14" s="11"/>
      <c r="DT14" s="13">
        <f t="shared" si="2"/>
        <v>7.16</v>
      </c>
      <c r="DU14" s="13"/>
      <c r="DV14" s="14" t="str">
        <f t="shared" si="28"/>
        <v>Khá</v>
      </c>
      <c r="DW14" s="19"/>
      <c r="DX14" s="11">
        <v>7</v>
      </c>
      <c r="DY14" s="98"/>
      <c r="DZ14" s="11">
        <v>7</v>
      </c>
      <c r="EA14" s="98"/>
      <c r="EB14" s="11">
        <v>8</v>
      </c>
      <c r="EC14" s="98"/>
      <c r="ED14" s="11">
        <f t="shared" si="19"/>
        <v>8</v>
      </c>
      <c r="EE14" s="11">
        <v>8</v>
      </c>
      <c r="EF14" s="98"/>
      <c r="EG14" s="11">
        <v>8</v>
      </c>
      <c r="EH14" s="98"/>
      <c r="EI14" s="11">
        <v>9</v>
      </c>
      <c r="EJ14" s="98"/>
      <c r="EK14" s="11">
        <f t="shared" si="3"/>
        <v>9</v>
      </c>
      <c r="EL14" s="11">
        <v>8</v>
      </c>
      <c r="EM14" s="98"/>
      <c r="EN14" s="11">
        <v>9</v>
      </c>
      <c r="EO14" s="98"/>
      <c r="EP14" s="11">
        <v>9</v>
      </c>
      <c r="EQ14" s="98"/>
      <c r="ER14" s="11">
        <v>8</v>
      </c>
      <c r="ES14" s="98"/>
      <c r="ET14" s="11">
        <v>7</v>
      </c>
      <c r="EU14" s="98"/>
      <c r="EV14" s="217">
        <f t="shared" si="20"/>
        <v>8.18</v>
      </c>
      <c r="EW14" s="220"/>
      <c r="EX14" s="221" t="str">
        <f t="shared" si="24"/>
        <v>Giỏi</v>
      </c>
      <c r="EY14" s="221"/>
      <c r="EZ14" s="217">
        <f t="shared" si="21"/>
        <v>7.7</v>
      </c>
      <c r="FA14" s="220"/>
      <c r="FB14" s="221" t="str">
        <f t="shared" si="25"/>
        <v>Khá</v>
      </c>
      <c r="FC14" s="219" t="str">
        <f t="shared" si="22"/>
        <v>Phan Thị ThùyDương</v>
      </c>
      <c r="FD14" s="46">
        <f t="shared" si="23"/>
        <v>7.01</v>
      </c>
      <c r="FE14" s="46"/>
      <c r="FF14" s="47" t="str">
        <f t="shared" si="29"/>
        <v>Khá</v>
      </c>
      <c r="FG14" s="170">
        <f t="shared" si="4"/>
        <v>67</v>
      </c>
    </row>
    <row r="15" spans="1:163" ht="12.75" x14ac:dyDescent="0.2">
      <c r="A15" s="16">
        <v>9</v>
      </c>
      <c r="B15" s="17" t="s">
        <v>120</v>
      </c>
      <c r="C15" s="18" t="s">
        <v>78</v>
      </c>
      <c r="D15" s="11">
        <v>9</v>
      </c>
      <c r="E15" s="12"/>
      <c r="F15" s="11">
        <f t="shared" si="5"/>
        <v>9</v>
      </c>
      <c r="G15" s="11">
        <v>7</v>
      </c>
      <c r="H15" s="12"/>
      <c r="I15" s="11">
        <f t="shared" si="6"/>
        <v>7</v>
      </c>
      <c r="J15" s="11">
        <v>9</v>
      </c>
      <c r="K15" s="12"/>
      <c r="L15" s="11">
        <f t="shared" si="7"/>
        <v>9</v>
      </c>
      <c r="M15" s="11">
        <v>6</v>
      </c>
      <c r="N15" s="12"/>
      <c r="O15" s="11">
        <f t="shared" si="8"/>
        <v>6</v>
      </c>
      <c r="P15" s="11">
        <v>8</v>
      </c>
      <c r="Q15" s="12"/>
      <c r="R15" s="11">
        <f t="shared" si="9"/>
        <v>8</v>
      </c>
      <c r="S15" s="11">
        <v>8</v>
      </c>
      <c r="T15" s="12"/>
      <c r="U15" s="12">
        <v>8</v>
      </c>
      <c r="V15" s="12"/>
      <c r="W15" s="12">
        <v>8</v>
      </c>
      <c r="X15" s="12"/>
      <c r="Y15" s="11">
        <v>9</v>
      </c>
      <c r="Z15" s="12"/>
      <c r="AA15" s="11">
        <f t="shared" si="10"/>
        <v>9</v>
      </c>
      <c r="AB15" s="11">
        <v>7</v>
      </c>
      <c r="AC15" s="12"/>
      <c r="AD15" s="11">
        <f t="shared" si="11"/>
        <v>7</v>
      </c>
      <c r="AE15" s="11">
        <v>9</v>
      </c>
      <c r="AF15" s="12"/>
      <c r="AG15" s="11">
        <f t="shared" si="12"/>
        <v>9</v>
      </c>
      <c r="AH15" s="11">
        <v>8</v>
      </c>
      <c r="AI15" s="12"/>
      <c r="AJ15" s="11">
        <f t="shared" si="13"/>
        <v>8</v>
      </c>
      <c r="AK15" s="11">
        <v>8</v>
      </c>
      <c r="AL15" s="12"/>
      <c r="AM15" s="11">
        <v>8</v>
      </c>
      <c r="AN15" s="12"/>
      <c r="AO15" s="11">
        <v>9</v>
      </c>
      <c r="AP15" s="12"/>
      <c r="AQ15" s="12">
        <v>8</v>
      </c>
      <c r="AR15" s="12"/>
      <c r="AS15" s="12">
        <v>7</v>
      </c>
      <c r="AT15" s="12"/>
      <c r="AU15" s="13">
        <f t="shared" si="0"/>
        <v>7.98</v>
      </c>
      <c r="AV15" s="13"/>
      <c r="AW15" s="14" t="str">
        <f t="shared" si="26"/>
        <v>Khá</v>
      </c>
      <c r="AX15" s="19"/>
      <c r="AY15" s="11">
        <v>7</v>
      </c>
      <c r="AZ15" s="12"/>
      <c r="BA15" s="11">
        <v>9</v>
      </c>
      <c r="BB15" s="12"/>
      <c r="BC15" s="11">
        <v>8</v>
      </c>
      <c r="BD15" s="12"/>
      <c r="BE15" s="11">
        <v>8</v>
      </c>
      <c r="BF15" s="12"/>
      <c r="BG15" s="11">
        <f t="shared" si="14"/>
        <v>8</v>
      </c>
      <c r="BH15" s="11">
        <v>8</v>
      </c>
      <c r="BI15" s="12"/>
      <c r="BJ15" s="11">
        <v>8</v>
      </c>
      <c r="BK15" s="12"/>
      <c r="BL15" s="11">
        <v>10</v>
      </c>
      <c r="BM15" s="12"/>
      <c r="BN15" s="11">
        <f t="shared" si="15"/>
        <v>10</v>
      </c>
      <c r="BO15" s="12">
        <v>8</v>
      </c>
      <c r="BP15" s="12"/>
      <c r="BQ15" s="11">
        <v>8</v>
      </c>
      <c r="BR15" s="12"/>
      <c r="BS15" s="11">
        <v>9</v>
      </c>
      <c r="BT15" s="12"/>
      <c r="BU15" s="11">
        <v>9</v>
      </c>
      <c r="BV15" s="12"/>
      <c r="BW15" s="11">
        <f t="shared" si="16"/>
        <v>9</v>
      </c>
      <c r="BX15" s="11">
        <v>8</v>
      </c>
      <c r="BY15" s="12"/>
      <c r="BZ15" s="11">
        <v>8</v>
      </c>
      <c r="CA15" s="12"/>
      <c r="CB15" s="11">
        <v>10</v>
      </c>
      <c r="CC15" s="12"/>
      <c r="CD15" s="11">
        <f t="shared" si="17"/>
        <v>10</v>
      </c>
      <c r="CE15" s="11">
        <v>8</v>
      </c>
      <c r="CF15" s="12"/>
      <c r="CG15" s="11">
        <v>8</v>
      </c>
      <c r="CH15" s="12"/>
      <c r="CI15" s="11">
        <v>8</v>
      </c>
      <c r="CJ15" s="11"/>
      <c r="CK15" s="11">
        <v>9</v>
      </c>
      <c r="CL15" s="11"/>
      <c r="CM15" s="11">
        <v>8</v>
      </c>
      <c r="CN15" s="12"/>
      <c r="CO15" s="12">
        <v>10</v>
      </c>
      <c r="CP15" s="12"/>
      <c r="CQ15" s="11">
        <v>9</v>
      </c>
      <c r="CR15" s="12"/>
      <c r="CS15" s="11">
        <v>9</v>
      </c>
      <c r="CT15" s="12"/>
      <c r="CU15" s="13">
        <f t="shared" si="1"/>
        <v>8.49</v>
      </c>
      <c r="CV15" s="13"/>
      <c r="CW15" s="14" t="str">
        <f t="shared" si="27"/>
        <v>Giỏi</v>
      </c>
      <c r="CX15" s="19"/>
      <c r="CY15" s="11">
        <v>9</v>
      </c>
      <c r="CZ15" s="12"/>
      <c r="DA15" s="11">
        <v>10</v>
      </c>
      <c r="DB15" s="12"/>
      <c r="DC15" s="11">
        <f t="shared" si="18"/>
        <v>10</v>
      </c>
      <c r="DD15" s="11">
        <v>8</v>
      </c>
      <c r="DE15" s="12"/>
      <c r="DF15" s="11">
        <v>9</v>
      </c>
      <c r="DG15" s="12"/>
      <c r="DH15" s="11">
        <v>9</v>
      </c>
      <c r="DI15" s="11"/>
      <c r="DJ15" s="11">
        <v>9</v>
      </c>
      <c r="DK15" s="12"/>
      <c r="DL15" s="11">
        <v>9</v>
      </c>
      <c r="DM15" s="12"/>
      <c r="DN15" s="12">
        <v>9</v>
      </c>
      <c r="DO15" s="12"/>
      <c r="DP15" s="11">
        <v>9</v>
      </c>
      <c r="DQ15" s="12"/>
      <c r="DR15" s="11">
        <v>9</v>
      </c>
      <c r="DS15" s="11"/>
      <c r="DT15" s="13">
        <f t="shared" si="2"/>
        <v>9.0399999999999991</v>
      </c>
      <c r="DU15" s="13"/>
      <c r="DV15" s="14" t="str">
        <f t="shared" si="28"/>
        <v>Xuất sắc</v>
      </c>
      <c r="DW15" s="19"/>
      <c r="DX15" s="11">
        <v>9</v>
      </c>
      <c r="DY15" s="98"/>
      <c r="DZ15" s="11">
        <v>9</v>
      </c>
      <c r="EA15" s="98"/>
      <c r="EB15" s="11">
        <v>10</v>
      </c>
      <c r="EC15" s="98"/>
      <c r="ED15" s="11">
        <f t="shared" si="19"/>
        <v>10</v>
      </c>
      <c r="EE15" s="11">
        <v>9</v>
      </c>
      <c r="EF15" s="98"/>
      <c r="EG15" s="11">
        <v>8</v>
      </c>
      <c r="EH15" s="98"/>
      <c r="EI15" s="11">
        <v>9</v>
      </c>
      <c r="EJ15" s="98"/>
      <c r="EK15" s="11">
        <f t="shared" si="3"/>
        <v>9</v>
      </c>
      <c r="EL15" s="11">
        <v>9</v>
      </c>
      <c r="EM15" s="98"/>
      <c r="EN15" s="11">
        <v>9</v>
      </c>
      <c r="EO15" s="98"/>
      <c r="EP15" s="11">
        <v>9</v>
      </c>
      <c r="EQ15" s="98"/>
      <c r="ER15" s="11">
        <v>10</v>
      </c>
      <c r="ES15" s="98"/>
      <c r="ET15" s="11">
        <v>9</v>
      </c>
      <c r="EU15" s="98"/>
      <c r="EV15" s="217">
        <f t="shared" si="20"/>
        <v>9.11</v>
      </c>
      <c r="EW15" s="220"/>
      <c r="EX15" s="221" t="str">
        <f t="shared" si="24"/>
        <v>Xuất sắc</v>
      </c>
      <c r="EY15" s="221"/>
      <c r="EZ15" s="217">
        <f t="shared" si="21"/>
        <v>9.08</v>
      </c>
      <c r="FA15" s="220"/>
      <c r="FB15" s="221" t="str">
        <f t="shared" si="25"/>
        <v>Xuất sắc</v>
      </c>
      <c r="FC15" s="219" t="str">
        <f t="shared" si="22"/>
        <v>Hoàng ThịDuyên</v>
      </c>
      <c r="FD15" s="46">
        <f t="shared" si="23"/>
        <v>8.51</v>
      </c>
      <c r="FE15" s="46"/>
      <c r="FF15" s="47" t="str">
        <f t="shared" si="29"/>
        <v>Giỏi</v>
      </c>
      <c r="FG15" s="170">
        <f t="shared" si="4"/>
        <v>2</v>
      </c>
    </row>
    <row r="16" spans="1:163" ht="12.75" x14ac:dyDescent="0.2">
      <c r="A16" s="16">
        <v>12</v>
      </c>
      <c r="B16" s="17" t="s">
        <v>97</v>
      </c>
      <c r="C16" s="18" t="s">
        <v>89</v>
      </c>
      <c r="D16" s="11">
        <v>8</v>
      </c>
      <c r="E16" s="12"/>
      <c r="F16" s="11">
        <f t="shared" si="5"/>
        <v>8</v>
      </c>
      <c r="G16" s="11">
        <v>6</v>
      </c>
      <c r="H16" s="12"/>
      <c r="I16" s="11">
        <f t="shared" si="6"/>
        <v>6</v>
      </c>
      <c r="J16" s="11">
        <v>8</v>
      </c>
      <c r="K16" s="12"/>
      <c r="L16" s="11">
        <f t="shared" si="7"/>
        <v>8</v>
      </c>
      <c r="M16" s="11">
        <v>7</v>
      </c>
      <c r="N16" s="12"/>
      <c r="O16" s="11">
        <f t="shared" si="8"/>
        <v>7</v>
      </c>
      <c r="P16" s="11">
        <v>9</v>
      </c>
      <c r="Q16" s="12"/>
      <c r="R16" s="11">
        <f t="shared" si="9"/>
        <v>9</v>
      </c>
      <c r="S16" s="11">
        <v>7</v>
      </c>
      <c r="T16" s="12"/>
      <c r="U16" s="12">
        <v>7</v>
      </c>
      <c r="V16" s="12"/>
      <c r="W16" s="12">
        <v>8</v>
      </c>
      <c r="X16" s="12"/>
      <c r="Y16" s="11">
        <v>8</v>
      </c>
      <c r="Z16" s="12"/>
      <c r="AA16" s="11">
        <f t="shared" si="10"/>
        <v>8</v>
      </c>
      <c r="AB16" s="11">
        <v>6</v>
      </c>
      <c r="AC16" s="12"/>
      <c r="AD16" s="11">
        <f t="shared" si="11"/>
        <v>6</v>
      </c>
      <c r="AE16" s="11">
        <v>7</v>
      </c>
      <c r="AF16" s="12"/>
      <c r="AG16" s="11">
        <f t="shared" si="12"/>
        <v>7</v>
      </c>
      <c r="AH16" s="11">
        <v>7</v>
      </c>
      <c r="AI16" s="12"/>
      <c r="AJ16" s="11">
        <f t="shared" si="13"/>
        <v>7</v>
      </c>
      <c r="AK16" s="11">
        <v>7</v>
      </c>
      <c r="AL16" s="12"/>
      <c r="AM16" s="11">
        <v>8</v>
      </c>
      <c r="AN16" s="12"/>
      <c r="AO16" s="11">
        <v>8</v>
      </c>
      <c r="AP16" s="12"/>
      <c r="AQ16" s="12">
        <v>8</v>
      </c>
      <c r="AR16" s="12"/>
      <c r="AS16" s="12">
        <v>9</v>
      </c>
      <c r="AT16" s="12"/>
      <c r="AU16" s="13">
        <f t="shared" si="0"/>
        <v>7.35</v>
      </c>
      <c r="AV16" s="13"/>
      <c r="AW16" s="14" t="str">
        <f t="shared" si="26"/>
        <v>Khá</v>
      </c>
      <c r="AX16" s="19"/>
      <c r="AY16" s="11">
        <v>7</v>
      </c>
      <c r="AZ16" s="12"/>
      <c r="BA16" s="11">
        <v>9</v>
      </c>
      <c r="BB16" s="12"/>
      <c r="BC16" s="11">
        <v>8</v>
      </c>
      <c r="BD16" s="12"/>
      <c r="BE16" s="11">
        <v>9</v>
      </c>
      <c r="BF16" s="12"/>
      <c r="BG16" s="11">
        <f t="shared" si="14"/>
        <v>9</v>
      </c>
      <c r="BH16" s="11">
        <v>8</v>
      </c>
      <c r="BI16" s="12"/>
      <c r="BJ16" s="11">
        <v>8</v>
      </c>
      <c r="BK16" s="12"/>
      <c r="BL16" s="11">
        <v>9</v>
      </c>
      <c r="BM16" s="12"/>
      <c r="BN16" s="11">
        <f t="shared" si="15"/>
        <v>9</v>
      </c>
      <c r="BO16" s="12">
        <v>8</v>
      </c>
      <c r="BP16" s="12"/>
      <c r="BQ16" s="11">
        <v>8</v>
      </c>
      <c r="BR16" s="12"/>
      <c r="BS16" s="11">
        <v>8</v>
      </c>
      <c r="BT16" s="12"/>
      <c r="BU16" s="11">
        <v>9</v>
      </c>
      <c r="BV16" s="12"/>
      <c r="BW16" s="11">
        <f t="shared" si="16"/>
        <v>9</v>
      </c>
      <c r="BX16" s="11">
        <v>7</v>
      </c>
      <c r="BY16" s="12"/>
      <c r="BZ16" s="11">
        <v>8</v>
      </c>
      <c r="CA16" s="12"/>
      <c r="CB16" s="11">
        <v>9</v>
      </c>
      <c r="CC16" s="12"/>
      <c r="CD16" s="11">
        <f t="shared" si="17"/>
        <v>9</v>
      </c>
      <c r="CE16" s="11">
        <v>8</v>
      </c>
      <c r="CF16" s="12"/>
      <c r="CG16" s="11">
        <v>8</v>
      </c>
      <c r="CH16" s="12"/>
      <c r="CI16" s="11">
        <v>8</v>
      </c>
      <c r="CJ16" s="11"/>
      <c r="CK16" s="11">
        <v>9</v>
      </c>
      <c r="CL16" s="11"/>
      <c r="CM16" s="11">
        <v>8</v>
      </c>
      <c r="CN16" s="12"/>
      <c r="CO16" s="12">
        <v>10</v>
      </c>
      <c r="CP16" s="12"/>
      <c r="CQ16" s="11">
        <v>9</v>
      </c>
      <c r="CR16" s="12"/>
      <c r="CS16" s="11">
        <v>8</v>
      </c>
      <c r="CT16" s="12"/>
      <c r="CU16" s="13">
        <f t="shared" si="1"/>
        <v>8.26</v>
      </c>
      <c r="CV16" s="13"/>
      <c r="CW16" s="14" t="str">
        <f t="shared" si="27"/>
        <v>Giỏi</v>
      </c>
      <c r="CX16" s="19"/>
      <c r="CY16" s="11">
        <v>9</v>
      </c>
      <c r="CZ16" s="12"/>
      <c r="DA16" s="11">
        <v>9</v>
      </c>
      <c r="DB16" s="12"/>
      <c r="DC16" s="11">
        <f t="shared" si="18"/>
        <v>9</v>
      </c>
      <c r="DD16" s="11">
        <v>7</v>
      </c>
      <c r="DE16" s="12"/>
      <c r="DF16" s="11">
        <v>8</v>
      </c>
      <c r="DG16" s="12"/>
      <c r="DH16" s="11">
        <v>9</v>
      </c>
      <c r="DI16" s="11"/>
      <c r="DJ16" s="11">
        <v>8</v>
      </c>
      <c r="DK16" s="12"/>
      <c r="DL16" s="11">
        <v>8</v>
      </c>
      <c r="DM16" s="12"/>
      <c r="DN16" s="12">
        <v>8</v>
      </c>
      <c r="DO16" s="12"/>
      <c r="DP16" s="11">
        <v>7</v>
      </c>
      <c r="DQ16" s="12"/>
      <c r="DR16" s="11">
        <v>9</v>
      </c>
      <c r="DS16" s="11"/>
      <c r="DT16" s="13">
        <f t="shared" si="2"/>
        <v>8.2799999999999994</v>
      </c>
      <c r="DU16" s="13"/>
      <c r="DV16" s="14" t="str">
        <f t="shared" si="28"/>
        <v>Giỏi</v>
      </c>
      <c r="DW16" s="19"/>
      <c r="DX16" s="11">
        <v>9</v>
      </c>
      <c r="DY16" s="98"/>
      <c r="DZ16" s="11">
        <v>9</v>
      </c>
      <c r="EA16" s="98"/>
      <c r="EB16" s="11">
        <v>10</v>
      </c>
      <c r="EC16" s="98"/>
      <c r="ED16" s="11">
        <f t="shared" si="19"/>
        <v>10</v>
      </c>
      <c r="EE16" s="11">
        <v>9</v>
      </c>
      <c r="EF16" s="98"/>
      <c r="EG16" s="11">
        <v>8</v>
      </c>
      <c r="EH16" s="98"/>
      <c r="EI16" s="11">
        <v>9</v>
      </c>
      <c r="EJ16" s="98"/>
      <c r="EK16" s="11">
        <f t="shared" si="3"/>
        <v>9</v>
      </c>
      <c r="EL16" s="11">
        <v>8</v>
      </c>
      <c r="EM16" s="98"/>
      <c r="EN16" s="11">
        <v>8</v>
      </c>
      <c r="EO16" s="98"/>
      <c r="EP16" s="11">
        <v>9</v>
      </c>
      <c r="EQ16" s="98"/>
      <c r="ER16" s="11">
        <v>10</v>
      </c>
      <c r="ES16" s="98"/>
      <c r="ET16" s="11">
        <v>7</v>
      </c>
      <c r="EU16" s="98"/>
      <c r="EV16" s="217">
        <f t="shared" si="20"/>
        <v>8.82</v>
      </c>
      <c r="EW16" s="220"/>
      <c r="EX16" s="221" t="str">
        <f t="shared" si="24"/>
        <v>Giỏi</v>
      </c>
      <c r="EY16" s="221"/>
      <c r="EZ16" s="217">
        <f t="shared" si="21"/>
        <v>8.57</v>
      </c>
      <c r="FA16" s="220"/>
      <c r="FB16" s="221" t="str">
        <f t="shared" si="25"/>
        <v>Giỏi</v>
      </c>
      <c r="FC16" s="219" t="str">
        <f t="shared" si="22"/>
        <v>Nguyễn ThịHằng</v>
      </c>
      <c r="FD16" s="46">
        <f t="shared" si="23"/>
        <v>8.06</v>
      </c>
      <c r="FE16" s="46"/>
      <c r="FF16" s="47" t="str">
        <f t="shared" si="29"/>
        <v>Giỏi</v>
      </c>
      <c r="FG16" s="170">
        <f t="shared" si="4"/>
        <v>13</v>
      </c>
    </row>
    <row r="17" spans="1:163" ht="12.75" x14ac:dyDescent="0.2">
      <c r="A17" s="16">
        <v>13</v>
      </c>
      <c r="B17" s="17" t="s">
        <v>128</v>
      </c>
      <c r="C17" s="18" t="s">
        <v>89</v>
      </c>
      <c r="D17" s="11">
        <v>5</v>
      </c>
      <c r="E17" s="12"/>
      <c r="F17" s="11">
        <f t="shared" si="5"/>
        <v>5</v>
      </c>
      <c r="G17" s="11">
        <v>6</v>
      </c>
      <c r="H17" s="12"/>
      <c r="I17" s="11">
        <f t="shared" si="6"/>
        <v>6</v>
      </c>
      <c r="J17" s="11">
        <v>5</v>
      </c>
      <c r="K17" s="12"/>
      <c r="L17" s="11">
        <f t="shared" si="7"/>
        <v>5</v>
      </c>
      <c r="M17" s="11">
        <v>5</v>
      </c>
      <c r="N17" s="12"/>
      <c r="O17" s="11">
        <f t="shared" si="8"/>
        <v>5</v>
      </c>
      <c r="P17" s="11">
        <v>7</v>
      </c>
      <c r="Q17" s="12"/>
      <c r="R17" s="11">
        <f t="shared" si="9"/>
        <v>7</v>
      </c>
      <c r="S17" s="11">
        <v>6</v>
      </c>
      <c r="T17" s="12"/>
      <c r="U17" s="12">
        <v>6</v>
      </c>
      <c r="V17" s="12"/>
      <c r="W17" s="12">
        <v>8</v>
      </c>
      <c r="X17" s="12"/>
      <c r="Y17" s="11">
        <v>6</v>
      </c>
      <c r="Z17" s="12"/>
      <c r="AA17" s="11">
        <f t="shared" si="10"/>
        <v>6</v>
      </c>
      <c r="AB17" s="11">
        <v>6</v>
      </c>
      <c r="AC17" s="12"/>
      <c r="AD17" s="11">
        <f t="shared" si="11"/>
        <v>6</v>
      </c>
      <c r="AE17" s="11">
        <v>7</v>
      </c>
      <c r="AF17" s="12"/>
      <c r="AG17" s="11">
        <f t="shared" si="12"/>
        <v>7</v>
      </c>
      <c r="AH17" s="11">
        <v>6</v>
      </c>
      <c r="AI17" s="12"/>
      <c r="AJ17" s="11">
        <f t="shared" si="13"/>
        <v>6</v>
      </c>
      <c r="AK17" s="11">
        <v>6</v>
      </c>
      <c r="AL17" s="12"/>
      <c r="AM17" s="11">
        <v>6</v>
      </c>
      <c r="AN17" s="12"/>
      <c r="AO17" s="11">
        <v>7</v>
      </c>
      <c r="AP17" s="12"/>
      <c r="AQ17" s="12">
        <v>6</v>
      </c>
      <c r="AR17" s="12"/>
      <c r="AS17" s="12">
        <v>5</v>
      </c>
      <c r="AT17" s="12"/>
      <c r="AU17" s="13">
        <f t="shared" si="0"/>
        <v>6.04</v>
      </c>
      <c r="AV17" s="13"/>
      <c r="AW17" s="14" t="str">
        <f t="shared" si="26"/>
        <v>TBKhá</v>
      </c>
      <c r="AX17" s="19"/>
      <c r="AY17" s="11">
        <v>6</v>
      </c>
      <c r="AZ17" s="12"/>
      <c r="BA17" s="11">
        <v>7</v>
      </c>
      <c r="BB17" s="12"/>
      <c r="BC17" s="11">
        <v>8</v>
      </c>
      <c r="BD17" s="12"/>
      <c r="BE17" s="11">
        <v>6</v>
      </c>
      <c r="BF17" s="12"/>
      <c r="BG17" s="11">
        <f t="shared" si="14"/>
        <v>6</v>
      </c>
      <c r="BH17" s="11">
        <v>8</v>
      </c>
      <c r="BI17" s="12"/>
      <c r="BJ17" s="11">
        <v>8</v>
      </c>
      <c r="BK17" s="12"/>
      <c r="BL17" s="11">
        <v>5</v>
      </c>
      <c r="BM17" s="12"/>
      <c r="BN17" s="11">
        <f t="shared" si="15"/>
        <v>5</v>
      </c>
      <c r="BO17" s="12">
        <v>8</v>
      </c>
      <c r="BP17" s="12"/>
      <c r="BQ17" s="11">
        <v>8</v>
      </c>
      <c r="BR17" s="12"/>
      <c r="BS17" s="11">
        <v>8</v>
      </c>
      <c r="BT17" s="12"/>
      <c r="BU17" s="11">
        <v>8</v>
      </c>
      <c r="BV17" s="12"/>
      <c r="BW17" s="11">
        <f t="shared" si="16"/>
        <v>8</v>
      </c>
      <c r="BX17" s="11">
        <v>7</v>
      </c>
      <c r="BY17" s="12"/>
      <c r="BZ17" s="11">
        <v>7</v>
      </c>
      <c r="CA17" s="12"/>
      <c r="CB17" s="11">
        <v>7</v>
      </c>
      <c r="CC17" s="12"/>
      <c r="CD17" s="11">
        <f t="shared" si="17"/>
        <v>7</v>
      </c>
      <c r="CE17" s="11">
        <v>6</v>
      </c>
      <c r="CF17" s="12"/>
      <c r="CG17" s="11">
        <v>8</v>
      </c>
      <c r="CH17" s="12"/>
      <c r="CI17" s="11">
        <v>8</v>
      </c>
      <c r="CJ17" s="11"/>
      <c r="CK17" s="11">
        <v>7</v>
      </c>
      <c r="CL17" s="11"/>
      <c r="CM17" s="11">
        <v>7</v>
      </c>
      <c r="CN17" s="12"/>
      <c r="CO17" s="12">
        <v>9</v>
      </c>
      <c r="CP17" s="12"/>
      <c r="CQ17" s="11">
        <v>8</v>
      </c>
      <c r="CR17" s="12"/>
      <c r="CS17" s="11">
        <v>9</v>
      </c>
      <c r="CT17" s="12"/>
      <c r="CU17" s="13">
        <f t="shared" si="1"/>
        <v>7.36</v>
      </c>
      <c r="CV17" s="13"/>
      <c r="CW17" s="14" t="str">
        <f t="shared" si="27"/>
        <v>Khá</v>
      </c>
      <c r="CX17" s="19"/>
      <c r="CY17" s="11">
        <v>8</v>
      </c>
      <c r="CZ17" s="12"/>
      <c r="DA17" s="11">
        <v>6</v>
      </c>
      <c r="DB17" s="12"/>
      <c r="DC17" s="11">
        <f t="shared" si="18"/>
        <v>6</v>
      </c>
      <c r="DD17" s="11">
        <v>7</v>
      </c>
      <c r="DE17" s="12"/>
      <c r="DF17" s="11">
        <v>7</v>
      </c>
      <c r="DG17" s="12"/>
      <c r="DH17" s="11">
        <v>8</v>
      </c>
      <c r="DI17" s="11"/>
      <c r="DJ17" s="11">
        <v>8</v>
      </c>
      <c r="DK17" s="12"/>
      <c r="DL17" s="11">
        <v>8</v>
      </c>
      <c r="DM17" s="12"/>
      <c r="DN17" s="12">
        <v>8</v>
      </c>
      <c r="DO17" s="12"/>
      <c r="DP17" s="11">
        <v>8</v>
      </c>
      <c r="DQ17" s="12"/>
      <c r="DR17" s="11">
        <v>9</v>
      </c>
      <c r="DS17" s="11"/>
      <c r="DT17" s="13">
        <f t="shared" si="2"/>
        <v>7.6</v>
      </c>
      <c r="DU17" s="13"/>
      <c r="DV17" s="14" t="str">
        <f t="shared" si="28"/>
        <v>Khá</v>
      </c>
      <c r="DW17" s="19"/>
      <c r="DX17" s="11">
        <v>6</v>
      </c>
      <c r="DY17" s="98"/>
      <c r="DZ17" s="11">
        <v>9</v>
      </c>
      <c r="EA17" s="98"/>
      <c r="EB17" s="11">
        <v>8</v>
      </c>
      <c r="EC17" s="98"/>
      <c r="ED17" s="11">
        <f t="shared" si="19"/>
        <v>8</v>
      </c>
      <c r="EE17" s="11">
        <v>9</v>
      </c>
      <c r="EF17" s="98"/>
      <c r="EG17" s="11">
        <v>7</v>
      </c>
      <c r="EH17" s="98"/>
      <c r="EI17" s="11">
        <v>8</v>
      </c>
      <c r="EJ17" s="98"/>
      <c r="EK17" s="11">
        <f t="shared" si="3"/>
        <v>8</v>
      </c>
      <c r="EL17" s="11">
        <v>8</v>
      </c>
      <c r="EM17" s="98"/>
      <c r="EN17" s="11">
        <v>8</v>
      </c>
      <c r="EO17" s="98"/>
      <c r="EP17" s="11">
        <v>9</v>
      </c>
      <c r="EQ17" s="98"/>
      <c r="ER17" s="11">
        <v>7</v>
      </c>
      <c r="ES17" s="98"/>
      <c r="ET17" s="11">
        <v>8</v>
      </c>
      <c r="EU17" s="98"/>
      <c r="EV17" s="217">
        <f t="shared" si="20"/>
        <v>8</v>
      </c>
      <c r="EW17" s="220"/>
      <c r="EX17" s="221" t="str">
        <f t="shared" si="24"/>
        <v>Giỏi</v>
      </c>
      <c r="EY17" s="221"/>
      <c r="EZ17" s="217">
        <f t="shared" si="21"/>
        <v>7.81</v>
      </c>
      <c r="FA17" s="220"/>
      <c r="FB17" s="221" t="str">
        <f t="shared" si="25"/>
        <v>Khá</v>
      </c>
      <c r="FC17" s="219" t="str">
        <f t="shared" si="22"/>
        <v>Nguyễn Thị ThúyHằng</v>
      </c>
      <c r="FD17" s="46">
        <f t="shared" si="23"/>
        <v>7.06</v>
      </c>
      <c r="FE17" s="46"/>
      <c r="FF17" s="47" t="str">
        <f t="shared" si="29"/>
        <v>Khá</v>
      </c>
      <c r="FG17" s="170">
        <f t="shared" si="4"/>
        <v>63</v>
      </c>
    </row>
    <row r="18" spans="1:163" ht="12.75" x14ac:dyDescent="0.2">
      <c r="A18" s="16">
        <v>14</v>
      </c>
      <c r="B18" s="17" t="s">
        <v>419</v>
      </c>
      <c r="C18" s="18" t="s">
        <v>296</v>
      </c>
      <c r="D18" s="11">
        <v>5</v>
      </c>
      <c r="E18" s="12"/>
      <c r="F18" s="11">
        <f t="shared" si="5"/>
        <v>5</v>
      </c>
      <c r="G18" s="11">
        <v>7</v>
      </c>
      <c r="H18" s="12"/>
      <c r="I18" s="11">
        <f t="shared" si="6"/>
        <v>7</v>
      </c>
      <c r="J18" s="11">
        <v>7</v>
      </c>
      <c r="K18" s="12"/>
      <c r="L18" s="11">
        <f t="shared" si="7"/>
        <v>7</v>
      </c>
      <c r="M18" s="11">
        <v>4</v>
      </c>
      <c r="N18" s="12">
        <v>5</v>
      </c>
      <c r="O18" s="11">
        <f t="shared" si="8"/>
        <v>5</v>
      </c>
      <c r="P18" s="11">
        <v>7</v>
      </c>
      <c r="Q18" s="12"/>
      <c r="R18" s="11">
        <f t="shared" si="9"/>
        <v>7</v>
      </c>
      <c r="S18" s="11">
        <v>6</v>
      </c>
      <c r="T18" s="12"/>
      <c r="U18" s="12">
        <v>5</v>
      </c>
      <c r="V18" s="12"/>
      <c r="W18" s="12">
        <v>7</v>
      </c>
      <c r="X18" s="12"/>
      <c r="Y18" s="11">
        <v>7</v>
      </c>
      <c r="Z18" s="12"/>
      <c r="AA18" s="11">
        <f t="shared" si="10"/>
        <v>7</v>
      </c>
      <c r="AB18" s="11">
        <v>6</v>
      </c>
      <c r="AC18" s="12"/>
      <c r="AD18" s="11">
        <f t="shared" si="11"/>
        <v>6</v>
      </c>
      <c r="AE18" s="11">
        <v>8</v>
      </c>
      <c r="AF18" s="12"/>
      <c r="AG18" s="11">
        <f t="shared" si="12"/>
        <v>8</v>
      </c>
      <c r="AH18" s="11">
        <v>6</v>
      </c>
      <c r="AI18" s="12"/>
      <c r="AJ18" s="11">
        <f t="shared" si="13"/>
        <v>6</v>
      </c>
      <c r="AK18" s="11">
        <v>7</v>
      </c>
      <c r="AL18" s="12"/>
      <c r="AM18" s="11">
        <v>7</v>
      </c>
      <c r="AN18" s="12"/>
      <c r="AO18" s="11">
        <v>8</v>
      </c>
      <c r="AP18" s="12"/>
      <c r="AQ18" s="12">
        <v>7</v>
      </c>
      <c r="AR18" s="12"/>
      <c r="AS18" s="12">
        <v>5</v>
      </c>
      <c r="AT18" s="12"/>
      <c r="AU18" s="13">
        <f t="shared" si="0"/>
        <v>6.46</v>
      </c>
      <c r="AV18" s="13"/>
      <c r="AW18" s="14" t="str">
        <f t="shared" si="26"/>
        <v>TBKhá</v>
      </c>
      <c r="AX18" s="19"/>
      <c r="AY18" s="11">
        <v>6</v>
      </c>
      <c r="AZ18" s="12"/>
      <c r="BA18" s="11">
        <v>8</v>
      </c>
      <c r="BB18" s="12"/>
      <c r="BC18" s="11">
        <v>7</v>
      </c>
      <c r="BD18" s="12"/>
      <c r="BE18" s="11">
        <v>6</v>
      </c>
      <c r="BF18" s="12"/>
      <c r="BG18" s="11">
        <f t="shared" si="14"/>
        <v>6</v>
      </c>
      <c r="BH18" s="11">
        <v>7</v>
      </c>
      <c r="BI18" s="12"/>
      <c r="BJ18" s="11">
        <v>9</v>
      </c>
      <c r="BK18" s="12"/>
      <c r="BL18" s="11">
        <v>5</v>
      </c>
      <c r="BM18" s="12"/>
      <c r="BN18" s="11">
        <f t="shared" si="15"/>
        <v>5</v>
      </c>
      <c r="BO18" s="12">
        <v>8</v>
      </c>
      <c r="BP18" s="12"/>
      <c r="BQ18" s="11">
        <v>8</v>
      </c>
      <c r="BR18" s="12"/>
      <c r="BS18" s="11">
        <v>9</v>
      </c>
      <c r="BT18" s="12"/>
      <c r="BU18" s="11">
        <v>7</v>
      </c>
      <c r="BV18" s="12"/>
      <c r="BW18" s="11">
        <f t="shared" si="16"/>
        <v>7</v>
      </c>
      <c r="BX18" s="11">
        <v>7</v>
      </c>
      <c r="BY18" s="12"/>
      <c r="BZ18" s="11">
        <v>8</v>
      </c>
      <c r="CA18" s="12"/>
      <c r="CB18" s="11">
        <v>6</v>
      </c>
      <c r="CC18" s="12"/>
      <c r="CD18" s="11">
        <f t="shared" si="17"/>
        <v>6</v>
      </c>
      <c r="CE18" s="11">
        <v>8</v>
      </c>
      <c r="CF18" s="12"/>
      <c r="CG18" s="11">
        <v>8</v>
      </c>
      <c r="CH18" s="12"/>
      <c r="CI18" s="11">
        <v>8</v>
      </c>
      <c r="CJ18" s="11"/>
      <c r="CK18" s="11">
        <v>9</v>
      </c>
      <c r="CL18" s="11"/>
      <c r="CM18" s="11">
        <v>7</v>
      </c>
      <c r="CN18" s="12"/>
      <c r="CO18" s="12">
        <v>8</v>
      </c>
      <c r="CP18" s="12"/>
      <c r="CQ18" s="11">
        <v>8</v>
      </c>
      <c r="CR18" s="12"/>
      <c r="CS18" s="11">
        <v>8</v>
      </c>
      <c r="CT18" s="12"/>
      <c r="CU18" s="13">
        <f t="shared" si="1"/>
        <v>7.47</v>
      </c>
      <c r="CV18" s="13"/>
      <c r="CW18" s="14" t="str">
        <f t="shared" si="27"/>
        <v>Khá</v>
      </c>
      <c r="CX18" s="19"/>
      <c r="CY18" s="11">
        <v>9</v>
      </c>
      <c r="CZ18" s="12"/>
      <c r="DA18" s="11">
        <v>7</v>
      </c>
      <c r="DB18" s="12"/>
      <c r="DC18" s="11">
        <f t="shared" si="18"/>
        <v>7</v>
      </c>
      <c r="DD18" s="11">
        <v>7</v>
      </c>
      <c r="DE18" s="12"/>
      <c r="DF18" s="11">
        <v>8</v>
      </c>
      <c r="DG18" s="12"/>
      <c r="DH18" s="11">
        <v>9</v>
      </c>
      <c r="DI18" s="11"/>
      <c r="DJ18" s="11">
        <v>7</v>
      </c>
      <c r="DK18" s="12"/>
      <c r="DL18" s="11">
        <v>7</v>
      </c>
      <c r="DM18" s="12"/>
      <c r="DN18" s="12">
        <v>8</v>
      </c>
      <c r="DO18" s="12"/>
      <c r="DP18" s="11">
        <v>8</v>
      </c>
      <c r="DQ18" s="12"/>
      <c r="DR18" s="11">
        <v>8</v>
      </c>
      <c r="DS18" s="11"/>
      <c r="DT18" s="13">
        <f t="shared" si="2"/>
        <v>7.88</v>
      </c>
      <c r="DU18" s="13"/>
      <c r="DV18" s="14" t="str">
        <f t="shared" si="28"/>
        <v>Khá</v>
      </c>
      <c r="DW18" s="19"/>
      <c r="DX18" s="11">
        <v>7</v>
      </c>
      <c r="DY18" s="98"/>
      <c r="DZ18" s="11">
        <v>8</v>
      </c>
      <c r="EA18" s="98"/>
      <c r="EB18" s="11">
        <v>8</v>
      </c>
      <c r="EC18" s="98"/>
      <c r="ED18" s="11">
        <f t="shared" si="19"/>
        <v>8</v>
      </c>
      <c r="EE18" s="11">
        <v>9</v>
      </c>
      <c r="EF18" s="98"/>
      <c r="EG18" s="11">
        <v>7</v>
      </c>
      <c r="EH18" s="98"/>
      <c r="EI18" s="11">
        <v>8</v>
      </c>
      <c r="EJ18" s="98"/>
      <c r="EK18" s="11">
        <f t="shared" si="3"/>
        <v>8</v>
      </c>
      <c r="EL18" s="11">
        <v>9</v>
      </c>
      <c r="EM18" s="98"/>
      <c r="EN18" s="11">
        <v>8</v>
      </c>
      <c r="EO18" s="98"/>
      <c r="EP18" s="11">
        <v>9</v>
      </c>
      <c r="EQ18" s="98"/>
      <c r="ER18" s="11">
        <v>7</v>
      </c>
      <c r="ES18" s="98"/>
      <c r="ET18" s="11">
        <v>8</v>
      </c>
      <c r="EU18" s="98"/>
      <c r="EV18" s="217">
        <f t="shared" si="20"/>
        <v>8.07</v>
      </c>
      <c r="EW18" s="222"/>
      <c r="EX18" s="223" t="str">
        <f t="shared" si="24"/>
        <v>Giỏi</v>
      </c>
      <c r="EY18" s="223"/>
      <c r="EZ18" s="217">
        <f t="shared" si="21"/>
        <v>7.98</v>
      </c>
      <c r="FA18" s="222"/>
      <c r="FB18" s="223" t="str">
        <f t="shared" si="25"/>
        <v>Khá</v>
      </c>
      <c r="FC18" s="219" t="str">
        <f t="shared" si="22"/>
        <v>Đặng Thị MỹHạnh</v>
      </c>
      <c r="FD18" s="46">
        <f t="shared" si="23"/>
        <v>7.3</v>
      </c>
      <c r="FE18" s="46"/>
      <c r="FF18" s="47" t="str">
        <f t="shared" si="29"/>
        <v>Khá</v>
      </c>
      <c r="FG18" s="170">
        <f t="shared" si="4"/>
        <v>46</v>
      </c>
    </row>
    <row r="19" spans="1:163" ht="12.75" x14ac:dyDescent="0.2">
      <c r="A19" s="16">
        <v>15</v>
      </c>
      <c r="B19" s="17" t="s">
        <v>420</v>
      </c>
      <c r="C19" s="18" t="s">
        <v>421</v>
      </c>
      <c r="D19" s="11">
        <v>7</v>
      </c>
      <c r="E19" s="12"/>
      <c r="F19" s="11">
        <f t="shared" si="5"/>
        <v>7</v>
      </c>
      <c r="G19" s="11">
        <v>6</v>
      </c>
      <c r="H19" s="12"/>
      <c r="I19" s="11">
        <f t="shared" si="6"/>
        <v>6</v>
      </c>
      <c r="J19" s="11">
        <v>8</v>
      </c>
      <c r="K19" s="12"/>
      <c r="L19" s="11">
        <f t="shared" si="7"/>
        <v>8</v>
      </c>
      <c r="M19" s="11">
        <v>5</v>
      </c>
      <c r="N19" s="12"/>
      <c r="O19" s="11">
        <f t="shared" si="8"/>
        <v>5</v>
      </c>
      <c r="P19" s="11">
        <v>7</v>
      </c>
      <c r="Q19" s="12"/>
      <c r="R19" s="11">
        <f t="shared" si="9"/>
        <v>7</v>
      </c>
      <c r="S19" s="11">
        <v>7</v>
      </c>
      <c r="T19" s="12"/>
      <c r="U19" s="12">
        <v>7</v>
      </c>
      <c r="V19" s="12"/>
      <c r="W19" s="12">
        <v>8</v>
      </c>
      <c r="X19" s="12"/>
      <c r="Y19" s="11">
        <v>7</v>
      </c>
      <c r="Z19" s="12"/>
      <c r="AA19" s="11">
        <f t="shared" si="10"/>
        <v>7</v>
      </c>
      <c r="AB19" s="11">
        <v>6</v>
      </c>
      <c r="AC19" s="12"/>
      <c r="AD19" s="11">
        <f t="shared" si="11"/>
        <v>6</v>
      </c>
      <c r="AE19" s="11">
        <v>6</v>
      </c>
      <c r="AF19" s="12"/>
      <c r="AG19" s="11">
        <f t="shared" si="12"/>
        <v>6</v>
      </c>
      <c r="AH19" s="11">
        <v>6</v>
      </c>
      <c r="AI19" s="12"/>
      <c r="AJ19" s="11">
        <f t="shared" si="13"/>
        <v>6</v>
      </c>
      <c r="AK19" s="11">
        <v>7</v>
      </c>
      <c r="AL19" s="12"/>
      <c r="AM19" s="11">
        <v>6</v>
      </c>
      <c r="AN19" s="12"/>
      <c r="AO19" s="11">
        <v>8</v>
      </c>
      <c r="AP19" s="12"/>
      <c r="AQ19" s="12">
        <v>6</v>
      </c>
      <c r="AR19" s="12"/>
      <c r="AS19" s="12">
        <v>7</v>
      </c>
      <c r="AT19" s="12"/>
      <c r="AU19" s="13">
        <f t="shared" si="0"/>
        <v>6.61</v>
      </c>
      <c r="AV19" s="13"/>
      <c r="AW19" s="14" t="str">
        <f t="shared" si="26"/>
        <v>TBKhá</v>
      </c>
      <c r="AX19" s="19"/>
      <c r="AY19" s="11">
        <v>7</v>
      </c>
      <c r="AZ19" s="12"/>
      <c r="BA19" s="11">
        <v>8</v>
      </c>
      <c r="BB19" s="12"/>
      <c r="BC19" s="11">
        <v>7</v>
      </c>
      <c r="BD19" s="12"/>
      <c r="BE19" s="11">
        <v>6</v>
      </c>
      <c r="BF19" s="12"/>
      <c r="BG19" s="11">
        <f t="shared" si="14"/>
        <v>6</v>
      </c>
      <c r="BH19" s="11">
        <v>8</v>
      </c>
      <c r="BI19" s="12"/>
      <c r="BJ19" s="11">
        <v>8</v>
      </c>
      <c r="BK19" s="12"/>
      <c r="BL19" s="11">
        <v>8</v>
      </c>
      <c r="BM19" s="12"/>
      <c r="BN19" s="11">
        <f t="shared" si="15"/>
        <v>8</v>
      </c>
      <c r="BO19" s="12">
        <v>8</v>
      </c>
      <c r="BP19" s="12"/>
      <c r="BQ19" s="11">
        <v>8</v>
      </c>
      <c r="BR19" s="12"/>
      <c r="BS19" s="11">
        <v>8</v>
      </c>
      <c r="BT19" s="12"/>
      <c r="BU19" s="11">
        <v>8</v>
      </c>
      <c r="BV19" s="12"/>
      <c r="BW19" s="11">
        <f t="shared" si="16"/>
        <v>8</v>
      </c>
      <c r="BX19" s="11">
        <v>7</v>
      </c>
      <c r="BY19" s="12"/>
      <c r="BZ19" s="11">
        <v>8</v>
      </c>
      <c r="CA19" s="12"/>
      <c r="CB19" s="11">
        <v>7</v>
      </c>
      <c r="CC19" s="12"/>
      <c r="CD19" s="11">
        <f t="shared" si="17"/>
        <v>7</v>
      </c>
      <c r="CE19" s="11">
        <v>8</v>
      </c>
      <c r="CF19" s="12"/>
      <c r="CG19" s="11">
        <v>8</v>
      </c>
      <c r="CH19" s="12"/>
      <c r="CI19" s="11">
        <v>9</v>
      </c>
      <c r="CJ19" s="11"/>
      <c r="CK19" s="11">
        <v>9</v>
      </c>
      <c r="CL19" s="11"/>
      <c r="CM19" s="11">
        <v>7</v>
      </c>
      <c r="CN19" s="12"/>
      <c r="CO19" s="12">
        <v>9</v>
      </c>
      <c r="CP19" s="12"/>
      <c r="CQ19" s="11">
        <v>9</v>
      </c>
      <c r="CR19" s="12"/>
      <c r="CS19" s="11">
        <v>8</v>
      </c>
      <c r="CT19" s="12"/>
      <c r="CU19" s="13">
        <f t="shared" si="1"/>
        <v>7.81</v>
      </c>
      <c r="CV19" s="13"/>
      <c r="CW19" s="14" t="str">
        <f t="shared" si="27"/>
        <v>Khá</v>
      </c>
      <c r="CX19" s="19"/>
      <c r="CY19" s="11">
        <v>8</v>
      </c>
      <c r="CZ19" s="12"/>
      <c r="DA19" s="11">
        <v>6</v>
      </c>
      <c r="DB19" s="12"/>
      <c r="DC19" s="11">
        <f t="shared" si="18"/>
        <v>6</v>
      </c>
      <c r="DD19" s="11">
        <v>7</v>
      </c>
      <c r="DE19" s="12"/>
      <c r="DF19" s="11">
        <v>8</v>
      </c>
      <c r="DG19" s="12"/>
      <c r="DH19" s="11">
        <v>9</v>
      </c>
      <c r="DI19" s="11"/>
      <c r="DJ19" s="11">
        <v>7</v>
      </c>
      <c r="DK19" s="12"/>
      <c r="DL19" s="11">
        <v>8</v>
      </c>
      <c r="DM19" s="12"/>
      <c r="DN19" s="12">
        <v>8</v>
      </c>
      <c r="DO19" s="12"/>
      <c r="DP19" s="11">
        <v>8</v>
      </c>
      <c r="DQ19" s="12"/>
      <c r="DR19" s="11">
        <v>8</v>
      </c>
      <c r="DS19" s="11"/>
      <c r="DT19" s="13">
        <f t="shared" si="2"/>
        <v>7.68</v>
      </c>
      <c r="DU19" s="13"/>
      <c r="DV19" s="14" t="str">
        <f t="shared" si="28"/>
        <v>Khá</v>
      </c>
      <c r="DW19" s="19"/>
      <c r="DX19" s="11">
        <v>8</v>
      </c>
      <c r="DY19" s="98"/>
      <c r="DZ19" s="11">
        <v>9</v>
      </c>
      <c r="EA19" s="98"/>
      <c r="EB19" s="11">
        <v>7</v>
      </c>
      <c r="EC19" s="98"/>
      <c r="ED19" s="11">
        <f t="shared" si="19"/>
        <v>7</v>
      </c>
      <c r="EE19" s="11">
        <v>9</v>
      </c>
      <c r="EF19" s="98"/>
      <c r="EG19" s="11">
        <v>7</v>
      </c>
      <c r="EH19" s="98"/>
      <c r="EI19" s="11">
        <v>9</v>
      </c>
      <c r="EJ19" s="98"/>
      <c r="EK19" s="11">
        <f t="shared" si="3"/>
        <v>9</v>
      </c>
      <c r="EL19" s="11">
        <v>9</v>
      </c>
      <c r="EM19" s="98"/>
      <c r="EN19" s="11">
        <v>8</v>
      </c>
      <c r="EO19" s="98"/>
      <c r="EP19" s="11">
        <v>9</v>
      </c>
      <c r="EQ19" s="98"/>
      <c r="ER19" s="11">
        <v>7</v>
      </c>
      <c r="ES19" s="98"/>
      <c r="ET19" s="11">
        <v>7</v>
      </c>
      <c r="EU19" s="98"/>
      <c r="EV19" s="217">
        <f t="shared" si="20"/>
        <v>8.2100000000000009</v>
      </c>
      <c r="EW19" s="220"/>
      <c r="EX19" s="221" t="str">
        <f t="shared" si="24"/>
        <v>Giỏi</v>
      </c>
      <c r="EY19" s="221"/>
      <c r="EZ19" s="217">
        <f t="shared" si="21"/>
        <v>7.96</v>
      </c>
      <c r="FA19" s="220"/>
      <c r="FB19" s="221" t="str">
        <f t="shared" si="25"/>
        <v>Khá</v>
      </c>
      <c r="FC19" s="219" t="str">
        <f t="shared" si="22"/>
        <v>Đoàn Thị SôngHảo</v>
      </c>
      <c r="FD19" s="46">
        <f t="shared" si="23"/>
        <v>7.46</v>
      </c>
      <c r="FE19" s="46"/>
      <c r="FF19" s="47" t="str">
        <f t="shared" si="29"/>
        <v>Khá</v>
      </c>
      <c r="FG19" s="170">
        <f t="shared" si="4"/>
        <v>39</v>
      </c>
    </row>
    <row r="20" spans="1:163" ht="12.75" x14ac:dyDescent="0.2">
      <c r="A20" s="16">
        <v>16</v>
      </c>
      <c r="B20" s="17" t="s">
        <v>141</v>
      </c>
      <c r="C20" s="18" t="s">
        <v>422</v>
      </c>
      <c r="D20" s="11">
        <v>8</v>
      </c>
      <c r="E20" s="12"/>
      <c r="F20" s="11">
        <f t="shared" si="5"/>
        <v>8</v>
      </c>
      <c r="G20" s="11">
        <v>5</v>
      </c>
      <c r="H20" s="12"/>
      <c r="I20" s="11">
        <f t="shared" si="6"/>
        <v>5</v>
      </c>
      <c r="J20" s="11">
        <v>9</v>
      </c>
      <c r="K20" s="12"/>
      <c r="L20" s="11">
        <f t="shared" si="7"/>
        <v>9</v>
      </c>
      <c r="M20" s="11">
        <v>6</v>
      </c>
      <c r="N20" s="12"/>
      <c r="O20" s="11">
        <f t="shared" si="8"/>
        <v>6</v>
      </c>
      <c r="P20" s="11">
        <v>8</v>
      </c>
      <c r="Q20" s="12"/>
      <c r="R20" s="11">
        <f t="shared" si="9"/>
        <v>8</v>
      </c>
      <c r="S20" s="11">
        <v>6</v>
      </c>
      <c r="T20" s="12"/>
      <c r="U20" s="12">
        <v>7</v>
      </c>
      <c r="V20" s="12"/>
      <c r="W20" s="12">
        <v>8</v>
      </c>
      <c r="X20" s="12"/>
      <c r="Y20" s="11">
        <v>7</v>
      </c>
      <c r="Z20" s="12"/>
      <c r="AA20" s="11">
        <f t="shared" si="10"/>
        <v>7</v>
      </c>
      <c r="AB20" s="11">
        <v>7</v>
      </c>
      <c r="AC20" s="12"/>
      <c r="AD20" s="11">
        <f t="shared" si="11"/>
        <v>7</v>
      </c>
      <c r="AE20" s="11">
        <v>8</v>
      </c>
      <c r="AF20" s="12"/>
      <c r="AG20" s="11">
        <f t="shared" si="12"/>
        <v>8</v>
      </c>
      <c r="AH20" s="11">
        <v>7</v>
      </c>
      <c r="AI20" s="12"/>
      <c r="AJ20" s="11">
        <f t="shared" si="13"/>
        <v>7</v>
      </c>
      <c r="AK20" s="11">
        <v>6</v>
      </c>
      <c r="AL20" s="12"/>
      <c r="AM20" s="11">
        <v>8</v>
      </c>
      <c r="AN20" s="12"/>
      <c r="AO20" s="11">
        <v>8</v>
      </c>
      <c r="AP20" s="12"/>
      <c r="AQ20" s="12">
        <v>7</v>
      </c>
      <c r="AR20" s="12"/>
      <c r="AS20" s="12">
        <v>6</v>
      </c>
      <c r="AT20" s="12"/>
      <c r="AU20" s="13">
        <f t="shared" si="0"/>
        <v>7.04</v>
      </c>
      <c r="AV20" s="13"/>
      <c r="AW20" s="14" t="str">
        <f t="shared" si="26"/>
        <v>Khá</v>
      </c>
      <c r="AX20" s="19"/>
      <c r="AY20" s="11">
        <v>7</v>
      </c>
      <c r="AZ20" s="12"/>
      <c r="BA20" s="11">
        <v>8</v>
      </c>
      <c r="BB20" s="12"/>
      <c r="BC20" s="11">
        <v>7</v>
      </c>
      <c r="BD20" s="12"/>
      <c r="BE20" s="11">
        <v>8</v>
      </c>
      <c r="BF20" s="12"/>
      <c r="BG20" s="11">
        <f t="shared" si="14"/>
        <v>8</v>
      </c>
      <c r="BH20" s="11">
        <v>8</v>
      </c>
      <c r="BI20" s="12"/>
      <c r="BJ20" s="11">
        <v>8</v>
      </c>
      <c r="BK20" s="12"/>
      <c r="BL20" s="11">
        <v>8</v>
      </c>
      <c r="BM20" s="12"/>
      <c r="BN20" s="11">
        <f t="shared" si="15"/>
        <v>8</v>
      </c>
      <c r="BO20" s="12">
        <v>7</v>
      </c>
      <c r="BP20" s="12"/>
      <c r="BQ20" s="11">
        <v>8</v>
      </c>
      <c r="BR20" s="12"/>
      <c r="BS20" s="11">
        <v>8</v>
      </c>
      <c r="BT20" s="12"/>
      <c r="BU20" s="11">
        <v>8</v>
      </c>
      <c r="BV20" s="12"/>
      <c r="BW20" s="11">
        <f t="shared" si="16"/>
        <v>8</v>
      </c>
      <c r="BX20" s="11">
        <v>7</v>
      </c>
      <c r="BY20" s="12"/>
      <c r="BZ20" s="11">
        <v>8</v>
      </c>
      <c r="CA20" s="12"/>
      <c r="CB20" s="11">
        <v>8</v>
      </c>
      <c r="CC20" s="12"/>
      <c r="CD20" s="11">
        <f t="shared" si="17"/>
        <v>8</v>
      </c>
      <c r="CE20" s="11">
        <v>7</v>
      </c>
      <c r="CF20" s="12"/>
      <c r="CG20" s="11">
        <v>8</v>
      </c>
      <c r="CH20" s="12"/>
      <c r="CI20" s="11">
        <v>8</v>
      </c>
      <c r="CJ20" s="11"/>
      <c r="CK20" s="11">
        <v>9</v>
      </c>
      <c r="CL20" s="11"/>
      <c r="CM20" s="11">
        <v>8</v>
      </c>
      <c r="CN20" s="12"/>
      <c r="CO20" s="12">
        <v>9</v>
      </c>
      <c r="CP20" s="12"/>
      <c r="CQ20" s="11">
        <v>8</v>
      </c>
      <c r="CR20" s="12"/>
      <c r="CS20" s="11">
        <v>8</v>
      </c>
      <c r="CT20" s="12"/>
      <c r="CU20" s="13">
        <f t="shared" si="1"/>
        <v>7.81</v>
      </c>
      <c r="CV20" s="13"/>
      <c r="CW20" s="14" t="str">
        <f t="shared" si="27"/>
        <v>Khá</v>
      </c>
      <c r="CX20" s="19"/>
      <c r="CY20" s="11">
        <v>9</v>
      </c>
      <c r="CZ20" s="12"/>
      <c r="DA20" s="11">
        <v>8</v>
      </c>
      <c r="DB20" s="12"/>
      <c r="DC20" s="11">
        <f t="shared" si="18"/>
        <v>8</v>
      </c>
      <c r="DD20" s="11">
        <v>8</v>
      </c>
      <c r="DE20" s="12"/>
      <c r="DF20" s="11">
        <v>8</v>
      </c>
      <c r="DG20" s="12"/>
      <c r="DH20" s="11">
        <v>9</v>
      </c>
      <c r="DI20" s="11"/>
      <c r="DJ20" s="11">
        <v>7</v>
      </c>
      <c r="DK20" s="12"/>
      <c r="DL20" s="11">
        <v>8</v>
      </c>
      <c r="DM20" s="12"/>
      <c r="DN20" s="12">
        <v>8</v>
      </c>
      <c r="DO20" s="12"/>
      <c r="DP20" s="11">
        <v>8</v>
      </c>
      <c r="DQ20" s="12"/>
      <c r="DR20" s="11">
        <v>9</v>
      </c>
      <c r="DS20" s="11"/>
      <c r="DT20" s="13">
        <f t="shared" si="2"/>
        <v>8.24</v>
      </c>
      <c r="DU20" s="13"/>
      <c r="DV20" s="14" t="str">
        <f t="shared" si="28"/>
        <v>Giỏi</v>
      </c>
      <c r="DW20" s="19"/>
      <c r="DX20" s="11">
        <v>8</v>
      </c>
      <c r="DY20" s="98"/>
      <c r="DZ20" s="11">
        <v>8</v>
      </c>
      <c r="EA20" s="98"/>
      <c r="EB20" s="11">
        <v>8</v>
      </c>
      <c r="EC20" s="98"/>
      <c r="ED20" s="11">
        <f t="shared" si="19"/>
        <v>8</v>
      </c>
      <c r="EE20" s="11">
        <v>9</v>
      </c>
      <c r="EF20" s="98"/>
      <c r="EG20" s="11">
        <v>7</v>
      </c>
      <c r="EH20" s="98"/>
      <c r="EI20" s="11">
        <v>8</v>
      </c>
      <c r="EJ20" s="98"/>
      <c r="EK20" s="11">
        <f t="shared" si="3"/>
        <v>8</v>
      </c>
      <c r="EL20" s="11">
        <v>9</v>
      </c>
      <c r="EM20" s="98"/>
      <c r="EN20" s="11">
        <v>9</v>
      </c>
      <c r="EO20" s="98"/>
      <c r="EP20" s="11">
        <v>10</v>
      </c>
      <c r="EQ20" s="98"/>
      <c r="ER20" s="11">
        <v>8</v>
      </c>
      <c r="ES20" s="98"/>
      <c r="ET20" s="11">
        <v>8</v>
      </c>
      <c r="EU20" s="98"/>
      <c r="EV20" s="217">
        <f t="shared" si="20"/>
        <v>8.5</v>
      </c>
      <c r="EW20" s="220"/>
      <c r="EX20" s="221" t="str">
        <f t="shared" si="24"/>
        <v>Giỏi</v>
      </c>
      <c r="EY20" s="221"/>
      <c r="EZ20" s="217">
        <f t="shared" si="21"/>
        <v>8.3800000000000008</v>
      </c>
      <c r="FA20" s="220"/>
      <c r="FB20" s="221" t="str">
        <f t="shared" si="25"/>
        <v>Giỏi</v>
      </c>
      <c r="FC20" s="219" t="str">
        <f t="shared" si="22"/>
        <v>Cao ThịHiến</v>
      </c>
      <c r="FD20" s="46">
        <f t="shared" si="23"/>
        <v>7.74</v>
      </c>
      <c r="FE20" s="46"/>
      <c r="FF20" s="47" t="str">
        <f t="shared" ref="FF20" si="30">IF(FD20&lt;5,"Yếu",IF(FD20&lt;6,"TBình",IF(FD20&lt;7,"TBKhá",IF(FD20&lt;8,"Khá",IF(FD20&lt;9,"Giỏi","Xuất sắc")))))</f>
        <v>Khá</v>
      </c>
      <c r="FG20" s="170">
        <f t="shared" si="4"/>
        <v>23</v>
      </c>
    </row>
    <row r="21" spans="1:163" ht="12.75" x14ac:dyDescent="0.2">
      <c r="A21" s="16">
        <v>17</v>
      </c>
      <c r="B21" s="17" t="s">
        <v>203</v>
      </c>
      <c r="C21" s="18" t="s">
        <v>94</v>
      </c>
      <c r="D21" s="11">
        <v>8</v>
      </c>
      <c r="E21" s="12"/>
      <c r="F21" s="11">
        <f t="shared" si="5"/>
        <v>8</v>
      </c>
      <c r="G21" s="11">
        <v>5</v>
      </c>
      <c r="H21" s="12"/>
      <c r="I21" s="11">
        <f t="shared" si="6"/>
        <v>5</v>
      </c>
      <c r="J21" s="11">
        <v>9</v>
      </c>
      <c r="K21" s="12"/>
      <c r="L21" s="11">
        <f t="shared" si="7"/>
        <v>9</v>
      </c>
      <c r="M21" s="11">
        <v>7</v>
      </c>
      <c r="N21" s="12"/>
      <c r="O21" s="11">
        <f t="shared" si="8"/>
        <v>7</v>
      </c>
      <c r="P21" s="11">
        <v>8</v>
      </c>
      <c r="Q21" s="12"/>
      <c r="R21" s="11">
        <f t="shared" si="9"/>
        <v>8</v>
      </c>
      <c r="S21" s="11">
        <v>7</v>
      </c>
      <c r="T21" s="12"/>
      <c r="U21" s="12">
        <v>7</v>
      </c>
      <c r="V21" s="12"/>
      <c r="W21" s="12">
        <v>9</v>
      </c>
      <c r="X21" s="12"/>
      <c r="Y21" s="11">
        <v>9</v>
      </c>
      <c r="Z21" s="12"/>
      <c r="AA21" s="11">
        <f t="shared" si="10"/>
        <v>9</v>
      </c>
      <c r="AB21" s="11">
        <v>6</v>
      </c>
      <c r="AC21" s="12"/>
      <c r="AD21" s="11">
        <f t="shared" si="11"/>
        <v>6</v>
      </c>
      <c r="AE21" s="11">
        <v>7</v>
      </c>
      <c r="AF21" s="12"/>
      <c r="AG21" s="11">
        <f t="shared" si="12"/>
        <v>7</v>
      </c>
      <c r="AH21" s="11">
        <v>7</v>
      </c>
      <c r="AI21" s="12"/>
      <c r="AJ21" s="11">
        <f t="shared" si="13"/>
        <v>7</v>
      </c>
      <c r="AK21" s="11">
        <v>7</v>
      </c>
      <c r="AL21" s="12"/>
      <c r="AM21" s="11">
        <v>8</v>
      </c>
      <c r="AN21" s="12"/>
      <c r="AO21" s="11">
        <v>8</v>
      </c>
      <c r="AP21" s="12"/>
      <c r="AQ21" s="12">
        <v>8</v>
      </c>
      <c r="AR21" s="12"/>
      <c r="AS21" s="12">
        <v>6</v>
      </c>
      <c r="AT21" s="12"/>
      <c r="AU21" s="13">
        <f t="shared" si="0"/>
        <v>7.26</v>
      </c>
      <c r="AV21" s="13"/>
      <c r="AW21" s="14" t="str">
        <f>IF(AU21&lt;5,"Yếu",IF(AU21&lt;6,"TBình",IF(AU21&lt;7,"TBKhá",IF(AU21&lt;8,"Khá",IF(AU21&lt;9,"Giỏi","Xuất sắc")))))</f>
        <v>Khá</v>
      </c>
      <c r="AX21" s="19"/>
      <c r="AY21" s="11">
        <v>6</v>
      </c>
      <c r="AZ21" s="12"/>
      <c r="BA21" s="11">
        <v>8</v>
      </c>
      <c r="BB21" s="12"/>
      <c r="BC21" s="11">
        <v>7</v>
      </c>
      <c r="BD21" s="12"/>
      <c r="BE21" s="11">
        <v>6</v>
      </c>
      <c r="BF21" s="12"/>
      <c r="BG21" s="11">
        <f t="shared" si="14"/>
        <v>6</v>
      </c>
      <c r="BH21" s="11">
        <v>9</v>
      </c>
      <c r="BI21" s="12"/>
      <c r="BJ21" s="11">
        <v>8</v>
      </c>
      <c r="BK21" s="12"/>
      <c r="BL21" s="11">
        <v>8</v>
      </c>
      <c r="BM21" s="12"/>
      <c r="BN21" s="11">
        <f t="shared" si="15"/>
        <v>8</v>
      </c>
      <c r="BO21" s="12">
        <v>7</v>
      </c>
      <c r="BP21" s="12"/>
      <c r="BQ21" s="11">
        <v>9</v>
      </c>
      <c r="BR21" s="12"/>
      <c r="BS21" s="11">
        <v>9</v>
      </c>
      <c r="BT21" s="12"/>
      <c r="BU21" s="11">
        <v>8</v>
      </c>
      <c r="BV21" s="12"/>
      <c r="BW21" s="11">
        <f t="shared" si="16"/>
        <v>8</v>
      </c>
      <c r="BX21" s="11">
        <v>6</v>
      </c>
      <c r="BY21" s="12"/>
      <c r="BZ21" s="11">
        <v>8</v>
      </c>
      <c r="CA21" s="12"/>
      <c r="CB21" s="11">
        <v>8</v>
      </c>
      <c r="CC21" s="12"/>
      <c r="CD21" s="11">
        <f t="shared" si="17"/>
        <v>8</v>
      </c>
      <c r="CE21" s="11">
        <v>7</v>
      </c>
      <c r="CF21" s="12"/>
      <c r="CG21" s="11">
        <v>8</v>
      </c>
      <c r="CH21" s="12"/>
      <c r="CI21" s="11">
        <v>8</v>
      </c>
      <c r="CJ21" s="11"/>
      <c r="CK21" s="11">
        <v>8</v>
      </c>
      <c r="CL21" s="11"/>
      <c r="CM21" s="11">
        <v>8</v>
      </c>
      <c r="CN21" s="12"/>
      <c r="CO21" s="12">
        <v>9</v>
      </c>
      <c r="CP21" s="12"/>
      <c r="CQ21" s="11">
        <v>8</v>
      </c>
      <c r="CR21" s="12"/>
      <c r="CS21" s="11">
        <v>8</v>
      </c>
      <c r="CT21" s="12"/>
      <c r="CU21" s="13">
        <f t="shared" si="1"/>
        <v>7.72</v>
      </c>
      <c r="CV21" s="13"/>
      <c r="CW21" s="14" t="str">
        <f>IF(CU21&lt;5,"Yếu",IF(CU21&lt;6,"TBình",IF(CU21&lt;7,"TBKhá",IF(CU21&lt;8,"Khá",IF(CU21&lt;9,"Giỏi","Xuất sắc")))))</f>
        <v>Khá</v>
      </c>
      <c r="CX21" s="19"/>
      <c r="CY21" s="11">
        <v>8</v>
      </c>
      <c r="CZ21" s="12"/>
      <c r="DA21" s="11">
        <v>7</v>
      </c>
      <c r="DB21" s="12"/>
      <c r="DC21" s="11">
        <f t="shared" si="18"/>
        <v>7</v>
      </c>
      <c r="DD21" s="11">
        <v>8</v>
      </c>
      <c r="DE21" s="12"/>
      <c r="DF21" s="11">
        <v>7</v>
      </c>
      <c r="DG21" s="12"/>
      <c r="DH21" s="11">
        <v>9</v>
      </c>
      <c r="DI21" s="11"/>
      <c r="DJ21" s="11">
        <v>8</v>
      </c>
      <c r="DK21" s="12"/>
      <c r="DL21" s="11">
        <v>7</v>
      </c>
      <c r="DM21" s="12"/>
      <c r="DN21" s="12">
        <v>9</v>
      </c>
      <c r="DO21" s="12"/>
      <c r="DP21" s="11">
        <v>9</v>
      </c>
      <c r="DQ21" s="12"/>
      <c r="DR21" s="11">
        <v>9</v>
      </c>
      <c r="DS21" s="11"/>
      <c r="DT21" s="13">
        <f t="shared" si="2"/>
        <v>7.96</v>
      </c>
      <c r="DU21" s="13"/>
      <c r="DV21" s="14" t="str">
        <f>IF(DT21&lt;5,"Yếu",IF(DT21&lt;6,"TBình",IF(DT21&lt;7,"TBKhá",IF(DT21&lt;8,"Khá",IF(DT21&lt;9,"Giỏi","Xuất sắc")))))</f>
        <v>Khá</v>
      </c>
      <c r="DW21" s="19"/>
      <c r="DX21" s="11">
        <v>8</v>
      </c>
      <c r="DY21" s="98"/>
      <c r="DZ21" s="11">
        <v>9</v>
      </c>
      <c r="EA21" s="98"/>
      <c r="EB21" s="11">
        <v>8</v>
      </c>
      <c r="EC21" s="98"/>
      <c r="ED21" s="11">
        <f t="shared" si="19"/>
        <v>8</v>
      </c>
      <c r="EE21" s="11">
        <v>8</v>
      </c>
      <c r="EF21" s="98"/>
      <c r="EG21" s="11">
        <v>7</v>
      </c>
      <c r="EH21" s="98"/>
      <c r="EI21" s="11">
        <v>9</v>
      </c>
      <c r="EJ21" s="98"/>
      <c r="EK21" s="11">
        <f t="shared" si="3"/>
        <v>9</v>
      </c>
      <c r="EL21" s="11">
        <v>8</v>
      </c>
      <c r="EM21" s="98"/>
      <c r="EN21" s="11">
        <v>8</v>
      </c>
      <c r="EO21" s="98"/>
      <c r="EP21" s="11">
        <v>9</v>
      </c>
      <c r="EQ21" s="98"/>
      <c r="ER21" s="11">
        <v>10</v>
      </c>
      <c r="ES21" s="98"/>
      <c r="ET21" s="11">
        <v>8</v>
      </c>
      <c r="EU21" s="98"/>
      <c r="EV21" s="217">
        <f t="shared" si="20"/>
        <v>8.5399999999999991</v>
      </c>
      <c r="EW21" s="220"/>
      <c r="EX21" s="221" t="str">
        <f t="shared" si="24"/>
        <v>Giỏi</v>
      </c>
      <c r="EY21" s="221"/>
      <c r="EZ21" s="217">
        <f t="shared" si="21"/>
        <v>8.26</v>
      </c>
      <c r="FA21" s="220"/>
      <c r="FB21" s="221" t="str">
        <f t="shared" si="25"/>
        <v>Giỏi</v>
      </c>
      <c r="FC21" s="219" t="str">
        <f t="shared" si="22"/>
        <v>Trần ThịHiền</v>
      </c>
      <c r="FD21" s="46">
        <f t="shared" si="23"/>
        <v>7.74</v>
      </c>
      <c r="FE21" s="46"/>
      <c r="FF21" s="47" t="str">
        <f>IF(FD21&lt;5,"Yếu",IF(FD21&lt;6,"TBình",IF(FD21&lt;7,"TBKhá",IF(FD21&lt;8,"Khá",IF(FD21&lt;9,"Giỏi","Xuất sắc")))))</f>
        <v>Khá</v>
      </c>
      <c r="FG21" s="170">
        <f t="shared" si="4"/>
        <v>23</v>
      </c>
    </row>
    <row r="22" spans="1:163" ht="12.75" x14ac:dyDescent="0.2">
      <c r="A22" s="16">
        <v>18</v>
      </c>
      <c r="B22" s="17" t="s">
        <v>97</v>
      </c>
      <c r="C22" s="18" t="s">
        <v>285</v>
      </c>
      <c r="D22" s="11">
        <v>6</v>
      </c>
      <c r="E22" s="12"/>
      <c r="F22" s="11">
        <f t="shared" si="5"/>
        <v>6</v>
      </c>
      <c r="G22" s="11">
        <v>6</v>
      </c>
      <c r="H22" s="12"/>
      <c r="I22" s="11">
        <f t="shared" si="6"/>
        <v>6</v>
      </c>
      <c r="J22" s="11">
        <v>6</v>
      </c>
      <c r="K22" s="12"/>
      <c r="L22" s="11">
        <f t="shared" si="7"/>
        <v>6</v>
      </c>
      <c r="M22" s="11">
        <v>6</v>
      </c>
      <c r="N22" s="12"/>
      <c r="O22" s="11">
        <f t="shared" si="8"/>
        <v>6</v>
      </c>
      <c r="P22" s="11">
        <v>6</v>
      </c>
      <c r="Q22" s="12"/>
      <c r="R22" s="11">
        <f t="shared" si="9"/>
        <v>6</v>
      </c>
      <c r="S22" s="11">
        <v>6</v>
      </c>
      <c r="T22" s="12"/>
      <c r="U22" s="12">
        <v>7</v>
      </c>
      <c r="V22" s="12"/>
      <c r="W22" s="12">
        <v>8</v>
      </c>
      <c r="X22" s="12"/>
      <c r="Y22" s="11">
        <v>7</v>
      </c>
      <c r="Z22" s="12"/>
      <c r="AA22" s="11">
        <f t="shared" si="10"/>
        <v>7</v>
      </c>
      <c r="AB22" s="11">
        <v>5</v>
      </c>
      <c r="AC22" s="12"/>
      <c r="AD22" s="11">
        <f t="shared" si="11"/>
        <v>5</v>
      </c>
      <c r="AE22" s="11">
        <v>6</v>
      </c>
      <c r="AF22" s="12"/>
      <c r="AG22" s="11">
        <f t="shared" si="12"/>
        <v>6</v>
      </c>
      <c r="AH22" s="11">
        <v>6</v>
      </c>
      <c r="AI22" s="12"/>
      <c r="AJ22" s="11">
        <f t="shared" si="13"/>
        <v>6</v>
      </c>
      <c r="AK22" s="11">
        <v>7</v>
      </c>
      <c r="AL22" s="12"/>
      <c r="AM22" s="11">
        <v>7</v>
      </c>
      <c r="AN22" s="12"/>
      <c r="AO22" s="11">
        <v>8</v>
      </c>
      <c r="AP22" s="12"/>
      <c r="AQ22" s="12">
        <v>7</v>
      </c>
      <c r="AR22" s="12"/>
      <c r="AS22" s="12">
        <v>5</v>
      </c>
      <c r="AT22" s="12"/>
      <c r="AU22" s="13">
        <f t="shared" si="0"/>
        <v>6.37</v>
      </c>
      <c r="AV22" s="13"/>
      <c r="AW22" s="14" t="str">
        <f>IF(AU22&lt;5,"Yếu",IF(AU22&lt;6,"TBình",IF(AU22&lt;7,"TBKhá",IF(AU22&lt;8,"Khá",IF(AU22&lt;9,"Giỏi","Xuất sắc")))))</f>
        <v>TBKhá</v>
      </c>
      <c r="AX22" s="19"/>
      <c r="AY22" s="11">
        <v>6</v>
      </c>
      <c r="AZ22" s="12"/>
      <c r="BA22" s="11">
        <v>7</v>
      </c>
      <c r="BB22" s="12"/>
      <c r="BC22" s="11">
        <v>7</v>
      </c>
      <c r="BD22" s="12"/>
      <c r="BE22" s="11">
        <v>8</v>
      </c>
      <c r="BF22" s="12"/>
      <c r="BG22" s="11">
        <f t="shared" si="14"/>
        <v>8</v>
      </c>
      <c r="BH22" s="11">
        <v>7</v>
      </c>
      <c r="BI22" s="12"/>
      <c r="BJ22" s="11">
        <v>8</v>
      </c>
      <c r="BK22" s="12"/>
      <c r="BL22" s="11">
        <v>7</v>
      </c>
      <c r="BM22" s="12"/>
      <c r="BN22" s="11">
        <f t="shared" si="15"/>
        <v>7</v>
      </c>
      <c r="BO22" s="12">
        <v>8</v>
      </c>
      <c r="BP22" s="12"/>
      <c r="BQ22" s="11">
        <v>8</v>
      </c>
      <c r="BR22" s="12"/>
      <c r="BS22" s="11">
        <v>9</v>
      </c>
      <c r="BT22" s="12"/>
      <c r="BU22" s="11">
        <v>9</v>
      </c>
      <c r="BV22" s="12"/>
      <c r="BW22" s="11">
        <f t="shared" si="16"/>
        <v>9</v>
      </c>
      <c r="BX22" s="11">
        <v>6</v>
      </c>
      <c r="BY22" s="12"/>
      <c r="BZ22" s="11">
        <v>7</v>
      </c>
      <c r="CA22" s="12"/>
      <c r="CB22" s="11">
        <v>6</v>
      </c>
      <c r="CC22" s="12"/>
      <c r="CD22" s="11">
        <f t="shared" si="17"/>
        <v>6</v>
      </c>
      <c r="CE22" s="11">
        <v>7</v>
      </c>
      <c r="CF22" s="12"/>
      <c r="CG22" s="11">
        <v>8</v>
      </c>
      <c r="CH22" s="12"/>
      <c r="CI22" s="11">
        <v>8</v>
      </c>
      <c r="CJ22" s="11"/>
      <c r="CK22" s="11">
        <v>8</v>
      </c>
      <c r="CL22" s="11"/>
      <c r="CM22" s="11">
        <v>8</v>
      </c>
      <c r="CN22" s="12"/>
      <c r="CO22" s="12">
        <v>8</v>
      </c>
      <c r="CP22" s="12"/>
      <c r="CQ22" s="11">
        <v>7</v>
      </c>
      <c r="CR22" s="12"/>
      <c r="CS22" s="11">
        <v>8</v>
      </c>
      <c r="CT22" s="12"/>
      <c r="CU22" s="13">
        <f t="shared" si="1"/>
        <v>7.43</v>
      </c>
      <c r="CV22" s="13"/>
      <c r="CW22" s="14" t="str">
        <f>IF(CU22&lt;5,"Yếu",IF(CU22&lt;6,"TBình",IF(CU22&lt;7,"TBKhá",IF(CU22&lt;8,"Khá",IF(CU22&lt;9,"Giỏi","Xuất sắc")))))</f>
        <v>Khá</v>
      </c>
      <c r="CX22" s="19"/>
      <c r="CY22" s="11">
        <v>9</v>
      </c>
      <c r="CZ22" s="12"/>
      <c r="DA22" s="11">
        <v>7</v>
      </c>
      <c r="DB22" s="12"/>
      <c r="DC22" s="11">
        <f t="shared" si="18"/>
        <v>7</v>
      </c>
      <c r="DD22" s="11">
        <v>7</v>
      </c>
      <c r="DE22" s="12"/>
      <c r="DF22" s="11">
        <v>7</v>
      </c>
      <c r="DG22" s="12"/>
      <c r="DH22" s="11">
        <v>8</v>
      </c>
      <c r="DI22" s="11"/>
      <c r="DJ22" s="11">
        <v>7</v>
      </c>
      <c r="DK22" s="12"/>
      <c r="DL22" s="11">
        <v>7</v>
      </c>
      <c r="DM22" s="12"/>
      <c r="DN22" s="12">
        <v>9</v>
      </c>
      <c r="DO22" s="12"/>
      <c r="DP22" s="11">
        <v>8</v>
      </c>
      <c r="DQ22" s="12"/>
      <c r="DR22" s="11">
        <v>8</v>
      </c>
      <c r="DS22" s="11"/>
      <c r="DT22" s="13">
        <f t="shared" si="2"/>
        <v>7.72</v>
      </c>
      <c r="DU22" s="13"/>
      <c r="DV22" s="14" t="str">
        <f>IF(DT22&lt;5,"Yếu",IF(DT22&lt;6,"TBình",IF(DT22&lt;7,"TBKhá",IF(DT22&lt;8,"Khá",IF(DT22&lt;9,"Giỏi","Xuất sắc")))))</f>
        <v>Khá</v>
      </c>
      <c r="DW22" s="19"/>
      <c r="DX22" s="11">
        <v>7</v>
      </c>
      <c r="DY22" s="98"/>
      <c r="DZ22" s="11">
        <v>8</v>
      </c>
      <c r="EA22" s="98"/>
      <c r="EB22" s="11">
        <v>8</v>
      </c>
      <c r="EC22" s="98"/>
      <c r="ED22" s="11">
        <f t="shared" si="19"/>
        <v>8</v>
      </c>
      <c r="EE22" s="11">
        <v>9</v>
      </c>
      <c r="EF22" s="98"/>
      <c r="EG22" s="11">
        <v>8</v>
      </c>
      <c r="EH22" s="98"/>
      <c r="EI22" s="11">
        <v>9</v>
      </c>
      <c r="EJ22" s="98"/>
      <c r="EK22" s="11">
        <f t="shared" si="3"/>
        <v>9</v>
      </c>
      <c r="EL22" s="11">
        <v>8</v>
      </c>
      <c r="EM22" s="98"/>
      <c r="EN22" s="11">
        <v>8</v>
      </c>
      <c r="EO22" s="98"/>
      <c r="EP22" s="11">
        <v>8</v>
      </c>
      <c r="EQ22" s="98"/>
      <c r="ER22" s="11">
        <v>7</v>
      </c>
      <c r="ES22" s="98"/>
      <c r="ET22" s="11">
        <v>7</v>
      </c>
      <c r="EU22" s="98"/>
      <c r="EV22" s="217">
        <f t="shared" si="20"/>
        <v>7.96</v>
      </c>
      <c r="EW22" s="220"/>
      <c r="EX22" s="221" t="str">
        <f t="shared" si="24"/>
        <v>Khá</v>
      </c>
      <c r="EY22" s="221"/>
      <c r="EZ22" s="217">
        <f t="shared" si="21"/>
        <v>7.85</v>
      </c>
      <c r="FA22" s="220"/>
      <c r="FB22" s="221" t="str">
        <f t="shared" si="25"/>
        <v>Khá</v>
      </c>
      <c r="FC22" s="219" t="str">
        <f t="shared" si="22"/>
        <v>Nguyễn ThịHoa</v>
      </c>
      <c r="FD22" s="46">
        <f t="shared" si="23"/>
        <v>7.21</v>
      </c>
      <c r="FE22" s="46"/>
      <c r="FF22" s="47" t="str">
        <f>IF(FD22&lt;5,"Yếu",IF(FD22&lt;6,"TBình",IF(FD22&lt;7,"TBKhá",IF(FD22&lt;8,"Khá",IF(FD22&lt;9,"Giỏi","Xuất sắc")))))</f>
        <v>Khá</v>
      </c>
      <c r="FG22" s="170">
        <f t="shared" si="4"/>
        <v>50</v>
      </c>
    </row>
    <row r="23" spans="1:163" ht="12.75" x14ac:dyDescent="0.2">
      <c r="A23" s="16">
        <v>19</v>
      </c>
      <c r="B23" s="17" t="s">
        <v>423</v>
      </c>
      <c r="C23" s="18" t="s">
        <v>208</v>
      </c>
      <c r="D23" s="11">
        <v>7</v>
      </c>
      <c r="E23" s="12"/>
      <c r="F23" s="11">
        <f t="shared" si="5"/>
        <v>7</v>
      </c>
      <c r="G23" s="11">
        <v>5</v>
      </c>
      <c r="H23" s="12"/>
      <c r="I23" s="11">
        <f t="shared" si="6"/>
        <v>5</v>
      </c>
      <c r="J23" s="11">
        <v>8</v>
      </c>
      <c r="K23" s="12"/>
      <c r="L23" s="11">
        <f t="shared" si="7"/>
        <v>8</v>
      </c>
      <c r="M23" s="11">
        <v>6</v>
      </c>
      <c r="N23" s="12"/>
      <c r="O23" s="11">
        <f t="shared" si="8"/>
        <v>6</v>
      </c>
      <c r="P23" s="11">
        <v>8</v>
      </c>
      <c r="Q23" s="12"/>
      <c r="R23" s="11">
        <f t="shared" si="9"/>
        <v>8</v>
      </c>
      <c r="S23" s="11">
        <v>7</v>
      </c>
      <c r="T23" s="12"/>
      <c r="U23" s="12">
        <v>7</v>
      </c>
      <c r="V23" s="12"/>
      <c r="W23" s="12">
        <v>9</v>
      </c>
      <c r="X23" s="12"/>
      <c r="Y23" s="11">
        <v>8</v>
      </c>
      <c r="Z23" s="12"/>
      <c r="AA23" s="11">
        <f t="shared" si="10"/>
        <v>8</v>
      </c>
      <c r="AB23" s="11">
        <v>6</v>
      </c>
      <c r="AC23" s="12"/>
      <c r="AD23" s="11">
        <f t="shared" si="11"/>
        <v>6</v>
      </c>
      <c r="AE23" s="11">
        <v>5</v>
      </c>
      <c r="AF23" s="12"/>
      <c r="AG23" s="11">
        <f t="shared" si="12"/>
        <v>5</v>
      </c>
      <c r="AH23" s="11">
        <v>7</v>
      </c>
      <c r="AI23" s="12"/>
      <c r="AJ23" s="11">
        <f t="shared" si="13"/>
        <v>7</v>
      </c>
      <c r="AK23" s="11">
        <v>7</v>
      </c>
      <c r="AL23" s="12"/>
      <c r="AM23" s="11">
        <v>7</v>
      </c>
      <c r="AN23" s="12"/>
      <c r="AO23" s="11">
        <v>8</v>
      </c>
      <c r="AP23" s="12"/>
      <c r="AQ23" s="12">
        <v>8</v>
      </c>
      <c r="AR23" s="12"/>
      <c r="AS23" s="12">
        <v>6</v>
      </c>
      <c r="AT23" s="12"/>
      <c r="AU23" s="13">
        <f t="shared" si="0"/>
        <v>6.85</v>
      </c>
      <c r="AV23" s="13"/>
      <c r="AW23" s="14" t="str">
        <f t="shared" ref="AW23:AW78" si="31">IF(AU23&lt;5,"Yếu",IF(AU23&lt;6,"TBình",IF(AU23&lt;7,"TBKhá",IF(AU23&lt;8,"Khá",IF(AU23&lt;9,"Giỏi","Xuất sắc")))))</f>
        <v>TBKhá</v>
      </c>
      <c r="AX23" s="19"/>
      <c r="AY23" s="11">
        <v>7</v>
      </c>
      <c r="AZ23" s="12"/>
      <c r="BA23" s="11">
        <v>9</v>
      </c>
      <c r="BB23" s="12"/>
      <c r="BC23" s="11">
        <v>7</v>
      </c>
      <c r="BD23" s="12"/>
      <c r="BE23" s="11">
        <v>8</v>
      </c>
      <c r="BF23" s="12"/>
      <c r="BG23" s="11">
        <f t="shared" si="14"/>
        <v>8</v>
      </c>
      <c r="BH23" s="11">
        <v>8</v>
      </c>
      <c r="BI23" s="12"/>
      <c r="BJ23" s="11">
        <v>9</v>
      </c>
      <c r="BK23" s="12"/>
      <c r="BL23" s="11">
        <v>9</v>
      </c>
      <c r="BM23" s="12"/>
      <c r="BN23" s="11">
        <f t="shared" si="15"/>
        <v>9</v>
      </c>
      <c r="BO23" s="12">
        <v>7</v>
      </c>
      <c r="BP23" s="12"/>
      <c r="BQ23" s="11">
        <v>9</v>
      </c>
      <c r="BR23" s="12"/>
      <c r="BS23" s="11">
        <v>9</v>
      </c>
      <c r="BT23" s="12"/>
      <c r="BU23" s="11">
        <v>9</v>
      </c>
      <c r="BV23" s="12"/>
      <c r="BW23" s="11">
        <f t="shared" si="16"/>
        <v>9</v>
      </c>
      <c r="BX23" s="11">
        <v>5</v>
      </c>
      <c r="BY23" s="12"/>
      <c r="BZ23" s="11">
        <v>8</v>
      </c>
      <c r="CA23" s="12"/>
      <c r="CB23" s="11">
        <v>9</v>
      </c>
      <c r="CC23" s="12"/>
      <c r="CD23" s="11">
        <f t="shared" si="17"/>
        <v>9</v>
      </c>
      <c r="CE23" s="11">
        <v>8</v>
      </c>
      <c r="CF23" s="12"/>
      <c r="CG23" s="11">
        <v>8</v>
      </c>
      <c r="CH23" s="12"/>
      <c r="CI23" s="11">
        <v>8</v>
      </c>
      <c r="CJ23" s="11"/>
      <c r="CK23" s="11">
        <v>9</v>
      </c>
      <c r="CL23" s="11"/>
      <c r="CM23" s="11">
        <v>8</v>
      </c>
      <c r="CN23" s="12"/>
      <c r="CO23" s="12">
        <v>10</v>
      </c>
      <c r="CP23" s="12"/>
      <c r="CQ23" s="11">
        <v>8</v>
      </c>
      <c r="CR23" s="12"/>
      <c r="CS23" s="11">
        <v>8</v>
      </c>
      <c r="CT23" s="12"/>
      <c r="CU23" s="13">
        <f t="shared" si="1"/>
        <v>8.11</v>
      </c>
      <c r="CV23" s="13"/>
      <c r="CW23" s="14" t="str">
        <f t="shared" ref="CW23:CW78" si="32">IF(CU23&lt;5,"Yếu",IF(CU23&lt;6,"TBình",IF(CU23&lt;7,"TBKhá",IF(CU23&lt;8,"Khá",IF(CU23&lt;9,"Giỏi","Xuất sắc")))))</f>
        <v>Giỏi</v>
      </c>
      <c r="CX23" s="19"/>
      <c r="CY23" s="11">
        <v>9</v>
      </c>
      <c r="CZ23" s="12"/>
      <c r="DA23" s="11">
        <v>9</v>
      </c>
      <c r="DB23" s="12"/>
      <c r="DC23" s="11">
        <f t="shared" si="18"/>
        <v>9</v>
      </c>
      <c r="DD23" s="11">
        <v>7</v>
      </c>
      <c r="DE23" s="12"/>
      <c r="DF23" s="11">
        <v>8</v>
      </c>
      <c r="DG23" s="12"/>
      <c r="DH23" s="11">
        <v>8</v>
      </c>
      <c r="DI23" s="11"/>
      <c r="DJ23" s="11">
        <v>8</v>
      </c>
      <c r="DK23" s="12"/>
      <c r="DL23" s="11">
        <v>8</v>
      </c>
      <c r="DM23" s="12"/>
      <c r="DN23" s="12">
        <v>8</v>
      </c>
      <c r="DO23" s="12"/>
      <c r="DP23" s="11">
        <v>8</v>
      </c>
      <c r="DQ23" s="12"/>
      <c r="DR23" s="11">
        <v>8</v>
      </c>
      <c r="DS23" s="11"/>
      <c r="DT23" s="13">
        <f t="shared" si="2"/>
        <v>8.1999999999999993</v>
      </c>
      <c r="DU23" s="13"/>
      <c r="DV23" s="14" t="str">
        <f t="shared" ref="DV23:DV78" si="33">IF(DT23&lt;5,"Yếu",IF(DT23&lt;6,"TBình",IF(DT23&lt;7,"TBKhá",IF(DT23&lt;8,"Khá",IF(DT23&lt;9,"Giỏi","Xuất sắc")))))</f>
        <v>Giỏi</v>
      </c>
      <c r="DW23" s="19"/>
      <c r="DX23" s="11">
        <v>8</v>
      </c>
      <c r="DY23" s="98"/>
      <c r="DZ23" s="11">
        <v>9</v>
      </c>
      <c r="EA23" s="98"/>
      <c r="EB23" s="44">
        <v>4</v>
      </c>
      <c r="EC23" s="98">
        <v>0</v>
      </c>
      <c r="ED23" s="11">
        <f t="shared" si="19"/>
        <v>4</v>
      </c>
      <c r="EE23" s="11">
        <v>9</v>
      </c>
      <c r="EF23" s="98"/>
      <c r="EG23" s="11">
        <v>6</v>
      </c>
      <c r="EH23" s="98"/>
      <c r="EI23" s="11">
        <v>8</v>
      </c>
      <c r="EJ23" s="98"/>
      <c r="EK23" s="11">
        <f t="shared" si="3"/>
        <v>8</v>
      </c>
      <c r="EL23" s="11">
        <v>8</v>
      </c>
      <c r="EM23" s="98"/>
      <c r="EN23" s="11">
        <v>8</v>
      </c>
      <c r="EO23" s="98"/>
      <c r="EP23" s="11">
        <v>8</v>
      </c>
      <c r="EQ23" s="98"/>
      <c r="ER23" s="11">
        <v>9</v>
      </c>
      <c r="ES23" s="98"/>
      <c r="ET23" s="11">
        <v>8</v>
      </c>
      <c r="EU23" s="98"/>
      <c r="EV23" s="217">
        <f t="shared" si="20"/>
        <v>7.82</v>
      </c>
      <c r="EW23" s="220"/>
      <c r="EX23" s="221" t="str">
        <f t="shared" si="24"/>
        <v>Khá</v>
      </c>
      <c r="EY23" s="221"/>
      <c r="EZ23" s="217">
        <f t="shared" si="21"/>
        <v>8</v>
      </c>
      <c r="FA23" s="220"/>
      <c r="FB23" s="221" t="str">
        <f t="shared" si="25"/>
        <v>Giỏi</v>
      </c>
      <c r="FC23" s="219" t="str">
        <f t="shared" si="22"/>
        <v>Hồ ViếtHoà</v>
      </c>
      <c r="FD23" s="46">
        <f t="shared" si="23"/>
        <v>7.65</v>
      </c>
      <c r="FE23" s="46"/>
      <c r="FF23" s="47" t="str">
        <f t="shared" ref="FF23:FF78" si="34">IF(FD23&lt;5,"Yếu",IF(FD23&lt;6,"TBình",IF(FD23&lt;7,"TBKhá",IF(FD23&lt;8,"Khá",IF(FD23&lt;9,"Giỏi","Xuất sắc")))))</f>
        <v>Khá</v>
      </c>
      <c r="FG23" s="170">
        <f t="shared" si="4"/>
        <v>28</v>
      </c>
    </row>
    <row r="24" spans="1:163" ht="12.75" x14ac:dyDescent="0.2">
      <c r="A24" s="16">
        <v>20</v>
      </c>
      <c r="B24" s="17" t="s">
        <v>122</v>
      </c>
      <c r="C24" s="18" t="s">
        <v>365</v>
      </c>
      <c r="D24" s="11">
        <v>8</v>
      </c>
      <c r="E24" s="12"/>
      <c r="F24" s="11">
        <f t="shared" si="5"/>
        <v>8</v>
      </c>
      <c r="G24" s="11">
        <v>6</v>
      </c>
      <c r="H24" s="12"/>
      <c r="I24" s="11">
        <f t="shared" si="6"/>
        <v>6</v>
      </c>
      <c r="J24" s="11">
        <v>8</v>
      </c>
      <c r="K24" s="12"/>
      <c r="L24" s="11">
        <f t="shared" si="7"/>
        <v>8</v>
      </c>
      <c r="M24" s="11">
        <v>6</v>
      </c>
      <c r="N24" s="12"/>
      <c r="O24" s="11">
        <f t="shared" si="8"/>
        <v>6</v>
      </c>
      <c r="P24" s="11">
        <v>7</v>
      </c>
      <c r="Q24" s="12"/>
      <c r="R24" s="11">
        <f t="shared" si="9"/>
        <v>7</v>
      </c>
      <c r="S24" s="11">
        <v>6</v>
      </c>
      <c r="T24" s="12"/>
      <c r="U24" s="12">
        <v>6</v>
      </c>
      <c r="V24" s="12"/>
      <c r="W24" s="12">
        <v>8</v>
      </c>
      <c r="X24" s="12"/>
      <c r="Y24" s="11">
        <v>8</v>
      </c>
      <c r="Z24" s="12"/>
      <c r="AA24" s="11">
        <f t="shared" si="10"/>
        <v>8</v>
      </c>
      <c r="AB24" s="11">
        <v>6</v>
      </c>
      <c r="AC24" s="12"/>
      <c r="AD24" s="11">
        <f t="shared" si="11"/>
        <v>6</v>
      </c>
      <c r="AE24" s="11">
        <v>8</v>
      </c>
      <c r="AF24" s="12"/>
      <c r="AG24" s="11">
        <f t="shared" si="12"/>
        <v>8</v>
      </c>
      <c r="AH24" s="11">
        <v>7</v>
      </c>
      <c r="AI24" s="12"/>
      <c r="AJ24" s="11">
        <f t="shared" si="13"/>
        <v>7</v>
      </c>
      <c r="AK24" s="11">
        <v>7</v>
      </c>
      <c r="AL24" s="12"/>
      <c r="AM24" s="11">
        <v>8</v>
      </c>
      <c r="AN24" s="12"/>
      <c r="AO24" s="11">
        <v>7</v>
      </c>
      <c r="AP24" s="12"/>
      <c r="AQ24" s="12">
        <v>8</v>
      </c>
      <c r="AR24" s="12"/>
      <c r="AS24" s="12">
        <v>6</v>
      </c>
      <c r="AT24" s="12"/>
      <c r="AU24" s="13">
        <f t="shared" si="0"/>
        <v>7</v>
      </c>
      <c r="AV24" s="13"/>
      <c r="AW24" s="14" t="str">
        <f t="shared" si="31"/>
        <v>Khá</v>
      </c>
      <c r="AX24" s="19"/>
      <c r="AY24" s="11">
        <v>7</v>
      </c>
      <c r="AZ24" s="12"/>
      <c r="BA24" s="11">
        <v>7</v>
      </c>
      <c r="BB24" s="12"/>
      <c r="BC24" s="11">
        <v>7</v>
      </c>
      <c r="BD24" s="12"/>
      <c r="BE24" s="11">
        <v>8</v>
      </c>
      <c r="BF24" s="12"/>
      <c r="BG24" s="11">
        <f t="shared" si="14"/>
        <v>8</v>
      </c>
      <c r="BH24" s="11">
        <v>8</v>
      </c>
      <c r="BI24" s="12"/>
      <c r="BJ24" s="11">
        <v>8</v>
      </c>
      <c r="BK24" s="12"/>
      <c r="BL24" s="11">
        <v>8</v>
      </c>
      <c r="BM24" s="12"/>
      <c r="BN24" s="11">
        <f t="shared" si="15"/>
        <v>8</v>
      </c>
      <c r="BO24" s="12">
        <v>7</v>
      </c>
      <c r="BP24" s="12"/>
      <c r="BQ24" s="11">
        <v>8</v>
      </c>
      <c r="BR24" s="12"/>
      <c r="BS24" s="11">
        <v>9</v>
      </c>
      <c r="BT24" s="12"/>
      <c r="BU24" s="11">
        <v>9</v>
      </c>
      <c r="BV24" s="12"/>
      <c r="BW24" s="11">
        <f t="shared" si="16"/>
        <v>9</v>
      </c>
      <c r="BX24" s="11">
        <v>7</v>
      </c>
      <c r="BY24" s="12"/>
      <c r="BZ24" s="11">
        <v>8</v>
      </c>
      <c r="CA24" s="12"/>
      <c r="CB24" s="11">
        <v>8</v>
      </c>
      <c r="CC24" s="12"/>
      <c r="CD24" s="11">
        <f t="shared" si="17"/>
        <v>8</v>
      </c>
      <c r="CE24" s="11">
        <v>8</v>
      </c>
      <c r="CF24" s="12"/>
      <c r="CG24" s="11">
        <v>8</v>
      </c>
      <c r="CH24" s="12"/>
      <c r="CI24" s="11">
        <v>8</v>
      </c>
      <c r="CJ24" s="11"/>
      <c r="CK24" s="11">
        <v>9</v>
      </c>
      <c r="CL24" s="11"/>
      <c r="CM24" s="11">
        <v>8</v>
      </c>
      <c r="CN24" s="12"/>
      <c r="CO24" s="12">
        <v>9</v>
      </c>
      <c r="CP24" s="12"/>
      <c r="CQ24" s="11">
        <v>8</v>
      </c>
      <c r="CR24" s="12"/>
      <c r="CS24" s="11">
        <v>8</v>
      </c>
      <c r="CT24" s="12"/>
      <c r="CU24" s="13">
        <f t="shared" si="1"/>
        <v>7.92</v>
      </c>
      <c r="CV24" s="13"/>
      <c r="CW24" s="14" t="str">
        <f t="shared" si="32"/>
        <v>Khá</v>
      </c>
      <c r="CX24" s="19"/>
      <c r="CY24" s="11">
        <v>9</v>
      </c>
      <c r="CZ24" s="12"/>
      <c r="DA24" s="11">
        <v>10</v>
      </c>
      <c r="DB24" s="12"/>
      <c r="DC24" s="11">
        <f t="shared" si="18"/>
        <v>10</v>
      </c>
      <c r="DD24" s="11">
        <v>6</v>
      </c>
      <c r="DE24" s="12"/>
      <c r="DF24" s="11">
        <v>8</v>
      </c>
      <c r="DG24" s="12"/>
      <c r="DH24" s="11">
        <v>8</v>
      </c>
      <c r="DI24" s="11"/>
      <c r="DJ24" s="11">
        <v>7</v>
      </c>
      <c r="DK24" s="12"/>
      <c r="DL24" s="11">
        <v>8</v>
      </c>
      <c r="DM24" s="12"/>
      <c r="DN24" s="12">
        <v>9</v>
      </c>
      <c r="DO24" s="12"/>
      <c r="DP24" s="11">
        <v>9</v>
      </c>
      <c r="DQ24" s="12"/>
      <c r="DR24" s="11">
        <v>9</v>
      </c>
      <c r="DS24" s="11"/>
      <c r="DT24" s="13">
        <f t="shared" si="2"/>
        <v>8.4</v>
      </c>
      <c r="DU24" s="13"/>
      <c r="DV24" s="14" t="str">
        <f t="shared" si="33"/>
        <v>Giỏi</v>
      </c>
      <c r="DW24" s="19"/>
      <c r="DX24" s="11">
        <v>9</v>
      </c>
      <c r="DY24" s="98"/>
      <c r="DZ24" s="11">
        <v>9</v>
      </c>
      <c r="EA24" s="98"/>
      <c r="EB24" s="11">
        <v>10</v>
      </c>
      <c r="EC24" s="98"/>
      <c r="ED24" s="11">
        <f t="shared" si="19"/>
        <v>10</v>
      </c>
      <c r="EE24" s="11">
        <v>9</v>
      </c>
      <c r="EF24" s="98"/>
      <c r="EG24" s="11">
        <v>8</v>
      </c>
      <c r="EH24" s="98"/>
      <c r="EI24" s="11">
        <v>9</v>
      </c>
      <c r="EJ24" s="98"/>
      <c r="EK24" s="11">
        <f t="shared" si="3"/>
        <v>9</v>
      </c>
      <c r="EL24" s="11">
        <v>8</v>
      </c>
      <c r="EM24" s="98"/>
      <c r="EN24" s="11">
        <v>8</v>
      </c>
      <c r="EO24" s="98"/>
      <c r="EP24" s="11">
        <v>9</v>
      </c>
      <c r="EQ24" s="98"/>
      <c r="ER24" s="11">
        <v>7</v>
      </c>
      <c r="ES24" s="98"/>
      <c r="ET24" s="11">
        <v>7</v>
      </c>
      <c r="EU24" s="98"/>
      <c r="EV24" s="217">
        <f t="shared" si="20"/>
        <v>8.5</v>
      </c>
      <c r="EW24" s="220"/>
      <c r="EX24" s="221" t="str">
        <f t="shared" si="24"/>
        <v>Giỏi</v>
      </c>
      <c r="EY24" s="221"/>
      <c r="EZ24" s="217">
        <f t="shared" si="21"/>
        <v>8.4499999999999993</v>
      </c>
      <c r="FA24" s="220"/>
      <c r="FB24" s="221" t="str">
        <f t="shared" si="25"/>
        <v>Giỏi</v>
      </c>
      <c r="FC24" s="219" t="str">
        <f t="shared" si="22"/>
        <v>Hồ ThịHoài</v>
      </c>
      <c r="FD24" s="46">
        <f t="shared" si="23"/>
        <v>7.79</v>
      </c>
      <c r="FE24" s="46"/>
      <c r="FF24" s="47" t="str">
        <f t="shared" si="34"/>
        <v>Khá</v>
      </c>
      <c r="FG24" s="170">
        <f t="shared" si="4"/>
        <v>21</v>
      </c>
    </row>
    <row r="25" spans="1:163" ht="12.75" x14ac:dyDescent="0.2">
      <c r="A25" s="16">
        <v>21</v>
      </c>
      <c r="B25" s="17" t="s">
        <v>203</v>
      </c>
      <c r="C25" s="18" t="s">
        <v>98</v>
      </c>
      <c r="D25" s="11">
        <v>9</v>
      </c>
      <c r="E25" s="12"/>
      <c r="F25" s="11">
        <f t="shared" si="5"/>
        <v>9</v>
      </c>
      <c r="G25" s="11">
        <v>5</v>
      </c>
      <c r="H25" s="12"/>
      <c r="I25" s="11">
        <f t="shared" si="6"/>
        <v>5</v>
      </c>
      <c r="J25" s="11">
        <v>8</v>
      </c>
      <c r="K25" s="12"/>
      <c r="L25" s="11">
        <f t="shared" si="7"/>
        <v>8</v>
      </c>
      <c r="M25" s="11">
        <v>7</v>
      </c>
      <c r="N25" s="12"/>
      <c r="O25" s="11">
        <f t="shared" si="8"/>
        <v>7</v>
      </c>
      <c r="P25" s="11">
        <v>9</v>
      </c>
      <c r="Q25" s="12"/>
      <c r="R25" s="11">
        <f t="shared" si="9"/>
        <v>9</v>
      </c>
      <c r="S25" s="11">
        <v>8</v>
      </c>
      <c r="T25" s="12"/>
      <c r="U25" s="12">
        <v>8</v>
      </c>
      <c r="V25" s="12"/>
      <c r="W25" s="12">
        <v>9</v>
      </c>
      <c r="X25" s="12"/>
      <c r="Y25" s="11">
        <v>9</v>
      </c>
      <c r="Z25" s="12"/>
      <c r="AA25" s="11">
        <f t="shared" si="10"/>
        <v>9</v>
      </c>
      <c r="AB25" s="11">
        <v>6</v>
      </c>
      <c r="AC25" s="12"/>
      <c r="AD25" s="11">
        <f t="shared" si="11"/>
        <v>6</v>
      </c>
      <c r="AE25" s="11">
        <v>8</v>
      </c>
      <c r="AF25" s="12"/>
      <c r="AG25" s="11">
        <f t="shared" si="12"/>
        <v>8</v>
      </c>
      <c r="AH25" s="11">
        <v>8</v>
      </c>
      <c r="AI25" s="12"/>
      <c r="AJ25" s="11">
        <f t="shared" si="13"/>
        <v>8</v>
      </c>
      <c r="AK25" s="11">
        <v>9</v>
      </c>
      <c r="AL25" s="12"/>
      <c r="AM25" s="11">
        <v>9</v>
      </c>
      <c r="AN25" s="12"/>
      <c r="AO25" s="11">
        <v>8</v>
      </c>
      <c r="AP25" s="12"/>
      <c r="AQ25" s="12">
        <v>8</v>
      </c>
      <c r="AR25" s="12"/>
      <c r="AS25" s="12">
        <v>9</v>
      </c>
      <c r="AT25" s="12"/>
      <c r="AU25" s="13">
        <f t="shared" si="0"/>
        <v>7.85</v>
      </c>
      <c r="AV25" s="13"/>
      <c r="AW25" s="14" t="str">
        <f t="shared" si="31"/>
        <v>Khá</v>
      </c>
      <c r="AX25" s="19"/>
      <c r="AY25" s="11">
        <v>8</v>
      </c>
      <c r="AZ25" s="12"/>
      <c r="BA25" s="11">
        <v>8</v>
      </c>
      <c r="BB25" s="12"/>
      <c r="BC25" s="11">
        <v>8</v>
      </c>
      <c r="BD25" s="12"/>
      <c r="BE25" s="11">
        <v>7</v>
      </c>
      <c r="BF25" s="12"/>
      <c r="BG25" s="11">
        <f t="shared" si="14"/>
        <v>7</v>
      </c>
      <c r="BH25" s="11">
        <v>9</v>
      </c>
      <c r="BI25" s="12"/>
      <c r="BJ25" s="11">
        <v>8</v>
      </c>
      <c r="BK25" s="12"/>
      <c r="BL25" s="11">
        <v>10</v>
      </c>
      <c r="BM25" s="12"/>
      <c r="BN25" s="11">
        <f t="shared" si="15"/>
        <v>10</v>
      </c>
      <c r="BO25" s="12">
        <v>8</v>
      </c>
      <c r="BP25" s="12"/>
      <c r="BQ25" s="11">
        <v>9</v>
      </c>
      <c r="BR25" s="12"/>
      <c r="BS25" s="11">
        <v>8</v>
      </c>
      <c r="BT25" s="12"/>
      <c r="BU25" s="11">
        <v>9</v>
      </c>
      <c r="BV25" s="12"/>
      <c r="BW25" s="11">
        <f t="shared" si="16"/>
        <v>9</v>
      </c>
      <c r="BX25" s="11">
        <v>8</v>
      </c>
      <c r="BY25" s="12"/>
      <c r="BZ25" s="11">
        <v>9</v>
      </c>
      <c r="CA25" s="12"/>
      <c r="CB25" s="11">
        <v>9</v>
      </c>
      <c r="CC25" s="12"/>
      <c r="CD25" s="11">
        <f t="shared" si="17"/>
        <v>9</v>
      </c>
      <c r="CE25" s="11">
        <v>9</v>
      </c>
      <c r="CF25" s="12"/>
      <c r="CG25" s="11">
        <v>9</v>
      </c>
      <c r="CH25" s="12"/>
      <c r="CI25" s="11">
        <v>9</v>
      </c>
      <c r="CJ25" s="11"/>
      <c r="CK25" s="11">
        <v>9</v>
      </c>
      <c r="CL25" s="11"/>
      <c r="CM25" s="11">
        <v>8</v>
      </c>
      <c r="CN25" s="12"/>
      <c r="CO25" s="12">
        <v>10</v>
      </c>
      <c r="CP25" s="12"/>
      <c r="CQ25" s="11">
        <v>9</v>
      </c>
      <c r="CR25" s="12"/>
      <c r="CS25" s="11">
        <v>8</v>
      </c>
      <c r="CT25" s="12"/>
      <c r="CU25" s="13">
        <f t="shared" si="1"/>
        <v>8.57</v>
      </c>
      <c r="CV25" s="13"/>
      <c r="CW25" s="14" t="str">
        <f t="shared" si="32"/>
        <v>Giỏi</v>
      </c>
      <c r="CX25" s="19"/>
      <c r="CY25" s="11">
        <v>9</v>
      </c>
      <c r="CZ25" s="12"/>
      <c r="DA25" s="11">
        <v>10</v>
      </c>
      <c r="DB25" s="12"/>
      <c r="DC25" s="11">
        <f t="shared" si="18"/>
        <v>10</v>
      </c>
      <c r="DD25" s="11">
        <v>8</v>
      </c>
      <c r="DE25" s="12"/>
      <c r="DF25" s="11">
        <v>8</v>
      </c>
      <c r="DG25" s="12"/>
      <c r="DH25" s="11">
        <v>9</v>
      </c>
      <c r="DI25" s="11"/>
      <c r="DJ25" s="11">
        <v>9</v>
      </c>
      <c r="DK25" s="12"/>
      <c r="DL25" s="11">
        <v>9</v>
      </c>
      <c r="DM25" s="12"/>
      <c r="DN25" s="12">
        <v>9</v>
      </c>
      <c r="DO25" s="12"/>
      <c r="DP25" s="11">
        <v>9</v>
      </c>
      <c r="DQ25" s="12"/>
      <c r="DR25" s="11">
        <v>9</v>
      </c>
      <c r="DS25" s="11"/>
      <c r="DT25" s="13">
        <f t="shared" si="2"/>
        <v>8.8800000000000008</v>
      </c>
      <c r="DU25" s="13"/>
      <c r="DV25" s="14" t="str">
        <f t="shared" si="33"/>
        <v>Giỏi</v>
      </c>
      <c r="DW25" s="19"/>
      <c r="DX25" s="11">
        <v>10</v>
      </c>
      <c r="DY25" s="98"/>
      <c r="DZ25" s="11">
        <v>10</v>
      </c>
      <c r="EA25" s="98"/>
      <c r="EB25" s="11">
        <v>10</v>
      </c>
      <c r="EC25" s="98"/>
      <c r="ED25" s="11">
        <f t="shared" si="19"/>
        <v>10</v>
      </c>
      <c r="EE25" s="11">
        <v>9</v>
      </c>
      <c r="EF25" s="98"/>
      <c r="EG25" s="11">
        <v>8</v>
      </c>
      <c r="EH25" s="98"/>
      <c r="EI25" s="11">
        <v>9</v>
      </c>
      <c r="EJ25" s="98"/>
      <c r="EK25" s="11">
        <f t="shared" si="3"/>
        <v>9</v>
      </c>
      <c r="EL25" s="11">
        <v>9</v>
      </c>
      <c r="EM25" s="98"/>
      <c r="EN25" s="11">
        <v>8</v>
      </c>
      <c r="EO25" s="98"/>
      <c r="EP25" s="11">
        <v>10</v>
      </c>
      <c r="EQ25" s="98"/>
      <c r="ER25" s="11">
        <v>10</v>
      </c>
      <c r="ES25" s="98"/>
      <c r="ET25" s="11">
        <v>8</v>
      </c>
      <c r="EU25" s="98"/>
      <c r="EV25" s="217">
        <f t="shared" si="20"/>
        <v>9.2899999999999991</v>
      </c>
      <c r="EW25" s="220"/>
      <c r="EX25" s="221" t="str">
        <f t="shared" si="24"/>
        <v>Xuất sắc</v>
      </c>
      <c r="EY25" s="221"/>
      <c r="EZ25" s="217">
        <f t="shared" si="21"/>
        <v>9.09</v>
      </c>
      <c r="FA25" s="220"/>
      <c r="FB25" s="221" t="str">
        <f t="shared" si="25"/>
        <v>Xuất sắc</v>
      </c>
      <c r="FC25" s="219" t="str">
        <f t="shared" si="22"/>
        <v>Trần ThịHồng</v>
      </c>
      <c r="FD25" s="46">
        <f t="shared" si="23"/>
        <v>8.5</v>
      </c>
      <c r="FE25" s="46"/>
      <c r="FF25" s="47" t="str">
        <f t="shared" si="34"/>
        <v>Giỏi</v>
      </c>
      <c r="FG25" s="170">
        <f t="shared" si="4"/>
        <v>3</v>
      </c>
    </row>
    <row r="26" spans="1:163" ht="12.75" x14ac:dyDescent="0.2">
      <c r="A26" s="16">
        <v>22</v>
      </c>
      <c r="B26" s="17" t="s">
        <v>424</v>
      </c>
      <c r="C26" s="18" t="s">
        <v>98</v>
      </c>
      <c r="D26" s="11">
        <v>5</v>
      </c>
      <c r="E26" s="12"/>
      <c r="F26" s="11">
        <f t="shared" si="5"/>
        <v>5</v>
      </c>
      <c r="G26" s="11">
        <v>5</v>
      </c>
      <c r="H26" s="12"/>
      <c r="I26" s="11">
        <f t="shared" si="6"/>
        <v>5</v>
      </c>
      <c r="J26" s="11">
        <v>8</v>
      </c>
      <c r="K26" s="12"/>
      <c r="L26" s="11">
        <f t="shared" si="7"/>
        <v>8</v>
      </c>
      <c r="M26" s="11">
        <v>7</v>
      </c>
      <c r="N26" s="12"/>
      <c r="O26" s="11">
        <f t="shared" si="8"/>
        <v>7</v>
      </c>
      <c r="P26" s="11">
        <v>8</v>
      </c>
      <c r="Q26" s="12"/>
      <c r="R26" s="11">
        <f t="shared" si="9"/>
        <v>8</v>
      </c>
      <c r="S26" s="11">
        <v>6</v>
      </c>
      <c r="T26" s="12"/>
      <c r="U26" s="12">
        <v>8</v>
      </c>
      <c r="V26" s="12"/>
      <c r="W26" s="12">
        <v>8</v>
      </c>
      <c r="X26" s="12"/>
      <c r="Y26" s="11">
        <v>9</v>
      </c>
      <c r="Z26" s="12"/>
      <c r="AA26" s="11">
        <f t="shared" si="10"/>
        <v>9</v>
      </c>
      <c r="AB26" s="11">
        <v>6</v>
      </c>
      <c r="AC26" s="12"/>
      <c r="AD26" s="11">
        <f t="shared" si="11"/>
        <v>6</v>
      </c>
      <c r="AE26" s="11">
        <v>8</v>
      </c>
      <c r="AF26" s="12"/>
      <c r="AG26" s="11">
        <f t="shared" si="12"/>
        <v>8</v>
      </c>
      <c r="AH26" s="11">
        <v>7</v>
      </c>
      <c r="AI26" s="12"/>
      <c r="AJ26" s="11">
        <f t="shared" si="13"/>
        <v>7</v>
      </c>
      <c r="AK26" s="11">
        <v>7</v>
      </c>
      <c r="AL26" s="12"/>
      <c r="AM26" s="11">
        <v>6</v>
      </c>
      <c r="AN26" s="12"/>
      <c r="AO26" s="11">
        <v>8</v>
      </c>
      <c r="AP26" s="12"/>
      <c r="AQ26" s="12">
        <v>7</v>
      </c>
      <c r="AR26" s="12"/>
      <c r="AS26" s="12">
        <v>6</v>
      </c>
      <c r="AT26" s="12"/>
      <c r="AU26" s="13">
        <f t="shared" si="0"/>
        <v>6.89</v>
      </c>
      <c r="AV26" s="13"/>
      <c r="AW26" s="14" t="str">
        <f t="shared" si="31"/>
        <v>TBKhá</v>
      </c>
      <c r="AX26" s="19"/>
      <c r="AY26" s="11">
        <v>6</v>
      </c>
      <c r="AZ26" s="12"/>
      <c r="BA26" s="11">
        <v>7</v>
      </c>
      <c r="BB26" s="12"/>
      <c r="BC26" s="11">
        <v>7</v>
      </c>
      <c r="BD26" s="12"/>
      <c r="BE26" s="11">
        <v>7</v>
      </c>
      <c r="BF26" s="12"/>
      <c r="BG26" s="11">
        <f t="shared" si="14"/>
        <v>7</v>
      </c>
      <c r="BH26" s="11">
        <v>8</v>
      </c>
      <c r="BI26" s="12"/>
      <c r="BJ26" s="11">
        <v>8</v>
      </c>
      <c r="BK26" s="12"/>
      <c r="BL26" s="11">
        <v>8</v>
      </c>
      <c r="BM26" s="12"/>
      <c r="BN26" s="11">
        <f t="shared" si="15"/>
        <v>8</v>
      </c>
      <c r="BO26" s="12">
        <v>8</v>
      </c>
      <c r="BP26" s="12"/>
      <c r="BQ26" s="11">
        <v>9</v>
      </c>
      <c r="BR26" s="12"/>
      <c r="BS26" s="11">
        <v>8</v>
      </c>
      <c r="BT26" s="12"/>
      <c r="BU26" s="11">
        <v>9</v>
      </c>
      <c r="BV26" s="12"/>
      <c r="BW26" s="11">
        <f t="shared" si="16"/>
        <v>9</v>
      </c>
      <c r="BX26" s="11">
        <v>6</v>
      </c>
      <c r="BY26" s="12"/>
      <c r="BZ26" s="11">
        <v>8</v>
      </c>
      <c r="CA26" s="12"/>
      <c r="CB26" s="11">
        <v>9</v>
      </c>
      <c r="CC26" s="12"/>
      <c r="CD26" s="11">
        <f t="shared" si="17"/>
        <v>9</v>
      </c>
      <c r="CE26" s="11">
        <v>7</v>
      </c>
      <c r="CF26" s="12"/>
      <c r="CG26" s="11">
        <v>8</v>
      </c>
      <c r="CH26" s="12"/>
      <c r="CI26" s="11">
        <v>8</v>
      </c>
      <c r="CJ26" s="11"/>
      <c r="CK26" s="11">
        <v>7</v>
      </c>
      <c r="CL26" s="11"/>
      <c r="CM26" s="11">
        <v>8</v>
      </c>
      <c r="CN26" s="12"/>
      <c r="CO26" s="12">
        <v>9</v>
      </c>
      <c r="CP26" s="12"/>
      <c r="CQ26" s="11">
        <v>9</v>
      </c>
      <c r="CR26" s="12"/>
      <c r="CS26" s="11">
        <v>8</v>
      </c>
      <c r="CT26" s="12"/>
      <c r="CU26" s="13">
        <f t="shared" si="1"/>
        <v>7.75</v>
      </c>
      <c r="CV26" s="13"/>
      <c r="CW26" s="14" t="str">
        <f t="shared" si="32"/>
        <v>Khá</v>
      </c>
      <c r="CX26" s="19"/>
      <c r="CY26" s="11">
        <v>9</v>
      </c>
      <c r="CZ26" s="12"/>
      <c r="DA26" s="11">
        <v>8</v>
      </c>
      <c r="DB26" s="12"/>
      <c r="DC26" s="11">
        <f t="shared" si="18"/>
        <v>8</v>
      </c>
      <c r="DD26" s="11">
        <v>7</v>
      </c>
      <c r="DE26" s="12"/>
      <c r="DF26" s="11">
        <v>7</v>
      </c>
      <c r="DG26" s="12"/>
      <c r="DH26" s="11">
        <v>9</v>
      </c>
      <c r="DI26" s="11"/>
      <c r="DJ26" s="11">
        <v>6</v>
      </c>
      <c r="DK26" s="12"/>
      <c r="DL26" s="11">
        <v>8</v>
      </c>
      <c r="DM26" s="12"/>
      <c r="DN26" s="12">
        <v>9</v>
      </c>
      <c r="DO26" s="12"/>
      <c r="DP26" s="11">
        <v>8</v>
      </c>
      <c r="DQ26" s="12"/>
      <c r="DR26" s="11">
        <v>9</v>
      </c>
      <c r="DS26" s="11"/>
      <c r="DT26" s="13">
        <f t="shared" si="2"/>
        <v>8</v>
      </c>
      <c r="DU26" s="13"/>
      <c r="DV26" s="14" t="str">
        <f t="shared" si="33"/>
        <v>Giỏi</v>
      </c>
      <c r="DW26" s="19"/>
      <c r="DX26" s="11">
        <v>9</v>
      </c>
      <c r="DY26" s="98"/>
      <c r="DZ26" s="11">
        <v>8</v>
      </c>
      <c r="EA26" s="98"/>
      <c r="EB26" s="11">
        <v>8</v>
      </c>
      <c r="EC26" s="98"/>
      <c r="ED26" s="11">
        <f t="shared" si="19"/>
        <v>8</v>
      </c>
      <c r="EE26" s="11">
        <v>9</v>
      </c>
      <c r="EF26" s="98"/>
      <c r="EG26" s="11">
        <v>8</v>
      </c>
      <c r="EH26" s="98"/>
      <c r="EI26" s="11">
        <v>9</v>
      </c>
      <c r="EJ26" s="98"/>
      <c r="EK26" s="11">
        <f t="shared" si="3"/>
        <v>9</v>
      </c>
      <c r="EL26" s="11">
        <v>8</v>
      </c>
      <c r="EM26" s="98"/>
      <c r="EN26" s="11">
        <v>8</v>
      </c>
      <c r="EO26" s="98"/>
      <c r="EP26" s="11">
        <v>9</v>
      </c>
      <c r="EQ26" s="98"/>
      <c r="ER26" s="11">
        <v>9</v>
      </c>
      <c r="ES26" s="98"/>
      <c r="ET26" s="11">
        <v>8</v>
      </c>
      <c r="EU26" s="98"/>
      <c r="EV26" s="217">
        <f t="shared" si="20"/>
        <v>8.57</v>
      </c>
      <c r="EW26" s="220"/>
      <c r="EX26" s="221" t="str">
        <f t="shared" si="24"/>
        <v>Giỏi</v>
      </c>
      <c r="EY26" s="221"/>
      <c r="EZ26" s="217">
        <f t="shared" si="21"/>
        <v>8.3000000000000007</v>
      </c>
      <c r="FA26" s="220"/>
      <c r="FB26" s="221" t="str">
        <f t="shared" si="25"/>
        <v>Giỏi</v>
      </c>
      <c r="FC26" s="219" t="str">
        <f t="shared" si="22"/>
        <v>Lê Thị CẩmHồng</v>
      </c>
      <c r="FD26" s="46">
        <f t="shared" si="23"/>
        <v>7.64</v>
      </c>
      <c r="FE26" s="46"/>
      <c r="FF26" s="47" t="str">
        <f t="shared" si="34"/>
        <v>Khá</v>
      </c>
      <c r="FG26" s="170">
        <f t="shared" si="4"/>
        <v>29</v>
      </c>
    </row>
    <row r="27" spans="1:163" ht="12.75" x14ac:dyDescent="0.2">
      <c r="A27" s="16">
        <v>23</v>
      </c>
      <c r="B27" s="17" t="s">
        <v>97</v>
      </c>
      <c r="C27" s="18" t="s">
        <v>101</v>
      </c>
      <c r="D27" s="11">
        <v>7</v>
      </c>
      <c r="E27" s="12"/>
      <c r="F27" s="11">
        <f t="shared" si="5"/>
        <v>7</v>
      </c>
      <c r="G27" s="11">
        <v>6</v>
      </c>
      <c r="H27" s="12"/>
      <c r="I27" s="11">
        <f t="shared" si="6"/>
        <v>6</v>
      </c>
      <c r="J27" s="11">
        <v>8</v>
      </c>
      <c r="K27" s="12"/>
      <c r="L27" s="11">
        <f t="shared" si="7"/>
        <v>8</v>
      </c>
      <c r="M27" s="11">
        <v>5</v>
      </c>
      <c r="N27" s="12"/>
      <c r="O27" s="11">
        <f t="shared" si="8"/>
        <v>5</v>
      </c>
      <c r="P27" s="11">
        <v>7</v>
      </c>
      <c r="Q27" s="12"/>
      <c r="R27" s="11">
        <f t="shared" si="9"/>
        <v>7</v>
      </c>
      <c r="S27" s="11">
        <v>7</v>
      </c>
      <c r="T27" s="12"/>
      <c r="U27" s="12">
        <v>7</v>
      </c>
      <c r="V27" s="12"/>
      <c r="W27" s="12">
        <v>8</v>
      </c>
      <c r="X27" s="12"/>
      <c r="Y27" s="11">
        <v>9</v>
      </c>
      <c r="Z27" s="12"/>
      <c r="AA27" s="11">
        <f t="shared" si="10"/>
        <v>9</v>
      </c>
      <c r="AB27" s="11">
        <v>6</v>
      </c>
      <c r="AC27" s="12"/>
      <c r="AD27" s="11">
        <f t="shared" si="11"/>
        <v>6</v>
      </c>
      <c r="AE27" s="11">
        <v>8</v>
      </c>
      <c r="AF27" s="12"/>
      <c r="AG27" s="11">
        <f t="shared" si="12"/>
        <v>8</v>
      </c>
      <c r="AH27" s="11">
        <v>7</v>
      </c>
      <c r="AI27" s="12"/>
      <c r="AJ27" s="11">
        <f t="shared" si="13"/>
        <v>7</v>
      </c>
      <c r="AK27" s="11">
        <v>7</v>
      </c>
      <c r="AL27" s="12"/>
      <c r="AM27" s="11">
        <v>7</v>
      </c>
      <c r="AN27" s="12"/>
      <c r="AO27" s="11">
        <v>8</v>
      </c>
      <c r="AP27" s="12"/>
      <c r="AQ27" s="12">
        <v>8</v>
      </c>
      <c r="AR27" s="12"/>
      <c r="AS27" s="12">
        <v>8</v>
      </c>
      <c r="AT27" s="12"/>
      <c r="AU27" s="13">
        <f t="shared" si="0"/>
        <v>7.13</v>
      </c>
      <c r="AV27" s="13"/>
      <c r="AW27" s="14" t="str">
        <f t="shared" si="31"/>
        <v>Khá</v>
      </c>
      <c r="AX27" s="19"/>
      <c r="AY27" s="11">
        <v>7</v>
      </c>
      <c r="AZ27" s="12"/>
      <c r="BA27" s="11">
        <v>8</v>
      </c>
      <c r="BB27" s="12"/>
      <c r="BC27" s="11">
        <v>7</v>
      </c>
      <c r="BD27" s="12"/>
      <c r="BE27" s="11">
        <v>8</v>
      </c>
      <c r="BF27" s="12"/>
      <c r="BG27" s="11">
        <f t="shared" si="14"/>
        <v>8</v>
      </c>
      <c r="BH27" s="11">
        <v>8</v>
      </c>
      <c r="BI27" s="12"/>
      <c r="BJ27" s="11">
        <v>8</v>
      </c>
      <c r="BK27" s="12"/>
      <c r="BL27" s="11">
        <v>9</v>
      </c>
      <c r="BM27" s="12"/>
      <c r="BN27" s="11">
        <f t="shared" si="15"/>
        <v>9</v>
      </c>
      <c r="BO27" s="12">
        <v>7</v>
      </c>
      <c r="BP27" s="12"/>
      <c r="BQ27" s="11">
        <v>9</v>
      </c>
      <c r="BR27" s="12"/>
      <c r="BS27" s="11">
        <v>8</v>
      </c>
      <c r="BT27" s="12"/>
      <c r="BU27" s="11">
        <v>8</v>
      </c>
      <c r="BV27" s="12"/>
      <c r="BW27" s="11">
        <f t="shared" si="16"/>
        <v>8</v>
      </c>
      <c r="BX27" s="11">
        <v>7</v>
      </c>
      <c r="BY27" s="12"/>
      <c r="BZ27" s="11">
        <v>8</v>
      </c>
      <c r="CA27" s="12"/>
      <c r="CB27" s="11">
        <v>8</v>
      </c>
      <c r="CC27" s="12"/>
      <c r="CD27" s="11">
        <f t="shared" si="17"/>
        <v>8</v>
      </c>
      <c r="CE27" s="11">
        <v>8</v>
      </c>
      <c r="CF27" s="12"/>
      <c r="CG27" s="11">
        <v>8</v>
      </c>
      <c r="CH27" s="12"/>
      <c r="CI27" s="11">
        <v>8</v>
      </c>
      <c r="CJ27" s="11"/>
      <c r="CK27" s="11">
        <v>8</v>
      </c>
      <c r="CL27" s="11"/>
      <c r="CM27" s="11">
        <v>8</v>
      </c>
      <c r="CN27" s="12"/>
      <c r="CO27" s="12">
        <v>10</v>
      </c>
      <c r="CP27" s="12"/>
      <c r="CQ27" s="11">
        <v>8</v>
      </c>
      <c r="CR27" s="12"/>
      <c r="CS27" s="11">
        <v>8</v>
      </c>
      <c r="CT27" s="12"/>
      <c r="CU27" s="13">
        <f t="shared" si="1"/>
        <v>7.96</v>
      </c>
      <c r="CV27" s="13"/>
      <c r="CW27" s="14" t="str">
        <f t="shared" si="32"/>
        <v>Khá</v>
      </c>
      <c r="CX27" s="19"/>
      <c r="CY27" s="11">
        <v>9</v>
      </c>
      <c r="CZ27" s="12"/>
      <c r="DA27" s="11">
        <v>8</v>
      </c>
      <c r="DB27" s="12"/>
      <c r="DC27" s="11">
        <f t="shared" si="18"/>
        <v>8</v>
      </c>
      <c r="DD27" s="11">
        <v>8</v>
      </c>
      <c r="DE27" s="12"/>
      <c r="DF27" s="11">
        <v>8</v>
      </c>
      <c r="DG27" s="12"/>
      <c r="DH27" s="11">
        <v>8</v>
      </c>
      <c r="DI27" s="11"/>
      <c r="DJ27" s="11">
        <v>9</v>
      </c>
      <c r="DK27" s="12"/>
      <c r="DL27" s="11">
        <v>8</v>
      </c>
      <c r="DM27" s="12"/>
      <c r="DN27" s="12">
        <v>9</v>
      </c>
      <c r="DO27" s="12"/>
      <c r="DP27" s="11">
        <v>8</v>
      </c>
      <c r="DQ27" s="12"/>
      <c r="DR27" s="11">
        <v>9</v>
      </c>
      <c r="DS27" s="11"/>
      <c r="DT27" s="13">
        <f t="shared" si="2"/>
        <v>8.4</v>
      </c>
      <c r="DU27" s="13"/>
      <c r="DV27" s="14" t="str">
        <f t="shared" si="33"/>
        <v>Giỏi</v>
      </c>
      <c r="DW27" s="19"/>
      <c r="DX27" s="11">
        <v>8</v>
      </c>
      <c r="DY27" s="98"/>
      <c r="DZ27" s="11">
        <v>8</v>
      </c>
      <c r="EA27" s="98"/>
      <c r="EB27" s="11">
        <v>10</v>
      </c>
      <c r="EC27" s="98"/>
      <c r="ED27" s="11">
        <f t="shared" si="19"/>
        <v>10</v>
      </c>
      <c r="EE27" s="11">
        <v>9</v>
      </c>
      <c r="EF27" s="98"/>
      <c r="EG27" s="11">
        <v>7</v>
      </c>
      <c r="EH27" s="98"/>
      <c r="EI27" s="11">
        <v>9</v>
      </c>
      <c r="EJ27" s="98"/>
      <c r="EK27" s="11">
        <f t="shared" si="3"/>
        <v>9</v>
      </c>
      <c r="EL27" s="11">
        <v>8</v>
      </c>
      <c r="EM27" s="98"/>
      <c r="EN27" s="11">
        <v>7</v>
      </c>
      <c r="EO27" s="98"/>
      <c r="EP27" s="11">
        <v>10</v>
      </c>
      <c r="EQ27" s="98"/>
      <c r="ER27" s="11">
        <v>7</v>
      </c>
      <c r="ES27" s="98"/>
      <c r="ET27" s="11">
        <v>8</v>
      </c>
      <c r="EU27" s="98"/>
      <c r="EV27" s="217">
        <f t="shared" si="20"/>
        <v>8.4600000000000009</v>
      </c>
      <c r="EW27" s="220"/>
      <c r="EX27" s="221" t="str">
        <f t="shared" si="24"/>
        <v>Giỏi</v>
      </c>
      <c r="EY27" s="221"/>
      <c r="EZ27" s="217">
        <f t="shared" si="21"/>
        <v>8.43</v>
      </c>
      <c r="FA27" s="220"/>
      <c r="FB27" s="221" t="str">
        <f t="shared" si="25"/>
        <v>Giỏi</v>
      </c>
      <c r="FC27" s="219" t="str">
        <f t="shared" si="22"/>
        <v>Nguyễn ThịHương</v>
      </c>
      <c r="FD27" s="46">
        <f t="shared" si="23"/>
        <v>7.84</v>
      </c>
      <c r="FE27" s="46"/>
      <c r="FF27" s="47" t="str">
        <f t="shared" si="34"/>
        <v>Khá</v>
      </c>
      <c r="FG27" s="170">
        <f t="shared" si="4"/>
        <v>20</v>
      </c>
    </row>
    <row r="28" spans="1:163" ht="12.75" x14ac:dyDescent="0.2">
      <c r="A28" s="16">
        <v>24</v>
      </c>
      <c r="B28" s="17" t="s">
        <v>181</v>
      </c>
      <c r="C28" s="18" t="s">
        <v>101</v>
      </c>
      <c r="D28" s="11">
        <v>5</v>
      </c>
      <c r="E28" s="12"/>
      <c r="F28" s="11">
        <f t="shared" si="5"/>
        <v>5</v>
      </c>
      <c r="G28" s="11">
        <v>6</v>
      </c>
      <c r="H28" s="12"/>
      <c r="I28" s="11">
        <f t="shared" si="6"/>
        <v>6</v>
      </c>
      <c r="J28" s="11">
        <v>6</v>
      </c>
      <c r="K28" s="12"/>
      <c r="L28" s="11">
        <f t="shared" si="7"/>
        <v>6</v>
      </c>
      <c r="M28" s="11">
        <v>6</v>
      </c>
      <c r="N28" s="12"/>
      <c r="O28" s="11">
        <f t="shared" si="8"/>
        <v>6</v>
      </c>
      <c r="P28" s="11">
        <v>5</v>
      </c>
      <c r="Q28" s="12"/>
      <c r="R28" s="11">
        <f t="shared" si="9"/>
        <v>5</v>
      </c>
      <c r="S28" s="11">
        <v>5</v>
      </c>
      <c r="T28" s="12"/>
      <c r="U28" s="12">
        <v>6</v>
      </c>
      <c r="V28" s="12"/>
      <c r="W28" s="12">
        <v>7</v>
      </c>
      <c r="X28" s="12"/>
      <c r="Y28" s="11">
        <v>7</v>
      </c>
      <c r="Z28" s="12"/>
      <c r="AA28" s="11">
        <f t="shared" si="10"/>
        <v>7</v>
      </c>
      <c r="AB28" s="11">
        <v>6</v>
      </c>
      <c r="AC28" s="12"/>
      <c r="AD28" s="11">
        <f t="shared" si="11"/>
        <v>6</v>
      </c>
      <c r="AE28" s="11">
        <v>6</v>
      </c>
      <c r="AF28" s="12"/>
      <c r="AG28" s="11">
        <f t="shared" si="12"/>
        <v>6</v>
      </c>
      <c r="AH28" s="11">
        <v>6</v>
      </c>
      <c r="AI28" s="12"/>
      <c r="AJ28" s="11">
        <f t="shared" si="13"/>
        <v>6</v>
      </c>
      <c r="AK28" s="11">
        <v>6</v>
      </c>
      <c r="AL28" s="12"/>
      <c r="AM28" s="11">
        <v>7</v>
      </c>
      <c r="AN28" s="12"/>
      <c r="AO28" s="11">
        <v>8</v>
      </c>
      <c r="AP28" s="12"/>
      <c r="AQ28" s="12">
        <v>7</v>
      </c>
      <c r="AR28" s="12"/>
      <c r="AS28" s="12">
        <v>6</v>
      </c>
      <c r="AT28" s="12"/>
      <c r="AU28" s="13">
        <f t="shared" si="0"/>
        <v>6.2</v>
      </c>
      <c r="AV28" s="13"/>
      <c r="AW28" s="14" t="str">
        <f t="shared" si="31"/>
        <v>TBKhá</v>
      </c>
      <c r="AX28" s="19"/>
      <c r="AY28" s="11">
        <v>6</v>
      </c>
      <c r="AZ28" s="12"/>
      <c r="BA28" s="11">
        <v>8</v>
      </c>
      <c r="BB28" s="12"/>
      <c r="BC28" s="11">
        <v>6</v>
      </c>
      <c r="BD28" s="12"/>
      <c r="BE28" s="11">
        <v>7</v>
      </c>
      <c r="BF28" s="12"/>
      <c r="BG28" s="11">
        <f t="shared" si="14"/>
        <v>7</v>
      </c>
      <c r="BH28" s="11">
        <v>8</v>
      </c>
      <c r="BI28" s="12"/>
      <c r="BJ28" s="11">
        <v>7</v>
      </c>
      <c r="BK28" s="12"/>
      <c r="BL28" s="11">
        <v>7</v>
      </c>
      <c r="BM28" s="12"/>
      <c r="BN28" s="11">
        <f t="shared" si="15"/>
        <v>7</v>
      </c>
      <c r="BO28" s="12">
        <v>7</v>
      </c>
      <c r="BP28" s="12"/>
      <c r="BQ28" s="11">
        <v>8</v>
      </c>
      <c r="BR28" s="12"/>
      <c r="BS28" s="11">
        <v>9</v>
      </c>
      <c r="BT28" s="12"/>
      <c r="BU28" s="11">
        <v>7</v>
      </c>
      <c r="BV28" s="12"/>
      <c r="BW28" s="11">
        <f t="shared" si="16"/>
        <v>7</v>
      </c>
      <c r="BX28" s="11">
        <v>7</v>
      </c>
      <c r="BY28" s="12"/>
      <c r="BZ28" s="11">
        <v>7</v>
      </c>
      <c r="CA28" s="12"/>
      <c r="CB28" s="11">
        <v>6</v>
      </c>
      <c r="CC28" s="12"/>
      <c r="CD28" s="11">
        <f t="shared" si="17"/>
        <v>6</v>
      </c>
      <c r="CE28" s="11">
        <v>6</v>
      </c>
      <c r="CF28" s="12"/>
      <c r="CG28" s="11">
        <v>8</v>
      </c>
      <c r="CH28" s="12"/>
      <c r="CI28" s="11">
        <v>8</v>
      </c>
      <c r="CJ28" s="11"/>
      <c r="CK28" s="11">
        <v>8</v>
      </c>
      <c r="CL28" s="11"/>
      <c r="CM28" s="11">
        <v>7</v>
      </c>
      <c r="CN28" s="12"/>
      <c r="CO28" s="12">
        <v>9</v>
      </c>
      <c r="CP28" s="12"/>
      <c r="CQ28" s="11">
        <v>8</v>
      </c>
      <c r="CR28" s="12"/>
      <c r="CS28" s="11">
        <v>8</v>
      </c>
      <c r="CT28" s="12"/>
      <c r="CU28" s="13">
        <f t="shared" si="1"/>
        <v>7.32</v>
      </c>
      <c r="CV28" s="13"/>
      <c r="CW28" s="14" t="str">
        <f t="shared" si="32"/>
        <v>Khá</v>
      </c>
      <c r="CX28" s="19"/>
      <c r="CY28" s="11">
        <v>9</v>
      </c>
      <c r="CZ28" s="12"/>
      <c r="DA28" s="11">
        <v>7</v>
      </c>
      <c r="DB28" s="12"/>
      <c r="DC28" s="11">
        <f t="shared" si="18"/>
        <v>7</v>
      </c>
      <c r="DD28" s="11">
        <v>6</v>
      </c>
      <c r="DE28" s="12"/>
      <c r="DF28" s="11">
        <v>7</v>
      </c>
      <c r="DG28" s="12"/>
      <c r="DH28" s="11">
        <v>8</v>
      </c>
      <c r="DI28" s="11"/>
      <c r="DJ28" s="11">
        <v>8</v>
      </c>
      <c r="DK28" s="12"/>
      <c r="DL28" s="11">
        <v>8</v>
      </c>
      <c r="DM28" s="12"/>
      <c r="DN28" s="12">
        <v>9</v>
      </c>
      <c r="DO28" s="12"/>
      <c r="DP28" s="11">
        <v>8</v>
      </c>
      <c r="DQ28" s="12"/>
      <c r="DR28" s="11">
        <v>8</v>
      </c>
      <c r="DS28" s="11"/>
      <c r="DT28" s="13">
        <f t="shared" si="2"/>
        <v>7.8</v>
      </c>
      <c r="DU28" s="13"/>
      <c r="DV28" s="14" t="str">
        <f t="shared" si="33"/>
        <v>Khá</v>
      </c>
      <c r="DW28" s="19"/>
      <c r="DX28" s="11">
        <v>7</v>
      </c>
      <c r="DY28" s="98"/>
      <c r="DZ28" s="11">
        <v>8</v>
      </c>
      <c r="EA28" s="98"/>
      <c r="EB28" s="11">
        <v>9</v>
      </c>
      <c r="EC28" s="98"/>
      <c r="ED28" s="11">
        <f t="shared" si="19"/>
        <v>9</v>
      </c>
      <c r="EE28" s="11">
        <v>9</v>
      </c>
      <c r="EF28" s="98"/>
      <c r="EG28" s="11">
        <v>8</v>
      </c>
      <c r="EH28" s="98"/>
      <c r="EI28" s="11">
        <v>9</v>
      </c>
      <c r="EJ28" s="98"/>
      <c r="EK28" s="11">
        <f t="shared" si="3"/>
        <v>9</v>
      </c>
      <c r="EL28" s="11">
        <v>8</v>
      </c>
      <c r="EM28" s="98"/>
      <c r="EN28" s="11">
        <v>9</v>
      </c>
      <c r="EO28" s="98"/>
      <c r="EP28" s="11">
        <v>9</v>
      </c>
      <c r="EQ28" s="98"/>
      <c r="ER28" s="11">
        <v>7</v>
      </c>
      <c r="ES28" s="98"/>
      <c r="ET28" s="11">
        <v>8</v>
      </c>
      <c r="EU28" s="98"/>
      <c r="EV28" s="217">
        <f t="shared" si="20"/>
        <v>8.36</v>
      </c>
      <c r="EW28" s="220"/>
      <c r="EX28" s="221" t="str">
        <f t="shared" si="24"/>
        <v>Giỏi</v>
      </c>
      <c r="EY28" s="221"/>
      <c r="EZ28" s="217">
        <f t="shared" si="21"/>
        <v>8.09</v>
      </c>
      <c r="FA28" s="220"/>
      <c r="FB28" s="221" t="str">
        <f t="shared" si="25"/>
        <v>Giỏi</v>
      </c>
      <c r="FC28" s="219" t="str">
        <f t="shared" si="22"/>
        <v>Nguyễn Thị MinhHương</v>
      </c>
      <c r="FD28" s="46">
        <f t="shared" si="23"/>
        <v>7.2</v>
      </c>
      <c r="FE28" s="46"/>
      <c r="FF28" s="47" t="str">
        <f t="shared" si="34"/>
        <v>Khá</v>
      </c>
      <c r="FG28" s="170">
        <f t="shared" si="4"/>
        <v>53</v>
      </c>
    </row>
    <row r="29" spans="1:163" ht="12.75" x14ac:dyDescent="0.2">
      <c r="A29" s="16">
        <v>25</v>
      </c>
      <c r="B29" s="17" t="s">
        <v>162</v>
      </c>
      <c r="C29" s="18" t="s">
        <v>101</v>
      </c>
      <c r="D29" s="11">
        <v>7</v>
      </c>
      <c r="E29" s="12"/>
      <c r="F29" s="11">
        <f t="shared" si="5"/>
        <v>7</v>
      </c>
      <c r="G29" s="11">
        <v>6</v>
      </c>
      <c r="H29" s="12"/>
      <c r="I29" s="11">
        <f t="shared" si="6"/>
        <v>6</v>
      </c>
      <c r="J29" s="11">
        <v>8</v>
      </c>
      <c r="K29" s="12"/>
      <c r="L29" s="11">
        <f t="shared" si="7"/>
        <v>8</v>
      </c>
      <c r="M29" s="11">
        <v>6</v>
      </c>
      <c r="N29" s="12"/>
      <c r="O29" s="11">
        <f t="shared" si="8"/>
        <v>6</v>
      </c>
      <c r="P29" s="11">
        <v>7</v>
      </c>
      <c r="Q29" s="12"/>
      <c r="R29" s="11">
        <f t="shared" si="9"/>
        <v>7</v>
      </c>
      <c r="S29" s="11">
        <v>7</v>
      </c>
      <c r="T29" s="12"/>
      <c r="U29" s="12">
        <v>7</v>
      </c>
      <c r="V29" s="12"/>
      <c r="W29" s="12">
        <v>8</v>
      </c>
      <c r="X29" s="12"/>
      <c r="Y29" s="11">
        <v>9</v>
      </c>
      <c r="Z29" s="12"/>
      <c r="AA29" s="11">
        <f t="shared" si="10"/>
        <v>9</v>
      </c>
      <c r="AB29" s="11">
        <v>6</v>
      </c>
      <c r="AC29" s="12"/>
      <c r="AD29" s="11">
        <f t="shared" si="11"/>
        <v>6</v>
      </c>
      <c r="AE29" s="11">
        <v>7</v>
      </c>
      <c r="AF29" s="12"/>
      <c r="AG29" s="11">
        <f t="shared" si="12"/>
        <v>7</v>
      </c>
      <c r="AH29" s="11">
        <v>6</v>
      </c>
      <c r="AI29" s="12"/>
      <c r="AJ29" s="11">
        <f t="shared" si="13"/>
        <v>6</v>
      </c>
      <c r="AK29" s="11">
        <v>6</v>
      </c>
      <c r="AL29" s="12"/>
      <c r="AM29" s="11">
        <v>7</v>
      </c>
      <c r="AN29" s="12"/>
      <c r="AO29" s="11">
        <v>8</v>
      </c>
      <c r="AP29" s="12"/>
      <c r="AQ29" s="12">
        <v>7</v>
      </c>
      <c r="AR29" s="12"/>
      <c r="AS29" s="12">
        <v>8</v>
      </c>
      <c r="AT29" s="12"/>
      <c r="AU29" s="13">
        <f t="shared" si="0"/>
        <v>6.94</v>
      </c>
      <c r="AV29" s="13"/>
      <c r="AW29" s="14" t="str">
        <f t="shared" si="31"/>
        <v>TBKhá</v>
      </c>
      <c r="AX29" s="19"/>
      <c r="AY29" s="11">
        <v>7</v>
      </c>
      <c r="AZ29" s="12"/>
      <c r="BA29" s="11">
        <v>7</v>
      </c>
      <c r="BB29" s="12"/>
      <c r="BC29" s="11">
        <v>6</v>
      </c>
      <c r="BD29" s="12"/>
      <c r="BE29" s="11">
        <v>8</v>
      </c>
      <c r="BF29" s="12"/>
      <c r="BG29" s="11">
        <f t="shared" si="14"/>
        <v>8</v>
      </c>
      <c r="BH29" s="11">
        <v>7</v>
      </c>
      <c r="BI29" s="12"/>
      <c r="BJ29" s="11">
        <v>8</v>
      </c>
      <c r="BK29" s="12"/>
      <c r="BL29" s="11">
        <v>8</v>
      </c>
      <c r="BM29" s="12"/>
      <c r="BN29" s="11">
        <f t="shared" si="15"/>
        <v>8</v>
      </c>
      <c r="BO29" s="12">
        <v>8</v>
      </c>
      <c r="BP29" s="12"/>
      <c r="BQ29" s="11">
        <v>8</v>
      </c>
      <c r="BR29" s="12"/>
      <c r="BS29" s="11">
        <v>9</v>
      </c>
      <c r="BT29" s="12"/>
      <c r="BU29" s="11">
        <v>9</v>
      </c>
      <c r="BV29" s="12"/>
      <c r="BW29" s="11">
        <f t="shared" si="16"/>
        <v>9</v>
      </c>
      <c r="BX29" s="11">
        <v>8</v>
      </c>
      <c r="BY29" s="12"/>
      <c r="BZ29" s="11">
        <v>8</v>
      </c>
      <c r="CA29" s="12"/>
      <c r="CB29" s="11">
        <v>9</v>
      </c>
      <c r="CC29" s="12"/>
      <c r="CD29" s="11">
        <f t="shared" si="17"/>
        <v>9</v>
      </c>
      <c r="CE29" s="11">
        <v>8</v>
      </c>
      <c r="CF29" s="12"/>
      <c r="CG29" s="11">
        <v>8</v>
      </c>
      <c r="CH29" s="12"/>
      <c r="CI29" s="11">
        <v>8</v>
      </c>
      <c r="CJ29" s="11"/>
      <c r="CK29" s="11">
        <v>9</v>
      </c>
      <c r="CL29" s="11"/>
      <c r="CM29" s="11">
        <v>8</v>
      </c>
      <c r="CN29" s="12"/>
      <c r="CO29" s="12">
        <v>10</v>
      </c>
      <c r="CP29" s="12"/>
      <c r="CQ29" s="11">
        <v>8</v>
      </c>
      <c r="CR29" s="12"/>
      <c r="CS29" s="11">
        <v>8</v>
      </c>
      <c r="CT29" s="12"/>
      <c r="CU29" s="13">
        <f t="shared" si="1"/>
        <v>8.06</v>
      </c>
      <c r="CV29" s="13"/>
      <c r="CW29" s="14" t="str">
        <f t="shared" si="32"/>
        <v>Giỏi</v>
      </c>
      <c r="CX29" s="19"/>
      <c r="CY29" s="11">
        <v>9</v>
      </c>
      <c r="CZ29" s="12"/>
      <c r="DA29" s="11">
        <v>9</v>
      </c>
      <c r="DB29" s="12"/>
      <c r="DC29" s="11">
        <f t="shared" si="18"/>
        <v>9</v>
      </c>
      <c r="DD29" s="11">
        <v>8</v>
      </c>
      <c r="DE29" s="12"/>
      <c r="DF29" s="11">
        <v>8</v>
      </c>
      <c r="DG29" s="12"/>
      <c r="DH29" s="11">
        <v>8</v>
      </c>
      <c r="DI29" s="11"/>
      <c r="DJ29" s="11">
        <v>8</v>
      </c>
      <c r="DK29" s="12"/>
      <c r="DL29" s="11">
        <v>7</v>
      </c>
      <c r="DM29" s="12"/>
      <c r="DN29" s="12">
        <v>8</v>
      </c>
      <c r="DO29" s="12"/>
      <c r="DP29" s="11">
        <v>8</v>
      </c>
      <c r="DQ29" s="12"/>
      <c r="DR29" s="11">
        <v>9</v>
      </c>
      <c r="DS29" s="11"/>
      <c r="DT29" s="13">
        <f t="shared" si="2"/>
        <v>8.2799999999999994</v>
      </c>
      <c r="DU29" s="13"/>
      <c r="DV29" s="14" t="str">
        <f t="shared" si="33"/>
        <v>Giỏi</v>
      </c>
      <c r="DW29" s="19"/>
      <c r="DX29" s="11">
        <v>9</v>
      </c>
      <c r="DY29" s="98"/>
      <c r="DZ29" s="11">
        <v>9</v>
      </c>
      <c r="EA29" s="98"/>
      <c r="EB29" s="11">
        <v>9</v>
      </c>
      <c r="EC29" s="98"/>
      <c r="ED29" s="11">
        <f t="shared" si="19"/>
        <v>9</v>
      </c>
      <c r="EE29" s="11">
        <v>9</v>
      </c>
      <c r="EF29" s="98"/>
      <c r="EG29" s="11">
        <v>8</v>
      </c>
      <c r="EH29" s="98"/>
      <c r="EI29" s="11">
        <v>8</v>
      </c>
      <c r="EJ29" s="98"/>
      <c r="EK29" s="11">
        <f t="shared" si="3"/>
        <v>8</v>
      </c>
      <c r="EL29" s="11">
        <v>8</v>
      </c>
      <c r="EM29" s="98"/>
      <c r="EN29" s="11">
        <v>8</v>
      </c>
      <c r="EO29" s="98"/>
      <c r="EP29" s="11">
        <v>10</v>
      </c>
      <c r="EQ29" s="98"/>
      <c r="ER29" s="11">
        <v>9</v>
      </c>
      <c r="ES29" s="98"/>
      <c r="ET29" s="11">
        <v>9</v>
      </c>
      <c r="EU29" s="98"/>
      <c r="EV29" s="217">
        <f t="shared" si="20"/>
        <v>8.82</v>
      </c>
      <c r="EW29" s="220"/>
      <c r="EX29" s="221" t="str">
        <f t="shared" si="24"/>
        <v>Giỏi</v>
      </c>
      <c r="EY29" s="221"/>
      <c r="EZ29" s="217">
        <f t="shared" si="21"/>
        <v>8.57</v>
      </c>
      <c r="FA29" s="220"/>
      <c r="FB29" s="221" t="str">
        <f t="shared" si="25"/>
        <v>Giỏi</v>
      </c>
      <c r="FC29" s="219" t="str">
        <f t="shared" si="22"/>
        <v>Trần Thị KimHương</v>
      </c>
      <c r="FD29" s="46">
        <f t="shared" si="23"/>
        <v>7.85</v>
      </c>
      <c r="FE29" s="46"/>
      <c r="FF29" s="47" t="str">
        <f t="shared" si="34"/>
        <v>Khá</v>
      </c>
      <c r="FG29" s="170">
        <f t="shared" si="4"/>
        <v>19</v>
      </c>
    </row>
    <row r="30" spans="1:163" ht="12.75" x14ac:dyDescent="0.2">
      <c r="A30" s="16">
        <v>26</v>
      </c>
      <c r="B30" s="17" t="s">
        <v>198</v>
      </c>
      <c r="C30" s="18" t="s">
        <v>101</v>
      </c>
      <c r="D30" s="11">
        <v>6</v>
      </c>
      <c r="E30" s="12"/>
      <c r="F30" s="11">
        <f t="shared" si="5"/>
        <v>6</v>
      </c>
      <c r="G30" s="11">
        <v>5</v>
      </c>
      <c r="H30" s="12"/>
      <c r="I30" s="11">
        <f t="shared" si="6"/>
        <v>5</v>
      </c>
      <c r="J30" s="11">
        <v>4</v>
      </c>
      <c r="K30" s="12">
        <v>8</v>
      </c>
      <c r="L30" s="11">
        <f t="shared" si="7"/>
        <v>8</v>
      </c>
      <c r="M30" s="11">
        <v>6</v>
      </c>
      <c r="N30" s="12"/>
      <c r="O30" s="11">
        <f t="shared" si="8"/>
        <v>6</v>
      </c>
      <c r="P30" s="11">
        <v>6</v>
      </c>
      <c r="Q30" s="12"/>
      <c r="R30" s="11">
        <f t="shared" si="9"/>
        <v>6</v>
      </c>
      <c r="S30" s="11">
        <v>6</v>
      </c>
      <c r="T30" s="12"/>
      <c r="U30" s="12">
        <v>7</v>
      </c>
      <c r="V30" s="12"/>
      <c r="W30" s="12">
        <v>8</v>
      </c>
      <c r="X30" s="12"/>
      <c r="Y30" s="11">
        <v>7</v>
      </c>
      <c r="Z30" s="12"/>
      <c r="AA30" s="11">
        <f t="shared" si="10"/>
        <v>7</v>
      </c>
      <c r="AB30" s="11">
        <v>5</v>
      </c>
      <c r="AC30" s="12"/>
      <c r="AD30" s="11">
        <f t="shared" si="11"/>
        <v>5</v>
      </c>
      <c r="AE30" s="11">
        <v>5</v>
      </c>
      <c r="AF30" s="12"/>
      <c r="AG30" s="11">
        <f t="shared" si="12"/>
        <v>5</v>
      </c>
      <c r="AH30" s="11">
        <v>7</v>
      </c>
      <c r="AI30" s="12"/>
      <c r="AJ30" s="11">
        <f t="shared" si="13"/>
        <v>7</v>
      </c>
      <c r="AK30" s="11">
        <v>7</v>
      </c>
      <c r="AL30" s="12"/>
      <c r="AM30" s="11">
        <v>7</v>
      </c>
      <c r="AN30" s="12"/>
      <c r="AO30" s="11">
        <v>8</v>
      </c>
      <c r="AP30" s="12"/>
      <c r="AQ30" s="12">
        <v>7</v>
      </c>
      <c r="AR30" s="12"/>
      <c r="AS30" s="12">
        <v>6</v>
      </c>
      <c r="AT30" s="12"/>
      <c r="AU30" s="13">
        <f t="shared" si="0"/>
        <v>6.43</v>
      </c>
      <c r="AV30" s="13"/>
      <c r="AW30" s="14" t="str">
        <f t="shared" si="31"/>
        <v>TBKhá</v>
      </c>
      <c r="AX30" s="19"/>
      <c r="AY30" s="11">
        <v>6</v>
      </c>
      <c r="AZ30" s="12"/>
      <c r="BA30" s="11">
        <v>8</v>
      </c>
      <c r="BB30" s="12"/>
      <c r="BC30" s="11">
        <v>7</v>
      </c>
      <c r="BD30" s="12"/>
      <c r="BE30" s="11">
        <v>6</v>
      </c>
      <c r="BF30" s="12"/>
      <c r="BG30" s="11">
        <f t="shared" si="14"/>
        <v>6</v>
      </c>
      <c r="BH30" s="11">
        <v>8</v>
      </c>
      <c r="BI30" s="12"/>
      <c r="BJ30" s="11">
        <v>9</v>
      </c>
      <c r="BK30" s="12"/>
      <c r="BL30" s="11">
        <v>8</v>
      </c>
      <c r="BM30" s="12"/>
      <c r="BN30" s="11">
        <f t="shared" si="15"/>
        <v>8</v>
      </c>
      <c r="BO30" s="12">
        <v>7</v>
      </c>
      <c r="BP30" s="12"/>
      <c r="BQ30" s="11">
        <v>8</v>
      </c>
      <c r="BR30" s="12"/>
      <c r="BS30" s="11">
        <v>8</v>
      </c>
      <c r="BT30" s="12"/>
      <c r="BU30" s="11">
        <v>6</v>
      </c>
      <c r="BV30" s="12"/>
      <c r="BW30" s="11">
        <f t="shared" si="16"/>
        <v>6</v>
      </c>
      <c r="BX30" s="11">
        <v>5</v>
      </c>
      <c r="BY30" s="12"/>
      <c r="BZ30" s="11">
        <v>7</v>
      </c>
      <c r="CA30" s="12"/>
      <c r="CB30" s="11">
        <v>7</v>
      </c>
      <c r="CC30" s="12"/>
      <c r="CD30" s="11">
        <f t="shared" si="17"/>
        <v>7</v>
      </c>
      <c r="CE30" s="11">
        <v>7</v>
      </c>
      <c r="CF30" s="12"/>
      <c r="CG30" s="11">
        <v>8</v>
      </c>
      <c r="CH30" s="12"/>
      <c r="CI30" s="11">
        <v>8</v>
      </c>
      <c r="CJ30" s="11"/>
      <c r="CK30" s="11">
        <v>8</v>
      </c>
      <c r="CL30" s="11"/>
      <c r="CM30" s="11">
        <v>7</v>
      </c>
      <c r="CN30" s="12"/>
      <c r="CO30" s="12">
        <v>7</v>
      </c>
      <c r="CP30" s="12"/>
      <c r="CQ30" s="11">
        <v>7</v>
      </c>
      <c r="CR30" s="12"/>
      <c r="CS30" s="11">
        <v>8</v>
      </c>
      <c r="CT30" s="12"/>
      <c r="CU30" s="13">
        <f t="shared" si="1"/>
        <v>7.17</v>
      </c>
      <c r="CV30" s="13"/>
      <c r="CW30" s="14" t="str">
        <f t="shared" si="32"/>
        <v>Khá</v>
      </c>
      <c r="CX30" s="19"/>
      <c r="CY30" s="11">
        <v>9</v>
      </c>
      <c r="CZ30" s="12"/>
      <c r="DA30" s="11">
        <v>8</v>
      </c>
      <c r="DB30" s="12"/>
      <c r="DC30" s="11">
        <f t="shared" si="18"/>
        <v>8</v>
      </c>
      <c r="DD30" s="11">
        <v>6</v>
      </c>
      <c r="DE30" s="12"/>
      <c r="DF30" s="11">
        <v>7</v>
      </c>
      <c r="DG30" s="12"/>
      <c r="DH30" s="11">
        <v>8</v>
      </c>
      <c r="DI30" s="11"/>
      <c r="DJ30" s="11">
        <v>8</v>
      </c>
      <c r="DK30" s="12"/>
      <c r="DL30" s="11">
        <v>7</v>
      </c>
      <c r="DM30" s="12"/>
      <c r="DN30" s="12">
        <v>9</v>
      </c>
      <c r="DO30" s="12"/>
      <c r="DP30" s="11">
        <v>8</v>
      </c>
      <c r="DQ30" s="12"/>
      <c r="DR30" s="11">
        <v>9</v>
      </c>
      <c r="DS30" s="11"/>
      <c r="DT30" s="13">
        <f t="shared" si="2"/>
        <v>7.92</v>
      </c>
      <c r="DU30" s="13"/>
      <c r="DV30" s="14" t="str">
        <f t="shared" si="33"/>
        <v>Khá</v>
      </c>
      <c r="DW30" s="19"/>
      <c r="DX30" s="11">
        <v>6</v>
      </c>
      <c r="DY30" s="98"/>
      <c r="DZ30" s="11">
        <v>8</v>
      </c>
      <c r="EA30" s="98"/>
      <c r="EB30" s="11">
        <v>9</v>
      </c>
      <c r="EC30" s="98"/>
      <c r="ED30" s="11">
        <f t="shared" si="19"/>
        <v>9</v>
      </c>
      <c r="EE30" s="11">
        <v>8</v>
      </c>
      <c r="EF30" s="98"/>
      <c r="EG30" s="11">
        <v>7</v>
      </c>
      <c r="EH30" s="98"/>
      <c r="EI30" s="11">
        <v>8</v>
      </c>
      <c r="EJ30" s="98"/>
      <c r="EK30" s="11">
        <f t="shared" si="3"/>
        <v>8</v>
      </c>
      <c r="EL30" s="11">
        <v>8</v>
      </c>
      <c r="EM30" s="98"/>
      <c r="EN30" s="11">
        <v>8</v>
      </c>
      <c r="EO30" s="98"/>
      <c r="EP30" s="11">
        <v>9</v>
      </c>
      <c r="EQ30" s="98"/>
      <c r="ER30" s="11">
        <v>6</v>
      </c>
      <c r="ES30" s="98"/>
      <c r="ET30" s="11">
        <v>7</v>
      </c>
      <c r="EU30" s="98"/>
      <c r="EV30" s="217">
        <f t="shared" si="20"/>
        <v>7.75</v>
      </c>
      <c r="EW30" s="220"/>
      <c r="EX30" s="221" t="str">
        <f t="shared" si="24"/>
        <v>Khá</v>
      </c>
      <c r="EY30" s="221"/>
      <c r="EZ30" s="217">
        <f t="shared" si="21"/>
        <v>7.83</v>
      </c>
      <c r="FA30" s="220"/>
      <c r="FB30" s="221" t="str">
        <f t="shared" si="25"/>
        <v>Khá</v>
      </c>
      <c r="FC30" s="219" t="str">
        <f t="shared" si="22"/>
        <v>Võ ThịHương</v>
      </c>
      <c r="FD30" s="46">
        <f t="shared" si="23"/>
        <v>7.14</v>
      </c>
      <c r="FE30" s="46"/>
      <c r="FF30" s="47" t="str">
        <f t="shared" si="34"/>
        <v>Khá</v>
      </c>
      <c r="FG30" s="170">
        <f t="shared" si="4"/>
        <v>55</v>
      </c>
    </row>
    <row r="31" spans="1:163" ht="12.75" x14ac:dyDescent="0.2">
      <c r="A31" s="16">
        <v>27</v>
      </c>
      <c r="B31" s="17" t="s">
        <v>425</v>
      </c>
      <c r="C31" s="18" t="s">
        <v>211</v>
      </c>
      <c r="D31" s="11">
        <v>4</v>
      </c>
      <c r="E31" s="12">
        <v>7</v>
      </c>
      <c r="F31" s="11">
        <f t="shared" si="5"/>
        <v>7</v>
      </c>
      <c r="G31" s="11">
        <v>4</v>
      </c>
      <c r="H31" s="12">
        <v>5</v>
      </c>
      <c r="I31" s="11">
        <f t="shared" si="6"/>
        <v>5</v>
      </c>
      <c r="J31" s="11">
        <v>4</v>
      </c>
      <c r="K31" s="12">
        <v>7</v>
      </c>
      <c r="L31" s="11">
        <f t="shared" si="7"/>
        <v>7</v>
      </c>
      <c r="M31" s="11">
        <v>7</v>
      </c>
      <c r="N31" s="12"/>
      <c r="O31" s="11">
        <f t="shared" si="8"/>
        <v>7</v>
      </c>
      <c r="P31" s="11">
        <v>6</v>
      </c>
      <c r="Q31" s="12"/>
      <c r="R31" s="11">
        <f t="shared" si="9"/>
        <v>6</v>
      </c>
      <c r="S31" s="11">
        <v>7</v>
      </c>
      <c r="T31" s="12"/>
      <c r="U31" s="12">
        <v>8</v>
      </c>
      <c r="V31" s="12"/>
      <c r="W31" s="12">
        <v>6</v>
      </c>
      <c r="X31" s="12"/>
      <c r="Y31" s="11">
        <v>6</v>
      </c>
      <c r="Z31" s="12"/>
      <c r="AA31" s="11">
        <f t="shared" si="10"/>
        <v>6</v>
      </c>
      <c r="AB31" s="11">
        <v>5</v>
      </c>
      <c r="AC31" s="12"/>
      <c r="AD31" s="11">
        <f t="shared" si="11"/>
        <v>5</v>
      </c>
      <c r="AE31" s="11">
        <v>6</v>
      </c>
      <c r="AF31" s="12"/>
      <c r="AG31" s="11">
        <f t="shared" si="12"/>
        <v>6</v>
      </c>
      <c r="AH31" s="11">
        <v>7</v>
      </c>
      <c r="AI31" s="12"/>
      <c r="AJ31" s="11">
        <f t="shared" si="13"/>
        <v>7</v>
      </c>
      <c r="AK31" s="11">
        <v>7</v>
      </c>
      <c r="AL31" s="12"/>
      <c r="AM31" s="11">
        <v>7</v>
      </c>
      <c r="AN31" s="12"/>
      <c r="AO31" s="11">
        <v>8</v>
      </c>
      <c r="AP31" s="12"/>
      <c r="AQ31" s="12">
        <v>7</v>
      </c>
      <c r="AR31" s="12"/>
      <c r="AS31" s="12">
        <v>6</v>
      </c>
      <c r="AT31" s="12"/>
      <c r="AU31" s="13">
        <f t="shared" si="0"/>
        <v>6.52</v>
      </c>
      <c r="AV31" s="13"/>
      <c r="AW31" s="14" t="str">
        <f t="shared" si="31"/>
        <v>TBKhá</v>
      </c>
      <c r="AX31" s="19"/>
      <c r="AY31" s="11">
        <v>7</v>
      </c>
      <c r="AZ31" s="12"/>
      <c r="BA31" s="11">
        <v>6</v>
      </c>
      <c r="BB31" s="12"/>
      <c r="BC31" s="11">
        <v>7</v>
      </c>
      <c r="BD31" s="12"/>
      <c r="BE31" s="11">
        <v>7</v>
      </c>
      <c r="BF31" s="12"/>
      <c r="BG31" s="11">
        <f t="shared" si="14"/>
        <v>7</v>
      </c>
      <c r="BH31" s="11">
        <v>8</v>
      </c>
      <c r="BI31" s="12"/>
      <c r="BJ31" s="11">
        <v>8</v>
      </c>
      <c r="BK31" s="12"/>
      <c r="BL31" s="11">
        <v>9</v>
      </c>
      <c r="BM31" s="12"/>
      <c r="BN31" s="11">
        <f t="shared" si="15"/>
        <v>9</v>
      </c>
      <c r="BO31" s="12">
        <v>8</v>
      </c>
      <c r="BP31" s="12"/>
      <c r="BQ31" s="11">
        <v>9</v>
      </c>
      <c r="BR31" s="12"/>
      <c r="BS31" s="11">
        <v>8</v>
      </c>
      <c r="BT31" s="12"/>
      <c r="BU31" s="11">
        <v>6</v>
      </c>
      <c r="BV31" s="12"/>
      <c r="BW31" s="11">
        <f t="shared" si="16"/>
        <v>6</v>
      </c>
      <c r="BX31" s="11">
        <v>7</v>
      </c>
      <c r="BY31" s="12"/>
      <c r="BZ31" s="11">
        <v>8</v>
      </c>
      <c r="CA31" s="12"/>
      <c r="CB31" s="11">
        <v>7</v>
      </c>
      <c r="CC31" s="12"/>
      <c r="CD31" s="11">
        <f t="shared" si="17"/>
        <v>7</v>
      </c>
      <c r="CE31" s="11">
        <v>7</v>
      </c>
      <c r="CF31" s="12"/>
      <c r="CG31" s="11">
        <v>8</v>
      </c>
      <c r="CH31" s="12"/>
      <c r="CI31" s="11">
        <v>7</v>
      </c>
      <c r="CJ31" s="11"/>
      <c r="CK31" s="11">
        <v>8</v>
      </c>
      <c r="CL31" s="11"/>
      <c r="CM31" s="11">
        <v>8</v>
      </c>
      <c r="CN31" s="12"/>
      <c r="CO31" s="12">
        <v>8</v>
      </c>
      <c r="CP31" s="12"/>
      <c r="CQ31" s="11">
        <v>8</v>
      </c>
      <c r="CR31" s="12"/>
      <c r="CS31" s="11">
        <v>8</v>
      </c>
      <c r="CT31" s="12"/>
      <c r="CU31" s="13">
        <f t="shared" si="1"/>
        <v>7.51</v>
      </c>
      <c r="CV31" s="13"/>
      <c r="CW31" s="14" t="str">
        <f t="shared" si="32"/>
        <v>Khá</v>
      </c>
      <c r="CX31" s="19"/>
      <c r="CY31" s="11">
        <v>8</v>
      </c>
      <c r="CZ31" s="12"/>
      <c r="DA31" s="11">
        <v>6</v>
      </c>
      <c r="DB31" s="12"/>
      <c r="DC31" s="11">
        <f t="shared" si="18"/>
        <v>6</v>
      </c>
      <c r="DD31" s="11">
        <v>6</v>
      </c>
      <c r="DE31" s="12"/>
      <c r="DF31" s="11">
        <v>7</v>
      </c>
      <c r="DG31" s="12"/>
      <c r="DH31" s="11">
        <v>7</v>
      </c>
      <c r="DI31" s="11"/>
      <c r="DJ31" s="11">
        <v>7</v>
      </c>
      <c r="DK31" s="12"/>
      <c r="DL31" s="11">
        <v>6</v>
      </c>
      <c r="DM31" s="12"/>
      <c r="DN31" s="12">
        <v>8</v>
      </c>
      <c r="DO31" s="12"/>
      <c r="DP31" s="11">
        <v>8</v>
      </c>
      <c r="DQ31" s="12"/>
      <c r="DR31" s="11">
        <v>9</v>
      </c>
      <c r="DS31" s="11"/>
      <c r="DT31" s="13">
        <f t="shared" si="2"/>
        <v>7.2</v>
      </c>
      <c r="DU31" s="13"/>
      <c r="DV31" s="14" t="str">
        <f t="shared" si="33"/>
        <v>Khá</v>
      </c>
      <c r="DW31" s="19"/>
      <c r="DX31" s="11">
        <v>6</v>
      </c>
      <c r="DY31" s="98"/>
      <c r="DZ31" s="11">
        <v>7</v>
      </c>
      <c r="EA31" s="98"/>
      <c r="EB31" s="11">
        <v>7</v>
      </c>
      <c r="EC31" s="98"/>
      <c r="ED31" s="11">
        <f t="shared" si="19"/>
        <v>7</v>
      </c>
      <c r="EE31" s="11">
        <v>8</v>
      </c>
      <c r="EF31" s="98"/>
      <c r="EG31" s="11">
        <v>7</v>
      </c>
      <c r="EH31" s="98"/>
      <c r="EI31" s="11">
        <v>7</v>
      </c>
      <c r="EJ31" s="98"/>
      <c r="EK31" s="11">
        <f t="shared" si="3"/>
        <v>7</v>
      </c>
      <c r="EL31" s="11">
        <v>8</v>
      </c>
      <c r="EM31" s="98"/>
      <c r="EN31" s="11">
        <v>8</v>
      </c>
      <c r="EO31" s="98"/>
      <c r="EP31" s="11">
        <v>9</v>
      </c>
      <c r="EQ31" s="98"/>
      <c r="ER31" s="11">
        <v>7</v>
      </c>
      <c r="ES31" s="98"/>
      <c r="ET31" s="11">
        <v>8</v>
      </c>
      <c r="EU31" s="98"/>
      <c r="EV31" s="217">
        <f t="shared" si="20"/>
        <v>7.57</v>
      </c>
      <c r="EW31" s="220"/>
      <c r="EX31" s="221" t="str">
        <f t="shared" si="24"/>
        <v>Khá</v>
      </c>
      <c r="EY31" s="221"/>
      <c r="EZ31" s="217">
        <f t="shared" si="21"/>
        <v>7.4</v>
      </c>
      <c r="FA31" s="220"/>
      <c r="FB31" s="221" t="str">
        <f t="shared" si="25"/>
        <v>Khá</v>
      </c>
      <c r="FC31" s="219" t="str">
        <f t="shared" si="22"/>
        <v>Lê Nguyên ThanhHuyền</v>
      </c>
      <c r="FD31" s="46">
        <f t="shared" si="23"/>
        <v>7.14</v>
      </c>
      <c r="FE31" s="46"/>
      <c r="FF31" s="47" t="str">
        <f t="shared" si="34"/>
        <v>Khá</v>
      </c>
      <c r="FG31" s="170">
        <f t="shared" si="4"/>
        <v>55</v>
      </c>
    </row>
    <row r="32" spans="1:163" ht="12.75" x14ac:dyDescent="0.2">
      <c r="A32" s="16">
        <v>28</v>
      </c>
      <c r="B32" s="17" t="s">
        <v>97</v>
      </c>
      <c r="C32" s="18" t="s">
        <v>211</v>
      </c>
      <c r="D32" s="11">
        <v>7</v>
      </c>
      <c r="E32" s="12"/>
      <c r="F32" s="11">
        <f t="shared" si="5"/>
        <v>7</v>
      </c>
      <c r="G32" s="11">
        <v>5</v>
      </c>
      <c r="H32" s="12"/>
      <c r="I32" s="11">
        <f t="shared" si="6"/>
        <v>5</v>
      </c>
      <c r="J32" s="11">
        <v>8</v>
      </c>
      <c r="K32" s="12"/>
      <c r="L32" s="11">
        <f t="shared" si="7"/>
        <v>8</v>
      </c>
      <c r="M32" s="11">
        <v>7</v>
      </c>
      <c r="N32" s="12"/>
      <c r="O32" s="11">
        <f t="shared" si="8"/>
        <v>7</v>
      </c>
      <c r="P32" s="11">
        <v>8</v>
      </c>
      <c r="Q32" s="12"/>
      <c r="R32" s="11">
        <f t="shared" si="9"/>
        <v>8</v>
      </c>
      <c r="S32" s="11">
        <v>7</v>
      </c>
      <c r="T32" s="12"/>
      <c r="U32" s="12">
        <v>8</v>
      </c>
      <c r="V32" s="12"/>
      <c r="W32" s="12">
        <v>9</v>
      </c>
      <c r="X32" s="12"/>
      <c r="Y32" s="11">
        <v>9</v>
      </c>
      <c r="Z32" s="12"/>
      <c r="AA32" s="11">
        <f t="shared" si="10"/>
        <v>9</v>
      </c>
      <c r="AB32" s="11">
        <v>5</v>
      </c>
      <c r="AC32" s="12"/>
      <c r="AD32" s="11">
        <f t="shared" si="11"/>
        <v>5</v>
      </c>
      <c r="AE32" s="11">
        <v>9</v>
      </c>
      <c r="AF32" s="12"/>
      <c r="AG32" s="11">
        <f t="shared" si="12"/>
        <v>9</v>
      </c>
      <c r="AH32" s="11">
        <v>7</v>
      </c>
      <c r="AI32" s="12"/>
      <c r="AJ32" s="11">
        <f t="shared" si="13"/>
        <v>7</v>
      </c>
      <c r="AK32" s="11">
        <v>7</v>
      </c>
      <c r="AL32" s="12"/>
      <c r="AM32" s="11">
        <v>7</v>
      </c>
      <c r="AN32" s="12"/>
      <c r="AO32" s="11">
        <v>9</v>
      </c>
      <c r="AP32" s="12"/>
      <c r="AQ32" s="12">
        <v>8</v>
      </c>
      <c r="AR32" s="12"/>
      <c r="AS32" s="12">
        <v>7</v>
      </c>
      <c r="AT32" s="12"/>
      <c r="AU32" s="13">
        <f t="shared" si="0"/>
        <v>7.28</v>
      </c>
      <c r="AV32" s="13"/>
      <c r="AW32" s="14" t="str">
        <f t="shared" si="31"/>
        <v>Khá</v>
      </c>
      <c r="AX32" s="19"/>
      <c r="AY32" s="11">
        <v>7</v>
      </c>
      <c r="AZ32" s="12"/>
      <c r="BA32" s="11">
        <v>7</v>
      </c>
      <c r="BB32" s="12"/>
      <c r="BC32" s="11">
        <v>8</v>
      </c>
      <c r="BD32" s="12"/>
      <c r="BE32" s="11">
        <v>8</v>
      </c>
      <c r="BF32" s="12"/>
      <c r="BG32" s="11">
        <f t="shared" si="14"/>
        <v>8</v>
      </c>
      <c r="BH32" s="11">
        <v>8</v>
      </c>
      <c r="BI32" s="12"/>
      <c r="BJ32" s="11">
        <v>8</v>
      </c>
      <c r="BK32" s="12"/>
      <c r="BL32" s="11">
        <v>8</v>
      </c>
      <c r="BM32" s="12"/>
      <c r="BN32" s="11">
        <f t="shared" si="15"/>
        <v>8</v>
      </c>
      <c r="BO32" s="12">
        <v>6</v>
      </c>
      <c r="BP32" s="12"/>
      <c r="BQ32" s="11">
        <v>8</v>
      </c>
      <c r="BR32" s="12"/>
      <c r="BS32" s="11">
        <v>9</v>
      </c>
      <c r="BT32" s="12"/>
      <c r="BU32" s="11">
        <v>4</v>
      </c>
      <c r="BV32" s="12">
        <v>8</v>
      </c>
      <c r="BW32" s="11">
        <f t="shared" si="16"/>
        <v>8</v>
      </c>
      <c r="BX32" s="11">
        <v>7</v>
      </c>
      <c r="BY32" s="12"/>
      <c r="BZ32" s="11">
        <v>8</v>
      </c>
      <c r="CA32" s="12"/>
      <c r="CB32" s="11">
        <v>7</v>
      </c>
      <c r="CC32" s="12"/>
      <c r="CD32" s="11">
        <f t="shared" si="17"/>
        <v>7</v>
      </c>
      <c r="CE32" s="11">
        <v>7</v>
      </c>
      <c r="CF32" s="12"/>
      <c r="CG32" s="11">
        <v>8</v>
      </c>
      <c r="CH32" s="12"/>
      <c r="CI32" s="11">
        <v>7</v>
      </c>
      <c r="CJ32" s="11"/>
      <c r="CK32" s="11">
        <v>7</v>
      </c>
      <c r="CL32" s="11"/>
      <c r="CM32" s="11">
        <v>8</v>
      </c>
      <c r="CN32" s="12"/>
      <c r="CO32" s="12">
        <v>9</v>
      </c>
      <c r="CP32" s="12"/>
      <c r="CQ32" s="11">
        <v>8</v>
      </c>
      <c r="CR32" s="12"/>
      <c r="CS32" s="11">
        <v>9</v>
      </c>
      <c r="CT32" s="12"/>
      <c r="CU32" s="13">
        <f t="shared" si="1"/>
        <v>7.68</v>
      </c>
      <c r="CV32" s="13"/>
      <c r="CW32" s="14" t="str">
        <f t="shared" si="32"/>
        <v>Khá</v>
      </c>
      <c r="CX32" s="19"/>
      <c r="CY32" s="11">
        <v>9</v>
      </c>
      <c r="CZ32" s="12"/>
      <c r="DA32" s="11">
        <v>9</v>
      </c>
      <c r="DB32" s="12"/>
      <c r="DC32" s="11">
        <f t="shared" si="18"/>
        <v>9</v>
      </c>
      <c r="DD32" s="11">
        <v>7</v>
      </c>
      <c r="DE32" s="12"/>
      <c r="DF32" s="11">
        <v>8</v>
      </c>
      <c r="DG32" s="12"/>
      <c r="DH32" s="11">
        <v>8</v>
      </c>
      <c r="DI32" s="11"/>
      <c r="DJ32" s="11">
        <v>8</v>
      </c>
      <c r="DK32" s="12"/>
      <c r="DL32" s="11">
        <v>8</v>
      </c>
      <c r="DM32" s="12"/>
      <c r="DN32" s="12">
        <v>8</v>
      </c>
      <c r="DO32" s="12"/>
      <c r="DP32" s="11">
        <v>9</v>
      </c>
      <c r="DQ32" s="12"/>
      <c r="DR32" s="11">
        <v>8</v>
      </c>
      <c r="DS32" s="11"/>
      <c r="DT32" s="13">
        <f t="shared" si="2"/>
        <v>8.2799999999999994</v>
      </c>
      <c r="DU32" s="13"/>
      <c r="DV32" s="14" t="str">
        <f t="shared" si="33"/>
        <v>Giỏi</v>
      </c>
      <c r="DW32" s="19"/>
      <c r="DX32" s="11">
        <v>8</v>
      </c>
      <c r="DY32" s="98"/>
      <c r="DZ32" s="11">
        <v>9</v>
      </c>
      <c r="EA32" s="98"/>
      <c r="EB32" s="11">
        <v>10</v>
      </c>
      <c r="EC32" s="98"/>
      <c r="ED32" s="11">
        <f t="shared" si="19"/>
        <v>10</v>
      </c>
      <c r="EE32" s="11">
        <v>9</v>
      </c>
      <c r="EF32" s="98"/>
      <c r="EG32" s="11">
        <v>8</v>
      </c>
      <c r="EH32" s="98"/>
      <c r="EI32" s="11">
        <v>9</v>
      </c>
      <c r="EJ32" s="98"/>
      <c r="EK32" s="11">
        <f t="shared" si="3"/>
        <v>9</v>
      </c>
      <c r="EL32" s="11">
        <v>8</v>
      </c>
      <c r="EM32" s="98"/>
      <c r="EN32" s="11">
        <v>9</v>
      </c>
      <c r="EO32" s="98"/>
      <c r="EP32" s="11">
        <v>10</v>
      </c>
      <c r="EQ32" s="98"/>
      <c r="ER32" s="11">
        <v>9</v>
      </c>
      <c r="ES32" s="98"/>
      <c r="ET32" s="11">
        <v>8</v>
      </c>
      <c r="EU32" s="98"/>
      <c r="EV32" s="217">
        <f t="shared" si="20"/>
        <v>8.9600000000000009</v>
      </c>
      <c r="EW32" s="220"/>
      <c r="EX32" s="221" t="str">
        <f t="shared" si="24"/>
        <v>Giỏi</v>
      </c>
      <c r="EY32" s="221"/>
      <c r="EZ32" s="217">
        <f t="shared" si="21"/>
        <v>8.64</v>
      </c>
      <c r="FA32" s="220"/>
      <c r="FB32" s="221" t="str">
        <f t="shared" si="25"/>
        <v>Giỏi</v>
      </c>
      <c r="FC32" s="219" t="str">
        <f t="shared" si="22"/>
        <v>Nguyễn ThịHuyền</v>
      </c>
      <c r="FD32" s="46">
        <f t="shared" si="23"/>
        <v>7.86</v>
      </c>
      <c r="FE32" s="46"/>
      <c r="FF32" s="47" t="str">
        <f t="shared" si="34"/>
        <v>Khá</v>
      </c>
      <c r="FG32" s="170">
        <f t="shared" si="4"/>
        <v>18</v>
      </c>
    </row>
    <row r="33" spans="1:163" ht="12.75" x14ac:dyDescent="0.2">
      <c r="A33" s="16">
        <v>29</v>
      </c>
      <c r="B33" s="17" t="s">
        <v>426</v>
      </c>
      <c r="C33" s="18" t="s">
        <v>427</v>
      </c>
      <c r="D33" s="11">
        <v>8</v>
      </c>
      <c r="E33" s="12"/>
      <c r="F33" s="11">
        <f t="shared" si="5"/>
        <v>8</v>
      </c>
      <c r="G33" s="11">
        <v>4</v>
      </c>
      <c r="H33" s="12">
        <v>6</v>
      </c>
      <c r="I33" s="11">
        <f t="shared" si="6"/>
        <v>6</v>
      </c>
      <c r="J33" s="11">
        <v>9</v>
      </c>
      <c r="K33" s="12"/>
      <c r="L33" s="11">
        <f t="shared" si="7"/>
        <v>9</v>
      </c>
      <c r="M33" s="11">
        <v>7</v>
      </c>
      <c r="N33" s="12"/>
      <c r="O33" s="11">
        <f t="shared" si="8"/>
        <v>7</v>
      </c>
      <c r="P33" s="11">
        <v>8</v>
      </c>
      <c r="Q33" s="12"/>
      <c r="R33" s="11">
        <f t="shared" si="9"/>
        <v>8</v>
      </c>
      <c r="S33" s="11">
        <v>7</v>
      </c>
      <c r="T33" s="12"/>
      <c r="U33" s="12">
        <v>8</v>
      </c>
      <c r="V33" s="12"/>
      <c r="W33" s="12">
        <v>8</v>
      </c>
      <c r="X33" s="12"/>
      <c r="Y33" s="11">
        <v>6</v>
      </c>
      <c r="Z33" s="12"/>
      <c r="AA33" s="11">
        <f t="shared" si="10"/>
        <v>6</v>
      </c>
      <c r="AB33" s="11">
        <v>4</v>
      </c>
      <c r="AC33" s="12">
        <v>5</v>
      </c>
      <c r="AD33" s="11">
        <f t="shared" si="11"/>
        <v>5</v>
      </c>
      <c r="AE33" s="11">
        <v>8</v>
      </c>
      <c r="AF33" s="12"/>
      <c r="AG33" s="11">
        <f t="shared" si="12"/>
        <v>8</v>
      </c>
      <c r="AH33" s="11">
        <v>7</v>
      </c>
      <c r="AI33" s="12"/>
      <c r="AJ33" s="11">
        <f t="shared" si="13"/>
        <v>7</v>
      </c>
      <c r="AK33" s="11">
        <v>8</v>
      </c>
      <c r="AL33" s="12"/>
      <c r="AM33" s="11">
        <v>7</v>
      </c>
      <c r="AN33" s="12"/>
      <c r="AO33" s="11">
        <v>8</v>
      </c>
      <c r="AP33" s="12"/>
      <c r="AQ33" s="12">
        <v>7</v>
      </c>
      <c r="AR33" s="12"/>
      <c r="AS33" s="12">
        <v>7</v>
      </c>
      <c r="AT33" s="12"/>
      <c r="AU33" s="13">
        <f t="shared" si="0"/>
        <v>7.11</v>
      </c>
      <c r="AV33" s="13"/>
      <c r="AW33" s="14" t="str">
        <f t="shared" si="31"/>
        <v>Khá</v>
      </c>
      <c r="AX33" s="19"/>
      <c r="AY33" s="11">
        <v>6</v>
      </c>
      <c r="AZ33" s="12"/>
      <c r="BA33" s="11">
        <v>7</v>
      </c>
      <c r="BB33" s="12"/>
      <c r="BC33" s="11">
        <v>6</v>
      </c>
      <c r="BD33" s="12"/>
      <c r="BE33" s="11">
        <v>7</v>
      </c>
      <c r="BF33" s="12"/>
      <c r="BG33" s="11">
        <f t="shared" si="14"/>
        <v>7</v>
      </c>
      <c r="BH33" s="11">
        <v>8</v>
      </c>
      <c r="BI33" s="12"/>
      <c r="BJ33" s="11">
        <v>8</v>
      </c>
      <c r="BK33" s="12"/>
      <c r="BL33" s="11">
        <v>8</v>
      </c>
      <c r="BM33" s="12"/>
      <c r="BN33" s="11">
        <f t="shared" si="15"/>
        <v>8</v>
      </c>
      <c r="BO33" s="12">
        <v>8</v>
      </c>
      <c r="BP33" s="12"/>
      <c r="BQ33" s="11">
        <v>9</v>
      </c>
      <c r="BR33" s="12"/>
      <c r="BS33" s="11">
        <v>9</v>
      </c>
      <c r="BT33" s="12"/>
      <c r="BU33" s="11">
        <v>9</v>
      </c>
      <c r="BV33" s="12"/>
      <c r="BW33" s="11">
        <f t="shared" si="16"/>
        <v>9</v>
      </c>
      <c r="BX33" s="11">
        <v>7</v>
      </c>
      <c r="BY33" s="12"/>
      <c r="BZ33" s="11">
        <v>8</v>
      </c>
      <c r="CA33" s="12"/>
      <c r="CB33" s="11">
        <v>8</v>
      </c>
      <c r="CC33" s="12"/>
      <c r="CD33" s="11">
        <f t="shared" si="17"/>
        <v>8</v>
      </c>
      <c r="CE33" s="11">
        <v>8</v>
      </c>
      <c r="CF33" s="12"/>
      <c r="CG33" s="11">
        <v>9</v>
      </c>
      <c r="CH33" s="12"/>
      <c r="CI33" s="11">
        <v>9</v>
      </c>
      <c r="CJ33" s="11"/>
      <c r="CK33" s="11">
        <v>9</v>
      </c>
      <c r="CL33" s="11"/>
      <c r="CM33" s="11">
        <v>7</v>
      </c>
      <c r="CN33" s="12"/>
      <c r="CO33" s="12">
        <v>8</v>
      </c>
      <c r="CP33" s="12"/>
      <c r="CQ33" s="11">
        <v>8</v>
      </c>
      <c r="CR33" s="12"/>
      <c r="CS33" s="11">
        <v>8</v>
      </c>
      <c r="CT33" s="12"/>
      <c r="CU33" s="13">
        <f t="shared" si="1"/>
        <v>7.89</v>
      </c>
      <c r="CV33" s="13"/>
      <c r="CW33" s="14" t="str">
        <f t="shared" si="32"/>
        <v>Khá</v>
      </c>
      <c r="CX33" s="19"/>
      <c r="CY33" s="11">
        <v>8</v>
      </c>
      <c r="CZ33" s="12"/>
      <c r="DA33" s="11">
        <v>7</v>
      </c>
      <c r="DB33" s="12"/>
      <c r="DC33" s="11">
        <f t="shared" si="18"/>
        <v>7</v>
      </c>
      <c r="DD33" s="11">
        <v>7</v>
      </c>
      <c r="DE33" s="12"/>
      <c r="DF33" s="11">
        <v>7</v>
      </c>
      <c r="DG33" s="12"/>
      <c r="DH33" s="11">
        <v>9</v>
      </c>
      <c r="DI33" s="11"/>
      <c r="DJ33" s="11">
        <v>8</v>
      </c>
      <c r="DK33" s="12"/>
      <c r="DL33" s="11">
        <v>8</v>
      </c>
      <c r="DM33" s="12"/>
      <c r="DN33" s="12">
        <v>9</v>
      </c>
      <c r="DO33" s="12"/>
      <c r="DP33" s="11">
        <v>9</v>
      </c>
      <c r="DQ33" s="12"/>
      <c r="DR33" s="11">
        <v>9</v>
      </c>
      <c r="DS33" s="11"/>
      <c r="DT33" s="13">
        <f t="shared" si="2"/>
        <v>7.96</v>
      </c>
      <c r="DU33" s="13"/>
      <c r="DV33" s="14" t="str">
        <f t="shared" si="33"/>
        <v>Khá</v>
      </c>
      <c r="DW33" s="19"/>
      <c r="DX33" s="11">
        <v>8</v>
      </c>
      <c r="DY33" s="98"/>
      <c r="DZ33" s="11">
        <v>9</v>
      </c>
      <c r="EA33" s="98"/>
      <c r="EB33" s="11">
        <v>9</v>
      </c>
      <c r="EC33" s="98"/>
      <c r="ED33" s="11">
        <f t="shared" si="19"/>
        <v>9</v>
      </c>
      <c r="EE33" s="11">
        <v>6</v>
      </c>
      <c r="EF33" s="98"/>
      <c r="EG33" s="11">
        <v>8</v>
      </c>
      <c r="EH33" s="98"/>
      <c r="EI33" s="11">
        <v>9</v>
      </c>
      <c r="EJ33" s="98"/>
      <c r="EK33" s="11">
        <f t="shared" si="3"/>
        <v>9</v>
      </c>
      <c r="EL33" s="11">
        <v>9</v>
      </c>
      <c r="EM33" s="98"/>
      <c r="EN33" s="11">
        <v>8</v>
      </c>
      <c r="EO33" s="98"/>
      <c r="EP33" s="11">
        <v>9</v>
      </c>
      <c r="EQ33" s="98"/>
      <c r="ER33" s="11">
        <v>8</v>
      </c>
      <c r="ES33" s="98"/>
      <c r="ET33" s="11">
        <v>8</v>
      </c>
      <c r="EU33" s="98"/>
      <c r="EV33" s="217">
        <f t="shared" si="20"/>
        <v>8.39</v>
      </c>
      <c r="EW33" s="220"/>
      <c r="EX33" s="221" t="str">
        <f t="shared" si="24"/>
        <v>Giỏi</v>
      </c>
      <c r="EY33" s="221"/>
      <c r="EZ33" s="217">
        <f t="shared" si="21"/>
        <v>8.19</v>
      </c>
      <c r="FA33" s="220"/>
      <c r="FB33" s="221" t="str">
        <f t="shared" si="25"/>
        <v>Giỏi</v>
      </c>
      <c r="FC33" s="219" t="str">
        <f t="shared" si="22"/>
        <v>Trần VănKhánh</v>
      </c>
      <c r="FD33" s="46">
        <f t="shared" si="23"/>
        <v>7.73</v>
      </c>
      <c r="FE33" s="13"/>
      <c r="FF33" s="14" t="str">
        <f t="shared" si="34"/>
        <v>Khá</v>
      </c>
      <c r="FG33" s="15">
        <f t="shared" si="4"/>
        <v>25</v>
      </c>
    </row>
    <row r="34" spans="1:163" ht="12.75" x14ac:dyDescent="0.2">
      <c r="A34" s="16">
        <v>30</v>
      </c>
      <c r="B34" s="17" t="s">
        <v>428</v>
      </c>
      <c r="C34" s="18" t="s">
        <v>111</v>
      </c>
      <c r="D34" s="11">
        <v>6</v>
      </c>
      <c r="E34" s="12"/>
      <c r="F34" s="11">
        <f t="shared" si="5"/>
        <v>6</v>
      </c>
      <c r="G34" s="11">
        <v>6</v>
      </c>
      <c r="H34" s="12"/>
      <c r="I34" s="11">
        <f t="shared" si="6"/>
        <v>6</v>
      </c>
      <c r="J34" s="11">
        <v>6</v>
      </c>
      <c r="K34" s="12"/>
      <c r="L34" s="11">
        <f t="shared" si="7"/>
        <v>6</v>
      </c>
      <c r="M34" s="11">
        <v>6</v>
      </c>
      <c r="N34" s="12"/>
      <c r="O34" s="11">
        <f t="shared" si="8"/>
        <v>6</v>
      </c>
      <c r="P34" s="11">
        <v>7</v>
      </c>
      <c r="Q34" s="12"/>
      <c r="R34" s="11">
        <f t="shared" si="9"/>
        <v>7</v>
      </c>
      <c r="S34" s="11">
        <v>7</v>
      </c>
      <c r="T34" s="12"/>
      <c r="U34" s="12">
        <v>7</v>
      </c>
      <c r="V34" s="12"/>
      <c r="W34" s="12">
        <v>8</v>
      </c>
      <c r="X34" s="12"/>
      <c r="Y34" s="11">
        <v>8</v>
      </c>
      <c r="Z34" s="12"/>
      <c r="AA34" s="11">
        <f t="shared" si="10"/>
        <v>8</v>
      </c>
      <c r="AB34" s="11">
        <v>5</v>
      </c>
      <c r="AC34" s="12"/>
      <c r="AD34" s="11">
        <f t="shared" si="11"/>
        <v>5</v>
      </c>
      <c r="AE34" s="11">
        <v>7</v>
      </c>
      <c r="AF34" s="12"/>
      <c r="AG34" s="11">
        <f t="shared" si="12"/>
        <v>7</v>
      </c>
      <c r="AH34" s="11">
        <v>7</v>
      </c>
      <c r="AI34" s="12"/>
      <c r="AJ34" s="11">
        <f t="shared" si="13"/>
        <v>7</v>
      </c>
      <c r="AK34" s="11">
        <v>7</v>
      </c>
      <c r="AL34" s="12"/>
      <c r="AM34" s="11">
        <v>7</v>
      </c>
      <c r="AN34" s="12"/>
      <c r="AO34" s="11">
        <v>8</v>
      </c>
      <c r="AP34" s="12"/>
      <c r="AQ34" s="12">
        <v>7</v>
      </c>
      <c r="AR34" s="12"/>
      <c r="AS34" s="12">
        <v>7</v>
      </c>
      <c r="AT34" s="12"/>
      <c r="AU34" s="13">
        <f t="shared" si="0"/>
        <v>6.74</v>
      </c>
      <c r="AV34" s="13"/>
      <c r="AW34" s="14" t="str">
        <f t="shared" si="31"/>
        <v>TBKhá</v>
      </c>
      <c r="AX34" s="19"/>
      <c r="AY34" s="11">
        <v>7</v>
      </c>
      <c r="AZ34" s="12"/>
      <c r="BA34" s="11">
        <v>8</v>
      </c>
      <c r="BB34" s="12"/>
      <c r="BC34" s="11">
        <v>7</v>
      </c>
      <c r="BD34" s="12"/>
      <c r="BE34" s="11">
        <v>6</v>
      </c>
      <c r="BF34" s="12"/>
      <c r="BG34" s="11">
        <f t="shared" si="14"/>
        <v>6</v>
      </c>
      <c r="BH34" s="11">
        <v>8</v>
      </c>
      <c r="BI34" s="12"/>
      <c r="BJ34" s="11">
        <v>9</v>
      </c>
      <c r="BK34" s="12"/>
      <c r="BL34" s="11">
        <v>8</v>
      </c>
      <c r="BM34" s="12"/>
      <c r="BN34" s="11">
        <f t="shared" si="15"/>
        <v>8</v>
      </c>
      <c r="BO34" s="12">
        <v>7</v>
      </c>
      <c r="BP34" s="12"/>
      <c r="BQ34" s="11">
        <v>8</v>
      </c>
      <c r="BR34" s="12"/>
      <c r="BS34" s="11">
        <v>9</v>
      </c>
      <c r="BT34" s="12"/>
      <c r="BU34" s="11">
        <v>8</v>
      </c>
      <c r="BV34" s="12"/>
      <c r="BW34" s="11">
        <f t="shared" si="16"/>
        <v>8</v>
      </c>
      <c r="BX34" s="11">
        <v>6</v>
      </c>
      <c r="BY34" s="12"/>
      <c r="BZ34" s="11">
        <v>6</v>
      </c>
      <c r="CA34" s="12"/>
      <c r="CB34" s="11">
        <v>8</v>
      </c>
      <c r="CC34" s="12"/>
      <c r="CD34" s="11">
        <f t="shared" si="17"/>
        <v>8</v>
      </c>
      <c r="CE34" s="11">
        <v>8</v>
      </c>
      <c r="CF34" s="12"/>
      <c r="CG34" s="11">
        <v>8</v>
      </c>
      <c r="CH34" s="12"/>
      <c r="CI34" s="11">
        <v>8</v>
      </c>
      <c r="CJ34" s="11"/>
      <c r="CK34" s="11">
        <v>8</v>
      </c>
      <c r="CL34" s="11"/>
      <c r="CM34" s="11">
        <v>8</v>
      </c>
      <c r="CN34" s="12"/>
      <c r="CO34" s="12">
        <v>8</v>
      </c>
      <c r="CP34" s="12"/>
      <c r="CQ34" s="11">
        <v>8</v>
      </c>
      <c r="CR34" s="12"/>
      <c r="CS34" s="11">
        <v>9</v>
      </c>
      <c r="CT34" s="12"/>
      <c r="CU34" s="13">
        <f t="shared" si="1"/>
        <v>7.7</v>
      </c>
      <c r="CV34" s="13"/>
      <c r="CW34" s="14" t="str">
        <f t="shared" si="32"/>
        <v>Khá</v>
      </c>
      <c r="CX34" s="19"/>
      <c r="CY34" s="11">
        <v>8</v>
      </c>
      <c r="CZ34" s="12"/>
      <c r="DA34" s="11">
        <v>8</v>
      </c>
      <c r="DB34" s="12"/>
      <c r="DC34" s="11">
        <f t="shared" si="18"/>
        <v>8</v>
      </c>
      <c r="DD34" s="11">
        <v>7</v>
      </c>
      <c r="DE34" s="12"/>
      <c r="DF34" s="11">
        <v>8</v>
      </c>
      <c r="DG34" s="12"/>
      <c r="DH34" s="11">
        <v>8</v>
      </c>
      <c r="DI34" s="11"/>
      <c r="DJ34" s="11">
        <v>8</v>
      </c>
      <c r="DK34" s="12"/>
      <c r="DL34" s="11">
        <v>8</v>
      </c>
      <c r="DM34" s="12"/>
      <c r="DN34" s="12">
        <v>9</v>
      </c>
      <c r="DO34" s="12"/>
      <c r="DP34" s="11">
        <v>8</v>
      </c>
      <c r="DQ34" s="12"/>
      <c r="DR34" s="11">
        <v>8</v>
      </c>
      <c r="DS34" s="11"/>
      <c r="DT34" s="13">
        <f t="shared" si="2"/>
        <v>8</v>
      </c>
      <c r="DU34" s="13"/>
      <c r="DV34" s="14" t="str">
        <f t="shared" si="33"/>
        <v>Giỏi</v>
      </c>
      <c r="DW34" s="19"/>
      <c r="DX34" s="11">
        <v>7</v>
      </c>
      <c r="DY34" s="98"/>
      <c r="DZ34" s="11">
        <v>9</v>
      </c>
      <c r="EA34" s="98"/>
      <c r="EB34" s="11">
        <v>7</v>
      </c>
      <c r="EC34" s="98"/>
      <c r="ED34" s="11">
        <f t="shared" si="19"/>
        <v>7</v>
      </c>
      <c r="EE34" s="11">
        <v>6</v>
      </c>
      <c r="EF34" s="98"/>
      <c r="EG34" s="11">
        <v>7</v>
      </c>
      <c r="EH34" s="98"/>
      <c r="EI34" s="11">
        <v>8</v>
      </c>
      <c r="EJ34" s="98"/>
      <c r="EK34" s="11">
        <f t="shared" si="3"/>
        <v>8</v>
      </c>
      <c r="EL34" s="11">
        <v>9</v>
      </c>
      <c r="EM34" s="98"/>
      <c r="EN34" s="11">
        <v>9</v>
      </c>
      <c r="EO34" s="98"/>
      <c r="EP34" s="11">
        <v>9</v>
      </c>
      <c r="EQ34" s="98"/>
      <c r="ER34" s="11">
        <v>9</v>
      </c>
      <c r="ES34" s="98"/>
      <c r="ET34" s="11">
        <v>8</v>
      </c>
      <c r="EU34" s="98"/>
      <c r="EV34" s="217">
        <f t="shared" si="20"/>
        <v>8.14</v>
      </c>
      <c r="EW34" s="220"/>
      <c r="EX34" s="221" t="str">
        <f t="shared" si="24"/>
        <v>Giỏi</v>
      </c>
      <c r="EY34" s="221"/>
      <c r="EZ34" s="217">
        <f t="shared" si="21"/>
        <v>8.08</v>
      </c>
      <c r="FA34" s="220"/>
      <c r="FB34" s="221" t="str">
        <f t="shared" si="25"/>
        <v>Giỏi</v>
      </c>
      <c r="FC34" s="219" t="str">
        <f t="shared" si="22"/>
        <v>Hoàng Thị DiệuLiên</v>
      </c>
      <c r="FD34" s="46">
        <f t="shared" si="23"/>
        <v>7.5</v>
      </c>
      <c r="FE34" s="46"/>
      <c r="FF34" s="47" t="str">
        <f t="shared" si="34"/>
        <v>Khá</v>
      </c>
      <c r="FG34" s="170">
        <f t="shared" si="4"/>
        <v>37</v>
      </c>
    </row>
    <row r="35" spans="1:163" ht="12.75" x14ac:dyDescent="0.2">
      <c r="A35" s="16">
        <v>31</v>
      </c>
      <c r="B35" s="17" t="s">
        <v>110</v>
      </c>
      <c r="C35" s="18" t="s">
        <v>111</v>
      </c>
      <c r="D35" s="11">
        <v>9</v>
      </c>
      <c r="E35" s="12"/>
      <c r="F35" s="11">
        <f t="shared" si="5"/>
        <v>9</v>
      </c>
      <c r="G35" s="11">
        <v>4</v>
      </c>
      <c r="H35" s="12">
        <v>6</v>
      </c>
      <c r="I35" s="11">
        <f t="shared" si="6"/>
        <v>6</v>
      </c>
      <c r="J35" s="11">
        <v>6</v>
      </c>
      <c r="K35" s="12"/>
      <c r="L35" s="11">
        <f t="shared" si="7"/>
        <v>6</v>
      </c>
      <c r="M35" s="11">
        <v>8</v>
      </c>
      <c r="N35" s="12"/>
      <c r="O35" s="11">
        <f t="shared" si="8"/>
        <v>8</v>
      </c>
      <c r="P35" s="11">
        <v>8</v>
      </c>
      <c r="Q35" s="12"/>
      <c r="R35" s="11">
        <f t="shared" si="9"/>
        <v>8</v>
      </c>
      <c r="S35" s="11">
        <v>7</v>
      </c>
      <c r="T35" s="12"/>
      <c r="U35" s="12">
        <v>6</v>
      </c>
      <c r="V35" s="12"/>
      <c r="W35" s="12">
        <v>8</v>
      </c>
      <c r="X35" s="12"/>
      <c r="Y35" s="11">
        <v>8</v>
      </c>
      <c r="Z35" s="12"/>
      <c r="AA35" s="11">
        <f t="shared" si="10"/>
        <v>8</v>
      </c>
      <c r="AB35" s="11">
        <v>4</v>
      </c>
      <c r="AC35" s="12">
        <v>6</v>
      </c>
      <c r="AD35" s="11">
        <f t="shared" si="11"/>
        <v>6</v>
      </c>
      <c r="AE35" s="11">
        <v>6</v>
      </c>
      <c r="AF35" s="12"/>
      <c r="AG35" s="11">
        <f t="shared" si="12"/>
        <v>6</v>
      </c>
      <c r="AH35" s="11">
        <v>7</v>
      </c>
      <c r="AI35" s="12"/>
      <c r="AJ35" s="11">
        <f t="shared" si="13"/>
        <v>7</v>
      </c>
      <c r="AK35" s="11">
        <v>6</v>
      </c>
      <c r="AL35" s="12"/>
      <c r="AM35" s="11">
        <v>7</v>
      </c>
      <c r="AN35" s="12"/>
      <c r="AO35" s="11">
        <v>8</v>
      </c>
      <c r="AP35" s="12"/>
      <c r="AQ35" s="12">
        <v>8</v>
      </c>
      <c r="AR35" s="12"/>
      <c r="AS35" s="12">
        <v>6</v>
      </c>
      <c r="AT35" s="12"/>
      <c r="AU35" s="13">
        <f t="shared" si="0"/>
        <v>7.04</v>
      </c>
      <c r="AV35" s="13"/>
      <c r="AW35" s="14" t="str">
        <f t="shared" si="31"/>
        <v>Khá</v>
      </c>
      <c r="AX35" s="19"/>
      <c r="AY35" s="11">
        <v>6</v>
      </c>
      <c r="AZ35" s="12"/>
      <c r="BA35" s="11">
        <v>8</v>
      </c>
      <c r="BB35" s="12"/>
      <c r="BC35" s="11">
        <v>6</v>
      </c>
      <c r="BD35" s="12"/>
      <c r="BE35" s="11">
        <v>9</v>
      </c>
      <c r="BF35" s="12"/>
      <c r="BG35" s="11">
        <f t="shared" si="14"/>
        <v>9</v>
      </c>
      <c r="BH35" s="11">
        <v>8</v>
      </c>
      <c r="BI35" s="12"/>
      <c r="BJ35" s="11">
        <v>8</v>
      </c>
      <c r="BK35" s="12"/>
      <c r="BL35" s="11">
        <v>9</v>
      </c>
      <c r="BM35" s="12"/>
      <c r="BN35" s="11">
        <f t="shared" si="15"/>
        <v>9</v>
      </c>
      <c r="BO35" s="12">
        <v>8</v>
      </c>
      <c r="BP35" s="12"/>
      <c r="BQ35" s="11">
        <v>8</v>
      </c>
      <c r="BR35" s="12"/>
      <c r="BS35" s="11">
        <v>8</v>
      </c>
      <c r="BT35" s="12"/>
      <c r="BU35" s="11">
        <v>9</v>
      </c>
      <c r="BV35" s="12"/>
      <c r="BW35" s="11">
        <f t="shared" si="16"/>
        <v>9</v>
      </c>
      <c r="BX35" s="11">
        <v>6</v>
      </c>
      <c r="BY35" s="12"/>
      <c r="BZ35" s="11">
        <v>7</v>
      </c>
      <c r="CA35" s="12"/>
      <c r="CB35" s="11">
        <v>8</v>
      </c>
      <c r="CC35" s="12"/>
      <c r="CD35" s="11">
        <f t="shared" si="17"/>
        <v>8</v>
      </c>
      <c r="CE35" s="11">
        <v>7</v>
      </c>
      <c r="CF35" s="12"/>
      <c r="CG35" s="11">
        <v>8</v>
      </c>
      <c r="CH35" s="12"/>
      <c r="CI35" s="11">
        <v>8</v>
      </c>
      <c r="CJ35" s="11"/>
      <c r="CK35" s="11">
        <v>9</v>
      </c>
      <c r="CL35" s="11"/>
      <c r="CM35" s="11">
        <v>8</v>
      </c>
      <c r="CN35" s="12"/>
      <c r="CO35" s="12">
        <v>10</v>
      </c>
      <c r="CP35" s="12"/>
      <c r="CQ35" s="11">
        <v>8</v>
      </c>
      <c r="CR35" s="12"/>
      <c r="CS35" s="11">
        <v>8</v>
      </c>
      <c r="CT35" s="12"/>
      <c r="CU35" s="13">
        <f t="shared" si="1"/>
        <v>7.81</v>
      </c>
      <c r="CV35" s="13"/>
      <c r="CW35" s="14" t="str">
        <f t="shared" si="32"/>
        <v>Khá</v>
      </c>
      <c r="CX35" s="19"/>
      <c r="CY35" s="11">
        <v>9</v>
      </c>
      <c r="CZ35" s="12"/>
      <c r="DA35" s="11">
        <v>9</v>
      </c>
      <c r="DB35" s="12"/>
      <c r="DC35" s="11">
        <f t="shared" si="18"/>
        <v>9</v>
      </c>
      <c r="DD35" s="11">
        <v>8</v>
      </c>
      <c r="DE35" s="12"/>
      <c r="DF35" s="11">
        <v>8</v>
      </c>
      <c r="DG35" s="12"/>
      <c r="DH35" s="11">
        <v>8</v>
      </c>
      <c r="DI35" s="11"/>
      <c r="DJ35" s="11">
        <v>7</v>
      </c>
      <c r="DK35" s="12"/>
      <c r="DL35" s="11">
        <v>7</v>
      </c>
      <c r="DM35" s="12"/>
      <c r="DN35" s="12">
        <v>9</v>
      </c>
      <c r="DO35" s="12"/>
      <c r="DP35" s="11">
        <v>8</v>
      </c>
      <c r="DQ35" s="12"/>
      <c r="DR35" s="11">
        <v>9</v>
      </c>
      <c r="DS35" s="11"/>
      <c r="DT35" s="13">
        <f t="shared" si="2"/>
        <v>8.2799999999999994</v>
      </c>
      <c r="DU35" s="13"/>
      <c r="DV35" s="14" t="str">
        <f t="shared" si="33"/>
        <v>Giỏi</v>
      </c>
      <c r="DW35" s="19"/>
      <c r="DX35" s="11">
        <v>9</v>
      </c>
      <c r="DY35" s="98"/>
      <c r="DZ35" s="11">
        <v>9</v>
      </c>
      <c r="EA35" s="98"/>
      <c r="EB35" s="11">
        <v>9</v>
      </c>
      <c r="EC35" s="98"/>
      <c r="ED35" s="11">
        <f t="shared" si="19"/>
        <v>9</v>
      </c>
      <c r="EE35" s="11">
        <v>9</v>
      </c>
      <c r="EF35" s="98"/>
      <c r="EG35" s="11">
        <v>8</v>
      </c>
      <c r="EH35" s="98"/>
      <c r="EI35" s="11">
        <v>8</v>
      </c>
      <c r="EJ35" s="98"/>
      <c r="EK35" s="11">
        <f t="shared" si="3"/>
        <v>8</v>
      </c>
      <c r="EL35" s="11">
        <v>9</v>
      </c>
      <c r="EM35" s="98"/>
      <c r="EN35" s="11">
        <v>8</v>
      </c>
      <c r="EO35" s="98"/>
      <c r="EP35" s="11">
        <v>9</v>
      </c>
      <c r="EQ35" s="98"/>
      <c r="ER35" s="11">
        <v>10</v>
      </c>
      <c r="ES35" s="98"/>
      <c r="ET35" s="11">
        <v>8</v>
      </c>
      <c r="EU35" s="98"/>
      <c r="EV35" s="217">
        <f t="shared" si="20"/>
        <v>8.75</v>
      </c>
      <c r="EW35" s="220"/>
      <c r="EX35" s="221" t="str">
        <f t="shared" si="24"/>
        <v>Giỏi</v>
      </c>
      <c r="EY35" s="221"/>
      <c r="EZ35" s="217">
        <f t="shared" si="21"/>
        <v>8.5299999999999994</v>
      </c>
      <c r="FA35" s="220"/>
      <c r="FB35" s="221" t="str">
        <f t="shared" si="25"/>
        <v>Giỏi</v>
      </c>
      <c r="FC35" s="219" t="str">
        <f t="shared" si="22"/>
        <v>Lê Thị KimLiên</v>
      </c>
      <c r="FD35" s="46">
        <f t="shared" si="23"/>
        <v>7.79</v>
      </c>
      <c r="FE35" s="46"/>
      <c r="FF35" s="47" t="str">
        <f t="shared" si="34"/>
        <v>Khá</v>
      </c>
      <c r="FG35" s="170">
        <f t="shared" si="4"/>
        <v>21</v>
      </c>
    </row>
    <row r="36" spans="1:163" ht="12.75" x14ac:dyDescent="0.2">
      <c r="A36" s="16">
        <v>32</v>
      </c>
      <c r="B36" s="17" t="s">
        <v>203</v>
      </c>
      <c r="C36" s="18" t="s">
        <v>111</v>
      </c>
      <c r="D36" s="11">
        <v>8</v>
      </c>
      <c r="E36" s="12"/>
      <c r="F36" s="11">
        <f t="shared" si="5"/>
        <v>8</v>
      </c>
      <c r="G36" s="11">
        <v>5</v>
      </c>
      <c r="H36" s="12"/>
      <c r="I36" s="11">
        <f t="shared" si="6"/>
        <v>5</v>
      </c>
      <c r="J36" s="11">
        <v>6</v>
      </c>
      <c r="K36" s="12"/>
      <c r="L36" s="11">
        <f t="shared" si="7"/>
        <v>6</v>
      </c>
      <c r="M36" s="11">
        <v>6</v>
      </c>
      <c r="N36" s="12"/>
      <c r="O36" s="11">
        <f t="shared" si="8"/>
        <v>6</v>
      </c>
      <c r="P36" s="11">
        <v>8</v>
      </c>
      <c r="Q36" s="12"/>
      <c r="R36" s="11">
        <f t="shared" si="9"/>
        <v>8</v>
      </c>
      <c r="S36" s="11">
        <v>6</v>
      </c>
      <c r="T36" s="12"/>
      <c r="U36" s="12">
        <v>7</v>
      </c>
      <c r="V36" s="12"/>
      <c r="W36" s="12">
        <v>6</v>
      </c>
      <c r="X36" s="12"/>
      <c r="Y36" s="11">
        <v>7</v>
      </c>
      <c r="Z36" s="12"/>
      <c r="AA36" s="11">
        <f t="shared" si="10"/>
        <v>7</v>
      </c>
      <c r="AB36" s="11">
        <v>6</v>
      </c>
      <c r="AC36" s="12"/>
      <c r="AD36" s="11">
        <f t="shared" si="11"/>
        <v>6</v>
      </c>
      <c r="AE36" s="11">
        <v>8</v>
      </c>
      <c r="AF36" s="12"/>
      <c r="AG36" s="11">
        <f t="shared" si="12"/>
        <v>8</v>
      </c>
      <c r="AH36" s="11">
        <v>6</v>
      </c>
      <c r="AI36" s="12"/>
      <c r="AJ36" s="11">
        <f t="shared" si="13"/>
        <v>6</v>
      </c>
      <c r="AK36" s="11">
        <v>6</v>
      </c>
      <c r="AL36" s="12"/>
      <c r="AM36" s="11">
        <v>7</v>
      </c>
      <c r="AN36" s="12"/>
      <c r="AO36" s="11">
        <v>8</v>
      </c>
      <c r="AP36" s="12"/>
      <c r="AQ36" s="12">
        <v>7</v>
      </c>
      <c r="AR36" s="12"/>
      <c r="AS36" s="12">
        <v>7</v>
      </c>
      <c r="AT36" s="12"/>
      <c r="AU36" s="13">
        <f t="shared" si="0"/>
        <v>6.65</v>
      </c>
      <c r="AV36" s="13"/>
      <c r="AW36" s="14" t="str">
        <f t="shared" si="31"/>
        <v>TBKhá</v>
      </c>
      <c r="AX36" s="19"/>
      <c r="AY36" s="11">
        <v>6</v>
      </c>
      <c r="AZ36" s="12"/>
      <c r="BA36" s="11">
        <v>9</v>
      </c>
      <c r="BB36" s="12"/>
      <c r="BC36" s="11">
        <v>6</v>
      </c>
      <c r="BD36" s="12"/>
      <c r="BE36" s="11">
        <v>8</v>
      </c>
      <c r="BF36" s="12"/>
      <c r="BG36" s="11">
        <f t="shared" si="14"/>
        <v>8</v>
      </c>
      <c r="BH36" s="11">
        <v>8</v>
      </c>
      <c r="BI36" s="12"/>
      <c r="BJ36" s="11">
        <v>9</v>
      </c>
      <c r="BK36" s="12"/>
      <c r="BL36" s="11">
        <v>8</v>
      </c>
      <c r="BM36" s="12"/>
      <c r="BN36" s="11">
        <f t="shared" si="15"/>
        <v>8</v>
      </c>
      <c r="BO36" s="12">
        <v>7</v>
      </c>
      <c r="BP36" s="12"/>
      <c r="BQ36" s="11">
        <v>8</v>
      </c>
      <c r="BR36" s="12"/>
      <c r="BS36" s="11">
        <v>8</v>
      </c>
      <c r="BT36" s="12"/>
      <c r="BU36" s="11">
        <v>9</v>
      </c>
      <c r="BV36" s="12"/>
      <c r="BW36" s="11">
        <f t="shared" si="16"/>
        <v>9</v>
      </c>
      <c r="BX36" s="11">
        <v>7</v>
      </c>
      <c r="BY36" s="12"/>
      <c r="BZ36" s="11">
        <v>7</v>
      </c>
      <c r="CA36" s="12"/>
      <c r="CB36" s="11">
        <v>7</v>
      </c>
      <c r="CC36" s="12"/>
      <c r="CD36" s="11">
        <f t="shared" si="17"/>
        <v>7</v>
      </c>
      <c r="CE36" s="11">
        <v>8</v>
      </c>
      <c r="CF36" s="12"/>
      <c r="CG36" s="11">
        <v>8</v>
      </c>
      <c r="CH36" s="12"/>
      <c r="CI36" s="11">
        <v>8</v>
      </c>
      <c r="CJ36" s="11"/>
      <c r="CK36" s="11">
        <v>9</v>
      </c>
      <c r="CL36" s="11"/>
      <c r="CM36" s="11">
        <v>8</v>
      </c>
      <c r="CN36" s="12"/>
      <c r="CO36" s="12">
        <v>9</v>
      </c>
      <c r="CP36" s="12"/>
      <c r="CQ36" s="11">
        <v>8</v>
      </c>
      <c r="CR36" s="12"/>
      <c r="CS36" s="11">
        <v>8</v>
      </c>
      <c r="CT36" s="12"/>
      <c r="CU36" s="13">
        <f t="shared" si="1"/>
        <v>7.83</v>
      </c>
      <c r="CV36" s="13"/>
      <c r="CW36" s="14" t="str">
        <f t="shared" si="32"/>
        <v>Khá</v>
      </c>
      <c r="CX36" s="19"/>
      <c r="CY36" s="11">
        <v>9</v>
      </c>
      <c r="CZ36" s="12"/>
      <c r="DA36" s="11">
        <v>9</v>
      </c>
      <c r="DB36" s="12"/>
      <c r="DC36" s="11">
        <f t="shared" si="18"/>
        <v>9</v>
      </c>
      <c r="DD36" s="11">
        <v>8</v>
      </c>
      <c r="DE36" s="12"/>
      <c r="DF36" s="11">
        <v>7</v>
      </c>
      <c r="DG36" s="12"/>
      <c r="DH36" s="11">
        <v>9</v>
      </c>
      <c r="DI36" s="11"/>
      <c r="DJ36" s="11">
        <v>8</v>
      </c>
      <c r="DK36" s="12"/>
      <c r="DL36" s="11">
        <v>8</v>
      </c>
      <c r="DM36" s="12"/>
      <c r="DN36" s="12">
        <v>8</v>
      </c>
      <c r="DO36" s="12"/>
      <c r="DP36" s="11">
        <v>8</v>
      </c>
      <c r="DQ36" s="12"/>
      <c r="DR36" s="11">
        <v>9</v>
      </c>
      <c r="DS36" s="11"/>
      <c r="DT36" s="13">
        <f t="shared" si="2"/>
        <v>8.2799999999999994</v>
      </c>
      <c r="DU36" s="13"/>
      <c r="DV36" s="14" t="str">
        <f t="shared" si="33"/>
        <v>Giỏi</v>
      </c>
      <c r="DW36" s="19"/>
      <c r="DX36" s="11">
        <v>9</v>
      </c>
      <c r="DY36" s="98"/>
      <c r="DZ36" s="11">
        <v>9</v>
      </c>
      <c r="EA36" s="98"/>
      <c r="EB36" s="11">
        <v>9</v>
      </c>
      <c r="EC36" s="98"/>
      <c r="ED36" s="11">
        <f t="shared" si="19"/>
        <v>9</v>
      </c>
      <c r="EE36" s="11">
        <v>6</v>
      </c>
      <c r="EF36" s="98"/>
      <c r="EG36" s="11">
        <v>8</v>
      </c>
      <c r="EH36" s="98"/>
      <c r="EI36" s="11">
        <v>9</v>
      </c>
      <c r="EJ36" s="98"/>
      <c r="EK36" s="11">
        <f t="shared" si="3"/>
        <v>9</v>
      </c>
      <c r="EL36" s="11">
        <v>9</v>
      </c>
      <c r="EM36" s="98"/>
      <c r="EN36" s="11">
        <v>8</v>
      </c>
      <c r="EO36" s="98"/>
      <c r="EP36" s="11">
        <v>9</v>
      </c>
      <c r="EQ36" s="98"/>
      <c r="ER36" s="11">
        <v>9</v>
      </c>
      <c r="ES36" s="98"/>
      <c r="ET36" s="11">
        <v>8</v>
      </c>
      <c r="EU36" s="98"/>
      <c r="EV36" s="217">
        <f t="shared" si="20"/>
        <v>8.57</v>
      </c>
      <c r="EW36" s="220"/>
      <c r="EX36" s="221" t="str">
        <f t="shared" si="24"/>
        <v>Giỏi</v>
      </c>
      <c r="EY36" s="221"/>
      <c r="EZ36" s="217">
        <f t="shared" si="21"/>
        <v>8.43</v>
      </c>
      <c r="FA36" s="220"/>
      <c r="FB36" s="221" t="str">
        <f t="shared" si="25"/>
        <v>Giỏi</v>
      </c>
      <c r="FC36" s="219" t="str">
        <f t="shared" si="22"/>
        <v>Trần ThịLiên</v>
      </c>
      <c r="FD36" s="46">
        <f t="shared" si="23"/>
        <v>7.63</v>
      </c>
      <c r="FE36" s="46"/>
      <c r="FF36" s="47" t="str">
        <f t="shared" si="34"/>
        <v>Khá</v>
      </c>
      <c r="FG36" s="170">
        <f t="shared" si="4"/>
        <v>30</v>
      </c>
    </row>
    <row r="37" spans="1:163" ht="12.75" x14ac:dyDescent="0.2">
      <c r="A37" s="16">
        <v>34</v>
      </c>
      <c r="B37" s="17" t="s">
        <v>430</v>
      </c>
      <c r="C37" s="18" t="s">
        <v>113</v>
      </c>
      <c r="D37" s="11">
        <v>7</v>
      </c>
      <c r="E37" s="12"/>
      <c r="F37" s="11">
        <f>MAX(D37:E37)</f>
        <v>7</v>
      </c>
      <c r="G37" s="11">
        <v>8</v>
      </c>
      <c r="H37" s="12"/>
      <c r="I37" s="11">
        <f>MAX(G37:H37)</f>
        <v>8</v>
      </c>
      <c r="J37" s="11">
        <v>6</v>
      </c>
      <c r="K37" s="12"/>
      <c r="L37" s="11">
        <f>MAX(J37:K37)</f>
        <v>6</v>
      </c>
      <c r="M37" s="11">
        <v>6</v>
      </c>
      <c r="N37" s="12"/>
      <c r="O37" s="11">
        <f>MAX(M37:N37)</f>
        <v>6</v>
      </c>
      <c r="P37" s="11">
        <v>5</v>
      </c>
      <c r="Q37" s="12"/>
      <c r="R37" s="11">
        <f>MAX(P37:Q37)</f>
        <v>5</v>
      </c>
      <c r="S37" s="11">
        <v>6</v>
      </c>
      <c r="T37" s="12"/>
      <c r="U37" s="12">
        <v>7</v>
      </c>
      <c r="V37" s="12"/>
      <c r="W37" s="12">
        <v>8</v>
      </c>
      <c r="X37" s="12"/>
      <c r="Y37" s="11">
        <v>6</v>
      </c>
      <c r="Z37" s="12"/>
      <c r="AA37" s="11">
        <f t="shared" si="10"/>
        <v>6</v>
      </c>
      <c r="AB37" s="11">
        <v>7</v>
      </c>
      <c r="AC37" s="12"/>
      <c r="AD37" s="11">
        <f>MAX(AB37:AC37)</f>
        <v>7</v>
      </c>
      <c r="AE37" s="11">
        <v>5</v>
      </c>
      <c r="AF37" s="12"/>
      <c r="AG37" s="11">
        <f t="shared" si="12"/>
        <v>5</v>
      </c>
      <c r="AH37" s="11">
        <v>6</v>
      </c>
      <c r="AI37" s="12"/>
      <c r="AJ37" s="11">
        <f>MAX(AH37:AI37)</f>
        <v>6</v>
      </c>
      <c r="AK37" s="11">
        <v>7</v>
      </c>
      <c r="AL37" s="12"/>
      <c r="AM37" s="11">
        <v>7</v>
      </c>
      <c r="AN37" s="12"/>
      <c r="AO37" s="11">
        <v>8</v>
      </c>
      <c r="AP37" s="12"/>
      <c r="AQ37" s="12">
        <v>7</v>
      </c>
      <c r="AR37" s="12"/>
      <c r="AS37" s="12">
        <v>5</v>
      </c>
      <c r="AT37" s="12"/>
      <c r="AU37" s="13">
        <f>ROUND((SUMPRODUCT($D$5:$AT$5,$D37:$AT37))/$AU$6,2)</f>
        <v>6.65</v>
      </c>
      <c r="AV37" s="13"/>
      <c r="AW37" s="14" t="str">
        <f>IF(AU37&lt;5,"Yếu",IF(AU37&lt;6,"TBình",IF(AU37&lt;7,"TBKhá",IF(AU37&lt;8,"Khá",IF(AU37&lt;9,"Giỏi","Xuất sắc")))))</f>
        <v>TBKhá</v>
      </c>
      <c r="AX37" s="19"/>
      <c r="AY37" s="11">
        <v>7</v>
      </c>
      <c r="AZ37" s="12"/>
      <c r="BA37" s="11">
        <v>7</v>
      </c>
      <c r="BB37" s="12"/>
      <c r="BC37" s="11">
        <v>7</v>
      </c>
      <c r="BD37" s="12"/>
      <c r="BE37" s="11">
        <v>5</v>
      </c>
      <c r="BF37" s="12"/>
      <c r="BG37" s="11">
        <f>MAX(BE37:BF37)</f>
        <v>5</v>
      </c>
      <c r="BH37" s="11">
        <v>6</v>
      </c>
      <c r="BI37" s="12"/>
      <c r="BJ37" s="11">
        <v>8</v>
      </c>
      <c r="BK37" s="12"/>
      <c r="BL37" s="11">
        <v>6</v>
      </c>
      <c r="BM37" s="12"/>
      <c r="BN37" s="11">
        <f>MAX(BL37:BM37)</f>
        <v>6</v>
      </c>
      <c r="BO37" s="12">
        <v>7</v>
      </c>
      <c r="BP37" s="12"/>
      <c r="BQ37" s="11">
        <v>8</v>
      </c>
      <c r="BR37" s="12"/>
      <c r="BS37" s="11">
        <v>8</v>
      </c>
      <c r="BT37" s="12"/>
      <c r="BU37" s="11">
        <v>7</v>
      </c>
      <c r="BV37" s="12"/>
      <c r="BW37" s="11">
        <f>MAX(BU37:BV37)</f>
        <v>7</v>
      </c>
      <c r="BX37" s="11">
        <v>8</v>
      </c>
      <c r="BY37" s="12"/>
      <c r="BZ37" s="11">
        <v>7</v>
      </c>
      <c r="CA37" s="12"/>
      <c r="CB37" s="11">
        <v>6</v>
      </c>
      <c r="CC37" s="12"/>
      <c r="CD37" s="11">
        <f>MAX(CB37:CC37)</f>
        <v>6</v>
      </c>
      <c r="CE37" s="11">
        <v>7</v>
      </c>
      <c r="CF37" s="12"/>
      <c r="CG37" s="11">
        <v>8</v>
      </c>
      <c r="CH37" s="12"/>
      <c r="CI37" s="11">
        <v>8</v>
      </c>
      <c r="CJ37" s="11"/>
      <c r="CK37" s="11">
        <v>8</v>
      </c>
      <c r="CL37" s="11"/>
      <c r="CM37" s="11">
        <v>8</v>
      </c>
      <c r="CN37" s="12"/>
      <c r="CO37" s="12">
        <v>7</v>
      </c>
      <c r="CP37" s="12"/>
      <c r="CQ37" s="11">
        <v>7</v>
      </c>
      <c r="CR37" s="12"/>
      <c r="CS37" s="11">
        <v>9</v>
      </c>
      <c r="CT37" s="12"/>
      <c r="CU37" s="13">
        <f>ROUND((SUMPRODUCT($AY$5:$CT$5,$AY37:$CT37))/$CU$6,2)</f>
        <v>7.25</v>
      </c>
      <c r="CV37" s="13"/>
      <c r="CW37" s="14" t="str">
        <f>IF(CU37&lt;5,"Yếu",IF(CU37&lt;6,"TBình",IF(CU37&lt;7,"TBKhá",IF(CU37&lt;8,"Khá",IF(CU37&lt;9,"Giỏi","Xuất sắc")))))</f>
        <v>Khá</v>
      </c>
      <c r="CX37" s="19"/>
      <c r="CY37" s="11">
        <v>7</v>
      </c>
      <c r="CZ37" s="12"/>
      <c r="DA37" s="11">
        <v>7</v>
      </c>
      <c r="DB37" s="12"/>
      <c r="DC37" s="11">
        <f>MAX(DA37:DB37)</f>
        <v>7</v>
      </c>
      <c r="DD37" s="11">
        <v>6</v>
      </c>
      <c r="DE37" s="12"/>
      <c r="DF37" s="11">
        <v>7</v>
      </c>
      <c r="DG37" s="12"/>
      <c r="DH37" s="11">
        <v>9</v>
      </c>
      <c r="DI37" s="11"/>
      <c r="DJ37" s="11">
        <v>7</v>
      </c>
      <c r="DK37" s="12"/>
      <c r="DL37" s="11">
        <v>7</v>
      </c>
      <c r="DM37" s="12"/>
      <c r="DN37" s="12">
        <v>8</v>
      </c>
      <c r="DO37" s="12"/>
      <c r="DP37" s="11">
        <v>8</v>
      </c>
      <c r="DQ37" s="12"/>
      <c r="DR37" s="11">
        <v>9</v>
      </c>
      <c r="DS37" s="11"/>
      <c r="DT37" s="13">
        <f t="shared" si="2"/>
        <v>7.4</v>
      </c>
      <c r="DU37" s="13"/>
      <c r="DV37" s="14" t="str">
        <f>IF(DT37&lt;5,"Yếu",IF(DT37&lt;6,"TBình",IF(DT37&lt;7,"TBKhá",IF(DT37&lt;8,"Khá",IF(DT37&lt;9,"Giỏi","Xuất sắc")))))</f>
        <v>Khá</v>
      </c>
      <c r="DW37" s="19"/>
      <c r="DX37" s="11">
        <v>9</v>
      </c>
      <c r="DY37" s="98"/>
      <c r="DZ37" s="11">
        <v>8</v>
      </c>
      <c r="EA37" s="98"/>
      <c r="EB37" s="11">
        <v>6</v>
      </c>
      <c r="EC37" s="98"/>
      <c r="ED37" s="11">
        <f t="shared" si="19"/>
        <v>6</v>
      </c>
      <c r="EE37" s="11">
        <v>6</v>
      </c>
      <c r="EF37" s="98"/>
      <c r="EG37" s="11">
        <v>8</v>
      </c>
      <c r="EH37" s="98"/>
      <c r="EI37" s="11">
        <v>7</v>
      </c>
      <c r="EJ37" s="98"/>
      <c r="EK37" s="11">
        <f>MAX(EI37:EJ37)</f>
        <v>7</v>
      </c>
      <c r="EL37" s="11">
        <v>8</v>
      </c>
      <c r="EM37" s="98"/>
      <c r="EN37" s="11">
        <v>8</v>
      </c>
      <c r="EO37" s="98"/>
      <c r="EP37" s="11">
        <v>8</v>
      </c>
      <c r="EQ37" s="98"/>
      <c r="ER37" s="11">
        <v>6</v>
      </c>
      <c r="ES37" s="98"/>
      <c r="ET37" s="11">
        <v>7</v>
      </c>
      <c r="EU37" s="98"/>
      <c r="EV37" s="217">
        <f>ROUND(SUMPRODUCT($DX$5:$EU$5,DX37:EU37)/$EV$6,2)</f>
        <v>7.36</v>
      </c>
      <c r="EW37" s="220"/>
      <c r="EX37" s="221" t="str">
        <f>IF(EV37&lt;5,"Yếu",IF(EV37&lt;6,"TBình",IF(EV37&lt;7,"TBKhá",IF(EV37&lt;8,"Khá",IF(EV37&lt;9,"Giỏi","Xuất sắc")))))</f>
        <v>Khá</v>
      </c>
      <c r="EY37" s="221"/>
      <c r="EZ37" s="217">
        <f t="shared" si="21"/>
        <v>7.38</v>
      </c>
      <c r="FA37" s="220"/>
      <c r="FB37" s="221" t="str">
        <f>IF(EZ37&lt;5,"Yếu",IF(EZ37&lt;6,"TBình",IF(EZ37&lt;7,"TBKhá",IF(EZ37&lt;8,"Khá",IF(EZ37&lt;9,"Giỏi","Xuất sắc")))))</f>
        <v>Khá</v>
      </c>
      <c r="FC37" s="219" t="str">
        <f t="shared" si="22"/>
        <v>Hoàng NhậtLinh</v>
      </c>
      <c r="FD37" s="46">
        <f t="shared" si="23"/>
        <v>7.09</v>
      </c>
      <c r="FE37" s="46"/>
      <c r="FF37" s="47" t="str">
        <f>IF(FD37&lt;5,"Yếu",IF(FD37&lt;6,"TBình",IF(FD37&lt;7,"TBKhá",IF(FD37&lt;8,"Khá",IF(FD37&lt;9,"Giỏi","Xuất sắc")))))</f>
        <v>Khá</v>
      </c>
      <c r="FG37" s="170">
        <f t="shared" si="4"/>
        <v>60</v>
      </c>
    </row>
    <row r="38" spans="1:163" ht="12.75" x14ac:dyDescent="0.2">
      <c r="A38" s="16">
        <v>35</v>
      </c>
      <c r="B38" s="17" t="s">
        <v>431</v>
      </c>
      <c r="C38" s="18" t="s">
        <v>222</v>
      </c>
      <c r="D38" s="11">
        <v>8</v>
      </c>
      <c r="E38" s="12"/>
      <c r="F38" s="11">
        <f t="shared" si="5"/>
        <v>8</v>
      </c>
      <c r="G38" s="11">
        <v>5</v>
      </c>
      <c r="H38" s="12"/>
      <c r="I38" s="11">
        <f t="shared" si="6"/>
        <v>5</v>
      </c>
      <c r="J38" s="11">
        <v>6</v>
      </c>
      <c r="K38" s="12"/>
      <c r="L38" s="11">
        <f t="shared" si="7"/>
        <v>6</v>
      </c>
      <c r="M38" s="11">
        <v>6</v>
      </c>
      <c r="N38" s="12"/>
      <c r="O38" s="11">
        <f t="shared" si="8"/>
        <v>6</v>
      </c>
      <c r="P38" s="11">
        <v>7</v>
      </c>
      <c r="Q38" s="12"/>
      <c r="R38" s="11">
        <f t="shared" si="9"/>
        <v>7</v>
      </c>
      <c r="S38" s="11">
        <v>7</v>
      </c>
      <c r="T38" s="12"/>
      <c r="U38" s="12">
        <v>7</v>
      </c>
      <c r="V38" s="12"/>
      <c r="W38" s="12">
        <v>7</v>
      </c>
      <c r="X38" s="12"/>
      <c r="Y38" s="11">
        <v>7</v>
      </c>
      <c r="Z38" s="12"/>
      <c r="AA38" s="11">
        <f t="shared" si="10"/>
        <v>7</v>
      </c>
      <c r="AB38" s="11">
        <v>5</v>
      </c>
      <c r="AC38" s="12"/>
      <c r="AD38" s="11">
        <f t="shared" si="11"/>
        <v>5</v>
      </c>
      <c r="AE38" s="11">
        <v>7</v>
      </c>
      <c r="AF38" s="12"/>
      <c r="AG38" s="11">
        <f t="shared" si="12"/>
        <v>7</v>
      </c>
      <c r="AH38" s="11">
        <v>5</v>
      </c>
      <c r="AI38" s="12"/>
      <c r="AJ38" s="11">
        <f t="shared" si="13"/>
        <v>5</v>
      </c>
      <c r="AK38" s="11">
        <v>7</v>
      </c>
      <c r="AL38" s="12"/>
      <c r="AM38" s="11">
        <v>8</v>
      </c>
      <c r="AN38" s="12"/>
      <c r="AO38" s="11">
        <v>8</v>
      </c>
      <c r="AP38" s="12"/>
      <c r="AQ38" s="12">
        <v>7</v>
      </c>
      <c r="AR38" s="12"/>
      <c r="AS38" s="12">
        <v>5</v>
      </c>
      <c r="AT38" s="12"/>
      <c r="AU38" s="13">
        <f t="shared" ref="AU38:AU63" si="35">ROUND((SUMPRODUCT($D$5:$AT$5,$D38:$AT38))/$AU$6,2)</f>
        <v>6.48</v>
      </c>
      <c r="AV38" s="13"/>
      <c r="AW38" s="14" t="str">
        <f t="shared" si="31"/>
        <v>TBKhá</v>
      </c>
      <c r="AX38" s="19"/>
      <c r="AY38" s="11">
        <v>6</v>
      </c>
      <c r="AZ38" s="12"/>
      <c r="BA38" s="11">
        <v>7</v>
      </c>
      <c r="BB38" s="12"/>
      <c r="BC38" s="11">
        <v>8</v>
      </c>
      <c r="BD38" s="12"/>
      <c r="BE38" s="11">
        <v>5</v>
      </c>
      <c r="BF38" s="12"/>
      <c r="BG38" s="11">
        <f t="shared" si="14"/>
        <v>5</v>
      </c>
      <c r="BH38" s="11">
        <v>7</v>
      </c>
      <c r="BI38" s="12"/>
      <c r="BJ38" s="11">
        <v>8</v>
      </c>
      <c r="BK38" s="12"/>
      <c r="BL38" s="11">
        <v>7</v>
      </c>
      <c r="BM38" s="12"/>
      <c r="BN38" s="11">
        <f t="shared" si="15"/>
        <v>7</v>
      </c>
      <c r="BO38" s="12">
        <v>7</v>
      </c>
      <c r="BP38" s="12"/>
      <c r="BQ38" s="11">
        <v>8</v>
      </c>
      <c r="BR38" s="12"/>
      <c r="BS38" s="11">
        <v>9</v>
      </c>
      <c r="BT38" s="12"/>
      <c r="BU38" s="11">
        <v>8</v>
      </c>
      <c r="BV38" s="12"/>
      <c r="BW38" s="11">
        <f t="shared" si="16"/>
        <v>8</v>
      </c>
      <c r="BX38" s="11">
        <v>7</v>
      </c>
      <c r="BY38" s="12"/>
      <c r="BZ38" s="11">
        <v>7</v>
      </c>
      <c r="CA38" s="12"/>
      <c r="CB38" s="11">
        <v>7</v>
      </c>
      <c r="CC38" s="12"/>
      <c r="CD38" s="11">
        <f t="shared" si="17"/>
        <v>7</v>
      </c>
      <c r="CE38" s="11">
        <v>6</v>
      </c>
      <c r="CF38" s="12"/>
      <c r="CG38" s="11">
        <v>7</v>
      </c>
      <c r="CH38" s="12"/>
      <c r="CI38" s="11">
        <v>8</v>
      </c>
      <c r="CJ38" s="11"/>
      <c r="CK38" s="11">
        <v>8</v>
      </c>
      <c r="CL38" s="11"/>
      <c r="CM38" s="11">
        <v>7</v>
      </c>
      <c r="CN38" s="12"/>
      <c r="CO38" s="12">
        <v>9</v>
      </c>
      <c r="CP38" s="12"/>
      <c r="CQ38" s="11">
        <v>8</v>
      </c>
      <c r="CR38" s="12"/>
      <c r="CS38" s="11">
        <v>8</v>
      </c>
      <c r="CT38" s="12"/>
      <c r="CU38" s="13">
        <f t="shared" ref="CU38:CU63" si="36">ROUND((SUMPRODUCT($AY$5:$CT$5,$AY38:$CT38))/$CU$6,2)</f>
        <v>7.34</v>
      </c>
      <c r="CV38" s="13"/>
      <c r="CW38" s="14" t="str">
        <f t="shared" si="32"/>
        <v>Khá</v>
      </c>
      <c r="CX38" s="19"/>
      <c r="CY38" s="11">
        <v>9</v>
      </c>
      <c r="CZ38" s="12"/>
      <c r="DA38" s="11">
        <v>9</v>
      </c>
      <c r="DB38" s="12"/>
      <c r="DC38" s="11">
        <f t="shared" si="18"/>
        <v>9</v>
      </c>
      <c r="DD38" s="11">
        <v>7</v>
      </c>
      <c r="DE38" s="12"/>
      <c r="DF38" s="11">
        <v>8</v>
      </c>
      <c r="DG38" s="12"/>
      <c r="DH38" s="11">
        <v>9</v>
      </c>
      <c r="DI38" s="11"/>
      <c r="DJ38" s="11">
        <v>7</v>
      </c>
      <c r="DK38" s="12"/>
      <c r="DL38" s="11">
        <v>7</v>
      </c>
      <c r="DM38" s="12"/>
      <c r="DN38" s="12">
        <v>9</v>
      </c>
      <c r="DO38" s="12"/>
      <c r="DP38" s="11">
        <v>9</v>
      </c>
      <c r="DQ38" s="12"/>
      <c r="DR38" s="11">
        <v>9</v>
      </c>
      <c r="DS38" s="11"/>
      <c r="DT38" s="13">
        <f t="shared" si="2"/>
        <v>8.36</v>
      </c>
      <c r="DU38" s="13"/>
      <c r="DV38" s="14" t="str">
        <f t="shared" si="33"/>
        <v>Giỏi</v>
      </c>
      <c r="DW38" s="19"/>
      <c r="DX38" s="11">
        <v>7</v>
      </c>
      <c r="DY38" s="98"/>
      <c r="DZ38" s="11">
        <v>8</v>
      </c>
      <c r="EA38" s="98"/>
      <c r="EB38" s="11">
        <v>8</v>
      </c>
      <c r="EC38" s="98"/>
      <c r="ED38" s="11">
        <f t="shared" si="19"/>
        <v>8</v>
      </c>
      <c r="EE38" s="11">
        <v>6</v>
      </c>
      <c r="EF38" s="98"/>
      <c r="EG38" s="11">
        <v>8</v>
      </c>
      <c r="EH38" s="98"/>
      <c r="EI38" s="11">
        <v>8</v>
      </c>
      <c r="EJ38" s="98"/>
      <c r="EK38" s="11">
        <f t="shared" si="3"/>
        <v>8</v>
      </c>
      <c r="EL38" s="11">
        <v>9</v>
      </c>
      <c r="EM38" s="98"/>
      <c r="EN38" s="11">
        <v>8</v>
      </c>
      <c r="EO38" s="98"/>
      <c r="EP38" s="11">
        <v>10</v>
      </c>
      <c r="EQ38" s="98"/>
      <c r="ER38" s="11">
        <v>7</v>
      </c>
      <c r="ES38" s="98"/>
      <c r="ET38" s="11">
        <v>8</v>
      </c>
      <c r="EU38" s="98"/>
      <c r="EV38" s="217">
        <f t="shared" si="20"/>
        <v>8.11</v>
      </c>
      <c r="EW38" s="220"/>
      <c r="EX38" s="221" t="str">
        <f t="shared" si="24"/>
        <v>Giỏi</v>
      </c>
      <c r="EY38" s="221"/>
      <c r="EZ38" s="217">
        <f t="shared" si="21"/>
        <v>8.23</v>
      </c>
      <c r="FA38" s="220"/>
      <c r="FB38" s="221" t="str">
        <f t="shared" si="25"/>
        <v>Giỏi</v>
      </c>
      <c r="FC38" s="219" t="str">
        <f t="shared" si="22"/>
        <v>Đào Thị ThanhLy</v>
      </c>
      <c r="FD38" s="46">
        <f t="shared" si="23"/>
        <v>7.34</v>
      </c>
      <c r="FE38" s="46"/>
      <c r="FF38" s="47" t="str">
        <f t="shared" si="34"/>
        <v>Khá</v>
      </c>
      <c r="FG38" s="170">
        <f t="shared" si="4"/>
        <v>43</v>
      </c>
    </row>
    <row r="39" spans="1:163" ht="12.75" x14ac:dyDescent="0.2">
      <c r="A39" s="16">
        <v>36</v>
      </c>
      <c r="B39" s="17" t="s">
        <v>432</v>
      </c>
      <c r="C39" s="18" t="s">
        <v>225</v>
      </c>
      <c r="D39" s="11">
        <v>6</v>
      </c>
      <c r="E39" s="12"/>
      <c r="F39" s="11">
        <f t="shared" si="5"/>
        <v>6</v>
      </c>
      <c r="G39" s="11">
        <v>6</v>
      </c>
      <c r="H39" s="12"/>
      <c r="I39" s="11">
        <f t="shared" si="6"/>
        <v>6</v>
      </c>
      <c r="J39" s="11">
        <v>7</v>
      </c>
      <c r="K39" s="12"/>
      <c r="L39" s="11">
        <f t="shared" si="7"/>
        <v>7</v>
      </c>
      <c r="M39" s="11">
        <v>5</v>
      </c>
      <c r="N39" s="12"/>
      <c r="O39" s="11">
        <f t="shared" si="8"/>
        <v>5</v>
      </c>
      <c r="P39" s="11">
        <v>6</v>
      </c>
      <c r="Q39" s="12"/>
      <c r="R39" s="11">
        <f t="shared" si="9"/>
        <v>6</v>
      </c>
      <c r="S39" s="11">
        <v>5</v>
      </c>
      <c r="T39" s="12"/>
      <c r="U39" s="12">
        <v>7</v>
      </c>
      <c r="V39" s="12"/>
      <c r="W39" s="12">
        <v>7</v>
      </c>
      <c r="X39" s="12"/>
      <c r="Y39" s="11">
        <v>6</v>
      </c>
      <c r="Z39" s="12"/>
      <c r="AA39" s="11">
        <f t="shared" si="10"/>
        <v>6</v>
      </c>
      <c r="AB39" s="11">
        <v>6</v>
      </c>
      <c r="AC39" s="12"/>
      <c r="AD39" s="11">
        <f t="shared" si="11"/>
        <v>6</v>
      </c>
      <c r="AE39" s="11">
        <v>8</v>
      </c>
      <c r="AF39" s="12"/>
      <c r="AG39" s="11">
        <f t="shared" si="12"/>
        <v>8</v>
      </c>
      <c r="AH39" s="11">
        <v>6</v>
      </c>
      <c r="AI39" s="12"/>
      <c r="AJ39" s="11">
        <f t="shared" si="13"/>
        <v>6</v>
      </c>
      <c r="AK39" s="11">
        <v>6</v>
      </c>
      <c r="AL39" s="12"/>
      <c r="AM39" s="11">
        <v>6</v>
      </c>
      <c r="AN39" s="12"/>
      <c r="AO39" s="11">
        <v>7</v>
      </c>
      <c r="AP39" s="12"/>
      <c r="AQ39" s="12">
        <v>6</v>
      </c>
      <c r="AR39" s="12"/>
      <c r="AS39" s="12">
        <v>5</v>
      </c>
      <c r="AT39" s="12"/>
      <c r="AU39" s="13">
        <f t="shared" si="35"/>
        <v>6.19</v>
      </c>
      <c r="AV39" s="13"/>
      <c r="AW39" s="14" t="str">
        <f t="shared" si="31"/>
        <v>TBKhá</v>
      </c>
      <c r="AX39" s="19"/>
      <c r="AY39" s="11">
        <v>6</v>
      </c>
      <c r="AZ39" s="12"/>
      <c r="BA39" s="11">
        <v>7</v>
      </c>
      <c r="BB39" s="12"/>
      <c r="BC39" s="11">
        <v>9</v>
      </c>
      <c r="BD39" s="12"/>
      <c r="BE39" s="11">
        <v>5</v>
      </c>
      <c r="BF39" s="12"/>
      <c r="BG39" s="11">
        <f t="shared" si="14"/>
        <v>5</v>
      </c>
      <c r="BH39" s="11">
        <v>7</v>
      </c>
      <c r="BI39" s="12"/>
      <c r="BJ39" s="11">
        <v>8</v>
      </c>
      <c r="BK39" s="12"/>
      <c r="BL39" s="11">
        <v>6</v>
      </c>
      <c r="BM39" s="12"/>
      <c r="BN39" s="11">
        <f t="shared" si="15"/>
        <v>6</v>
      </c>
      <c r="BO39" s="12">
        <v>7</v>
      </c>
      <c r="BP39" s="12"/>
      <c r="BQ39" s="11">
        <v>8</v>
      </c>
      <c r="BR39" s="12"/>
      <c r="BS39" s="11">
        <v>7</v>
      </c>
      <c r="BT39" s="12"/>
      <c r="BU39" s="11">
        <v>7</v>
      </c>
      <c r="BV39" s="12"/>
      <c r="BW39" s="11">
        <f t="shared" si="16"/>
        <v>7</v>
      </c>
      <c r="BX39" s="11">
        <v>5</v>
      </c>
      <c r="BY39" s="12"/>
      <c r="BZ39" s="11">
        <v>6</v>
      </c>
      <c r="CA39" s="12"/>
      <c r="CB39" s="11">
        <v>5</v>
      </c>
      <c r="CC39" s="12"/>
      <c r="CD39" s="11">
        <f t="shared" si="17"/>
        <v>5</v>
      </c>
      <c r="CE39" s="11">
        <v>6</v>
      </c>
      <c r="CF39" s="12"/>
      <c r="CG39" s="11">
        <v>8</v>
      </c>
      <c r="CH39" s="12"/>
      <c r="CI39" s="11">
        <v>7</v>
      </c>
      <c r="CJ39" s="11"/>
      <c r="CK39" s="11">
        <v>6</v>
      </c>
      <c r="CL39" s="11"/>
      <c r="CM39" s="11">
        <v>6</v>
      </c>
      <c r="CN39" s="12"/>
      <c r="CO39" s="12">
        <v>7</v>
      </c>
      <c r="CP39" s="12"/>
      <c r="CQ39" s="11">
        <v>8</v>
      </c>
      <c r="CR39" s="12"/>
      <c r="CS39" s="11">
        <v>8</v>
      </c>
      <c r="CT39" s="12"/>
      <c r="CU39" s="13">
        <f t="shared" si="36"/>
        <v>6.68</v>
      </c>
      <c r="CV39" s="13"/>
      <c r="CW39" s="14" t="str">
        <f t="shared" si="32"/>
        <v>TBKhá</v>
      </c>
      <c r="CX39" s="19"/>
      <c r="CY39" s="11">
        <v>7</v>
      </c>
      <c r="CZ39" s="12"/>
      <c r="DA39" s="11">
        <v>5</v>
      </c>
      <c r="DB39" s="12"/>
      <c r="DC39" s="11">
        <f t="shared" si="18"/>
        <v>5</v>
      </c>
      <c r="DD39" s="11">
        <v>5</v>
      </c>
      <c r="DE39" s="12"/>
      <c r="DF39" s="11">
        <v>6</v>
      </c>
      <c r="DG39" s="12"/>
      <c r="DH39" s="11">
        <v>8</v>
      </c>
      <c r="DI39" s="11"/>
      <c r="DJ39" s="11">
        <v>7</v>
      </c>
      <c r="DK39" s="12"/>
      <c r="DL39" s="11">
        <v>5</v>
      </c>
      <c r="DM39" s="12"/>
      <c r="DN39" s="12">
        <v>9</v>
      </c>
      <c r="DO39" s="12"/>
      <c r="DP39" s="11">
        <v>8</v>
      </c>
      <c r="DQ39" s="12"/>
      <c r="DR39" s="11">
        <v>9</v>
      </c>
      <c r="DS39" s="11"/>
      <c r="DT39" s="13">
        <f t="shared" ref="DT39:DT70" si="37">ROUND((SUMPRODUCT($CY$5:$DS$5,$CY39:$DS39))/$DT$6,2)</f>
        <v>6.76</v>
      </c>
      <c r="DU39" s="13"/>
      <c r="DV39" s="14" t="str">
        <f t="shared" si="33"/>
        <v>TBKhá</v>
      </c>
      <c r="DW39" s="19"/>
      <c r="DX39" s="11">
        <v>7</v>
      </c>
      <c r="DY39" s="98"/>
      <c r="DZ39" s="11">
        <v>6</v>
      </c>
      <c r="EA39" s="98"/>
      <c r="EB39" s="11">
        <v>8</v>
      </c>
      <c r="EC39" s="98"/>
      <c r="ED39" s="11">
        <f t="shared" si="19"/>
        <v>8</v>
      </c>
      <c r="EE39" s="11">
        <v>5</v>
      </c>
      <c r="EF39" s="98"/>
      <c r="EG39" s="11">
        <v>7</v>
      </c>
      <c r="EH39" s="98"/>
      <c r="EI39" s="11">
        <v>8</v>
      </c>
      <c r="EJ39" s="98"/>
      <c r="EK39" s="11">
        <f t="shared" si="3"/>
        <v>8</v>
      </c>
      <c r="EL39" s="11">
        <v>8</v>
      </c>
      <c r="EM39" s="98"/>
      <c r="EN39" s="11">
        <v>8</v>
      </c>
      <c r="EO39" s="98"/>
      <c r="EP39" s="11">
        <v>9</v>
      </c>
      <c r="EQ39" s="98"/>
      <c r="ER39" s="11">
        <v>6</v>
      </c>
      <c r="ES39" s="98"/>
      <c r="ET39" s="11">
        <v>8</v>
      </c>
      <c r="EU39" s="98"/>
      <c r="EV39" s="217">
        <f t="shared" si="20"/>
        <v>7.46</v>
      </c>
      <c r="EW39" s="220"/>
      <c r="EX39" s="221" t="str">
        <f t="shared" si="24"/>
        <v>Khá</v>
      </c>
      <c r="EY39" s="221"/>
      <c r="EZ39" s="217">
        <f t="shared" si="21"/>
        <v>7.13</v>
      </c>
      <c r="FA39" s="220"/>
      <c r="FB39" s="221" t="str">
        <f t="shared" si="25"/>
        <v>Khá</v>
      </c>
      <c r="FC39" s="219" t="str">
        <f t="shared" si="22"/>
        <v>Đặng Thị HoaMai</v>
      </c>
      <c r="FD39" s="46">
        <f t="shared" si="23"/>
        <v>6.66</v>
      </c>
      <c r="FE39" s="46"/>
      <c r="FF39" s="47" t="str">
        <f t="shared" si="34"/>
        <v>TBKhá</v>
      </c>
      <c r="FG39" s="170">
        <f t="shared" ref="FG39:FG70" si="38">RANK(FD39,$FD$7:$FD$104)</f>
        <v>71</v>
      </c>
    </row>
    <row r="40" spans="1:163" ht="12.75" x14ac:dyDescent="0.2">
      <c r="A40" s="16">
        <v>37</v>
      </c>
      <c r="B40" s="17" t="s">
        <v>433</v>
      </c>
      <c r="C40" s="18" t="s">
        <v>229</v>
      </c>
      <c r="D40" s="11">
        <v>8</v>
      </c>
      <c r="E40" s="12"/>
      <c r="F40" s="11">
        <f t="shared" si="5"/>
        <v>8</v>
      </c>
      <c r="G40" s="11">
        <v>6</v>
      </c>
      <c r="H40" s="12"/>
      <c r="I40" s="11">
        <f t="shared" si="6"/>
        <v>6</v>
      </c>
      <c r="J40" s="11">
        <v>7</v>
      </c>
      <c r="K40" s="12"/>
      <c r="L40" s="11">
        <f t="shared" si="7"/>
        <v>7</v>
      </c>
      <c r="M40" s="11">
        <v>6</v>
      </c>
      <c r="N40" s="12"/>
      <c r="O40" s="11">
        <f t="shared" si="8"/>
        <v>6</v>
      </c>
      <c r="P40" s="11">
        <v>9</v>
      </c>
      <c r="Q40" s="12"/>
      <c r="R40" s="11">
        <f t="shared" si="9"/>
        <v>9</v>
      </c>
      <c r="S40" s="11">
        <v>7</v>
      </c>
      <c r="T40" s="12"/>
      <c r="U40" s="12">
        <v>7</v>
      </c>
      <c r="V40" s="12"/>
      <c r="W40" s="12">
        <v>8</v>
      </c>
      <c r="X40" s="12"/>
      <c r="Y40" s="11">
        <v>9</v>
      </c>
      <c r="Z40" s="12"/>
      <c r="AA40" s="11">
        <f t="shared" si="10"/>
        <v>9</v>
      </c>
      <c r="AB40" s="11">
        <v>6</v>
      </c>
      <c r="AC40" s="12"/>
      <c r="AD40" s="11">
        <f t="shared" si="11"/>
        <v>6</v>
      </c>
      <c r="AE40" s="11">
        <v>8</v>
      </c>
      <c r="AF40" s="12"/>
      <c r="AG40" s="11">
        <f t="shared" si="12"/>
        <v>8</v>
      </c>
      <c r="AH40" s="11">
        <v>7</v>
      </c>
      <c r="AI40" s="12"/>
      <c r="AJ40" s="11">
        <f t="shared" si="13"/>
        <v>7</v>
      </c>
      <c r="AK40" s="11">
        <v>8</v>
      </c>
      <c r="AL40" s="12"/>
      <c r="AM40" s="11">
        <v>7</v>
      </c>
      <c r="AN40" s="12"/>
      <c r="AO40" s="11">
        <v>8</v>
      </c>
      <c r="AP40" s="12"/>
      <c r="AQ40" s="12">
        <v>8</v>
      </c>
      <c r="AR40" s="12"/>
      <c r="AS40" s="12">
        <v>7</v>
      </c>
      <c r="AT40" s="12"/>
      <c r="AU40" s="13">
        <f t="shared" si="35"/>
        <v>7.31</v>
      </c>
      <c r="AV40" s="13"/>
      <c r="AW40" s="14" t="str">
        <f t="shared" si="31"/>
        <v>Khá</v>
      </c>
      <c r="AX40" s="19"/>
      <c r="AY40" s="11">
        <v>7</v>
      </c>
      <c r="AZ40" s="12"/>
      <c r="BA40" s="11">
        <v>9</v>
      </c>
      <c r="BB40" s="12"/>
      <c r="BC40" s="11">
        <v>8</v>
      </c>
      <c r="BD40" s="12"/>
      <c r="BE40" s="11">
        <v>8</v>
      </c>
      <c r="BF40" s="12"/>
      <c r="BG40" s="11">
        <f t="shared" si="14"/>
        <v>8</v>
      </c>
      <c r="BH40" s="11">
        <v>8</v>
      </c>
      <c r="BI40" s="12"/>
      <c r="BJ40" s="11">
        <v>8</v>
      </c>
      <c r="BK40" s="12"/>
      <c r="BL40" s="11">
        <v>8</v>
      </c>
      <c r="BM40" s="12"/>
      <c r="BN40" s="11">
        <f t="shared" si="15"/>
        <v>8</v>
      </c>
      <c r="BO40" s="12">
        <v>8</v>
      </c>
      <c r="BP40" s="12"/>
      <c r="BQ40" s="11">
        <v>8</v>
      </c>
      <c r="BR40" s="12"/>
      <c r="BS40" s="11">
        <v>8</v>
      </c>
      <c r="BT40" s="12"/>
      <c r="BU40" s="11">
        <v>8</v>
      </c>
      <c r="BV40" s="12"/>
      <c r="BW40" s="11">
        <f t="shared" si="16"/>
        <v>8</v>
      </c>
      <c r="BX40" s="11">
        <v>8</v>
      </c>
      <c r="BY40" s="12"/>
      <c r="BZ40" s="11">
        <v>8</v>
      </c>
      <c r="CA40" s="12"/>
      <c r="CB40" s="11">
        <v>9</v>
      </c>
      <c r="CC40" s="12"/>
      <c r="CD40" s="11">
        <f t="shared" si="17"/>
        <v>9</v>
      </c>
      <c r="CE40" s="11">
        <v>8</v>
      </c>
      <c r="CF40" s="12"/>
      <c r="CG40" s="11">
        <v>9</v>
      </c>
      <c r="CH40" s="12"/>
      <c r="CI40" s="11">
        <v>8</v>
      </c>
      <c r="CJ40" s="11"/>
      <c r="CK40" s="11">
        <v>9</v>
      </c>
      <c r="CL40" s="11"/>
      <c r="CM40" s="11">
        <v>8</v>
      </c>
      <c r="CN40" s="12"/>
      <c r="CO40" s="12">
        <v>9</v>
      </c>
      <c r="CP40" s="12"/>
      <c r="CQ40" s="11">
        <v>9</v>
      </c>
      <c r="CR40" s="12"/>
      <c r="CS40" s="11">
        <v>8</v>
      </c>
      <c r="CT40" s="12"/>
      <c r="CU40" s="13">
        <f t="shared" si="36"/>
        <v>8.2100000000000009</v>
      </c>
      <c r="CV40" s="13"/>
      <c r="CW40" s="14" t="str">
        <f t="shared" si="32"/>
        <v>Giỏi</v>
      </c>
      <c r="CX40" s="19"/>
      <c r="CY40" s="11">
        <v>9</v>
      </c>
      <c r="CZ40" s="12"/>
      <c r="DA40" s="11">
        <v>10</v>
      </c>
      <c r="DB40" s="12"/>
      <c r="DC40" s="11">
        <f t="shared" si="18"/>
        <v>10</v>
      </c>
      <c r="DD40" s="11">
        <v>8</v>
      </c>
      <c r="DE40" s="12"/>
      <c r="DF40" s="11">
        <v>7</v>
      </c>
      <c r="DG40" s="12"/>
      <c r="DH40" s="11">
        <v>9</v>
      </c>
      <c r="DI40" s="11"/>
      <c r="DJ40" s="11">
        <v>9</v>
      </c>
      <c r="DK40" s="12"/>
      <c r="DL40" s="11">
        <v>8</v>
      </c>
      <c r="DM40" s="12"/>
      <c r="DN40" s="12">
        <v>8</v>
      </c>
      <c r="DO40" s="12"/>
      <c r="DP40" s="11">
        <v>8</v>
      </c>
      <c r="DQ40" s="12"/>
      <c r="DR40" s="11">
        <v>9</v>
      </c>
      <c r="DS40" s="11"/>
      <c r="DT40" s="13">
        <f t="shared" si="37"/>
        <v>8.48</v>
      </c>
      <c r="DU40" s="13"/>
      <c r="DV40" s="14" t="str">
        <f t="shared" si="33"/>
        <v>Giỏi</v>
      </c>
      <c r="DW40" s="19"/>
      <c r="DX40" s="11">
        <v>10</v>
      </c>
      <c r="DY40" s="98"/>
      <c r="DZ40" s="11">
        <v>9</v>
      </c>
      <c r="EA40" s="98"/>
      <c r="EB40" s="11">
        <v>10</v>
      </c>
      <c r="EC40" s="98"/>
      <c r="ED40" s="11">
        <f t="shared" si="19"/>
        <v>10</v>
      </c>
      <c r="EE40" s="11">
        <v>8</v>
      </c>
      <c r="EF40" s="98"/>
      <c r="EG40" s="11">
        <v>8</v>
      </c>
      <c r="EH40" s="98"/>
      <c r="EI40" s="11">
        <v>9</v>
      </c>
      <c r="EJ40" s="98"/>
      <c r="EK40" s="11">
        <f t="shared" si="3"/>
        <v>9</v>
      </c>
      <c r="EL40" s="11">
        <v>9</v>
      </c>
      <c r="EM40" s="98"/>
      <c r="EN40" s="11">
        <v>8</v>
      </c>
      <c r="EO40" s="98"/>
      <c r="EP40" s="11">
        <v>9</v>
      </c>
      <c r="EQ40" s="98"/>
      <c r="ER40" s="11">
        <v>10</v>
      </c>
      <c r="ES40" s="98"/>
      <c r="ET40" s="11">
        <v>8</v>
      </c>
      <c r="EU40" s="98"/>
      <c r="EV40" s="217">
        <f t="shared" si="20"/>
        <v>8.9600000000000009</v>
      </c>
      <c r="EW40" s="220"/>
      <c r="EX40" s="221" t="str">
        <f t="shared" si="24"/>
        <v>Giỏi</v>
      </c>
      <c r="EY40" s="221"/>
      <c r="EZ40" s="217">
        <f t="shared" si="21"/>
        <v>8.74</v>
      </c>
      <c r="FA40" s="220"/>
      <c r="FB40" s="221" t="str">
        <f t="shared" si="25"/>
        <v>Giỏi</v>
      </c>
      <c r="FC40" s="219" t="str">
        <f t="shared" si="22"/>
        <v>Lê Thị TràMy</v>
      </c>
      <c r="FD40" s="46">
        <f t="shared" si="23"/>
        <v>8.08</v>
      </c>
      <c r="FE40" s="46"/>
      <c r="FF40" s="47" t="str">
        <f t="shared" si="34"/>
        <v>Giỏi</v>
      </c>
      <c r="FG40" s="170">
        <f t="shared" si="38"/>
        <v>12</v>
      </c>
    </row>
    <row r="41" spans="1:163" ht="12.75" x14ac:dyDescent="0.2">
      <c r="A41" s="16">
        <v>38</v>
      </c>
      <c r="B41" s="17" t="s">
        <v>127</v>
      </c>
      <c r="C41" s="18" t="s">
        <v>126</v>
      </c>
      <c r="D41" s="11">
        <v>5</v>
      </c>
      <c r="E41" s="12"/>
      <c r="F41" s="11">
        <f t="shared" si="5"/>
        <v>5</v>
      </c>
      <c r="G41" s="11">
        <v>7</v>
      </c>
      <c r="H41" s="12"/>
      <c r="I41" s="11">
        <f t="shared" si="6"/>
        <v>7</v>
      </c>
      <c r="J41" s="11">
        <v>6</v>
      </c>
      <c r="K41" s="12"/>
      <c r="L41" s="11">
        <f t="shared" si="7"/>
        <v>6</v>
      </c>
      <c r="M41" s="11">
        <v>5</v>
      </c>
      <c r="N41" s="12"/>
      <c r="O41" s="11">
        <f t="shared" si="8"/>
        <v>5</v>
      </c>
      <c r="P41" s="11">
        <v>7</v>
      </c>
      <c r="Q41" s="12"/>
      <c r="R41" s="11">
        <f t="shared" si="9"/>
        <v>7</v>
      </c>
      <c r="S41" s="11">
        <v>7</v>
      </c>
      <c r="T41" s="12"/>
      <c r="U41" s="12">
        <v>7</v>
      </c>
      <c r="V41" s="12"/>
      <c r="W41" s="12">
        <v>8</v>
      </c>
      <c r="X41" s="12"/>
      <c r="Y41" s="11">
        <v>7</v>
      </c>
      <c r="Z41" s="12"/>
      <c r="AA41" s="11">
        <f t="shared" si="10"/>
        <v>7</v>
      </c>
      <c r="AB41" s="11">
        <v>6</v>
      </c>
      <c r="AC41" s="12"/>
      <c r="AD41" s="11">
        <f t="shared" si="11"/>
        <v>6</v>
      </c>
      <c r="AE41" s="11">
        <v>9</v>
      </c>
      <c r="AF41" s="12"/>
      <c r="AG41" s="11">
        <f t="shared" si="12"/>
        <v>9</v>
      </c>
      <c r="AH41" s="11">
        <v>7</v>
      </c>
      <c r="AI41" s="12"/>
      <c r="AJ41" s="11">
        <f t="shared" si="13"/>
        <v>7</v>
      </c>
      <c r="AK41" s="11">
        <v>7</v>
      </c>
      <c r="AL41" s="12"/>
      <c r="AM41" s="11">
        <v>7</v>
      </c>
      <c r="AN41" s="12"/>
      <c r="AO41" s="11">
        <v>8</v>
      </c>
      <c r="AP41" s="12"/>
      <c r="AQ41" s="12">
        <v>8</v>
      </c>
      <c r="AR41" s="12"/>
      <c r="AS41" s="12">
        <v>7</v>
      </c>
      <c r="AT41" s="12"/>
      <c r="AU41" s="13">
        <f t="shared" si="35"/>
        <v>6.87</v>
      </c>
      <c r="AV41" s="13"/>
      <c r="AW41" s="14" t="str">
        <f t="shared" si="31"/>
        <v>TBKhá</v>
      </c>
      <c r="AX41" s="19"/>
      <c r="AY41" s="11">
        <v>7</v>
      </c>
      <c r="AZ41" s="12"/>
      <c r="BA41" s="11">
        <v>8</v>
      </c>
      <c r="BB41" s="12"/>
      <c r="BC41" s="11">
        <v>8</v>
      </c>
      <c r="BD41" s="12"/>
      <c r="BE41" s="11">
        <v>8</v>
      </c>
      <c r="BF41" s="12"/>
      <c r="BG41" s="11">
        <f t="shared" si="14"/>
        <v>8</v>
      </c>
      <c r="BH41" s="11">
        <v>9</v>
      </c>
      <c r="BI41" s="12"/>
      <c r="BJ41" s="11">
        <v>9</v>
      </c>
      <c r="BK41" s="12"/>
      <c r="BL41" s="11">
        <v>8</v>
      </c>
      <c r="BM41" s="12"/>
      <c r="BN41" s="11">
        <f t="shared" si="15"/>
        <v>8</v>
      </c>
      <c r="BO41" s="12">
        <v>8</v>
      </c>
      <c r="BP41" s="12"/>
      <c r="BQ41" s="11">
        <v>9</v>
      </c>
      <c r="BR41" s="12"/>
      <c r="BS41" s="11">
        <v>8</v>
      </c>
      <c r="BT41" s="12"/>
      <c r="BU41" s="11">
        <v>7</v>
      </c>
      <c r="BV41" s="12"/>
      <c r="BW41" s="11">
        <f t="shared" si="16"/>
        <v>7</v>
      </c>
      <c r="BX41" s="11">
        <v>8</v>
      </c>
      <c r="BY41" s="12"/>
      <c r="BZ41" s="11">
        <v>7</v>
      </c>
      <c r="CA41" s="12"/>
      <c r="CB41" s="11">
        <v>6</v>
      </c>
      <c r="CC41" s="12"/>
      <c r="CD41" s="11">
        <f t="shared" si="17"/>
        <v>6</v>
      </c>
      <c r="CE41" s="11">
        <v>8</v>
      </c>
      <c r="CF41" s="12"/>
      <c r="CG41" s="11">
        <v>8</v>
      </c>
      <c r="CH41" s="12"/>
      <c r="CI41" s="11">
        <v>9</v>
      </c>
      <c r="CJ41" s="11"/>
      <c r="CK41" s="11">
        <v>8</v>
      </c>
      <c r="CL41" s="11"/>
      <c r="CM41" s="11">
        <v>8</v>
      </c>
      <c r="CN41" s="12"/>
      <c r="CO41" s="12">
        <v>9</v>
      </c>
      <c r="CP41" s="12"/>
      <c r="CQ41" s="11">
        <v>8</v>
      </c>
      <c r="CR41" s="12"/>
      <c r="CS41" s="11">
        <v>8</v>
      </c>
      <c r="CT41" s="12"/>
      <c r="CU41" s="13">
        <f t="shared" si="36"/>
        <v>7.94</v>
      </c>
      <c r="CV41" s="13"/>
      <c r="CW41" s="14" t="str">
        <f t="shared" si="32"/>
        <v>Khá</v>
      </c>
      <c r="CX41" s="19"/>
      <c r="CY41" s="11">
        <v>7</v>
      </c>
      <c r="CZ41" s="12"/>
      <c r="DA41" s="11">
        <v>8</v>
      </c>
      <c r="DB41" s="12"/>
      <c r="DC41" s="11">
        <f t="shared" si="18"/>
        <v>8</v>
      </c>
      <c r="DD41" s="11">
        <v>8</v>
      </c>
      <c r="DE41" s="12"/>
      <c r="DF41" s="11">
        <v>8</v>
      </c>
      <c r="DG41" s="12"/>
      <c r="DH41" s="11">
        <v>9</v>
      </c>
      <c r="DI41" s="11"/>
      <c r="DJ41" s="11">
        <v>8</v>
      </c>
      <c r="DK41" s="12"/>
      <c r="DL41" s="11">
        <v>8</v>
      </c>
      <c r="DM41" s="12"/>
      <c r="DN41" s="12">
        <v>9</v>
      </c>
      <c r="DO41" s="12"/>
      <c r="DP41" s="11">
        <v>8</v>
      </c>
      <c r="DQ41" s="12"/>
      <c r="DR41" s="11">
        <v>8</v>
      </c>
      <c r="DS41" s="11"/>
      <c r="DT41" s="13">
        <f t="shared" si="37"/>
        <v>8</v>
      </c>
      <c r="DU41" s="13"/>
      <c r="DV41" s="14" t="str">
        <f t="shared" si="33"/>
        <v>Giỏi</v>
      </c>
      <c r="DW41" s="19"/>
      <c r="DX41" s="11">
        <v>9</v>
      </c>
      <c r="DY41" s="98"/>
      <c r="DZ41" s="11">
        <v>9</v>
      </c>
      <c r="EA41" s="98"/>
      <c r="EB41" s="11">
        <v>8</v>
      </c>
      <c r="EC41" s="98"/>
      <c r="ED41" s="11">
        <f t="shared" si="19"/>
        <v>8</v>
      </c>
      <c r="EE41" s="11">
        <v>7</v>
      </c>
      <c r="EF41" s="98"/>
      <c r="EG41" s="11">
        <v>8</v>
      </c>
      <c r="EH41" s="98"/>
      <c r="EI41" s="11">
        <v>8</v>
      </c>
      <c r="EJ41" s="98"/>
      <c r="EK41" s="11">
        <f t="shared" si="3"/>
        <v>8</v>
      </c>
      <c r="EL41" s="11">
        <v>8</v>
      </c>
      <c r="EM41" s="98"/>
      <c r="EN41" s="11">
        <v>9</v>
      </c>
      <c r="EO41" s="98"/>
      <c r="EP41" s="11">
        <v>8</v>
      </c>
      <c r="EQ41" s="98"/>
      <c r="ER41" s="11">
        <v>8</v>
      </c>
      <c r="ES41" s="98"/>
      <c r="ET41" s="11">
        <v>8</v>
      </c>
      <c r="EU41" s="98"/>
      <c r="EV41" s="217">
        <f t="shared" si="20"/>
        <v>8.14</v>
      </c>
      <c r="EW41" s="220"/>
      <c r="EX41" s="221" t="str">
        <f t="shared" si="24"/>
        <v>Giỏi</v>
      </c>
      <c r="EY41" s="221"/>
      <c r="EZ41" s="217">
        <f t="shared" si="21"/>
        <v>8.08</v>
      </c>
      <c r="FA41" s="220"/>
      <c r="FB41" s="221" t="str">
        <f t="shared" si="25"/>
        <v>Giỏi</v>
      </c>
      <c r="FC41" s="219" t="str">
        <f t="shared" si="22"/>
        <v>Lê Thị BíchNgọc</v>
      </c>
      <c r="FD41" s="46">
        <f t="shared" si="23"/>
        <v>7.63</v>
      </c>
      <c r="FE41" s="46"/>
      <c r="FF41" s="47" t="str">
        <f t="shared" si="34"/>
        <v>Khá</v>
      </c>
      <c r="FG41" s="170">
        <f t="shared" si="38"/>
        <v>30</v>
      </c>
    </row>
    <row r="42" spans="1:163" ht="12.75" x14ac:dyDescent="0.2">
      <c r="A42" s="16">
        <v>39</v>
      </c>
      <c r="B42" s="17" t="s">
        <v>434</v>
      </c>
      <c r="C42" s="18" t="s">
        <v>131</v>
      </c>
      <c r="D42" s="11">
        <v>6</v>
      </c>
      <c r="E42" s="12"/>
      <c r="F42" s="11">
        <f t="shared" si="5"/>
        <v>6</v>
      </c>
      <c r="G42" s="11">
        <v>5</v>
      </c>
      <c r="H42" s="12"/>
      <c r="I42" s="11">
        <f t="shared" si="6"/>
        <v>5</v>
      </c>
      <c r="J42" s="11">
        <v>6</v>
      </c>
      <c r="K42" s="12"/>
      <c r="L42" s="11">
        <f t="shared" si="7"/>
        <v>6</v>
      </c>
      <c r="M42" s="11">
        <v>6</v>
      </c>
      <c r="N42" s="12"/>
      <c r="O42" s="11">
        <f t="shared" si="8"/>
        <v>6</v>
      </c>
      <c r="P42" s="11">
        <v>5</v>
      </c>
      <c r="Q42" s="12"/>
      <c r="R42" s="11">
        <f t="shared" si="9"/>
        <v>5</v>
      </c>
      <c r="S42" s="11">
        <v>7</v>
      </c>
      <c r="T42" s="12"/>
      <c r="U42" s="12">
        <v>7</v>
      </c>
      <c r="V42" s="12"/>
      <c r="W42" s="12">
        <v>6</v>
      </c>
      <c r="X42" s="12"/>
      <c r="Y42" s="11">
        <v>5</v>
      </c>
      <c r="Z42" s="12"/>
      <c r="AA42" s="11">
        <f t="shared" si="10"/>
        <v>5</v>
      </c>
      <c r="AB42" s="11">
        <v>6</v>
      </c>
      <c r="AC42" s="12"/>
      <c r="AD42" s="11">
        <f t="shared" si="11"/>
        <v>6</v>
      </c>
      <c r="AE42" s="11">
        <v>7</v>
      </c>
      <c r="AF42" s="12"/>
      <c r="AG42" s="11">
        <f t="shared" si="12"/>
        <v>7</v>
      </c>
      <c r="AH42" s="11">
        <v>5</v>
      </c>
      <c r="AI42" s="12"/>
      <c r="AJ42" s="11">
        <f t="shared" si="13"/>
        <v>5</v>
      </c>
      <c r="AK42" s="11">
        <v>7</v>
      </c>
      <c r="AL42" s="12"/>
      <c r="AM42" s="11">
        <v>7</v>
      </c>
      <c r="AN42" s="12"/>
      <c r="AO42" s="11">
        <v>8</v>
      </c>
      <c r="AP42" s="12"/>
      <c r="AQ42" s="12">
        <v>6</v>
      </c>
      <c r="AR42" s="12"/>
      <c r="AS42" s="12">
        <v>5</v>
      </c>
      <c r="AT42" s="12"/>
      <c r="AU42" s="13">
        <f t="shared" si="35"/>
        <v>6.07</v>
      </c>
      <c r="AV42" s="13"/>
      <c r="AW42" s="14" t="str">
        <f t="shared" si="31"/>
        <v>TBKhá</v>
      </c>
      <c r="AX42" s="19"/>
      <c r="AY42" s="11">
        <v>6</v>
      </c>
      <c r="AZ42" s="12"/>
      <c r="BA42" s="11">
        <v>6</v>
      </c>
      <c r="BB42" s="12"/>
      <c r="BC42" s="11">
        <v>7</v>
      </c>
      <c r="BD42" s="12"/>
      <c r="BE42" s="11">
        <v>8</v>
      </c>
      <c r="BF42" s="12"/>
      <c r="BG42" s="11">
        <f t="shared" si="14"/>
        <v>8</v>
      </c>
      <c r="BH42" s="11">
        <v>7</v>
      </c>
      <c r="BI42" s="12"/>
      <c r="BJ42" s="11">
        <v>7</v>
      </c>
      <c r="BK42" s="12"/>
      <c r="BL42" s="11">
        <v>6</v>
      </c>
      <c r="BM42" s="12"/>
      <c r="BN42" s="11">
        <f t="shared" si="15"/>
        <v>6</v>
      </c>
      <c r="BO42" s="12">
        <v>7</v>
      </c>
      <c r="BP42" s="12"/>
      <c r="BQ42" s="11">
        <v>8</v>
      </c>
      <c r="BR42" s="12"/>
      <c r="BS42" s="11">
        <v>8</v>
      </c>
      <c r="BT42" s="12"/>
      <c r="BU42" s="11">
        <v>8</v>
      </c>
      <c r="BV42" s="12"/>
      <c r="BW42" s="11">
        <f t="shared" si="16"/>
        <v>8</v>
      </c>
      <c r="BX42" s="11">
        <v>7</v>
      </c>
      <c r="BY42" s="12"/>
      <c r="BZ42" s="11">
        <v>9</v>
      </c>
      <c r="CA42" s="12"/>
      <c r="CB42" s="11">
        <v>6</v>
      </c>
      <c r="CC42" s="12"/>
      <c r="CD42" s="11">
        <f t="shared" si="17"/>
        <v>6</v>
      </c>
      <c r="CE42" s="11">
        <v>7</v>
      </c>
      <c r="CF42" s="12"/>
      <c r="CG42" s="11">
        <v>7</v>
      </c>
      <c r="CH42" s="12"/>
      <c r="CI42" s="11">
        <v>8</v>
      </c>
      <c r="CJ42" s="11"/>
      <c r="CK42" s="11">
        <v>7</v>
      </c>
      <c r="CL42" s="11"/>
      <c r="CM42" s="11">
        <v>7</v>
      </c>
      <c r="CN42" s="12"/>
      <c r="CO42" s="12">
        <v>9</v>
      </c>
      <c r="CP42" s="12"/>
      <c r="CQ42" s="11">
        <v>8</v>
      </c>
      <c r="CR42" s="12"/>
      <c r="CS42" s="11">
        <v>8</v>
      </c>
      <c r="CT42" s="12"/>
      <c r="CU42" s="13">
        <f t="shared" si="36"/>
        <v>7.26</v>
      </c>
      <c r="CV42" s="13"/>
      <c r="CW42" s="14" t="str">
        <f t="shared" si="32"/>
        <v>Khá</v>
      </c>
      <c r="CX42" s="19"/>
      <c r="CY42" s="11">
        <v>9</v>
      </c>
      <c r="CZ42" s="12"/>
      <c r="DA42" s="11">
        <v>8</v>
      </c>
      <c r="DB42" s="12"/>
      <c r="DC42" s="11">
        <f t="shared" si="18"/>
        <v>8</v>
      </c>
      <c r="DD42" s="11">
        <v>7</v>
      </c>
      <c r="DE42" s="12"/>
      <c r="DF42" s="11">
        <v>7</v>
      </c>
      <c r="DG42" s="12"/>
      <c r="DH42" s="11">
        <v>8</v>
      </c>
      <c r="DI42" s="11"/>
      <c r="DJ42" s="11">
        <v>7</v>
      </c>
      <c r="DK42" s="12"/>
      <c r="DL42" s="11">
        <v>7</v>
      </c>
      <c r="DM42" s="12"/>
      <c r="DN42" s="12">
        <v>9</v>
      </c>
      <c r="DO42" s="12"/>
      <c r="DP42" s="11">
        <v>8</v>
      </c>
      <c r="DQ42" s="12"/>
      <c r="DR42" s="11">
        <v>8</v>
      </c>
      <c r="DS42" s="11"/>
      <c r="DT42" s="13">
        <f t="shared" si="37"/>
        <v>7.84</v>
      </c>
      <c r="DU42" s="13"/>
      <c r="DV42" s="14" t="str">
        <f t="shared" si="33"/>
        <v>Khá</v>
      </c>
      <c r="DW42" s="19"/>
      <c r="DX42" s="11">
        <v>9</v>
      </c>
      <c r="DY42" s="98"/>
      <c r="DZ42" s="11">
        <v>8</v>
      </c>
      <c r="EA42" s="98"/>
      <c r="EB42" s="11">
        <v>9</v>
      </c>
      <c r="EC42" s="98"/>
      <c r="ED42" s="11">
        <f t="shared" si="19"/>
        <v>9</v>
      </c>
      <c r="EE42" s="11">
        <v>5</v>
      </c>
      <c r="EF42" s="98"/>
      <c r="EG42" s="11">
        <v>7</v>
      </c>
      <c r="EH42" s="98"/>
      <c r="EI42" s="11">
        <v>8</v>
      </c>
      <c r="EJ42" s="98"/>
      <c r="EK42" s="11">
        <f t="shared" si="3"/>
        <v>8</v>
      </c>
      <c r="EL42" s="11">
        <v>8</v>
      </c>
      <c r="EM42" s="98"/>
      <c r="EN42" s="11">
        <v>8</v>
      </c>
      <c r="EO42" s="98"/>
      <c r="EP42" s="11">
        <v>8</v>
      </c>
      <c r="EQ42" s="98"/>
      <c r="ER42" s="11">
        <v>8</v>
      </c>
      <c r="ES42" s="98"/>
      <c r="ET42" s="11">
        <v>8</v>
      </c>
      <c r="EU42" s="98"/>
      <c r="EV42" s="217">
        <f t="shared" si="20"/>
        <v>7.86</v>
      </c>
      <c r="EW42" s="220"/>
      <c r="EX42" s="221" t="str">
        <f t="shared" si="24"/>
        <v>Khá</v>
      </c>
      <c r="EY42" s="221"/>
      <c r="EZ42" s="217">
        <f t="shared" si="21"/>
        <v>7.85</v>
      </c>
      <c r="FA42" s="220"/>
      <c r="FB42" s="221" t="str">
        <f t="shared" si="25"/>
        <v>Khá</v>
      </c>
      <c r="FC42" s="219" t="str">
        <f t="shared" si="22"/>
        <v>Nguyễn Ngọc ThảoNguyên</v>
      </c>
      <c r="FD42" s="46">
        <f t="shared" si="23"/>
        <v>7.06</v>
      </c>
      <c r="FE42" s="46"/>
      <c r="FF42" s="47" t="str">
        <f t="shared" si="34"/>
        <v>Khá</v>
      </c>
      <c r="FG42" s="170">
        <f t="shared" si="38"/>
        <v>63</v>
      </c>
    </row>
    <row r="43" spans="1:163" ht="12.75" x14ac:dyDescent="0.2">
      <c r="A43" s="16">
        <v>40</v>
      </c>
      <c r="B43" s="17" t="s">
        <v>435</v>
      </c>
      <c r="C43" s="18" t="s">
        <v>133</v>
      </c>
      <c r="D43" s="11">
        <v>5</v>
      </c>
      <c r="E43" s="12"/>
      <c r="F43" s="11">
        <f t="shared" si="5"/>
        <v>5</v>
      </c>
      <c r="G43" s="11">
        <v>6</v>
      </c>
      <c r="H43" s="12"/>
      <c r="I43" s="11">
        <f t="shared" si="6"/>
        <v>6</v>
      </c>
      <c r="J43" s="11">
        <v>8</v>
      </c>
      <c r="K43" s="12"/>
      <c r="L43" s="11">
        <f t="shared" si="7"/>
        <v>8</v>
      </c>
      <c r="M43" s="11">
        <v>5</v>
      </c>
      <c r="N43" s="12"/>
      <c r="O43" s="11">
        <f t="shared" si="8"/>
        <v>5</v>
      </c>
      <c r="P43" s="11">
        <v>6</v>
      </c>
      <c r="Q43" s="12"/>
      <c r="R43" s="11">
        <f t="shared" si="9"/>
        <v>6</v>
      </c>
      <c r="S43" s="11">
        <v>6</v>
      </c>
      <c r="T43" s="12"/>
      <c r="U43" s="12">
        <v>7</v>
      </c>
      <c r="V43" s="12"/>
      <c r="W43" s="12">
        <v>8</v>
      </c>
      <c r="X43" s="12"/>
      <c r="Y43" s="11">
        <v>5</v>
      </c>
      <c r="Z43" s="12"/>
      <c r="AA43" s="11">
        <f t="shared" si="10"/>
        <v>5</v>
      </c>
      <c r="AB43" s="11">
        <v>6</v>
      </c>
      <c r="AC43" s="12"/>
      <c r="AD43" s="11">
        <f t="shared" si="11"/>
        <v>6</v>
      </c>
      <c r="AE43" s="11">
        <v>8</v>
      </c>
      <c r="AF43" s="12"/>
      <c r="AG43" s="11">
        <f t="shared" si="12"/>
        <v>8</v>
      </c>
      <c r="AH43" s="11">
        <v>6</v>
      </c>
      <c r="AI43" s="12"/>
      <c r="AJ43" s="11">
        <f t="shared" si="13"/>
        <v>6</v>
      </c>
      <c r="AK43" s="11">
        <v>7</v>
      </c>
      <c r="AL43" s="12"/>
      <c r="AM43" s="11">
        <v>7</v>
      </c>
      <c r="AN43" s="12"/>
      <c r="AO43" s="11">
        <v>8</v>
      </c>
      <c r="AP43" s="12"/>
      <c r="AQ43" s="12">
        <v>6</v>
      </c>
      <c r="AR43" s="12"/>
      <c r="AS43" s="12">
        <v>5</v>
      </c>
      <c r="AT43" s="12"/>
      <c r="AU43" s="13">
        <f t="shared" si="35"/>
        <v>6.33</v>
      </c>
      <c r="AV43" s="13"/>
      <c r="AW43" s="14" t="str">
        <f t="shared" si="31"/>
        <v>TBKhá</v>
      </c>
      <c r="AX43" s="19"/>
      <c r="AY43" s="11">
        <v>7</v>
      </c>
      <c r="AZ43" s="12"/>
      <c r="BA43" s="11">
        <v>7</v>
      </c>
      <c r="BB43" s="12"/>
      <c r="BC43" s="11">
        <v>7</v>
      </c>
      <c r="BD43" s="12"/>
      <c r="BE43" s="11">
        <v>7</v>
      </c>
      <c r="BF43" s="12"/>
      <c r="BG43" s="11">
        <f t="shared" si="14"/>
        <v>7</v>
      </c>
      <c r="BH43" s="11">
        <v>7</v>
      </c>
      <c r="BI43" s="12"/>
      <c r="BJ43" s="11">
        <v>8</v>
      </c>
      <c r="BK43" s="12"/>
      <c r="BL43" s="11">
        <v>6</v>
      </c>
      <c r="BM43" s="12"/>
      <c r="BN43" s="11">
        <f t="shared" si="15"/>
        <v>6</v>
      </c>
      <c r="BO43" s="12">
        <v>7</v>
      </c>
      <c r="BP43" s="12"/>
      <c r="BQ43" s="11">
        <v>9</v>
      </c>
      <c r="BR43" s="12"/>
      <c r="BS43" s="11">
        <v>8</v>
      </c>
      <c r="BT43" s="12"/>
      <c r="BU43" s="11">
        <v>8</v>
      </c>
      <c r="BV43" s="12"/>
      <c r="BW43" s="11">
        <f t="shared" si="16"/>
        <v>8</v>
      </c>
      <c r="BX43" s="11">
        <v>7</v>
      </c>
      <c r="BY43" s="12"/>
      <c r="BZ43" s="11">
        <v>7</v>
      </c>
      <c r="CA43" s="12"/>
      <c r="CB43" s="11">
        <v>8</v>
      </c>
      <c r="CC43" s="12"/>
      <c r="CD43" s="11">
        <f t="shared" si="17"/>
        <v>8</v>
      </c>
      <c r="CE43" s="11">
        <v>7</v>
      </c>
      <c r="CF43" s="12"/>
      <c r="CG43" s="11">
        <v>7</v>
      </c>
      <c r="CH43" s="12"/>
      <c r="CI43" s="11">
        <v>8</v>
      </c>
      <c r="CJ43" s="11"/>
      <c r="CK43" s="11">
        <v>5</v>
      </c>
      <c r="CL43" s="11"/>
      <c r="CM43" s="11">
        <v>7</v>
      </c>
      <c r="CN43" s="12"/>
      <c r="CO43" s="12">
        <v>7</v>
      </c>
      <c r="CP43" s="12"/>
      <c r="CQ43" s="11">
        <v>8</v>
      </c>
      <c r="CR43" s="12"/>
      <c r="CS43" s="11">
        <v>8</v>
      </c>
      <c r="CT43" s="12"/>
      <c r="CU43" s="13">
        <f t="shared" si="36"/>
        <v>7.32</v>
      </c>
      <c r="CV43" s="13"/>
      <c r="CW43" s="14" t="str">
        <f t="shared" si="32"/>
        <v>Khá</v>
      </c>
      <c r="CX43" s="19"/>
      <c r="CY43" s="11">
        <v>8</v>
      </c>
      <c r="CZ43" s="12"/>
      <c r="DA43" s="11">
        <v>7</v>
      </c>
      <c r="DB43" s="12"/>
      <c r="DC43" s="11">
        <f t="shared" si="18"/>
        <v>7</v>
      </c>
      <c r="DD43" s="11">
        <v>6</v>
      </c>
      <c r="DE43" s="12"/>
      <c r="DF43" s="11">
        <v>8</v>
      </c>
      <c r="DG43" s="12"/>
      <c r="DH43" s="11">
        <v>9</v>
      </c>
      <c r="DI43" s="11"/>
      <c r="DJ43" s="11">
        <v>7</v>
      </c>
      <c r="DK43" s="12"/>
      <c r="DL43" s="11">
        <v>7</v>
      </c>
      <c r="DM43" s="12"/>
      <c r="DN43" s="12">
        <v>9</v>
      </c>
      <c r="DO43" s="12"/>
      <c r="DP43" s="11">
        <v>8</v>
      </c>
      <c r="DQ43" s="12"/>
      <c r="DR43" s="11">
        <v>9</v>
      </c>
      <c r="DS43" s="11"/>
      <c r="DT43" s="13">
        <f t="shared" si="37"/>
        <v>7.8</v>
      </c>
      <c r="DU43" s="13"/>
      <c r="DV43" s="14" t="str">
        <f t="shared" si="33"/>
        <v>Khá</v>
      </c>
      <c r="DW43" s="19"/>
      <c r="DX43" s="11">
        <v>9</v>
      </c>
      <c r="DY43" s="98"/>
      <c r="DZ43" s="11">
        <v>8</v>
      </c>
      <c r="EA43" s="98"/>
      <c r="EB43" s="11">
        <v>7</v>
      </c>
      <c r="EC43" s="98"/>
      <c r="ED43" s="11">
        <f t="shared" si="19"/>
        <v>7</v>
      </c>
      <c r="EE43" s="11">
        <v>7</v>
      </c>
      <c r="EF43" s="98"/>
      <c r="EG43" s="11">
        <v>7</v>
      </c>
      <c r="EH43" s="98"/>
      <c r="EI43" s="11">
        <v>8</v>
      </c>
      <c r="EJ43" s="98"/>
      <c r="EK43" s="11">
        <f t="shared" si="3"/>
        <v>8</v>
      </c>
      <c r="EL43" s="11">
        <v>8</v>
      </c>
      <c r="EM43" s="98"/>
      <c r="EN43" s="11">
        <v>8</v>
      </c>
      <c r="EO43" s="98"/>
      <c r="EP43" s="11">
        <v>8</v>
      </c>
      <c r="EQ43" s="98"/>
      <c r="ER43" s="11">
        <v>7</v>
      </c>
      <c r="ES43" s="98"/>
      <c r="ET43" s="11">
        <v>8</v>
      </c>
      <c r="EU43" s="98"/>
      <c r="EV43" s="217">
        <f t="shared" si="20"/>
        <v>7.75</v>
      </c>
      <c r="EW43" s="220"/>
      <c r="EX43" s="221" t="str">
        <f t="shared" si="24"/>
        <v>Khá</v>
      </c>
      <c r="EY43" s="221"/>
      <c r="EZ43" s="217">
        <f t="shared" si="21"/>
        <v>7.77</v>
      </c>
      <c r="FA43" s="220"/>
      <c r="FB43" s="221" t="str">
        <f t="shared" si="25"/>
        <v>Khá</v>
      </c>
      <c r="FC43" s="219" t="str">
        <f t="shared" si="22"/>
        <v>Hồ Thị PhươngNhi</v>
      </c>
      <c r="FD43" s="46">
        <f t="shared" si="23"/>
        <v>7.14</v>
      </c>
      <c r="FE43" s="46"/>
      <c r="FF43" s="47" t="str">
        <f t="shared" si="34"/>
        <v>Khá</v>
      </c>
      <c r="FG43" s="170">
        <f t="shared" si="38"/>
        <v>55</v>
      </c>
    </row>
    <row r="44" spans="1:163" ht="12.75" x14ac:dyDescent="0.2">
      <c r="A44" s="16">
        <v>41</v>
      </c>
      <c r="B44" s="17" t="s">
        <v>68</v>
      </c>
      <c r="C44" s="18" t="s">
        <v>133</v>
      </c>
      <c r="D44" s="11">
        <v>4</v>
      </c>
      <c r="E44" s="12">
        <v>7</v>
      </c>
      <c r="F44" s="11">
        <f t="shared" si="5"/>
        <v>7</v>
      </c>
      <c r="G44" s="11">
        <v>5</v>
      </c>
      <c r="H44" s="12"/>
      <c r="I44" s="11">
        <f t="shared" si="6"/>
        <v>5</v>
      </c>
      <c r="J44" s="11">
        <v>5</v>
      </c>
      <c r="K44" s="12"/>
      <c r="L44" s="11">
        <f t="shared" si="7"/>
        <v>5</v>
      </c>
      <c r="M44" s="11">
        <v>4</v>
      </c>
      <c r="N44" s="12">
        <v>6</v>
      </c>
      <c r="O44" s="11">
        <f t="shared" si="8"/>
        <v>6</v>
      </c>
      <c r="P44" s="11">
        <v>6</v>
      </c>
      <c r="Q44" s="12"/>
      <c r="R44" s="11">
        <f t="shared" si="9"/>
        <v>6</v>
      </c>
      <c r="S44" s="11">
        <v>5</v>
      </c>
      <c r="T44" s="12"/>
      <c r="U44" s="12">
        <v>7</v>
      </c>
      <c r="V44" s="12"/>
      <c r="W44" s="12">
        <v>8</v>
      </c>
      <c r="X44" s="12"/>
      <c r="Y44" s="11">
        <v>6</v>
      </c>
      <c r="Z44" s="12"/>
      <c r="AA44" s="11">
        <f t="shared" si="10"/>
        <v>6</v>
      </c>
      <c r="AB44" s="11">
        <v>5</v>
      </c>
      <c r="AC44" s="12"/>
      <c r="AD44" s="11">
        <f t="shared" si="11"/>
        <v>5</v>
      </c>
      <c r="AE44" s="11">
        <v>6</v>
      </c>
      <c r="AF44" s="12"/>
      <c r="AG44" s="11">
        <f t="shared" si="12"/>
        <v>6</v>
      </c>
      <c r="AH44" s="11">
        <v>5</v>
      </c>
      <c r="AI44" s="12"/>
      <c r="AJ44" s="11">
        <f t="shared" si="13"/>
        <v>5</v>
      </c>
      <c r="AK44" s="11">
        <v>5</v>
      </c>
      <c r="AL44" s="12"/>
      <c r="AM44" s="11">
        <v>5</v>
      </c>
      <c r="AN44" s="12"/>
      <c r="AO44" s="11">
        <v>7</v>
      </c>
      <c r="AP44" s="12"/>
      <c r="AQ44" s="12">
        <v>6</v>
      </c>
      <c r="AR44" s="12"/>
      <c r="AS44" s="12">
        <v>5</v>
      </c>
      <c r="AT44" s="12"/>
      <c r="AU44" s="13">
        <f t="shared" si="35"/>
        <v>5.78</v>
      </c>
      <c r="AV44" s="13"/>
      <c r="AW44" s="14" t="str">
        <f t="shared" si="31"/>
        <v>TBình</v>
      </c>
      <c r="AX44" s="19"/>
      <c r="AY44" s="11">
        <v>7</v>
      </c>
      <c r="AZ44" s="12"/>
      <c r="BA44" s="11">
        <v>6</v>
      </c>
      <c r="BB44" s="12"/>
      <c r="BC44" s="11">
        <v>7</v>
      </c>
      <c r="BD44" s="12"/>
      <c r="BE44" s="11">
        <v>5</v>
      </c>
      <c r="BF44" s="12"/>
      <c r="BG44" s="11">
        <f t="shared" si="14"/>
        <v>5</v>
      </c>
      <c r="BH44" s="11">
        <v>6</v>
      </c>
      <c r="BI44" s="12"/>
      <c r="BJ44" s="11">
        <v>7</v>
      </c>
      <c r="BK44" s="12"/>
      <c r="BL44" s="11">
        <v>5</v>
      </c>
      <c r="BM44" s="12"/>
      <c r="BN44" s="11">
        <f t="shared" si="15"/>
        <v>5</v>
      </c>
      <c r="BO44" s="12">
        <v>7</v>
      </c>
      <c r="BP44" s="12"/>
      <c r="BQ44" s="11">
        <v>9</v>
      </c>
      <c r="BR44" s="12"/>
      <c r="BS44" s="11">
        <v>7</v>
      </c>
      <c r="BT44" s="12"/>
      <c r="BU44" s="11">
        <v>8</v>
      </c>
      <c r="BV44" s="12"/>
      <c r="BW44" s="11">
        <f t="shared" si="16"/>
        <v>8</v>
      </c>
      <c r="BX44" s="11">
        <v>7</v>
      </c>
      <c r="BY44" s="12"/>
      <c r="BZ44" s="11">
        <v>7</v>
      </c>
      <c r="CA44" s="12"/>
      <c r="CB44" s="11">
        <v>8</v>
      </c>
      <c r="CC44" s="12"/>
      <c r="CD44" s="11">
        <f t="shared" si="17"/>
        <v>8</v>
      </c>
      <c r="CE44" s="11">
        <v>7</v>
      </c>
      <c r="CF44" s="12"/>
      <c r="CG44" s="11">
        <v>6</v>
      </c>
      <c r="CH44" s="12"/>
      <c r="CI44" s="11">
        <v>8</v>
      </c>
      <c r="CJ44" s="11"/>
      <c r="CK44" s="11">
        <v>6</v>
      </c>
      <c r="CL44" s="11"/>
      <c r="CM44" s="11">
        <v>7</v>
      </c>
      <c r="CN44" s="12"/>
      <c r="CO44" s="12">
        <v>8</v>
      </c>
      <c r="CP44" s="12"/>
      <c r="CQ44" s="11">
        <v>8</v>
      </c>
      <c r="CR44" s="12"/>
      <c r="CS44" s="11">
        <v>8</v>
      </c>
      <c r="CT44" s="12"/>
      <c r="CU44" s="13">
        <f t="shared" si="36"/>
        <v>7.06</v>
      </c>
      <c r="CV44" s="13"/>
      <c r="CW44" s="14" t="str">
        <f t="shared" si="32"/>
        <v>Khá</v>
      </c>
      <c r="CX44" s="19"/>
      <c r="CY44" s="11">
        <v>9</v>
      </c>
      <c r="CZ44" s="12"/>
      <c r="DA44" s="11">
        <v>7</v>
      </c>
      <c r="DB44" s="12"/>
      <c r="DC44" s="11">
        <f t="shared" si="18"/>
        <v>7</v>
      </c>
      <c r="DD44" s="11">
        <v>6</v>
      </c>
      <c r="DE44" s="12"/>
      <c r="DF44" s="11">
        <v>7</v>
      </c>
      <c r="DG44" s="12"/>
      <c r="DH44" s="11">
        <v>9</v>
      </c>
      <c r="DI44" s="11"/>
      <c r="DJ44" s="11">
        <v>7</v>
      </c>
      <c r="DK44" s="12"/>
      <c r="DL44" s="11">
        <v>8</v>
      </c>
      <c r="DM44" s="12"/>
      <c r="DN44" s="12">
        <v>9</v>
      </c>
      <c r="DO44" s="12"/>
      <c r="DP44" s="11">
        <v>8</v>
      </c>
      <c r="DQ44" s="12"/>
      <c r="DR44" s="11">
        <v>8</v>
      </c>
      <c r="DS44" s="11"/>
      <c r="DT44" s="13">
        <f t="shared" si="37"/>
        <v>7.8</v>
      </c>
      <c r="DU44" s="13"/>
      <c r="DV44" s="14" t="str">
        <f t="shared" si="33"/>
        <v>Khá</v>
      </c>
      <c r="DW44" s="19"/>
      <c r="DX44" s="11">
        <v>9</v>
      </c>
      <c r="DY44" s="98"/>
      <c r="DZ44" s="11">
        <v>8</v>
      </c>
      <c r="EA44" s="98"/>
      <c r="EB44" s="11">
        <v>7</v>
      </c>
      <c r="EC44" s="98"/>
      <c r="ED44" s="11">
        <f t="shared" si="19"/>
        <v>7</v>
      </c>
      <c r="EE44" s="11">
        <v>8</v>
      </c>
      <c r="EF44" s="98"/>
      <c r="EG44" s="11">
        <v>7</v>
      </c>
      <c r="EH44" s="98"/>
      <c r="EI44" s="11">
        <v>8</v>
      </c>
      <c r="EJ44" s="98"/>
      <c r="EK44" s="11">
        <f t="shared" si="3"/>
        <v>8</v>
      </c>
      <c r="EL44" s="11">
        <v>9</v>
      </c>
      <c r="EM44" s="98"/>
      <c r="EN44" s="11">
        <v>8</v>
      </c>
      <c r="EO44" s="98"/>
      <c r="EP44" s="11">
        <v>9</v>
      </c>
      <c r="EQ44" s="98"/>
      <c r="ER44" s="11">
        <v>7</v>
      </c>
      <c r="ES44" s="98"/>
      <c r="ET44" s="11">
        <v>9</v>
      </c>
      <c r="EU44" s="98"/>
      <c r="EV44" s="217">
        <f t="shared" si="20"/>
        <v>8.14</v>
      </c>
      <c r="EW44" s="220"/>
      <c r="EX44" s="221" t="str">
        <f t="shared" si="24"/>
        <v>Giỏi</v>
      </c>
      <c r="EY44" s="221"/>
      <c r="EZ44" s="217">
        <f t="shared" si="21"/>
        <v>7.98</v>
      </c>
      <c r="FA44" s="220"/>
      <c r="FB44" s="221" t="str">
        <f t="shared" si="25"/>
        <v>Khá</v>
      </c>
      <c r="FC44" s="219" t="str">
        <f t="shared" si="22"/>
        <v>Lê Thị KiềuNhi</v>
      </c>
      <c r="FD44" s="46">
        <f t="shared" si="23"/>
        <v>6.93</v>
      </c>
      <c r="FE44" s="46"/>
      <c r="FF44" s="47" t="str">
        <f t="shared" si="34"/>
        <v>TBKhá</v>
      </c>
      <c r="FG44" s="170">
        <f t="shared" si="38"/>
        <v>68</v>
      </c>
    </row>
    <row r="45" spans="1:163" ht="12.75" x14ac:dyDescent="0.2">
      <c r="A45" s="16">
        <v>42</v>
      </c>
      <c r="B45" s="17" t="s">
        <v>203</v>
      </c>
      <c r="C45" s="18" t="s">
        <v>133</v>
      </c>
      <c r="D45" s="11">
        <v>8</v>
      </c>
      <c r="E45" s="12"/>
      <c r="F45" s="11">
        <f t="shared" si="5"/>
        <v>8</v>
      </c>
      <c r="G45" s="11">
        <v>6</v>
      </c>
      <c r="H45" s="12"/>
      <c r="I45" s="11">
        <f t="shared" si="6"/>
        <v>6</v>
      </c>
      <c r="J45" s="11">
        <v>8</v>
      </c>
      <c r="K45" s="12"/>
      <c r="L45" s="11">
        <f t="shared" si="7"/>
        <v>8</v>
      </c>
      <c r="M45" s="11">
        <v>7</v>
      </c>
      <c r="N45" s="12"/>
      <c r="O45" s="11">
        <f t="shared" si="8"/>
        <v>7</v>
      </c>
      <c r="P45" s="11">
        <v>9</v>
      </c>
      <c r="Q45" s="12"/>
      <c r="R45" s="11">
        <f t="shared" si="9"/>
        <v>9</v>
      </c>
      <c r="S45" s="11">
        <v>8</v>
      </c>
      <c r="T45" s="12"/>
      <c r="U45" s="12">
        <v>7</v>
      </c>
      <c r="V45" s="12"/>
      <c r="W45" s="12">
        <v>8</v>
      </c>
      <c r="X45" s="12"/>
      <c r="Y45" s="11">
        <v>9</v>
      </c>
      <c r="Z45" s="12"/>
      <c r="AA45" s="11">
        <f t="shared" si="10"/>
        <v>9</v>
      </c>
      <c r="AB45" s="11">
        <v>6</v>
      </c>
      <c r="AC45" s="12"/>
      <c r="AD45" s="11">
        <f t="shared" si="11"/>
        <v>6</v>
      </c>
      <c r="AE45" s="11">
        <v>9</v>
      </c>
      <c r="AF45" s="12"/>
      <c r="AG45" s="11">
        <f t="shared" si="12"/>
        <v>9</v>
      </c>
      <c r="AH45" s="11">
        <v>7</v>
      </c>
      <c r="AI45" s="12"/>
      <c r="AJ45" s="11">
        <f t="shared" si="13"/>
        <v>7</v>
      </c>
      <c r="AK45" s="11">
        <v>8</v>
      </c>
      <c r="AL45" s="12"/>
      <c r="AM45" s="11">
        <v>8</v>
      </c>
      <c r="AN45" s="12"/>
      <c r="AO45" s="11">
        <v>8</v>
      </c>
      <c r="AP45" s="12"/>
      <c r="AQ45" s="12">
        <v>7</v>
      </c>
      <c r="AR45" s="12"/>
      <c r="AS45" s="12">
        <v>8</v>
      </c>
      <c r="AT45" s="12"/>
      <c r="AU45" s="13">
        <f t="shared" si="35"/>
        <v>7.56</v>
      </c>
      <c r="AV45" s="13"/>
      <c r="AW45" s="14" t="str">
        <f t="shared" si="31"/>
        <v>Khá</v>
      </c>
      <c r="AX45" s="19"/>
      <c r="AY45" s="11">
        <v>8</v>
      </c>
      <c r="AZ45" s="12"/>
      <c r="BA45" s="11">
        <v>9</v>
      </c>
      <c r="BB45" s="12"/>
      <c r="BC45" s="11">
        <v>8</v>
      </c>
      <c r="BD45" s="12"/>
      <c r="BE45" s="11">
        <v>8</v>
      </c>
      <c r="BF45" s="12"/>
      <c r="BG45" s="11">
        <f t="shared" si="14"/>
        <v>8</v>
      </c>
      <c r="BH45" s="11">
        <v>9</v>
      </c>
      <c r="BI45" s="12"/>
      <c r="BJ45" s="11">
        <v>9</v>
      </c>
      <c r="BK45" s="12"/>
      <c r="BL45" s="11">
        <v>10</v>
      </c>
      <c r="BM45" s="12"/>
      <c r="BN45" s="11">
        <f t="shared" si="15"/>
        <v>10</v>
      </c>
      <c r="BO45" s="12">
        <v>7</v>
      </c>
      <c r="BP45" s="12"/>
      <c r="BQ45" s="11">
        <v>9</v>
      </c>
      <c r="BR45" s="12"/>
      <c r="BS45" s="11">
        <v>8</v>
      </c>
      <c r="BT45" s="12"/>
      <c r="BU45" s="11">
        <v>9</v>
      </c>
      <c r="BV45" s="12"/>
      <c r="BW45" s="11">
        <f t="shared" si="16"/>
        <v>9</v>
      </c>
      <c r="BX45" s="11">
        <v>8</v>
      </c>
      <c r="BY45" s="12"/>
      <c r="BZ45" s="11">
        <v>9</v>
      </c>
      <c r="CA45" s="12"/>
      <c r="CB45" s="11">
        <v>10</v>
      </c>
      <c r="CC45" s="12"/>
      <c r="CD45" s="11">
        <f t="shared" si="17"/>
        <v>10</v>
      </c>
      <c r="CE45" s="11">
        <v>8</v>
      </c>
      <c r="CF45" s="12"/>
      <c r="CG45" s="11">
        <v>9</v>
      </c>
      <c r="CH45" s="12"/>
      <c r="CI45" s="11">
        <v>8</v>
      </c>
      <c r="CJ45" s="11"/>
      <c r="CK45" s="11">
        <v>10</v>
      </c>
      <c r="CL45" s="11"/>
      <c r="CM45" s="11">
        <v>8</v>
      </c>
      <c r="CN45" s="12"/>
      <c r="CO45" s="12">
        <v>10</v>
      </c>
      <c r="CP45" s="12"/>
      <c r="CQ45" s="11">
        <v>8</v>
      </c>
      <c r="CR45" s="12"/>
      <c r="CS45" s="11">
        <v>8</v>
      </c>
      <c r="CT45" s="12"/>
      <c r="CU45" s="13">
        <f t="shared" si="36"/>
        <v>8.6199999999999992</v>
      </c>
      <c r="CV45" s="13"/>
      <c r="CW45" s="14" t="str">
        <f t="shared" si="32"/>
        <v>Giỏi</v>
      </c>
      <c r="CX45" s="19"/>
      <c r="CY45" s="11">
        <v>9</v>
      </c>
      <c r="CZ45" s="12"/>
      <c r="DA45" s="11">
        <v>10</v>
      </c>
      <c r="DB45" s="12"/>
      <c r="DC45" s="11">
        <f t="shared" si="18"/>
        <v>10</v>
      </c>
      <c r="DD45" s="11">
        <v>8</v>
      </c>
      <c r="DE45" s="12"/>
      <c r="DF45" s="11">
        <v>8</v>
      </c>
      <c r="DG45" s="12"/>
      <c r="DH45" s="11">
        <v>9</v>
      </c>
      <c r="DI45" s="11"/>
      <c r="DJ45" s="11">
        <v>9</v>
      </c>
      <c r="DK45" s="12"/>
      <c r="DL45" s="11">
        <v>8</v>
      </c>
      <c r="DM45" s="12"/>
      <c r="DN45" s="12">
        <v>8</v>
      </c>
      <c r="DO45" s="12"/>
      <c r="DP45" s="11">
        <v>9</v>
      </c>
      <c r="DQ45" s="12"/>
      <c r="DR45" s="11">
        <v>8</v>
      </c>
      <c r="DS45" s="11"/>
      <c r="DT45" s="13">
        <f t="shared" si="37"/>
        <v>8.64</v>
      </c>
      <c r="DU45" s="13"/>
      <c r="DV45" s="14" t="str">
        <f t="shared" si="33"/>
        <v>Giỏi</v>
      </c>
      <c r="DW45" s="19"/>
      <c r="DX45" s="11">
        <v>10</v>
      </c>
      <c r="DY45" s="98"/>
      <c r="DZ45" s="11">
        <v>9</v>
      </c>
      <c r="EA45" s="98"/>
      <c r="EB45" s="11">
        <v>10</v>
      </c>
      <c r="EC45" s="98"/>
      <c r="ED45" s="11">
        <f t="shared" si="19"/>
        <v>10</v>
      </c>
      <c r="EE45" s="11">
        <v>9</v>
      </c>
      <c r="EF45" s="98"/>
      <c r="EG45" s="11">
        <v>8</v>
      </c>
      <c r="EH45" s="98"/>
      <c r="EI45" s="11">
        <v>9</v>
      </c>
      <c r="EJ45" s="98"/>
      <c r="EK45" s="11">
        <f t="shared" si="3"/>
        <v>9</v>
      </c>
      <c r="EL45" s="11">
        <v>9</v>
      </c>
      <c r="EM45" s="98"/>
      <c r="EN45" s="11">
        <v>9</v>
      </c>
      <c r="EO45" s="98"/>
      <c r="EP45" s="11">
        <v>9</v>
      </c>
      <c r="EQ45" s="98"/>
      <c r="ER45" s="11">
        <v>10</v>
      </c>
      <c r="ES45" s="98"/>
      <c r="ET45" s="11">
        <v>9</v>
      </c>
      <c r="EU45" s="98"/>
      <c r="EV45" s="217">
        <f t="shared" si="20"/>
        <v>9.18</v>
      </c>
      <c r="EW45" s="220"/>
      <c r="EX45" s="221" t="str">
        <f t="shared" si="24"/>
        <v>Xuất sắc</v>
      </c>
      <c r="EY45" s="221"/>
      <c r="EZ45" s="217">
        <f t="shared" si="21"/>
        <v>8.92</v>
      </c>
      <c r="FA45" s="220"/>
      <c r="FB45" s="221" t="str">
        <f t="shared" si="25"/>
        <v>Giỏi</v>
      </c>
      <c r="FC45" s="219" t="str">
        <f t="shared" si="22"/>
        <v>Trần ThịNhi</v>
      </c>
      <c r="FD45" s="46">
        <f t="shared" si="23"/>
        <v>8.36</v>
      </c>
      <c r="FE45" s="46"/>
      <c r="FF45" s="47" t="str">
        <f t="shared" si="34"/>
        <v>Giỏi</v>
      </c>
      <c r="FG45" s="170">
        <f t="shared" si="38"/>
        <v>4</v>
      </c>
    </row>
    <row r="46" spans="1:163" ht="12.75" x14ac:dyDescent="0.2">
      <c r="A46" s="16">
        <v>43</v>
      </c>
      <c r="B46" s="17" t="s">
        <v>135</v>
      </c>
      <c r="C46" s="18" t="s">
        <v>140</v>
      </c>
      <c r="D46" s="11">
        <v>6</v>
      </c>
      <c r="E46" s="12"/>
      <c r="F46" s="11">
        <f t="shared" si="5"/>
        <v>6</v>
      </c>
      <c r="G46" s="11">
        <v>5</v>
      </c>
      <c r="H46" s="12"/>
      <c r="I46" s="11">
        <f t="shared" si="6"/>
        <v>5</v>
      </c>
      <c r="J46" s="11">
        <v>5</v>
      </c>
      <c r="K46" s="12"/>
      <c r="L46" s="11">
        <f t="shared" si="7"/>
        <v>5</v>
      </c>
      <c r="M46" s="11">
        <v>5</v>
      </c>
      <c r="N46" s="12"/>
      <c r="O46" s="11">
        <f t="shared" si="8"/>
        <v>5</v>
      </c>
      <c r="P46" s="11">
        <v>4</v>
      </c>
      <c r="Q46" s="12">
        <v>5</v>
      </c>
      <c r="R46" s="11">
        <f t="shared" si="9"/>
        <v>5</v>
      </c>
      <c r="S46" s="11">
        <v>7</v>
      </c>
      <c r="T46" s="12"/>
      <c r="U46" s="12">
        <v>7</v>
      </c>
      <c r="V46" s="12"/>
      <c r="W46" s="12">
        <v>7</v>
      </c>
      <c r="X46" s="12"/>
      <c r="Y46" s="11">
        <v>6</v>
      </c>
      <c r="Z46" s="12"/>
      <c r="AA46" s="11">
        <f t="shared" si="10"/>
        <v>6</v>
      </c>
      <c r="AB46" s="11">
        <v>6</v>
      </c>
      <c r="AC46" s="12"/>
      <c r="AD46" s="11">
        <f t="shared" si="11"/>
        <v>6</v>
      </c>
      <c r="AE46" s="11">
        <v>7</v>
      </c>
      <c r="AF46" s="12"/>
      <c r="AG46" s="11">
        <f t="shared" si="12"/>
        <v>7</v>
      </c>
      <c r="AH46" s="11">
        <v>5</v>
      </c>
      <c r="AI46" s="12"/>
      <c r="AJ46" s="11">
        <f t="shared" si="13"/>
        <v>5</v>
      </c>
      <c r="AK46" s="11">
        <v>6</v>
      </c>
      <c r="AL46" s="12"/>
      <c r="AM46" s="11">
        <v>7</v>
      </c>
      <c r="AN46" s="12"/>
      <c r="AO46" s="11">
        <v>7</v>
      </c>
      <c r="AP46" s="12"/>
      <c r="AQ46" s="12">
        <v>7</v>
      </c>
      <c r="AR46" s="12"/>
      <c r="AS46" s="12">
        <v>6</v>
      </c>
      <c r="AT46" s="12"/>
      <c r="AU46" s="13">
        <f t="shared" si="35"/>
        <v>6.04</v>
      </c>
      <c r="AV46" s="13"/>
      <c r="AW46" s="14" t="str">
        <f t="shared" si="31"/>
        <v>TBKhá</v>
      </c>
      <c r="AX46" s="19"/>
      <c r="AY46" s="11">
        <v>6</v>
      </c>
      <c r="AZ46" s="12"/>
      <c r="BA46" s="11">
        <v>7</v>
      </c>
      <c r="BB46" s="12"/>
      <c r="BC46" s="11">
        <v>8</v>
      </c>
      <c r="BD46" s="12"/>
      <c r="BE46" s="11">
        <v>6</v>
      </c>
      <c r="BF46" s="12"/>
      <c r="BG46" s="11">
        <f t="shared" si="14"/>
        <v>6</v>
      </c>
      <c r="BH46" s="11">
        <v>6</v>
      </c>
      <c r="BI46" s="12"/>
      <c r="BJ46" s="11">
        <v>7</v>
      </c>
      <c r="BK46" s="12"/>
      <c r="BL46" s="11">
        <v>7</v>
      </c>
      <c r="BM46" s="12"/>
      <c r="BN46" s="11">
        <f t="shared" si="15"/>
        <v>7</v>
      </c>
      <c r="BO46" s="12">
        <v>7</v>
      </c>
      <c r="BP46" s="12"/>
      <c r="BQ46" s="11">
        <v>8</v>
      </c>
      <c r="BR46" s="12"/>
      <c r="BS46" s="11">
        <v>8</v>
      </c>
      <c r="BT46" s="12"/>
      <c r="BU46" s="11">
        <v>8</v>
      </c>
      <c r="BV46" s="12"/>
      <c r="BW46" s="11">
        <f t="shared" si="16"/>
        <v>8</v>
      </c>
      <c r="BX46" s="11">
        <v>7</v>
      </c>
      <c r="BY46" s="12"/>
      <c r="BZ46" s="11">
        <v>6</v>
      </c>
      <c r="CA46" s="12"/>
      <c r="CB46" s="11">
        <v>5</v>
      </c>
      <c r="CC46" s="12"/>
      <c r="CD46" s="11">
        <f t="shared" si="17"/>
        <v>5</v>
      </c>
      <c r="CE46" s="11">
        <v>7</v>
      </c>
      <c r="CF46" s="12"/>
      <c r="CG46" s="11">
        <v>8</v>
      </c>
      <c r="CH46" s="12"/>
      <c r="CI46" s="11">
        <v>8</v>
      </c>
      <c r="CJ46" s="11"/>
      <c r="CK46" s="11">
        <v>9</v>
      </c>
      <c r="CL46" s="11"/>
      <c r="CM46" s="11">
        <v>7</v>
      </c>
      <c r="CN46" s="12"/>
      <c r="CO46" s="12">
        <v>8</v>
      </c>
      <c r="CP46" s="12"/>
      <c r="CQ46" s="11">
        <v>8</v>
      </c>
      <c r="CR46" s="12"/>
      <c r="CS46" s="11">
        <v>8</v>
      </c>
      <c r="CT46" s="12"/>
      <c r="CU46" s="13">
        <f t="shared" si="36"/>
        <v>7.19</v>
      </c>
      <c r="CV46" s="13"/>
      <c r="CW46" s="14" t="str">
        <f t="shared" si="32"/>
        <v>Khá</v>
      </c>
      <c r="CX46" s="19"/>
      <c r="CY46" s="11">
        <v>8</v>
      </c>
      <c r="CZ46" s="12"/>
      <c r="DA46" s="11">
        <v>8</v>
      </c>
      <c r="DB46" s="12"/>
      <c r="DC46" s="11">
        <f t="shared" si="18"/>
        <v>8</v>
      </c>
      <c r="DD46" s="11">
        <v>6</v>
      </c>
      <c r="DE46" s="12"/>
      <c r="DF46" s="11">
        <v>6</v>
      </c>
      <c r="DG46" s="12"/>
      <c r="DH46" s="11">
        <v>8</v>
      </c>
      <c r="DI46" s="11"/>
      <c r="DJ46" s="11">
        <v>7</v>
      </c>
      <c r="DK46" s="12"/>
      <c r="DL46" s="11">
        <v>8</v>
      </c>
      <c r="DM46" s="12"/>
      <c r="DN46" s="12">
        <v>8</v>
      </c>
      <c r="DO46" s="12"/>
      <c r="DP46" s="11">
        <v>8</v>
      </c>
      <c r="DQ46" s="12"/>
      <c r="DR46" s="11">
        <v>8</v>
      </c>
      <c r="DS46" s="11"/>
      <c r="DT46" s="13">
        <f t="shared" si="37"/>
        <v>7.44</v>
      </c>
      <c r="DU46" s="13"/>
      <c r="DV46" s="14" t="str">
        <f t="shared" si="33"/>
        <v>Khá</v>
      </c>
      <c r="DW46" s="19"/>
      <c r="DX46" s="11">
        <v>9</v>
      </c>
      <c r="DY46" s="98"/>
      <c r="DZ46" s="11">
        <v>8</v>
      </c>
      <c r="EA46" s="98"/>
      <c r="EB46" s="11">
        <v>8</v>
      </c>
      <c r="EC46" s="98"/>
      <c r="ED46" s="11">
        <f t="shared" si="19"/>
        <v>8</v>
      </c>
      <c r="EE46" s="11">
        <v>7</v>
      </c>
      <c r="EF46" s="98"/>
      <c r="EG46" s="11">
        <v>8</v>
      </c>
      <c r="EH46" s="98"/>
      <c r="EI46" s="11">
        <v>9</v>
      </c>
      <c r="EJ46" s="98"/>
      <c r="EK46" s="11">
        <f t="shared" si="3"/>
        <v>9</v>
      </c>
      <c r="EL46" s="11">
        <v>9</v>
      </c>
      <c r="EM46" s="98"/>
      <c r="EN46" s="11">
        <v>9</v>
      </c>
      <c r="EO46" s="98"/>
      <c r="EP46" s="11">
        <v>9</v>
      </c>
      <c r="EQ46" s="98"/>
      <c r="ER46" s="11">
        <v>8</v>
      </c>
      <c r="ES46" s="98"/>
      <c r="ET46" s="11">
        <v>9</v>
      </c>
      <c r="EU46" s="98"/>
      <c r="EV46" s="217">
        <f t="shared" si="20"/>
        <v>8.5399999999999991</v>
      </c>
      <c r="EW46" s="220"/>
      <c r="EX46" s="221" t="str">
        <f t="shared" si="24"/>
        <v>Giỏi</v>
      </c>
      <c r="EY46" s="221"/>
      <c r="EZ46" s="217">
        <f t="shared" si="21"/>
        <v>8.02</v>
      </c>
      <c r="FA46" s="220"/>
      <c r="FB46" s="221" t="str">
        <f t="shared" si="25"/>
        <v>Giỏi</v>
      </c>
      <c r="FC46" s="219" t="str">
        <f t="shared" si="22"/>
        <v>Trần Thị ThùyNhung</v>
      </c>
      <c r="FD46" s="46">
        <f t="shared" si="23"/>
        <v>7.08</v>
      </c>
      <c r="FE46" s="46"/>
      <c r="FF46" s="47" t="str">
        <f t="shared" si="34"/>
        <v>Khá</v>
      </c>
      <c r="FG46" s="170">
        <f t="shared" si="38"/>
        <v>62</v>
      </c>
    </row>
    <row r="47" spans="1:163" ht="12.75" x14ac:dyDescent="0.2">
      <c r="A47" s="16">
        <v>44</v>
      </c>
      <c r="B47" s="17" t="s">
        <v>436</v>
      </c>
      <c r="C47" s="18" t="s">
        <v>245</v>
      </c>
      <c r="D47" s="11">
        <v>4</v>
      </c>
      <c r="E47" s="12">
        <v>8</v>
      </c>
      <c r="F47" s="11">
        <f t="shared" si="5"/>
        <v>8</v>
      </c>
      <c r="G47" s="11">
        <v>7</v>
      </c>
      <c r="H47" s="12"/>
      <c r="I47" s="11">
        <f t="shared" si="6"/>
        <v>7</v>
      </c>
      <c r="J47" s="11">
        <v>6</v>
      </c>
      <c r="K47" s="12"/>
      <c r="L47" s="11">
        <f t="shared" si="7"/>
        <v>6</v>
      </c>
      <c r="M47" s="11">
        <v>5</v>
      </c>
      <c r="N47" s="12"/>
      <c r="O47" s="11">
        <f t="shared" si="8"/>
        <v>5</v>
      </c>
      <c r="P47" s="11">
        <v>6</v>
      </c>
      <c r="Q47" s="12"/>
      <c r="R47" s="11">
        <f t="shared" si="9"/>
        <v>6</v>
      </c>
      <c r="S47" s="11">
        <v>6</v>
      </c>
      <c r="T47" s="12"/>
      <c r="U47" s="12">
        <v>6</v>
      </c>
      <c r="V47" s="12"/>
      <c r="W47" s="12">
        <v>7</v>
      </c>
      <c r="X47" s="12"/>
      <c r="Y47" s="11">
        <v>6</v>
      </c>
      <c r="Z47" s="12"/>
      <c r="AA47" s="11">
        <f t="shared" si="10"/>
        <v>6</v>
      </c>
      <c r="AB47" s="11">
        <v>6</v>
      </c>
      <c r="AC47" s="12"/>
      <c r="AD47" s="11">
        <f t="shared" si="11"/>
        <v>6</v>
      </c>
      <c r="AE47" s="11">
        <v>8</v>
      </c>
      <c r="AF47" s="12"/>
      <c r="AG47" s="11">
        <f t="shared" si="12"/>
        <v>8</v>
      </c>
      <c r="AH47" s="11">
        <v>5</v>
      </c>
      <c r="AI47" s="12"/>
      <c r="AJ47" s="11">
        <f t="shared" si="13"/>
        <v>5</v>
      </c>
      <c r="AK47" s="11">
        <v>6</v>
      </c>
      <c r="AL47" s="12"/>
      <c r="AM47" s="11">
        <v>7</v>
      </c>
      <c r="AN47" s="12"/>
      <c r="AO47" s="11">
        <v>7</v>
      </c>
      <c r="AP47" s="12"/>
      <c r="AQ47" s="12">
        <v>6</v>
      </c>
      <c r="AR47" s="12"/>
      <c r="AS47" s="12">
        <v>8</v>
      </c>
      <c r="AT47" s="12"/>
      <c r="AU47" s="13">
        <f t="shared" si="35"/>
        <v>6.44</v>
      </c>
      <c r="AV47" s="13"/>
      <c r="AW47" s="14" t="str">
        <f t="shared" si="31"/>
        <v>TBKhá</v>
      </c>
      <c r="AX47" s="19"/>
      <c r="AY47" s="11">
        <v>6</v>
      </c>
      <c r="AZ47" s="12"/>
      <c r="BA47" s="11">
        <v>5</v>
      </c>
      <c r="BB47" s="12"/>
      <c r="BC47" s="11">
        <v>6</v>
      </c>
      <c r="BD47" s="12"/>
      <c r="BE47" s="11">
        <v>5</v>
      </c>
      <c r="BF47" s="12"/>
      <c r="BG47" s="11">
        <f t="shared" si="14"/>
        <v>5</v>
      </c>
      <c r="BH47" s="11">
        <v>5</v>
      </c>
      <c r="BI47" s="12"/>
      <c r="BJ47" s="11">
        <v>7</v>
      </c>
      <c r="BK47" s="12"/>
      <c r="BL47" s="11">
        <v>5</v>
      </c>
      <c r="BM47" s="12"/>
      <c r="BN47" s="11">
        <f t="shared" si="15"/>
        <v>5</v>
      </c>
      <c r="BO47" s="12">
        <v>8</v>
      </c>
      <c r="BP47" s="12"/>
      <c r="BQ47" s="11">
        <v>8</v>
      </c>
      <c r="BR47" s="12"/>
      <c r="BS47" s="11">
        <v>9</v>
      </c>
      <c r="BT47" s="12"/>
      <c r="BU47" s="11">
        <v>7</v>
      </c>
      <c r="BV47" s="12"/>
      <c r="BW47" s="11">
        <f t="shared" si="16"/>
        <v>7</v>
      </c>
      <c r="BX47" s="11">
        <v>8</v>
      </c>
      <c r="BY47" s="12"/>
      <c r="BZ47" s="11">
        <v>7</v>
      </c>
      <c r="CA47" s="12"/>
      <c r="CB47" s="11">
        <v>6</v>
      </c>
      <c r="CC47" s="12"/>
      <c r="CD47" s="11">
        <f t="shared" si="17"/>
        <v>6</v>
      </c>
      <c r="CE47" s="11">
        <v>8</v>
      </c>
      <c r="CF47" s="12"/>
      <c r="CG47" s="11">
        <v>9</v>
      </c>
      <c r="CH47" s="12"/>
      <c r="CI47" s="11">
        <v>8</v>
      </c>
      <c r="CJ47" s="11"/>
      <c r="CK47" s="11">
        <v>8</v>
      </c>
      <c r="CL47" s="11"/>
      <c r="CM47" s="11">
        <v>7</v>
      </c>
      <c r="CN47" s="12"/>
      <c r="CO47" s="12">
        <v>7</v>
      </c>
      <c r="CP47" s="12"/>
      <c r="CQ47" s="11">
        <v>8</v>
      </c>
      <c r="CR47" s="12"/>
      <c r="CS47" s="11">
        <v>8</v>
      </c>
      <c r="CT47" s="12"/>
      <c r="CU47" s="13">
        <f t="shared" si="36"/>
        <v>7.08</v>
      </c>
      <c r="CV47" s="13"/>
      <c r="CW47" s="14" t="str">
        <f t="shared" si="32"/>
        <v>Khá</v>
      </c>
      <c r="CX47" s="19"/>
      <c r="CY47" s="11">
        <v>9</v>
      </c>
      <c r="CZ47" s="12"/>
      <c r="DA47" s="11">
        <v>6</v>
      </c>
      <c r="DB47" s="12"/>
      <c r="DC47" s="11">
        <f t="shared" si="18"/>
        <v>6</v>
      </c>
      <c r="DD47" s="11">
        <v>6</v>
      </c>
      <c r="DE47" s="12"/>
      <c r="DF47" s="11">
        <v>7</v>
      </c>
      <c r="DG47" s="12"/>
      <c r="DH47" s="11">
        <v>9</v>
      </c>
      <c r="DI47" s="11"/>
      <c r="DJ47" s="11">
        <v>7</v>
      </c>
      <c r="DK47" s="12"/>
      <c r="DL47" s="11">
        <v>7</v>
      </c>
      <c r="DM47" s="12"/>
      <c r="DN47" s="12">
        <v>9</v>
      </c>
      <c r="DO47" s="12"/>
      <c r="DP47" s="11">
        <v>7</v>
      </c>
      <c r="DQ47" s="12"/>
      <c r="DR47" s="11">
        <v>9</v>
      </c>
      <c r="DS47" s="11"/>
      <c r="DT47" s="13">
        <f t="shared" si="37"/>
        <v>7.6</v>
      </c>
      <c r="DU47" s="13"/>
      <c r="DV47" s="14" t="str">
        <f t="shared" si="33"/>
        <v>Khá</v>
      </c>
      <c r="DW47" s="19"/>
      <c r="DX47" s="11">
        <v>8</v>
      </c>
      <c r="DY47" s="98"/>
      <c r="DZ47" s="11">
        <v>8</v>
      </c>
      <c r="EA47" s="98"/>
      <c r="EB47" s="11">
        <v>7</v>
      </c>
      <c r="EC47" s="98"/>
      <c r="ED47" s="11">
        <f t="shared" si="19"/>
        <v>7</v>
      </c>
      <c r="EE47" s="11">
        <v>7</v>
      </c>
      <c r="EF47" s="98"/>
      <c r="EG47" s="11">
        <v>6</v>
      </c>
      <c r="EH47" s="98"/>
      <c r="EI47" s="11">
        <v>7</v>
      </c>
      <c r="EJ47" s="98"/>
      <c r="EK47" s="11">
        <f t="shared" si="3"/>
        <v>7</v>
      </c>
      <c r="EL47" s="11">
        <v>9</v>
      </c>
      <c r="EM47" s="98"/>
      <c r="EN47" s="11">
        <v>9</v>
      </c>
      <c r="EO47" s="98"/>
      <c r="EP47" s="11">
        <v>9</v>
      </c>
      <c r="EQ47" s="98"/>
      <c r="ER47" s="11">
        <v>7</v>
      </c>
      <c r="ES47" s="98"/>
      <c r="ET47" s="11">
        <v>7</v>
      </c>
      <c r="EU47" s="98"/>
      <c r="EV47" s="217">
        <f t="shared" si="20"/>
        <v>7.71</v>
      </c>
      <c r="EW47" s="220"/>
      <c r="EX47" s="221" t="str">
        <f t="shared" si="24"/>
        <v>Khá</v>
      </c>
      <c r="EY47" s="221"/>
      <c r="EZ47" s="217">
        <f t="shared" si="21"/>
        <v>7.66</v>
      </c>
      <c r="FA47" s="220"/>
      <c r="FB47" s="221" t="str">
        <f t="shared" si="25"/>
        <v>Khá</v>
      </c>
      <c r="FC47" s="219" t="str">
        <f t="shared" si="22"/>
        <v>Hồ Ngọc DiễmNi</v>
      </c>
      <c r="FD47" s="46">
        <f t="shared" si="23"/>
        <v>7.06</v>
      </c>
      <c r="FE47" s="46"/>
      <c r="FF47" s="47" t="str">
        <f t="shared" si="34"/>
        <v>Khá</v>
      </c>
      <c r="FG47" s="170">
        <f t="shared" si="38"/>
        <v>63</v>
      </c>
    </row>
    <row r="48" spans="1:163" ht="12.75" x14ac:dyDescent="0.2">
      <c r="A48" s="16">
        <v>46</v>
      </c>
      <c r="B48" s="17" t="s">
        <v>438</v>
      </c>
      <c r="C48" s="18" t="s">
        <v>142</v>
      </c>
      <c r="D48" s="11">
        <v>5</v>
      </c>
      <c r="E48" s="12"/>
      <c r="F48" s="11">
        <f>MAX(D48:E48)</f>
        <v>5</v>
      </c>
      <c r="G48" s="11">
        <v>7</v>
      </c>
      <c r="H48" s="12"/>
      <c r="I48" s="11">
        <f>MAX(G48:H48)</f>
        <v>7</v>
      </c>
      <c r="J48" s="11">
        <v>5</v>
      </c>
      <c r="K48" s="12"/>
      <c r="L48" s="11">
        <f>MAX(J48:K48)</f>
        <v>5</v>
      </c>
      <c r="M48" s="11">
        <v>6</v>
      </c>
      <c r="N48" s="12"/>
      <c r="O48" s="11">
        <f>MAX(M48:N48)</f>
        <v>6</v>
      </c>
      <c r="P48" s="11">
        <v>7</v>
      </c>
      <c r="Q48" s="12"/>
      <c r="R48" s="11">
        <f>MAX(P48:Q48)</f>
        <v>7</v>
      </c>
      <c r="S48" s="11">
        <v>7</v>
      </c>
      <c r="T48" s="12"/>
      <c r="U48" s="12">
        <v>7</v>
      </c>
      <c r="V48" s="12"/>
      <c r="W48" s="12">
        <v>8</v>
      </c>
      <c r="X48" s="12"/>
      <c r="Y48" s="11">
        <v>7</v>
      </c>
      <c r="Z48" s="12"/>
      <c r="AA48" s="11">
        <f t="shared" si="10"/>
        <v>7</v>
      </c>
      <c r="AB48" s="11">
        <v>7</v>
      </c>
      <c r="AC48" s="12"/>
      <c r="AD48" s="11">
        <f>MAX(AB48:AC48)</f>
        <v>7</v>
      </c>
      <c r="AE48" s="11">
        <v>7</v>
      </c>
      <c r="AF48" s="12"/>
      <c r="AG48" s="11">
        <f t="shared" si="12"/>
        <v>7</v>
      </c>
      <c r="AH48" s="11">
        <v>6</v>
      </c>
      <c r="AI48" s="12"/>
      <c r="AJ48" s="11">
        <f>MAX(AH48:AI48)</f>
        <v>6</v>
      </c>
      <c r="AK48" s="11">
        <v>6</v>
      </c>
      <c r="AL48" s="12"/>
      <c r="AM48" s="11">
        <v>7</v>
      </c>
      <c r="AN48" s="12"/>
      <c r="AO48" s="11">
        <v>7</v>
      </c>
      <c r="AP48" s="12"/>
      <c r="AQ48" s="12">
        <v>6</v>
      </c>
      <c r="AR48" s="12"/>
      <c r="AS48" s="12">
        <v>5</v>
      </c>
      <c r="AT48" s="12"/>
      <c r="AU48" s="13">
        <f>ROUND((SUMPRODUCT($D$5:$AT$5,$D48:$AT48))/$AU$6,2)</f>
        <v>6.5</v>
      </c>
      <c r="AV48" s="13"/>
      <c r="AW48" s="14" t="str">
        <f>IF(AU48&lt;5,"Yếu",IF(AU48&lt;6,"TBình",IF(AU48&lt;7,"TBKhá",IF(AU48&lt;8,"Khá",IF(AU48&lt;9,"Giỏi","Xuất sắc")))))</f>
        <v>TBKhá</v>
      </c>
      <c r="AX48" s="19"/>
      <c r="AY48" s="11">
        <v>7</v>
      </c>
      <c r="AZ48" s="12"/>
      <c r="BA48" s="11">
        <v>7</v>
      </c>
      <c r="BB48" s="12"/>
      <c r="BC48" s="11">
        <v>7</v>
      </c>
      <c r="BD48" s="12"/>
      <c r="BE48" s="11">
        <v>6</v>
      </c>
      <c r="BF48" s="12"/>
      <c r="BG48" s="11">
        <f>MAX(BE48:BF48)</f>
        <v>6</v>
      </c>
      <c r="BH48" s="11">
        <v>7</v>
      </c>
      <c r="BI48" s="12"/>
      <c r="BJ48" s="11">
        <v>7</v>
      </c>
      <c r="BK48" s="12"/>
      <c r="BL48" s="11">
        <v>5</v>
      </c>
      <c r="BM48" s="12"/>
      <c r="BN48" s="11">
        <f>MAX(BL48:BM48)</f>
        <v>5</v>
      </c>
      <c r="BO48" s="12">
        <v>7</v>
      </c>
      <c r="BP48" s="12"/>
      <c r="BQ48" s="11">
        <v>8</v>
      </c>
      <c r="BR48" s="12"/>
      <c r="BS48" s="11">
        <v>8</v>
      </c>
      <c r="BT48" s="12"/>
      <c r="BU48" s="11">
        <v>8</v>
      </c>
      <c r="BV48" s="12"/>
      <c r="BW48" s="11">
        <f>MAX(BU48:BV48)</f>
        <v>8</v>
      </c>
      <c r="BX48" s="11">
        <v>7</v>
      </c>
      <c r="BY48" s="12"/>
      <c r="BZ48" s="11">
        <v>6</v>
      </c>
      <c r="CA48" s="12"/>
      <c r="CB48" s="11">
        <v>7</v>
      </c>
      <c r="CC48" s="12"/>
      <c r="CD48" s="11">
        <f>MAX(CB48:CC48)</f>
        <v>7</v>
      </c>
      <c r="CE48" s="11">
        <v>7</v>
      </c>
      <c r="CF48" s="12"/>
      <c r="CG48" s="11">
        <v>8</v>
      </c>
      <c r="CH48" s="12"/>
      <c r="CI48" s="11">
        <v>8</v>
      </c>
      <c r="CJ48" s="11"/>
      <c r="CK48" s="11">
        <v>9</v>
      </c>
      <c r="CL48" s="11"/>
      <c r="CM48" s="11">
        <v>7</v>
      </c>
      <c r="CN48" s="12"/>
      <c r="CO48" s="12">
        <v>9</v>
      </c>
      <c r="CP48" s="12"/>
      <c r="CQ48" s="11">
        <v>8</v>
      </c>
      <c r="CR48" s="12"/>
      <c r="CS48" s="11">
        <v>7</v>
      </c>
      <c r="CT48" s="12"/>
      <c r="CU48" s="13">
        <f>ROUND((SUMPRODUCT($AY$5:$CT$5,$AY48:$CT48))/$CU$6,2)</f>
        <v>7.28</v>
      </c>
      <c r="CV48" s="13"/>
      <c r="CW48" s="14" t="str">
        <f>IF(CU48&lt;5,"Yếu",IF(CU48&lt;6,"TBình",IF(CU48&lt;7,"TBKhá",IF(CU48&lt;8,"Khá",IF(CU48&lt;9,"Giỏi","Xuất sắc")))))</f>
        <v>Khá</v>
      </c>
      <c r="CX48" s="19"/>
      <c r="CY48" s="11">
        <v>8</v>
      </c>
      <c r="CZ48" s="12"/>
      <c r="DA48" s="11">
        <v>8</v>
      </c>
      <c r="DB48" s="12"/>
      <c r="DC48" s="11">
        <f>MAX(DA48:DB48)</f>
        <v>8</v>
      </c>
      <c r="DD48" s="11">
        <v>6</v>
      </c>
      <c r="DE48" s="12"/>
      <c r="DF48" s="11">
        <v>7</v>
      </c>
      <c r="DG48" s="12"/>
      <c r="DH48" s="11">
        <v>7</v>
      </c>
      <c r="DI48" s="11"/>
      <c r="DJ48" s="11">
        <v>7</v>
      </c>
      <c r="DK48" s="12"/>
      <c r="DL48" s="11">
        <v>7</v>
      </c>
      <c r="DM48" s="12"/>
      <c r="DN48" s="12">
        <v>8</v>
      </c>
      <c r="DO48" s="12"/>
      <c r="DP48" s="11">
        <v>8</v>
      </c>
      <c r="DQ48" s="12"/>
      <c r="DR48" s="11">
        <v>9</v>
      </c>
      <c r="DS48" s="11"/>
      <c r="DT48" s="13">
        <f t="shared" si="37"/>
        <v>7.52</v>
      </c>
      <c r="DU48" s="13"/>
      <c r="DV48" s="14" t="str">
        <f>IF(DT48&lt;5,"Yếu",IF(DT48&lt;6,"TBình",IF(DT48&lt;7,"TBKhá",IF(DT48&lt;8,"Khá",IF(DT48&lt;9,"Giỏi","Xuất sắc")))))</f>
        <v>Khá</v>
      </c>
      <c r="DW48" s="19"/>
      <c r="DX48" s="11">
        <v>10</v>
      </c>
      <c r="DY48" s="98"/>
      <c r="DZ48" s="11">
        <v>9</v>
      </c>
      <c r="EA48" s="98"/>
      <c r="EB48" s="11">
        <v>8</v>
      </c>
      <c r="EC48" s="98"/>
      <c r="ED48" s="11">
        <f t="shared" si="19"/>
        <v>8</v>
      </c>
      <c r="EE48" s="11">
        <v>8</v>
      </c>
      <c r="EF48" s="98"/>
      <c r="EG48" s="11">
        <v>8</v>
      </c>
      <c r="EH48" s="98"/>
      <c r="EI48" s="11">
        <v>7</v>
      </c>
      <c r="EJ48" s="98"/>
      <c r="EK48" s="11">
        <f>MAX(EI48:EJ48)</f>
        <v>7</v>
      </c>
      <c r="EL48" s="11">
        <v>8</v>
      </c>
      <c r="EM48" s="98"/>
      <c r="EN48" s="11">
        <v>9</v>
      </c>
      <c r="EO48" s="98"/>
      <c r="EP48" s="11">
        <v>8</v>
      </c>
      <c r="EQ48" s="98"/>
      <c r="ER48" s="11">
        <v>7</v>
      </c>
      <c r="ES48" s="98"/>
      <c r="ET48" s="11">
        <v>8</v>
      </c>
      <c r="EU48" s="98"/>
      <c r="EV48" s="217">
        <f>ROUND(SUMPRODUCT($DX$5:$EU$5,DX48:EU48)/$EV$6,2)</f>
        <v>8.0399999999999991</v>
      </c>
      <c r="EW48" s="220"/>
      <c r="EX48" s="221" t="str">
        <f>IF(EV48&lt;5,"Yếu",IF(EV48&lt;6,"TBình",IF(EV48&lt;7,"TBKhá",IF(EV48&lt;8,"Khá",IF(EV48&lt;9,"Giỏi","Xuất sắc")))))</f>
        <v>Giỏi</v>
      </c>
      <c r="EY48" s="221"/>
      <c r="EZ48" s="217">
        <f t="shared" si="21"/>
        <v>7.79</v>
      </c>
      <c r="FA48" s="220"/>
      <c r="FB48" s="221" t="str">
        <f>IF(EZ48&lt;5,"Yếu",IF(EZ48&lt;6,"TBình",IF(EZ48&lt;7,"TBKhá",IF(EZ48&lt;8,"Khá",IF(EZ48&lt;9,"Giỏi","Xuất sắc")))))</f>
        <v>Khá</v>
      </c>
      <c r="FC48" s="219" t="str">
        <f t="shared" si="22"/>
        <v>Lê Thị DiệuNy</v>
      </c>
      <c r="FD48" s="46">
        <f t="shared" si="23"/>
        <v>7.19</v>
      </c>
      <c r="FE48" s="46"/>
      <c r="FF48" s="47" t="str">
        <f>IF(FD48&lt;5,"Yếu",IF(FD48&lt;6,"TBình",IF(FD48&lt;7,"TBKhá",IF(FD48&lt;8,"Khá",IF(FD48&lt;9,"Giỏi","Xuất sắc")))))</f>
        <v>Khá</v>
      </c>
      <c r="FG48" s="170">
        <f t="shared" si="38"/>
        <v>54</v>
      </c>
    </row>
    <row r="49" spans="1:163" ht="12.75" x14ac:dyDescent="0.2">
      <c r="A49" s="16">
        <v>48</v>
      </c>
      <c r="B49" s="17" t="s">
        <v>441</v>
      </c>
      <c r="C49" s="18" t="s">
        <v>442</v>
      </c>
      <c r="D49" s="11">
        <v>6</v>
      </c>
      <c r="E49" s="12"/>
      <c r="F49" s="11">
        <f t="shared" si="5"/>
        <v>6</v>
      </c>
      <c r="G49" s="11">
        <v>8</v>
      </c>
      <c r="H49" s="12"/>
      <c r="I49" s="11">
        <f t="shared" si="6"/>
        <v>8</v>
      </c>
      <c r="J49" s="11">
        <v>8</v>
      </c>
      <c r="K49" s="12"/>
      <c r="L49" s="11">
        <f t="shared" si="7"/>
        <v>8</v>
      </c>
      <c r="M49" s="11">
        <v>7</v>
      </c>
      <c r="N49" s="12"/>
      <c r="O49" s="11">
        <f t="shared" si="8"/>
        <v>7</v>
      </c>
      <c r="P49" s="11">
        <v>8</v>
      </c>
      <c r="Q49" s="12"/>
      <c r="R49" s="11">
        <f t="shared" si="9"/>
        <v>8</v>
      </c>
      <c r="S49" s="11">
        <v>7</v>
      </c>
      <c r="T49" s="12"/>
      <c r="U49" s="12">
        <v>8</v>
      </c>
      <c r="V49" s="12"/>
      <c r="W49" s="12">
        <v>8</v>
      </c>
      <c r="X49" s="12"/>
      <c r="Y49" s="11">
        <v>8</v>
      </c>
      <c r="Z49" s="12"/>
      <c r="AA49" s="11">
        <f t="shared" si="10"/>
        <v>8</v>
      </c>
      <c r="AB49" s="11">
        <v>8</v>
      </c>
      <c r="AC49" s="12"/>
      <c r="AD49" s="11">
        <f t="shared" si="11"/>
        <v>8</v>
      </c>
      <c r="AE49" s="11">
        <v>9</v>
      </c>
      <c r="AF49" s="12"/>
      <c r="AG49" s="11">
        <f t="shared" si="12"/>
        <v>9</v>
      </c>
      <c r="AH49" s="11">
        <v>7</v>
      </c>
      <c r="AI49" s="12"/>
      <c r="AJ49" s="11">
        <f t="shared" si="13"/>
        <v>7</v>
      </c>
      <c r="AK49" s="11">
        <v>7</v>
      </c>
      <c r="AL49" s="12"/>
      <c r="AM49" s="11">
        <v>8</v>
      </c>
      <c r="AN49" s="12"/>
      <c r="AO49" s="11">
        <v>8</v>
      </c>
      <c r="AP49" s="12"/>
      <c r="AQ49" s="12">
        <v>8</v>
      </c>
      <c r="AR49" s="12"/>
      <c r="AS49" s="12">
        <v>7</v>
      </c>
      <c r="AT49" s="12"/>
      <c r="AU49" s="13">
        <f t="shared" si="35"/>
        <v>7.63</v>
      </c>
      <c r="AV49" s="13"/>
      <c r="AW49" s="14" t="str">
        <f t="shared" si="31"/>
        <v>Khá</v>
      </c>
      <c r="AX49" s="19"/>
      <c r="AY49" s="11">
        <v>6</v>
      </c>
      <c r="AZ49" s="12"/>
      <c r="BA49" s="11">
        <v>8</v>
      </c>
      <c r="BB49" s="12"/>
      <c r="BC49" s="11">
        <v>8</v>
      </c>
      <c r="BD49" s="12"/>
      <c r="BE49" s="11">
        <v>8</v>
      </c>
      <c r="BF49" s="12"/>
      <c r="BG49" s="11">
        <f t="shared" si="14"/>
        <v>8</v>
      </c>
      <c r="BH49" s="11">
        <v>8</v>
      </c>
      <c r="BI49" s="12"/>
      <c r="BJ49" s="11">
        <v>8</v>
      </c>
      <c r="BK49" s="12"/>
      <c r="BL49" s="11">
        <v>9</v>
      </c>
      <c r="BM49" s="12"/>
      <c r="BN49" s="11">
        <f t="shared" si="15"/>
        <v>9</v>
      </c>
      <c r="BO49" s="12">
        <v>8</v>
      </c>
      <c r="BP49" s="12"/>
      <c r="BQ49" s="11">
        <v>9</v>
      </c>
      <c r="BR49" s="12"/>
      <c r="BS49" s="11">
        <v>9</v>
      </c>
      <c r="BT49" s="12"/>
      <c r="BU49" s="11">
        <v>9</v>
      </c>
      <c r="BV49" s="12"/>
      <c r="BW49" s="11">
        <f t="shared" si="16"/>
        <v>9</v>
      </c>
      <c r="BX49" s="11">
        <v>9</v>
      </c>
      <c r="BY49" s="12"/>
      <c r="BZ49" s="11">
        <v>8</v>
      </c>
      <c r="CA49" s="12"/>
      <c r="CB49" s="11">
        <v>8</v>
      </c>
      <c r="CC49" s="12"/>
      <c r="CD49" s="11">
        <f t="shared" si="17"/>
        <v>8</v>
      </c>
      <c r="CE49" s="11">
        <v>8</v>
      </c>
      <c r="CF49" s="12"/>
      <c r="CG49" s="11">
        <v>8</v>
      </c>
      <c r="CH49" s="12"/>
      <c r="CI49" s="11">
        <v>9</v>
      </c>
      <c r="CJ49" s="11"/>
      <c r="CK49" s="11">
        <v>10</v>
      </c>
      <c r="CL49" s="11"/>
      <c r="CM49" s="11">
        <v>8</v>
      </c>
      <c r="CN49" s="12"/>
      <c r="CO49" s="12">
        <v>9</v>
      </c>
      <c r="CP49" s="12"/>
      <c r="CQ49" s="11">
        <v>9</v>
      </c>
      <c r="CR49" s="12"/>
      <c r="CS49" s="11">
        <v>7</v>
      </c>
      <c r="CT49" s="12"/>
      <c r="CU49" s="13">
        <f t="shared" si="36"/>
        <v>8.32</v>
      </c>
      <c r="CV49" s="13"/>
      <c r="CW49" s="14" t="str">
        <f t="shared" si="32"/>
        <v>Giỏi</v>
      </c>
      <c r="CX49" s="19"/>
      <c r="CY49" s="11">
        <v>9</v>
      </c>
      <c r="CZ49" s="12"/>
      <c r="DA49" s="11">
        <v>10</v>
      </c>
      <c r="DB49" s="12"/>
      <c r="DC49" s="11">
        <f t="shared" si="18"/>
        <v>10</v>
      </c>
      <c r="DD49" s="11">
        <v>7</v>
      </c>
      <c r="DE49" s="12"/>
      <c r="DF49" s="11">
        <v>8</v>
      </c>
      <c r="DG49" s="12"/>
      <c r="DH49" s="11">
        <v>9</v>
      </c>
      <c r="DI49" s="11"/>
      <c r="DJ49" s="11">
        <v>8</v>
      </c>
      <c r="DK49" s="12"/>
      <c r="DL49" s="11">
        <v>8</v>
      </c>
      <c r="DM49" s="12"/>
      <c r="DN49" s="12">
        <v>9</v>
      </c>
      <c r="DO49" s="12"/>
      <c r="DP49" s="11">
        <v>8</v>
      </c>
      <c r="DQ49" s="12"/>
      <c r="DR49" s="11">
        <v>9</v>
      </c>
      <c r="DS49" s="11"/>
      <c r="DT49" s="13">
        <f t="shared" si="37"/>
        <v>8.56</v>
      </c>
      <c r="DU49" s="13"/>
      <c r="DV49" s="14" t="str">
        <f t="shared" si="33"/>
        <v>Giỏi</v>
      </c>
      <c r="DW49" s="19"/>
      <c r="DX49" s="11">
        <v>10</v>
      </c>
      <c r="DY49" s="98"/>
      <c r="DZ49" s="11">
        <v>9</v>
      </c>
      <c r="EA49" s="98"/>
      <c r="EB49" s="11">
        <v>9</v>
      </c>
      <c r="EC49" s="98"/>
      <c r="ED49" s="11">
        <f t="shared" si="19"/>
        <v>9</v>
      </c>
      <c r="EE49" s="11">
        <v>8</v>
      </c>
      <c r="EF49" s="98"/>
      <c r="EG49" s="11">
        <v>8</v>
      </c>
      <c r="EH49" s="98"/>
      <c r="EI49" s="11">
        <v>9</v>
      </c>
      <c r="EJ49" s="98"/>
      <c r="EK49" s="11">
        <f t="shared" si="3"/>
        <v>9</v>
      </c>
      <c r="EL49" s="11">
        <v>9</v>
      </c>
      <c r="EM49" s="98"/>
      <c r="EN49" s="11">
        <v>9</v>
      </c>
      <c r="EO49" s="98"/>
      <c r="EP49" s="11">
        <v>9</v>
      </c>
      <c r="EQ49" s="98"/>
      <c r="ER49" s="11">
        <v>10</v>
      </c>
      <c r="ES49" s="98"/>
      <c r="ET49" s="11">
        <v>9</v>
      </c>
      <c r="EU49" s="98"/>
      <c r="EV49" s="217">
        <f t="shared" si="20"/>
        <v>9.0399999999999991</v>
      </c>
      <c r="EW49" s="220"/>
      <c r="EX49" s="221" t="str">
        <f t="shared" si="24"/>
        <v>Xuất sắc</v>
      </c>
      <c r="EY49" s="221"/>
      <c r="EZ49" s="217">
        <f t="shared" si="21"/>
        <v>8.81</v>
      </c>
      <c r="FA49" s="220"/>
      <c r="FB49" s="221" t="str">
        <f t="shared" si="25"/>
        <v>Giỏi</v>
      </c>
      <c r="FC49" s="219" t="str">
        <f t="shared" si="22"/>
        <v>Trần Thị TâmPhúc</v>
      </c>
      <c r="FD49" s="46">
        <f t="shared" si="23"/>
        <v>8.25</v>
      </c>
      <c r="FE49" s="46"/>
      <c r="FF49" s="47" t="str">
        <f t="shared" si="34"/>
        <v>Giỏi</v>
      </c>
      <c r="FG49" s="170">
        <f t="shared" si="38"/>
        <v>6</v>
      </c>
    </row>
    <row r="50" spans="1:163" ht="12.75" x14ac:dyDescent="0.2">
      <c r="A50" s="16">
        <v>49</v>
      </c>
      <c r="B50" s="17" t="s">
        <v>241</v>
      </c>
      <c r="C50" s="18" t="s">
        <v>146</v>
      </c>
      <c r="D50" s="11">
        <v>6</v>
      </c>
      <c r="E50" s="12"/>
      <c r="F50" s="11">
        <f t="shared" si="5"/>
        <v>6</v>
      </c>
      <c r="G50" s="11">
        <v>6</v>
      </c>
      <c r="H50" s="12"/>
      <c r="I50" s="11">
        <f t="shared" si="6"/>
        <v>6</v>
      </c>
      <c r="J50" s="11">
        <v>5</v>
      </c>
      <c r="K50" s="12"/>
      <c r="L50" s="11">
        <f t="shared" si="7"/>
        <v>5</v>
      </c>
      <c r="M50" s="11">
        <v>6</v>
      </c>
      <c r="N50" s="12"/>
      <c r="O50" s="11">
        <f t="shared" si="8"/>
        <v>6</v>
      </c>
      <c r="P50" s="11">
        <v>6</v>
      </c>
      <c r="Q50" s="12"/>
      <c r="R50" s="11">
        <f t="shared" si="9"/>
        <v>6</v>
      </c>
      <c r="S50" s="11">
        <v>6</v>
      </c>
      <c r="T50" s="12"/>
      <c r="U50" s="12">
        <v>8</v>
      </c>
      <c r="V50" s="12"/>
      <c r="W50" s="12">
        <v>8</v>
      </c>
      <c r="X50" s="12"/>
      <c r="Y50" s="11">
        <v>6</v>
      </c>
      <c r="Z50" s="12"/>
      <c r="AA50" s="11">
        <f t="shared" si="10"/>
        <v>6</v>
      </c>
      <c r="AB50" s="11">
        <v>6</v>
      </c>
      <c r="AC50" s="12"/>
      <c r="AD50" s="11">
        <f t="shared" si="11"/>
        <v>6</v>
      </c>
      <c r="AE50" s="11">
        <v>8</v>
      </c>
      <c r="AF50" s="12"/>
      <c r="AG50" s="11">
        <f t="shared" si="12"/>
        <v>8</v>
      </c>
      <c r="AH50" s="11">
        <v>7</v>
      </c>
      <c r="AI50" s="12"/>
      <c r="AJ50" s="11">
        <f t="shared" si="13"/>
        <v>7</v>
      </c>
      <c r="AK50" s="11">
        <v>6</v>
      </c>
      <c r="AL50" s="12"/>
      <c r="AM50" s="11">
        <v>6</v>
      </c>
      <c r="AN50" s="12"/>
      <c r="AO50" s="11">
        <v>8</v>
      </c>
      <c r="AP50" s="12"/>
      <c r="AQ50" s="12">
        <v>8</v>
      </c>
      <c r="AR50" s="12"/>
      <c r="AS50" s="12">
        <v>6</v>
      </c>
      <c r="AT50" s="12"/>
      <c r="AU50" s="13">
        <f t="shared" si="35"/>
        <v>6.57</v>
      </c>
      <c r="AV50" s="13"/>
      <c r="AW50" s="14" t="str">
        <f t="shared" si="31"/>
        <v>TBKhá</v>
      </c>
      <c r="AX50" s="19"/>
      <c r="AY50" s="11">
        <v>6</v>
      </c>
      <c r="AZ50" s="12"/>
      <c r="BA50" s="11">
        <v>6</v>
      </c>
      <c r="BB50" s="12"/>
      <c r="BC50" s="11">
        <v>8</v>
      </c>
      <c r="BD50" s="12"/>
      <c r="BE50" s="11">
        <v>6</v>
      </c>
      <c r="BF50" s="12"/>
      <c r="BG50" s="11">
        <f t="shared" si="14"/>
        <v>6</v>
      </c>
      <c r="BH50" s="11">
        <v>8</v>
      </c>
      <c r="BI50" s="12"/>
      <c r="BJ50" s="11">
        <v>8</v>
      </c>
      <c r="BK50" s="12"/>
      <c r="BL50" s="11">
        <v>7</v>
      </c>
      <c r="BM50" s="12"/>
      <c r="BN50" s="11">
        <f t="shared" si="15"/>
        <v>7</v>
      </c>
      <c r="BO50" s="12">
        <v>7</v>
      </c>
      <c r="BP50" s="12"/>
      <c r="BQ50" s="11">
        <v>8</v>
      </c>
      <c r="BR50" s="12"/>
      <c r="BS50" s="11">
        <v>8</v>
      </c>
      <c r="BT50" s="12"/>
      <c r="BU50" s="11">
        <v>8</v>
      </c>
      <c r="BV50" s="12"/>
      <c r="BW50" s="11">
        <f t="shared" si="16"/>
        <v>8</v>
      </c>
      <c r="BX50" s="11">
        <v>6</v>
      </c>
      <c r="BY50" s="12"/>
      <c r="BZ50" s="11">
        <v>7</v>
      </c>
      <c r="CA50" s="12"/>
      <c r="CB50" s="11">
        <v>5</v>
      </c>
      <c r="CC50" s="12"/>
      <c r="CD50" s="11">
        <f t="shared" si="17"/>
        <v>5</v>
      </c>
      <c r="CE50" s="11">
        <v>7</v>
      </c>
      <c r="CF50" s="12"/>
      <c r="CG50" s="11">
        <v>7</v>
      </c>
      <c r="CH50" s="12"/>
      <c r="CI50" s="11">
        <v>8</v>
      </c>
      <c r="CJ50" s="11"/>
      <c r="CK50" s="11">
        <v>9</v>
      </c>
      <c r="CL50" s="11"/>
      <c r="CM50" s="11">
        <v>7</v>
      </c>
      <c r="CN50" s="12"/>
      <c r="CO50" s="12">
        <v>7</v>
      </c>
      <c r="CP50" s="12"/>
      <c r="CQ50" s="11">
        <v>8</v>
      </c>
      <c r="CR50" s="12"/>
      <c r="CS50" s="11">
        <v>8</v>
      </c>
      <c r="CT50" s="12"/>
      <c r="CU50" s="13">
        <f t="shared" si="36"/>
        <v>7.13</v>
      </c>
      <c r="CV50" s="13"/>
      <c r="CW50" s="14" t="str">
        <f t="shared" si="32"/>
        <v>Khá</v>
      </c>
      <c r="CX50" s="19"/>
      <c r="CY50" s="11">
        <v>9</v>
      </c>
      <c r="CZ50" s="12"/>
      <c r="DA50" s="11">
        <v>8</v>
      </c>
      <c r="DB50" s="12"/>
      <c r="DC50" s="11">
        <f t="shared" si="18"/>
        <v>8</v>
      </c>
      <c r="DD50" s="11">
        <v>6</v>
      </c>
      <c r="DE50" s="12"/>
      <c r="DF50" s="11">
        <v>7</v>
      </c>
      <c r="DG50" s="12"/>
      <c r="DH50" s="11">
        <v>8</v>
      </c>
      <c r="DI50" s="11"/>
      <c r="DJ50" s="11">
        <v>6</v>
      </c>
      <c r="DK50" s="12"/>
      <c r="DL50" s="11">
        <v>6</v>
      </c>
      <c r="DM50" s="12"/>
      <c r="DN50" s="12">
        <v>8</v>
      </c>
      <c r="DO50" s="12"/>
      <c r="DP50" s="11">
        <v>8</v>
      </c>
      <c r="DQ50" s="12"/>
      <c r="DR50" s="11">
        <v>8</v>
      </c>
      <c r="DS50" s="11"/>
      <c r="DT50" s="13">
        <f t="shared" si="37"/>
        <v>7.52</v>
      </c>
      <c r="DU50" s="13"/>
      <c r="DV50" s="14" t="str">
        <f t="shared" si="33"/>
        <v>Khá</v>
      </c>
      <c r="DW50" s="19"/>
      <c r="DX50" s="11">
        <v>9</v>
      </c>
      <c r="DY50" s="98"/>
      <c r="DZ50" s="11">
        <v>8</v>
      </c>
      <c r="EA50" s="98"/>
      <c r="EB50" s="44">
        <v>4</v>
      </c>
      <c r="EC50" s="98">
        <v>7</v>
      </c>
      <c r="ED50" s="11">
        <f t="shared" si="19"/>
        <v>7</v>
      </c>
      <c r="EE50" s="11">
        <v>7</v>
      </c>
      <c r="EF50" s="98"/>
      <c r="EG50" s="11">
        <v>7</v>
      </c>
      <c r="EH50" s="98"/>
      <c r="EI50" s="11">
        <v>7</v>
      </c>
      <c r="EJ50" s="98"/>
      <c r="EK50" s="11">
        <f t="shared" si="3"/>
        <v>7</v>
      </c>
      <c r="EL50" s="11">
        <v>8</v>
      </c>
      <c r="EM50" s="98"/>
      <c r="EN50" s="11">
        <v>8</v>
      </c>
      <c r="EO50" s="98"/>
      <c r="EP50" s="11">
        <v>9</v>
      </c>
      <c r="EQ50" s="98"/>
      <c r="ER50" s="11">
        <v>8</v>
      </c>
      <c r="ES50" s="98"/>
      <c r="ET50" s="11">
        <v>8</v>
      </c>
      <c r="EU50" s="98"/>
      <c r="EV50" s="217">
        <f t="shared" si="20"/>
        <v>7.89</v>
      </c>
      <c r="EW50" s="220"/>
      <c r="EX50" s="221" t="str">
        <f t="shared" si="24"/>
        <v>Khá</v>
      </c>
      <c r="EY50" s="221"/>
      <c r="EZ50" s="217">
        <f t="shared" si="21"/>
        <v>7.72</v>
      </c>
      <c r="FA50" s="220"/>
      <c r="FB50" s="221" t="str">
        <f t="shared" si="25"/>
        <v>Khá</v>
      </c>
      <c r="FC50" s="219" t="str">
        <f t="shared" si="22"/>
        <v>Nguyễn Thị HoàiPhương</v>
      </c>
      <c r="FD50" s="46">
        <f t="shared" si="23"/>
        <v>7.14</v>
      </c>
      <c r="FE50" s="46"/>
      <c r="FF50" s="47" t="str">
        <f t="shared" si="34"/>
        <v>Khá</v>
      </c>
      <c r="FG50" s="170">
        <f t="shared" si="38"/>
        <v>55</v>
      </c>
    </row>
    <row r="51" spans="1:163" ht="12.75" x14ac:dyDescent="0.2">
      <c r="A51" s="16">
        <v>50</v>
      </c>
      <c r="B51" s="17" t="s">
        <v>443</v>
      </c>
      <c r="C51" s="18" t="s">
        <v>444</v>
      </c>
      <c r="D51" s="11">
        <v>9</v>
      </c>
      <c r="E51" s="12"/>
      <c r="F51" s="11">
        <f t="shared" si="5"/>
        <v>9</v>
      </c>
      <c r="G51" s="11">
        <v>7</v>
      </c>
      <c r="H51" s="12"/>
      <c r="I51" s="11">
        <f t="shared" si="6"/>
        <v>7</v>
      </c>
      <c r="J51" s="11">
        <v>8</v>
      </c>
      <c r="K51" s="12"/>
      <c r="L51" s="11">
        <f t="shared" si="7"/>
        <v>8</v>
      </c>
      <c r="M51" s="11">
        <v>7</v>
      </c>
      <c r="N51" s="12"/>
      <c r="O51" s="11">
        <f t="shared" si="8"/>
        <v>7</v>
      </c>
      <c r="P51" s="11">
        <v>9</v>
      </c>
      <c r="Q51" s="12"/>
      <c r="R51" s="11">
        <f t="shared" si="9"/>
        <v>9</v>
      </c>
      <c r="S51" s="11">
        <v>9</v>
      </c>
      <c r="T51" s="12"/>
      <c r="U51" s="12">
        <v>6</v>
      </c>
      <c r="V51" s="12"/>
      <c r="W51" s="12">
        <v>8</v>
      </c>
      <c r="X51" s="12"/>
      <c r="Y51" s="11">
        <v>9</v>
      </c>
      <c r="Z51" s="12"/>
      <c r="AA51" s="11">
        <f t="shared" si="10"/>
        <v>9</v>
      </c>
      <c r="AB51" s="11">
        <v>6</v>
      </c>
      <c r="AC51" s="12"/>
      <c r="AD51" s="11">
        <f t="shared" si="11"/>
        <v>6</v>
      </c>
      <c r="AE51" s="11">
        <v>9</v>
      </c>
      <c r="AF51" s="12"/>
      <c r="AG51" s="11">
        <f t="shared" si="12"/>
        <v>9</v>
      </c>
      <c r="AH51" s="11">
        <v>7</v>
      </c>
      <c r="AI51" s="12"/>
      <c r="AJ51" s="11">
        <f t="shared" si="13"/>
        <v>7</v>
      </c>
      <c r="AK51" s="11">
        <v>8</v>
      </c>
      <c r="AL51" s="12"/>
      <c r="AM51" s="11">
        <v>7</v>
      </c>
      <c r="AN51" s="12"/>
      <c r="AO51" s="11">
        <v>8</v>
      </c>
      <c r="AP51" s="12"/>
      <c r="AQ51" s="12">
        <v>8</v>
      </c>
      <c r="AR51" s="12"/>
      <c r="AS51" s="12">
        <v>7</v>
      </c>
      <c r="AT51" s="12"/>
      <c r="AU51" s="13">
        <f t="shared" si="35"/>
        <v>7.65</v>
      </c>
      <c r="AV51" s="13"/>
      <c r="AW51" s="14" t="str">
        <f t="shared" si="31"/>
        <v>Khá</v>
      </c>
      <c r="AX51" s="19"/>
      <c r="AY51" s="11">
        <v>7</v>
      </c>
      <c r="AZ51" s="12"/>
      <c r="BA51" s="11">
        <v>9</v>
      </c>
      <c r="BB51" s="12"/>
      <c r="BC51" s="11">
        <v>7</v>
      </c>
      <c r="BD51" s="12"/>
      <c r="BE51" s="11">
        <v>9</v>
      </c>
      <c r="BF51" s="12"/>
      <c r="BG51" s="11">
        <f t="shared" si="14"/>
        <v>9</v>
      </c>
      <c r="BH51" s="11">
        <v>8</v>
      </c>
      <c r="BI51" s="12"/>
      <c r="BJ51" s="11">
        <v>8</v>
      </c>
      <c r="BK51" s="12"/>
      <c r="BL51" s="11">
        <v>10</v>
      </c>
      <c r="BM51" s="12"/>
      <c r="BN51" s="11">
        <f t="shared" si="15"/>
        <v>10</v>
      </c>
      <c r="BO51" s="12">
        <v>8</v>
      </c>
      <c r="BP51" s="12"/>
      <c r="BQ51" s="11">
        <v>8</v>
      </c>
      <c r="BR51" s="12"/>
      <c r="BS51" s="11">
        <v>8</v>
      </c>
      <c r="BT51" s="12"/>
      <c r="BU51" s="11">
        <v>9</v>
      </c>
      <c r="BV51" s="12"/>
      <c r="BW51" s="11">
        <f t="shared" si="16"/>
        <v>9</v>
      </c>
      <c r="BX51" s="11">
        <v>7</v>
      </c>
      <c r="BY51" s="12"/>
      <c r="BZ51" s="11">
        <v>8</v>
      </c>
      <c r="CA51" s="12"/>
      <c r="CB51" s="11">
        <v>9</v>
      </c>
      <c r="CC51" s="12"/>
      <c r="CD51" s="11">
        <f t="shared" si="17"/>
        <v>9</v>
      </c>
      <c r="CE51" s="11">
        <v>8</v>
      </c>
      <c r="CF51" s="12"/>
      <c r="CG51" s="11">
        <v>9</v>
      </c>
      <c r="CH51" s="12"/>
      <c r="CI51" s="11">
        <v>9</v>
      </c>
      <c r="CJ51" s="11"/>
      <c r="CK51" s="11">
        <v>9</v>
      </c>
      <c r="CL51" s="11"/>
      <c r="CM51" s="11">
        <v>8</v>
      </c>
      <c r="CN51" s="12"/>
      <c r="CO51" s="12">
        <v>10</v>
      </c>
      <c r="CP51" s="12"/>
      <c r="CQ51" s="11">
        <v>9</v>
      </c>
      <c r="CR51" s="12"/>
      <c r="CS51" s="11">
        <v>8</v>
      </c>
      <c r="CT51" s="12"/>
      <c r="CU51" s="13">
        <f t="shared" si="36"/>
        <v>8.34</v>
      </c>
      <c r="CV51" s="13"/>
      <c r="CW51" s="14" t="str">
        <f t="shared" si="32"/>
        <v>Giỏi</v>
      </c>
      <c r="CX51" s="19"/>
      <c r="CY51" s="11">
        <v>9</v>
      </c>
      <c r="CZ51" s="12"/>
      <c r="DA51" s="11">
        <v>10</v>
      </c>
      <c r="DB51" s="12"/>
      <c r="DC51" s="11">
        <f t="shared" si="18"/>
        <v>10</v>
      </c>
      <c r="DD51" s="11">
        <v>9</v>
      </c>
      <c r="DE51" s="12"/>
      <c r="DF51" s="11">
        <v>9</v>
      </c>
      <c r="DG51" s="12"/>
      <c r="DH51" s="11">
        <v>9</v>
      </c>
      <c r="DI51" s="11"/>
      <c r="DJ51" s="11">
        <v>8</v>
      </c>
      <c r="DK51" s="12"/>
      <c r="DL51" s="11">
        <v>8</v>
      </c>
      <c r="DM51" s="12"/>
      <c r="DN51" s="12">
        <v>8</v>
      </c>
      <c r="DO51" s="12"/>
      <c r="DP51" s="11">
        <v>8</v>
      </c>
      <c r="DQ51" s="12"/>
      <c r="DR51" s="11">
        <v>9</v>
      </c>
      <c r="DS51" s="11"/>
      <c r="DT51" s="13">
        <f t="shared" si="37"/>
        <v>8.8000000000000007</v>
      </c>
      <c r="DU51" s="13"/>
      <c r="DV51" s="14" t="str">
        <f t="shared" si="33"/>
        <v>Giỏi</v>
      </c>
      <c r="DW51" s="19"/>
      <c r="DX51" s="11">
        <v>9</v>
      </c>
      <c r="DY51" s="98"/>
      <c r="DZ51" s="11">
        <v>9</v>
      </c>
      <c r="EA51" s="98"/>
      <c r="EB51" s="11">
        <v>7</v>
      </c>
      <c r="EC51" s="98"/>
      <c r="ED51" s="11">
        <f t="shared" si="19"/>
        <v>7</v>
      </c>
      <c r="EE51" s="11">
        <v>8</v>
      </c>
      <c r="EF51" s="98"/>
      <c r="EG51" s="11">
        <v>8</v>
      </c>
      <c r="EH51" s="98"/>
      <c r="EI51" s="11">
        <v>9</v>
      </c>
      <c r="EJ51" s="98"/>
      <c r="EK51" s="11">
        <f t="shared" si="3"/>
        <v>9</v>
      </c>
      <c r="EL51" s="11">
        <v>8</v>
      </c>
      <c r="EM51" s="98"/>
      <c r="EN51" s="11">
        <v>8</v>
      </c>
      <c r="EO51" s="98"/>
      <c r="EP51" s="11">
        <v>10</v>
      </c>
      <c r="EQ51" s="98"/>
      <c r="ER51" s="11">
        <v>8</v>
      </c>
      <c r="ES51" s="98"/>
      <c r="ET51" s="11">
        <v>9</v>
      </c>
      <c r="EU51" s="98"/>
      <c r="EV51" s="217">
        <f t="shared" si="20"/>
        <v>8.64</v>
      </c>
      <c r="EW51" s="220"/>
      <c r="EX51" s="221" t="str">
        <f t="shared" si="24"/>
        <v>Giỏi</v>
      </c>
      <c r="EY51" s="221"/>
      <c r="EZ51" s="217">
        <f t="shared" si="21"/>
        <v>8.7200000000000006</v>
      </c>
      <c r="FA51" s="220"/>
      <c r="FB51" s="221" t="str">
        <f t="shared" si="25"/>
        <v>Giỏi</v>
      </c>
      <c r="FC51" s="219" t="str">
        <f t="shared" si="22"/>
        <v>Đinh ThịPhường</v>
      </c>
      <c r="FD51" s="46">
        <f t="shared" si="23"/>
        <v>8.23</v>
      </c>
      <c r="FE51" s="46"/>
      <c r="FF51" s="47" t="str">
        <f t="shared" si="34"/>
        <v>Giỏi</v>
      </c>
      <c r="FG51" s="170">
        <f t="shared" si="38"/>
        <v>7</v>
      </c>
    </row>
    <row r="52" spans="1:163" ht="12.75" x14ac:dyDescent="0.2">
      <c r="A52" s="16">
        <v>51</v>
      </c>
      <c r="B52" s="17" t="s">
        <v>445</v>
      </c>
      <c r="C52" s="18" t="s">
        <v>147</v>
      </c>
      <c r="D52" s="11">
        <v>8</v>
      </c>
      <c r="E52" s="12"/>
      <c r="F52" s="11">
        <f t="shared" si="5"/>
        <v>8</v>
      </c>
      <c r="G52" s="11">
        <v>5</v>
      </c>
      <c r="H52" s="12"/>
      <c r="I52" s="11">
        <f t="shared" si="6"/>
        <v>5</v>
      </c>
      <c r="J52" s="11">
        <v>8</v>
      </c>
      <c r="K52" s="12"/>
      <c r="L52" s="11">
        <f t="shared" si="7"/>
        <v>8</v>
      </c>
      <c r="M52" s="11">
        <v>6</v>
      </c>
      <c r="N52" s="12"/>
      <c r="O52" s="11">
        <f t="shared" si="8"/>
        <v>6</v>
      </c>
      <c r="P52" s="11">
        <v>7</v>
      </c>
      <c r="Q52" s="12"/>
      <c r="R52" s="11">
        <f t="shared" si="9"/>
        <v>7</v>
      </c>
      <c r="S52" s="11">
        <v>7</v>
      </c>
      <c r="T52" s="12"/>
      <c r="U52" s="12">
        <v>8</v>
      </c>
      <c r="V52" s="12"/>
      <c r="W52" s="12">
        <v>8</v>
      </c>
      <c r="X52" s="12"/>
      <c r="Y52" s="11">
        <v>9</v>
      </c>
      <c r="Z52" s="12"/>
      <c r="AA52" s="11">
        <f t="shared" si="10"/>
        <v>9</v>
      </c>
      <c r="AB52" s="11">
        <v>6</v>
      </c>
      <c r="AC52" s="12"/>
      <c r="AD52" s="11">
        <f t="shared" si="11"/>
        <v>6</v>
      </c>
      <c r="AE52" s="11">
        <v>9</v>
      </c>
      <c r="AF52" s="12"/>
      <c r="AG52" s="11">
        <f t="shared" si="12"/>
        <v>9</v>
      </c>
      <c r="AH52" s="11">
        <v>7</v>
      </c>
      <c r="AI52" s="12"/>
      <c r="AJ52" s="11">
        <f t="shared" si="13"/>
        <v>7</v>
      </c>
      <c r="AK52" s="11">
        <v>7</v>
      </c>
      <c r="AL52" s="12"/>
      <c r="AM52" s="11">
        <v>8</v>
      </c>
      <c r="AN52" s="12"/>
      <c r="AO52" s="11">
        <v>8</v>
      </c>
      <c r="AP52" s="12"/>
      <c r="AQ52" s="12">
        <v>8</v>
      </c>
      <c r="AR52" s="12"/>
      <c r="AS52" s="12">
        <v>7</v>
      </c>
      <c r="AT52" s="12"/>
      <c r="AU52" s="13">
        <f t="shared" si="35"/>
        <v>7.3</v>
      </c>
      <c r="AV52" s="13"/>
      <c r="AW52" s="14" t="str">
        <f t="shared" si="31"/>
        <v>Khá</v>
      </c>
      <c r="AX52" s="19"/>
      <c r="AY52" s="11">
        <v>7</v>
      </c>
      <c r="AZ52" s="12"/>
      <c r="BA52" s="11">
        <v>9</v>
      </c>
      <c r="BB52" s="12"/>
      <c r="BC52" s="11">
        <v>8</v>
      </c>
      <c r="BD52" s="12"/>
      <c r="BE52" s="11">
        <v>9</v>
      </c>
      <c r="BF52" s="12"/>
      <c r="BG52" s="11">
        <f t="shared" si="14"/>
        <v>9</v>
      </c>
      <c r="BH52" s="11">
        <v>9</v>
      </c>
      <c r="BI52" s="12"/>
      <c r="BJ52" s="11">
        <v>8</v>
      </c>
      <c r="BK52" s="12"/>
      <c r="BL52" s="11">
        <v>10</v>
      </c>
      <c r="BM52" s="12"/>
      <c r="BN52" s="11">
        <f t="shared" si="15"/>
        <v>10</v>
      </c>
      <c r="BO52" s="12">
        <v>8</v>
      </c>
      <c r="BP52" s="12"/>
      <c r="BQ52" s="11">
        <v>9</v>
      </c>
      <c r="BR52" s="12"/>
      <c r="BS52" s="11">
        <v>8</v>
      </c>
      <c r="BT52" s="12"/>
      <c r="BU52" s="11">
        <v>9</v>
      </c>
      <c r="BV52" s="12"/>
      <c r="BW52" s="11">
        <f t="shared" si="16"/>
        <v>9</v>
      </c>
      <c r="BX52" s="11">
        <v>8</v>
      </c>
      <c r="BY52" s="12"/>
      <c r="BZ52" s="11">
        <v>8</v>
      </c>
      <c r="CA52" s="12"/>
      <c r="CB52" s="11">
        <v>9</v>
      </c>
      <c r="CC52" s="12"/>
      <c r="CD52" s="11">
        <f t="shared" si="17"/>
        <v>9</v>
      </c>
      <c r="CE52" s="11">
        <v>9</v>
      </c>
      <c r="CF52" s="12"/>
      <c r="CG52" s="11">
        <v>9</v>
      </c>
      <c r="CH52" s="12"/>
      <c r="CI52" s="11">
        <v>8</v>
      </c>
      <c r="CJ52" s="11"/>
      <c r="CK52" s="11">
        <v>9</v>
      </c>
      <c r="CL52" s="11"/>
      <c r="CM52" s="11">
        <v>9</v>
      </c>
      <c r="CN52" s="12"/>
      <c r="CO52" s="12">
        <v>10</v>
      </c>
      <c r="CP52" s="12"/>
      <c r="CQ52" s="11">
        <v>9</v>
      </c>
      <c r="CR52" s="12"/>
      <c r="CS52" s="11">
        <v>8</v>
      </c>
      <c r="CT52" s="12"/>
      <c r="CU52" s="13">
        <f t="shared" si="36"/>
        <v>8.6</v>
      </c>
      <c r="CV52" s="13"/>
      <c r="CW52" s="14" t="str">
        <f t="shared" si="32"/>
        <v>Giỏi</v>
      </c>
      <c r="CX52" s="19"/>
      <c r="CY52" s="11">
        <v>9</v>
      </c>
      <c r="CZ52" s="12"/>
      <c r="DA52" s="11">
        <v>10</v>
      </c>
      <c r="DB52" s="12"/>
      <c r="DC52" s="11">
        <f t="shared" si="18"/>
        <v>10</v>
      </c>
      <c r="DD52" s="11">
        <v>8</v>
      </c>
      <c r="DE52" s="12"/>
      <c r="DF52" s="11">
        <v>9</v>
      </c>
      <c r="DG52" s="12"/>
      <c r="DH52" s="11">
        <v>9</v>
      </c>
      <c r="DI52" s="11"/>
      <c r="DJ52" s="11">
        <v>8</v>
      </c>
      <c r="DK52" s="12"/>
      <c r="DL52" s="11">
        <v>9</v>
      </c>
      <c r="DM52" s="12"/>
      <c r="DN52" s="12">
        <v>8</v>
      </c>
      <c r="DO52" s="12"/>
      <c r="DP52" s="11">
        <v>8</v>
      </c>
      <c r="DQ52" s="12"/>
      <c r="DR52" s="11">
        <v>9</v>
      </c>
      <c r="DS52" s="11"/>
      <c r="DT52" s="13">
        <f t="shared" si="37"/>
        <v>8.8000000000000007</v>
      </c>
      <c r="DU52" s="13"/>
      <c r="DV52" s="14" t="str">
        <f t="shared" si="33"/>
        <v>Giỏi</v>
      </c>
      <c r="DW52" s="19"/>
      <c r="DX52" s="11">
        <v>10</v>
      </c>
      <c r="DY52" s="98"/>
      <c r="DZ52" s="11">
        <v>9</v>
      </c>
      <c r="EA52" s="98"/>
      <c r="EB52" s="11">
        <v>10</v>
      </c>
      <c r="EC52" s="98"/>
      <c r="ED52" s="11">
        <f t="shared" si="19"/>
        <v>10</v>
      </c>
      <c r="EE52" s="11">
        <v>9</v>
      </c>
      <c r="EF52" s="98"/>
      <c r="EG52" s="11">
        <v>7</v>
      </c>
      <c r="EH52" s="98"/>
      <c r="EI52" s="11">
        <v>9</v>
      </c>
      <c r="EJ52" s="98"/>
      <c r="EK52" s="11">
        <f t="shared" si="3"/>
        <v>9</v>
      </c>
      <c r="EL52" s="11">
        <v>8</v>
      </c>
      <c r="EM52" s="98"/>
      <c r="EN52" s="11">
        <v>9</v>
      </c>
      <c r="EO52" s="98"/>
      <c r="EP52" s="11">
        <v>9</v>
      </c>
      <c r="EQ52" s="98"/>
      <c r="ER52" s="11">
        <v>10</v>
      </c>
      <c r="ES52" s="98"/>
      <c r="ET52" s="11">
        <v>8</v>
      </c>
      <c r="EU52" s="98"/>
      <c r="EV52" s="217">
        <f t="shared" si="20"/>
        <v>8.9600000000000009</v>
      </c>
      <c r="EW52" s="220"/>
      <c r="EX52" s="221" t="str">
        <f t="shared" si="24"/>
        <v>Giỏi</v>
      </c>
      <c r="EY52" s="221"/>
      <c r="EZ52" s="217">
        <f t="shared" si="21"/>
        <v>8.89</v>
      </c>
      <c r="FA52" s="220"/>
      <c r="FB52" s="221" t="str">
        <f t="shared" si="25"/>
        <v>Giỏi</v>
      </c>
      <c r="FC52" s="219" t="str">
        <f t="shared" si="22"/>
        <v>Phan Thị MinhPhượng</v>
      </c>
      <c r="FD52" s="46">
        <f t="shared" si="23"/>
        <v>8.26</v>
      </c>
      <c r="FE52" s="46"/>
      <c r="FF52" s="47" t="str">
        <f t="shared" si="34"/>
        <v>Giỏi</v>
      </c>
      <c r="FG52" s="170">
        <f t="shared" si="38"/>
        <v>5</v>
      </c>
    </row>
    <row r="53" spans="1:163" ht="12.75" x14ac:dyDescent="0.2">
      <c r="A53" s="16">
        <v>52</v>
      </c>
      <c r="B53" s="17" t="s">
        <v>446</v>
      </c>
      <c r="C53" s="18" t="s">
        <v>253</v>
      </c>
      <c r="D53" s="11">
        <v>8</v>
      </c>
      <c r="E53" s="12"/>
      <c r="F53" s="11">
        <f t="shared" si="5"/>
        <v>8</v>
      </c>
      <c r="G53" s="11">
        <v>7</v>
      </c>
      <c r="H53" s="12"/>
      <c r="I53" s="11">
        <f t="shared" si="6"/>
        <v>7</v>
      </c>
      <c r="J53" s="11">
        <v>8</v>
      </c>
      <c r="K53" s="12"/>
      <c r="L53" s="11">
        <f t="shared" si="7"/>
        <v>8</v>
      </c>
      <c r="M53" s="11">
        <v>7</v>
      </c>
      <c r="N53" s="12"/>
      <c r="O53" s="11">
        <f t="shared" si="8"/>
        <v>7</v>
      </c>
      <c r="P53" s="11">
        <v>8</v>
      </c>
      <c r="Q53" s="12"/>
      <c r="R53" s="11">
        <f t="shared" si="9"/>
        <v>8</v>
      </c>
      <c r="S53" s="11">
        <v>7</v>
      </c>
      <c r="T53" s="12"/>
      <c r="U53" s="12">
        <v>7</v>
      </c>
      <c r="V53" s="12"/>
      <c r="W53" s="12">
        <v>9</v>
      </c>
      <c r="X53" s="12"/>
      <c r="Y53" s="11">
        <v>8</v>
      </c>
      <c r="Z53" s="12"/>
      <c r="AA53" s="11">
        <f t="shared" si="10"/>
        <v>8</v>
      </c>
      <c r="AB53" s="11">
        <v>8</v>
      </c>
      <c r="AC53" s="12"/>
      <c r="AD53" s="11">
        <f t="shared" si="11"/>
        <v>8</v>
      </c>
      <c r="AE53" s="11">
        <v>9</v>
      </c>
      <c r="AF53" s="12"/>
      <c r="AG53" s="11">
        <f t="shared" si="12"/>
        <v>9</v>
      </c>
      <c r="AH53" s="11">
        <v>7</v>
      </c>
      <c r="AI53" s="12"/>
      <c r="AJ53" s="11">
        <f t="shared" si="13"/>
        <v>7</v>
      </c>
      <c r="AK53" s="11">
        <v>7</v>
      </c>
      <c r="AL53" s="12"/>
      <c r="AM53" s="11">
        <v>7</v>
      </c>
      <c r="AN53" s="12"/>
      <c r="AO53" s="11">
        <v>7</v>
      </c>
      <c r="AP53" s="12"/>
      <c r="AQ53" s="12">
        <v>7</v>
      </c>
      <c r="AR53" s="12"/>
      <c r="AS53" s="12">
        <v>7</v>
      </c>
      <c r="AT53" s="12"/>
      <c r="AU53" s="13">
        <f t="shared" si="35"/>
        <v>7.5</v>
      </c>
      <c r="AV53" s="13"/>
      <c r="AW53" s="14" t="str">
        <f t="shared" si="31"/>
        <v>Khá</v>
      </c>
      <c r="AX53" s="19"/>
      <c r="AY53" s="11">
        <v>6</v>
      </c>
      <c r="AZ53" s="12"/>
      <c r="BA53" s="11">
        <v>8</v>
      </c>
      <c r="BB53" s="12"/>
      <c r="BC53" s="11">
        <v>7</v>
      </c>
      <c r="BD53" s="12"/>
      <c r="BE53" s="11">
        <v>7</v>
      </c>
      <c r="BF53" s="12"/>
      <c r="BG53" s="11">
        <f t="shared" si="14"/>
        <v>7</v>
      </c>
      <c r="BH53" s="11">
        <v>8</v>
      </c>
      <c r="BI53" s="12"/>
      <c r="BJ53" s="11">
        <v>7</v>
      </c>
      <c r="BK53" s="12"/>
      <c r="BL53" s="11">
        <v>7</v>
      </c>
      <c r="BM53" s="12"/>
      <c r="BN53" s="11">
        <f t="shared" si="15"/>
        <v>7</v>
      </c>
      <c r="BO53" s="12">
        <v>8</v>
      </c>
      <c r="BP53" s="12"/>
      <c r="BQ53" s="11">
        <v>8</v>
      </c>
      <c r="BR53" s="12"/>
      <c r="BS53" s="11">
        <v>8</v>
      </c>
      <c r="BT53" s="12"/>
      <c r="BU53" s="11">
        <v>9</v>
      </c>
      <c r="BV53" s="12"/>
      <c r="BW53" s="11">
        <f t="shared" si="16"/>
        <v>9</v>
      </c>
      <c r="BX53" s="11">
        <v>8</v>
      </c>
      <c r="BY53" s="12"/>
      <c r="BZ53" s="11">
        <v>8</v>
      </c>
      <c r="CA53" s="12"/>
      <c r="CB53" s="11">
        <v>9</v>
      </c>
      <c r="CC53" s="12"/>
      <c r="CD53" s="11">
        <f t="shared" si="17"/>
        <v>9</v>
      </c>
      <c r="CE53" s="11">
        <v>8</v>
      </c>
      <c r="CF53" s="12"/>
      <c r="CG53" s="11">
        <v>8</v>
      </c>
      <c r="CH53" s="12"/>
      <c r="CI53" s="11">
        <v>8</v>
      </c>
      <c r="CJ53" s="11"/>
      <c r="CK53" s="11">
        <v>10</v>
      </c>
      <c r="CL53" s="11"/>
      <c r="CM53" s="11">
        <v>8</v>
      </c>
      <c r="CN53" s="12"/>
      <c r="CO53" s="12">
        <v>9</v>
      </c>
      <c r="CP53" s="12"/>
      <c r="CQ53" s="11">
        <v>8</v>
      </c>
      <c r="CR53" s="12"/>
      <c r="CS53" s="11">
        <v>7</v>
      </c>
      <c r="CT53" s="12"/>
      <c r="CU53" s="13">
        <f t="shared" si="36"/>
        <v>7.92</v>
      </c>
      <c r="CV53" s="13"/>
      <c r="CW53" s="14" t="str">
        <f t="shared" si="32"/>
        <v>Khá</v>
      </c>
      <c r="CX53" s="19"/>
      <c r="CY53" s="11">
        <v>9</v>
      </c>
      <c r="CZ53" s="12"/>
      <c r="DA53" s="11">
        <v>9</v>
      </c>
      <c r="DB53" s="12"/>
      <c r="DC53" s="11">
        <f t="shared" si="18"/>
        <v>9</v>
      </c>
      <c r="DD53" s="11">
        <v>8</v>
      </c>
      <c r="DE53" s="12"/>
      <c r="DF53" s="11">
        <v>7</v>
      </c>
      <c r="DG53" s="12"/>
      <c r="DH53" s="11">
        <v>8</v>
      </c>
      <c r="DI53" s="11"/>
      <c r="DJ53" s="11">
        <v>8</v>
      </c>
      <c r="DK53" s="12"/>
      <c r="DL53" s="11">
        <v>7</v>
      </c>
      <c r="DM53" s="12"/>
      <c r="DN53" s="12">
        <v>8</v>
      </c>
      <c r="DO53" s="12"/>
      <c r="DP53" s="11">
        <v>8</v>
      </c>
      <c r="DQ53" s="12"/>
      <c r="DR53" s="11">
        <v>9</v>
      </c>
      <c r="DS53" s="11"/>
      <c r="DT53" s="13">
        <f t="shared" si="37"/>
        <v>8.1199999999999992</v>
      </c>
      <c r="DU53" s="13"/>
      <c r="DV53" s="14" t="str">
        <f t="shared" si="33"/>
        <v>Giỏi</v>
      </c>
      <c r="DW53" s="19"/>
      <c r="DX53" s="11">
        <v>9</v>
      </c>
      <c r="DY53" s="98"/>
      <c r="DZ53" s="11">
        <v>9</v>
      </c>
      <c r="EA53" s="98"/>
      <c r="EB53" s="11">
        <v>9</v>
      </c>
      <c r="EC53" s="98"/>
      <c r="ED53" s="11">
        <f t="shared" si="19"/>
        <v>9</v>
      </c>
      <c r="EE53" s="11">
        <v>8</v>
      </c>
      <c r="EF53" s="98"/>
      <c r="EG53" s="11">
        <v>8</v>
      </c>
      <c r="EH53" s="98"/>
      <c r="EI53" s="11">
        <v>9</v>
      </c>
      <c r="EJ53" s="98"/>
      <c r="EK53" s="11">
        <f t="shared" si="3"/>
        <v>9</v>
      </c>
      <c r="EL53" s="11">
        <v>8</v>
      </c>
      <c r="EM53" s="98"/>
      <c r="EN53" s="11">
        <v>9</v>
      </c>
      <c r="EO53" s="98"/>
      <c r="EP53" s="11">
        <v>10</v>
      </c>
      <c r="EQ53" s="98"/>
      <c r="ER53" s="11">
        <v>10</v>
      </c>
      <c r="ES53" s="98"/>
      <c r="ET53" s="11">
        <v>8</v>
      </c>
      <c r="EU53" s="98"/>
      <c r="EV53" s="217">
        <f t="shared" si="20"/>
        <v>9</v>
      </c>
      <c r="EW53" s="220"/>
      <c r="EX53" s="221" t="str">
        <f t="shared" si="24"/>
        <v>Xuất sắc</v>
      </c>
      <c r="EY53" s="221"/>
      <c r="EZ53" s="217">
        <f t="shared" si="21"/>
        <v>8.58</v>
      </c>
      <c r="FA53" s="220"/>
      <c r="FB53" s="221" t="str">
        <f t="shared" si="25"/>
        <v>Giỏi</v>
      </c>
      <c r="FC53" s="219" t="str">
        <f t="shared" si="22"/>
        <v>Cao Thị TiểuQuỳnh</v>
      </c>
      <c r="FD53" s="46">
        <f t="shared" si="23"/>
        <v>8</v>
      </c>
      <c r="FE53" s="46"/>
      <c r="FF53" s="47" t="str">
        <f t="shared" si="34"/>
        <v>Giỏi</v>
      </c>
      <c r="FG53" s="170">
        <f t="shared" si="38"/>
        <v>17</v>
      </c>
    </row>
    <row r="54" spans="1:163" ht="12.75" x14ac:dyDescent="0.2">
      <c r="A54" s="16">
        <v>53</v>
      </c>
      <c r="B54" s="17" t="s">
        <v>447</v>
      </c>
      <c r="C54" s="18" t="s">
        <v>153</v>
      </c>
      <c r="D54" s="11">
        <v>5</v>
      </c>
      <c r="E54" s="12"/>
      <c r="F54" s="11">
        <f t="shared" si="5"/>
        <v>5</v>
      </c>
      <c r="G54" s="11">
        <v>4</v>
      </c>
      <c r="H54" s="12">
        <v>5</v>
      </c>
      <c r="I54" s="11">
        <f t="shared" si="6"/>
        <v>5</v>
      </c>
      <c r="J54" s="11">
        <v>7</v>
      </c>
      <c r="K54" s="12"/>
      <c r="L54" s="11">
        <f t="shared" si="7"/>
        <v>7</v>
      </c>
      <c r="M54" s="57">
        <v>4</v>
      </c>
      <c r="N54" s="12">
        <v>5</v>
      </c>
      <c r="O54" s="11">
        <f t="shared" si="8"/>
        <v>5</v>
      </c>
      <c r="P54" s="11">
        <v>5</v>
      </c>
      <c r="Q54" s="12"/>
      <c r="R54" s="11">
        <f t="shared" si="9"/>
        <v>5</v>
      </c>
      <c r="S54" s="11">
        <v>5</v>
      </c>
      <c r="T54" s="12"/>
      <c r="U54" s="12">
        <v>6</v>
      </c>
      <c r="V54" s="12"/>
      <c r="W54" s="12">
        <v>6</v>
      </c>
      <c r="X54" s="12"/>
      <c r="Y54" s="11">
        <v>5</v>
      </c>
      <c r="Z54" s="12"/>
      <c r="AA54" s="11">
        <f t="shared" si="10"/>
        <v>5</v>
      </c>
      <c r="AB54" s="11">
        <v>6</v>
      </c>
      <c r="AC54" s="12"/>
      <c r="AD54" s="11">
        <f t="shared" si="11"/>
        <v>6</v>
      </c>
      <c r="AE54" s="11">
        <v>8</v>
      </c>
      <c r="AF54" s="12"/>
      <c r="AG54" s="11">
        <f t="shared" si="12"/>
        <v>8</v>
      </c>
      <c r="AH54" s="11">
        <v>5</v>
      </c>
      <c r="AI54" s="12"/>
      <c r="AJ54" s="11">
        <f t="shared" si="13"/>
        <v>5</v>
      </c>
      <c r="AK54" s="11">
        <v>6</v>
      </c>
      <c r="AL54" s="12"/>
      <c r="AM54" s="11">
        <v>7</v>
      </c>
      <c r="AN54" s="12"/>
      <c r="AO54" s="11">
        <v>7</v>
      </c>
      <c r="AP54" s="12"/>
      <c r="AQ54" s="12">
        <v>6</v>
      </c>
      <c r="AR54" s="12"/>
      <c r="AS54" s="12">
        <v>6</v>
      </c>
      <c r="AT54" s="12"/>
      <c r="AU54" s="13">
        <f t="shared" si="35"/>
        <v>5.81</v>
      </c>
      <c r="AV54" s="13"/>
      <c r="AW54" s="14" t="str">
        <f t="shared" si="31"/>
        <v>TBình</v>
      </c>
      <c r="AX54" s="19"/>
      <c r="AY54" s="11">
        <v>6</v>
      </c>
      <c r="AZ54" s="12"/>
      <c r="BA54" s="11">
        <v>8</v>
      </c>
      <c r="BB54" s="12"/>
      <c r="BC54" s="11">
        <v>8</v>
      </c>
      <c r="BD54" s="12"/>
      <c r="BE54" s="11">
        <v>6</v>
      </c>
      <c r="BF54" s="12"/>
      <c r="BG54" s="11">
        <f t="shared" si="14"/>
        <v>6</v>
      </c>
      <c r="BH54" s="11">
        <v>7</v>
      </c>
      <c r="BI54" s="12"/>
      <c r="BJ54" s="11">
        <v>8</v>
      </c>
      <c r="BK54" s="12"/>
      <c r="BL54" s="11">
        <v>7</v>
      </c>
      <c r="BM54" s="12"/>
      <c r="BN54" s="11">
        <f t="shared" si="15"/>
        <v>7</v>
      </c>
      <c r="BO54" s="12">
        <v>7</v>
      </c>
      <c r="BP54" s="12"/>
      <c r="BQ54" s="11">
        <v>9</v>
      </c>
      <c r="BR54" s="12"/>
      <c r="BS54" s="11">
        <v>8</v>
      </c>
      <c r="BT54" s="12"/>
      <c r="BU54" s="11">
        <v>8</v>
      </c>
      <c r="BV54" s="12"/>
      <c r="BW54" s="11">
        <f t="shared" si="16"/>
        <v>8</v>
      </c>
      <c r="BX54" s="11">
        <v>7</v>
      </c>
      <c r="BY54" s="12"/>
      <c r="BZ54" s="11">
        <v>8</v>
      </c>
      <c r="CA54" s="12"/>
      <c r="CB54" s="11">
        <v>7</v>
      </c>
      <c r="CC54" s="12"/>
      <c r="CD54" s="11">
        <f t="shared" si="17"/>
        <v>7</v>
      </c>
      <c r="CE54" s="11">
        <v>8</v>
      </c>
      <c r="CF54" s="12"/>
      <c r="CG54" s="11">
        <v>8</v>
      </c>
      <c r="CH54" s="12"/>
      <c r="CI54" s="11">
        <v>8</v>
      </c>
      <c r="CJ54" s="11"/>
      <c r="CK54" s="11">
        <v>9</v>
      </c>
      <c r="CL54" s="11"/>
      <c r="CM54" s="11">
        <v>8</v>
      </c>
      <c r="CN54" s="12"/>
      <c r="CO54" s="12">
        <v>8</v>
      </c>
      <c r="CP54" s="12"/>
      <c r="CQ54" s="11">
        <v>9</v>
      </c>
      <c r="CR54" s="12"/>
      <c r="CS54" s="11">
        <v>8</v>
      </c>
      <c r="CT54" s="12"/>
      <c r="CU54" s="13">
        <f t="shared" si="36"/>
        <v>7.7</v>
      </c>
      <c r="CV54" s="13"/>
      <c r="CW54" s="14" t="str">
        <f t="shared" si="32"/>
        <v>Khá</v>
      </c>
      <c r="CX54" s="19"/>
      <c r="CY54" s="11">
        <v>9</v>
      </c>
      <c r="CZ54" s="12"/>
      <c r="DA54" s="11">
        <v>8</v>
      </c>
      <c r="DB54" s="12"/>
      <c r="DC54" s="11">
        <f t="shared" si="18"/>
        <v>8</v>
      </c>
      <c r="DD54" s="11">
        <v>7</v>
      </c>
      <c r="DE54" s="12"/>
      <c r="DF54" s="11">
        <v>8</v>
      </c>
      <c r="DG54" s="12"/>
      <c r="DH54" s="11">
        <v>8</v>
      </c>
      <c r="DI54" s="11"/>
      <c r="DJ54" s="11">
        <v>8</v>
      </c>
      <c r="DK54" s="12"/>
      <c r="DL54" s="11">
        <v>8</v>
      </c>
      <c r="DM54" s="12"/>
      <c r="DN54" s="12">
        <v>8</v>
      </c>
      <c r="DO54" s="12"/>
      <c r="DP54" s="11">
        <v>8</v>
      </c>
      <c r="DQ54" s="12"/>
      <c r="DR54" s="11">
        <v>9</v>
      </c>
      <c r="DS54" s="11"/>
      <c r="DT54" s="13">
        <f t="shared" si="37"/>
        <v>8.16</v>
      </c>
      <c r="DU54" s="13"/>
      <c r="DV54" s="14" t="str">
        <f t="shared" si="33"/>
        <v>Giỏi</v>
      </c>
      <c r="DW54" s="19"/>
      <c r="DX54" s="11">
        <v>8</v>
      </c>
      <c r="DY54" s="98"/>
      <c r="DZ54" s="11">
        <v>9</v>
      </c>
      <c r="EA54" s="98"/>
      <c r="EB54" s="11">
        <v>8</v>
      </c>
      <c r="EC54" s="98"/>
      <c r="ED54" s="11">
        <f t="shared" si="19"/>
        <v>8</v>
      </c>
      <c r="EE54" s="11">
        <v>8</v>
      </c>
      <c r="EF54" s="98"/>
      <c r="EG54" s="11">
        <v>7</v>
      </c>
      <c r="EH54" s="98"/>
      <c r="EI54" s="11">
        <v>8</v>
      </c>
      <c r="EJ54" s="98"/>
      <c r="EK54" s="11">
        <f t="shared" si="3"/>
        <v>8</v>
      </c>
      <c r="EL54" s="11">
        <v>8</v>
      </c>
      <c r="EM54" s="98"/>
      <c r="EN54" s="11">
        <v>8</v>
      </c>
      <c r="EO54" s="98"/>
      <c r="EP54" s="11">
        <v>8</v>
      </c>
      <c r="EQ54" s="98"/>
      <c r="ER54" s="11">
        <v>10</v>
      </c>
      <c r="ES54" s="98"/>
      <c r="ET54" s="11">
        <v>8</v>
      </c>
      <c r="EU54" s="98"/>
      <c r="EV54" s="217">
        <f t="shared" si="20"/>
        <v>8.2100000000000009</v>
      </c>
      <c r="EW54" s="220"/>
      <c r="EX54" s="221" t="str">
        <f t="shared" si="24"/>
        <v>Giỏi</v>
      </c>
      <c r="EY54" s="221"/>
      <c r="EZ54" s="217">
        <f t="shared" si="21"/>
        <v>8.19</v>
      </c>
      <c r="FA54" s="220"/>
      <c r="FB54" s="221" t="str">
        <f t="shared" si="25"/>
        <v>Giỏi</v>
      </c>
      <c r="FC54" s="219" t="str">
        <f t="shared" si="22"/>
        <v>LươngTâm</v>
      </c>
      <c r="FD54" s="46">
        <f t="shared" si="23"/>
        <v>7.23</v>
      </c>
      <c r="FE54" s="46"/>
      <c r="FF54" s="47" t="str">
        <f t="shared" si="34"/>
        <v>Khá</v>
      </c>
      <c r="FG54" s="170">
        <f t="shared" si="38"/>
        <v>48</v>
      </c>
    </row>
    <row r="55" spans="1:163" ht="12.75" x14ac:dyDescent="0.2">
      <c r="A55" s="16">
        <v>54</v>
      </c>
      <c r="B55" s="17" t="s">
        <v>97</v>
      </c>
      <c r="C55" s="18" t="s">
        <v>153</v>
      </c>
      <c r="D55" s="11">
        <v>7</v>
      </c>
      <c r="E55" s="12"/>
      <c r="F55" s="11">
        <f t="shared" si="5"/>
        <v>7</v>
      </c>
      <c r="G55" s="11">
        <v>6</v>
      </c>
      <c r="H55" s="12"/>
      <c r="I55" s="11">
        <f t="shared" si="6"/>
        <v>6</v>
      </c>
      <c r="J55" s="11">
        <v>6</v>
      </c>
      <c r="K55" s="12"/>
      <c r="L55" s="11">
        <f t="shared" si="7"/>
        <v>6</v>
      </c>
      <c r="M55" s="11">
        <v>6</v>
      </c>
      <c r="N55" s="12"/>
      <c r="O55" s="11">
        <f t="shared" si="8"/>
        <v>6</v>
      </c>
      <c r="P55" s="11">
        <v>8</v>
      </c>
      <c r="Q55" s="12"/>
      <c r="R55" s="11">
        <f t="shared" si="9"/>
        <v>8</v>
      </c>
      <c r="S55" s="11">
        <v>7</v>
      </c>
      <c r="T55" s="12"/>
      <c r="U55" s="12">
        <v>7</v>
      </c>
      <c r="V55" s="12"/>
      <c r="W55" s="12">
        <v>8</v>
      </c>
      <c r="X55" s="12"/>
      <c r="Y55" s="11">
        <v>9</v>
      </c>
      <c r="Z55" s="12"/>
      <c r="AA55" s="11">
        <f t="shared" si="10"/>
        <v>9</v>
      </c>
      <c r="AB55" s="11">
        <v>6</v>
      </c>
      <c r="AC55" s="12"/>
      <c r="AD55" s="11">
        <f t="shared" si="11"/>
        <v>6</v>
      </c>
      <c r="AE55" s="11">
        <v>8</v>
      </c>
      <c r="AF55" s="12"/>
      <c r="AG55" s="11">
        <f t="shared" si="12"/>
        <v>8</v>
      </c>
      <c r="AH55" s="11">
        <v>7</v>
      </c>
      <c r="AI55" s="12"/>
      <c r="AJ55" s="11">
        <f t="shared" si="13"/>
        <v>7</v>
      </c>
      <c r="AK55" s="11">
        <v>8</v>
      </c>
      <c r="AL55" s="12"/>
      <c r="AM55" s="11">
        <v>8</v>
      </c>
      <c r="AN55" s="12"/>
      <c r="AO55" s="11">
        <v>8</v>
      </c>
      <c r="AP55" s="12"/>
      <c r="AQ55" s="12">
        <v>6</v>
      </c>
      <c r="AR55" s="12"/>
      <c r="AS55" s="12">
        <v>7</v>
      </c>
      <c r="AT55" s="12"/>
      <c r="AU55" s="13">
        <f t="shared" si="35"/>
        <v>7.15</v>
      </c>
      <c r="AV55" s="13"/>
      <c r="AW55" s="14" t="str">
        <f t="shared" si="31"/>
        <v>Khá</v>
      </c>
      <c r="AX55" s="19"/>
      <c r="AY55" s="11">
        <v>6</v>
      </c>
      <c r="AZ55" s="12"/>
      <c r="BA55" s="11">
        <v>8</v>
      </c>
      <c r="BB55" s="12"/>
      <c r="BC55" s="11">
        <v>8</v>
      </c>
      <c r="BD55" s="12"/>
      <c r="BE55" s="11">
        <v>6</v>
      </c>
      <c r="BF55" s="12"/>
      <c r="BG55" s="11">
        <f t="shared" si="14"/>
        <v>6</v>
      </c>
      <c r="BH55" s="11">
        <v>8</v>
      </c>
      <c r="BI55" s="12"/>
      <c r="BJ55" s="11">
        <v>9</v>
      </c>
      <c r="BK55" s="12"/>
      <c r="BL55" s="11">
        <v>8</v>
      </c>
      <c r="BM55" s="12"/>
      <c r="BN55" s="11">
        <f t="shared" si="15"/>
        <v>8</v>
      </c>
      <c r="BO55" s="12">
        <v>8</v>
      </c>
      <c r="BP55" s="12"/>
      <c r="BQ55" s="11">
        <v>9</v>
      </c>
      <c r="BR55" s="12"/>
      <c r="BS55" s="11">
        <v>8</v>
      </c>
      <c r="BT55" s="12"/>
      <c r="BU55" s="11">
        <v>8</v>
      </c>
      <c r="BV55" s="12"/>
      <c r="BW55" s="11">
        <f t="shared" si="16"/>
        <v>8</v>
      </c>
      <c r="BX55" s="11">
        <v>8</v>
      </c>
      <c r="BY55" s="12"/>
      <c r="BZ55" s="11">
        <v>8</v>
      </c>
      <c r="CA55" s="12"/>
      <c r="CB55" s="11">
        <v>10</v>
      </c>
      <c r="CC55" s="12"/>
      <c r="CD55" s="11">
        <f t="shared" si="17"/>
        <v>10</v>
      </c>
      <c r="CE55" s="11">
        <v>8</v>
      </c>
      <c r="CF55" s="12"/>
      <c r="CG55" s="11">
        <v>9</v>
      </c>
      <c r="CH55" s="12"/>
      <c r="CI55" s="11">
        <v>8</v>
      </c>
      <c r="CJ55" s="11"/>
      <c r="CK55" s="11">
        <v>9</v>
      </c>
      <c r="CL55" s="11"/>
      <c r="CM55" s="11">
        <v>8</v>
      </c>
      <c r="CN55" s="12"/>
      <c r="CO55" s="12">
        <v>10</v>
      </c>
      <c r="CP55" s="12"/>
      <c r="CQ55" s="11">
        <v>8</v>
      </c>
      <c r="CR55" s="12"/>
      <c r="CS55" s="11">
        <v>9</v>
      </c>
      <c r="CT55" s="12"/>
      <c r="CU55" s="13">
        <f t="shared" si="36"/>
        <v>8.2100000000000009</v>
      </c>
      <c r="CV55" s="13"/>
      <c r="CW55" s="14" t="str">
        <f t="shared" si="32"/>
        <v>Giỏi</v>
      </c>
      <c r="CX55" s="19"/>
      <c r="CY55" s="11">
        <v>9</v>
      </c>
      <c r="CZ55" s="12"/>
      <c r="DA55" s="11">
        <v>9</v>
      </c>
      <c r="DB55" s="12"/>
      <c r="DC55" s="11">
        <f t="shared" si="18"/>
        <v>9</v>
      </c>
      <c r="DD55" s="11">
        <v>9</v>
      </c>
      <c r="DE55" s="12"/>
      <c r="DF55" s="11">
        <v>8</v>
      </c>
      <c r="DG55" s="12"/>
      <c r="DH55" s="11">
        <v>9</v>
      </c>
      <c r="DI55" s="11"/>
      <c r="DJ55" s="11">
        <v>8</v>
      </c>
      <c r="DK55" s="12"/>
      <c r="DL55" s="11">
        <v>9</v>
      </c>
      <c r="DM55" s="12"/>
      <c r="DN55" s="12">
        <v>8</v>
      </c>
      <c r="DO55" s="12"/>
      <c r="DP55" s="11">
        <v>8</v>
      </c>
      <c r="DQ55" s="12"/>
      <c r="DR55" s="11">
        <v>9</v>
      </c>
      <c r="DS55" s="11"/>
      <c r="DT55" s="13">
        <f t="shared" si="37"/>
        <v>8.6</v>
      </c>
      <c r="DU55" s="13"/>
      <c r="DV55" s="14" t="str">
        <f t="shared" si="33"/>
        <v>Giỏi</v>
      </c>
      <c r="DW55" s="19"/>
      <c r="DX55" s="11">
        <v>9</v>
      </c>
      <c r="DY55" s="98"/>
      <c r="DZ55" s="11">
        <v>9</v>
      </c>
      <c r="EA55" s="98"/>
      <c r="EB55" s="11">
        <v>10</v>
      </c>
      <c r="EC55" s="98"/>
      <c r="ED55" s="11">
        <f t="shared" si="19"/>
        <v>10</v>
      </c>
      <c r="EE55" s="11">
        <v>9</v>
      </c>
      <c r="EF55" s="98"/>
      <c r="EG55" s="11">
        <v>8</v>
      </c>
      <c r="EH55" s="98"/>
      <c r="EI55" s="11">
        <v>9</v>
      </c>
      <c r="EJ55" s="98"/>
      <c r="EK55" s="11">
        <f t="shared" si="3"/>
        <v>9</v>
      </c>
      <c r="EL55" s="11">
        <v>8</v>
      </c>
      <c r="EM55" s="98"/>
      <c r="EN55" s="11">
        <v>9</v>
      </c>
      <c r="EO55" s="98"/>
      <c r="EP55" s="11">
        <v>10</v>
      </c>
      <c r="EQ55" s="98"/>
      <c r="ER55" s="11">
        <v>10</v>
      </c>
      <c r="ES55" s="98"/>
      <c r="ET55" s="11">
        <v>9</v>
      </c>
      <c r="EU55" s="98"/>
      <c r="EV55" s="217">
        <f t="shared" si="20"/>
        <v>9.2100000000000009</v>
      </c>
      <c r="EW55" s="220"/>
      <c r="EX55" s="221" t="str">
        <f t="shared" si="24"/>
        <v>Xuất sắc</v>
      </c>
      <c r="EY55" s="221"/>
      <c r="EZ55" s="217">
        <f t="shared" si="21"/>
        <v>8.92</v>
      </c>
      <c r="FA55" s="220"/>
      <c r="FB55" s="221" t="str">
        <f t="shared" si="25"/>
        <v>Giỏi</v>
      </c>
      <c r="FC55" s="219" t="str">
        <f t="shared" si="22"/>
        <v>Nguyễn ThịTâm</v>
      </c>
      <c r="FD55" s="46">
        <f t="shared" si="23"/>
        <v>8.09</v>
      </c>
      <c r="FE55" s="46"/>
      <c r="FF55" s="47" t="str">
        <f t="shared" si="34"/>
        <v>Giỏi</v>
      </c>
      <c r="FG55" s="170">
        <f t="shared" si="38"/>
        <v>11</v>
      </c>
    </row>
    <row r="56" spans="1:163" ht="12.75" x14ac:dyDescent="0.2">
      <c r="A56" s="16">
        <v>55</v>
      </c>
      <c r="B56" s="17" t="s">
        <v>448</v>
      </c>
      <c r="C56" s="18" t="s">
        <v>449</v>
      </c>
      <c r="D56" s="11">
        <v>7</v>
      </c>
      <c r="E56" s="12"/>
      <c r="F56" s="11">
        <f t="shared" si="5"/>
        <v>7</v>
      </c>
      <c r="G56" s="11">
        <v>5</v>
      </c>
      <c r="H56" s="12"/>
      <c r="I56" s="11">
        <f t="shared" si="6"/>
        <v>5</v>
      </c>
      <c r="J56" s="11">
        <v>6</v>
      </c>
      <c r="K56" s="12"/>
      <c r="L56" s="11">
        <f t="shared" si="7"/>
        <v>6</v>
      </c>
      <c r="M56" s="11">
        <v>5</v>
      </c>
      <c r="N56" s="12"/>
      <c r="O56" s="11">
        <f t="shared" si="8"/>
        <v>5</v>
      </c>
      <c r="P56" s="11">
        <v>8</v>
      </c>
      <c r="Q56" s="12"/>
      <c r="R56" s="11">
        <f t="shared" si="9"/>
        <v>8</v>
      </c>
      <c r="S56" s="11">
        <v>7</v>
      </c>
      <c r="T56" s="12"/>
      <c r="U56" s="12">
        <v>7</v>
      </c>
      <c r="V56" s="12"/>
      <c r="W56" s="12">
        <v>8</v>
      </c>
      <c r="X56" s="12"/>
      <c r="Y56" s="11">
        <v>7</v>
      </c>
      <c r="Z56" s="12"/>
      <c r="AA56" s="11">
        <f t="shared" si="10"/>
        <v>7</v>
      </c>
      <c r="AB56" s="11">
        <v>6</v>
      </c>
      <c r="AC56" s="12"/>
      <c r="AD56" s="11">
        <f t="shared" si="11"/>
        <v>6</v>
      </c>
      <c r="AE56" s="11">
        <v>8</v>
      </c>
      <c r="AF56" s="12"/>
      <c r="AG56" s="11">
        <f t="shared" si="12"/>
        <v>8</v>
      </c>
      <c r="AH56" s="11">
        <v>7</v>
      </c>
      <c r="AI56" s="12"/>
      <c r="AJ56" s="11">
        <f t="shared" si="13"/>
        <v>7</v>
      </c>
      <c r="AK56" s="11">
        <v>6</v>
      </c>
      <c r="AL56" s="12"/>
      <c r="AM56" s="11">
        <v>7</v>
      </c>
      <c r="AN56" s="12"/>
      <c r="AO56" s="11">
        <v>8</v>
      </c>
      <c r="AP56" s="12"/>
      <c r="AQ56" s="12">
        <v>7</v>
      </c>
      <c r="AR56" s="12"/>
      <c r="AS56" s="12">
        <v>7</v>
      </c>
      <c r="AT56" s="12"/>
      <c r="AU56" s="13">
        <f t="shared" si="35"/>
        <v>6.72</v>
      </c>
      <c r="AV56" s="13"/>
      <c r="AW56" s="14" t="str">
        <f t="shared" si="31"/>
        <v>TBKhá</v>
      </c>
      <c r="AX56" s="19"/>
      <c r="AY56" s="11">
        <v>6</v>
      </c>
      <c r="AZ56" s="12"/>
      <c r="BA56" s="11">
        <v>8</v>
      </c>
      <c r="BB56" s="12"/>
      <c r="BC56" s="11">
        <v>8</v>
      </c>
      <c r="BD56" s="12"/>
      <c r="BE56" s="11">
        <v>8</v>
      </c>
      <c r="BF56" s="12"/>
      <c r="BG56" s="11">
        <f t="shared" si="14"/>
        <v>8</v>
      </c>
      <c r="BH56" s="11">
        <v>7</v>
      </c>
      <c r="BI56" s="12"/>
      <c r="BJ56" s="11">
        <v>8</v>
      </c>
      <c r="BK56" s="12"/>
      <c r="BL56" s="11">
        <v>8</v>
      </c>
      <c r="BM56" s="12"/>
      <c r="BN56" s="11">
        <f t="shared" si="15"/>
        <v>8</v>
      </c>
      <c r="BO56" s="12">
        <v>7</v>
      </c>
      <c r="BP56" s="12"/>
      <c r="BQ56" s="11">
        <v>8</v>
      </c>
      <c r="BR56" s="12"/>
      <c r="BS56" s="11">
        <v>8</v>
      </c>
      <c r="BT56" s="12"/>
      <c r="BU56" s="11">
        <v>9</v>
      </c>
      <c r="BV56" s="12"/>
      <c r="BW56" s="11">
        <f t="shared" si="16"/>
        <v>9</v>
      </c>
      <c r="BX56" s="11">
        <v>7</v>
      </c>
      <c r="BY56" s="12"/>
      <c r="BZ56" s="11">
        <v>7</v>
      </c>
      <c r="CA56" s="12"/>
      <c r="CB56" s="11">
        <v>9</v>
      </c>
      <c r="CC56" s="12"/>
      <c r="CD56" s="11">
        <f t="shared" si="17"/>
        <v>9</v>
      </c>
      <c r="CE56" s="11">
        <v>7</v>
      </c>
      <c r="CF56" s="12"/>
      <c r="CG56" s="11">
        <v>8</v>
      </c>
      <c r="CH56" s="12"/>
      <c r="CI56" s="11">
        <v>8</v>
      </c>
      <c r="CJ56" s="11"/>
      <c r="CK56" s="11">
        <v>9</v>
      </c>
      <c r="CL56" s="11"/>
      <c r="CM56" s="11">
        <v>8</v>
      </c>
      <c r="CN56" s="12"/>
      <c r="CO56" s="12">
        <v>10</v>
      </c>
      <c r="CP56" s="12"/>
      <c r="CQ56" s="11">
        <v>8</v>
      </c>
      <c r="CR56" s="12"/>
      <c r="CS56" s="11">
        <v>9</v>
      </c>
      <c r="CT56" s="12"/>
      <c r="CU56" s="13">
        <f t="shared" si="36"/>
        <v>7.91</v>
      </c>
      <c r="CV56" s="13"/>
      <c r="CW56" s="14" t="str">
        <f t="shared" si="32"/>
        <v>Khá</v>
      </c>
      <c r="CX56" s="19"/>
      <c r="CY56" s="11">
        <v>9</v>
      </c>
      <c r="CZ56" s="12"/>
      <c r="DA56" s="11">
        <v>9</v>
      </c>
      <c r="DB56" s="12"/>
      <c r="DC56" s="11">
        <f t="shared" si="18"/>
        <v>9</v>
      </c>
      <c r="DD56" s="11">
        <v>8</v>
      </c>
      <c r="DE56" s="12"/>
      <c r="DF56" s="11">
        <v>8</v>
      </c>
      <c r="DG56" s="12"/>
      <c r="DH56" s="11">
        <v>9</v>
      </c>
      <c r="DI56" s="11"/>
      <c r="DJ56" s="11">
        <v>8</v>
      </c>
      <c r="DK56" s="12"/>
      <c r="DL56" s="11">
        <v>8</v>
      </c>
      <c r="DM56" s="12"/>
      <c r="DN56" s="12">
        <v>8</v>
      </c>
      <c r="DO56" s="12"/>
      <c r="DP56" s="11">
        <v>8</v>
      </c>
      <c r="DQ56" s="12"/>
      <c r="DR56" s="11">
        <v>9</v>
      </c>
      <c r="DS56" s="11"/>
      <c r="DT56" s="13">
        <f t="shared" si="37"/>
        <v>8.44</v>
      </c>
      <c r="DU56" s="13"/>
      <c r="DV56" s="14" t="str">
        <f t="shared" si="33"/>
        <v>Giỏi</v>
      </c>
      <c r="DW56" s="19"/>
      <c r="DX56" s="11">
        <v>7</v>
      </c>
      <c r="DY56" s="98"/>
      <c r="DZ56" s="11">
        <v>9</v>
      </c>
      <c r="EA56" s="98"/>
      <c r="EB56" s="11">
        <v>9</v>
      </c>
      <c r="EC56" s="98"/>
      <c r="ED56" s="11">
        <f t="shared" si="19"/>
        <v>9</v>
      </c>
      <c r="EE56" s="11">
        <v>8</v>
      </c>
      <c r="EF56" s="98"/>
      <c r="EG56" s="11">
        <v>7</v>
      </c>
      <c r="EH56" s="98"/>
      <c r="EI56" s="11">
        <v>9</v>
      </c>
      <c r="EJ56" s="98"/>
      <c r="EK56" s="11">
        <f t="shared" si="3"/>
        <v>9</v>
      </c>
      <c r="EL56" s="11">
        <v>8</v>
      </c>
      <c r="EM56" s="98"/>
      <c r="EN56" s="11">
        <v>8</v>
      </c>
      <c r="EO56" s="98"/>
      <c r="EP56" s="11">
        <v>9</v>
      </c>
      <c r="EQ56" s="98"/>
      <c r="ER56" s="11">
        <v>10</v>
      </c>
      <c r="ES56" s="98"/>
      <c r="ET56" s="11">
        <v>8</v>
      </c>
      <c r="EU56" s="98"/>
      <c r="EV56" s="217">
        <f t="shared" si="20"/>
        <v>8.5399999999999991</v>
      </c>
      <c r="EW56" s="220"/>
      <c r="EX56" s="221" t="str">
        <f t="shared" si="24"/>
        <v>Giỏi</v>
      </c>
      <c r="EY56" s="221"/>
      <c r="EZ56" s="217">
        <f t="shared" si="21"/>
        <v>8.49</v>
      </c>
      <c r="FA56" s="220"/>
      <c r="FB56" s="221" t="str">
        <f t="shared" si="25"/>
        <v>Giỏi</v>
      </c>
      <c r="FC56" s="219" t="str">
        <f t="shared" si="22"/>
        <v>Nguyễn Thị BìnhTây</v>
      </c>
      <c r="FD56" s="46">
        <f t="shared" si="23"/>
        <v>7.7</v>
      </c>
      <c r="FE56" s="46"/>
      <c r="FF56" s="47" t="str">
        <f t="shared" si="34"/>
        <v>Khá</v>
      </c>
      <c r="FG56" s="170">
        <f t="shared" si="38"/>
        <v>26</v>
      </c>
    </row>
    <row r="57" spans="1:163" ht="12.75" x14ac:dyDescent="0.2">
      <c r="A57" s="16">
        <v>56</v>
      </c>
      <c r="B57" s="17" t="s">
        <v>450</v>
      </c>
      <c r="C57" s="18" t="s">
        <v>161</v>
      </c>
      <c r="D57" s="11">
        <v>7</v>
      </c>
      <c r="E57" s="12"/>
      <c r="F57" s="11">
        <f t="shared" si="5"/>
        <v>7</v>
      </c>
      <c r="G57" s="11">
        <v>7</v>
      </c>
      <c r="H57" s="12"/>
      <c r="I57" s="11">
        <f t="shared" si="6"/>
        <v>7</v>
      </c>
      <c r="J57" s="11">
        <v>8</v>
      </c>
      <c r="K57" s="12"/>
      <c r="L57" s="11">
        <f t="shared" si="7"/>
        <v>8</v>
      </c>
      <c r="M57" s="11">
        <v>7</v>
      </c>
      <c r="N57" s="12"/>
      <c r="O57" s="11">
        <f t="shared" si="8"/>
        <v>7</v>
      </c>
      <c r="P57" s="11">
        <v>8</v>
      </c>
      <c r="Q57" s="12"/>
      <c r="R57" s="11">
        <f t="shared" si="9"/>
        <v>8</v>
      </c>
      <c r="S57" s="11">
        <v>7</v>
      </c>
      <c r="T57" s="12"/>
      <c r="U57" s="12">
        <v>8</v>
      </c>
      <c r="V57" s="12"/>
      <c r="W57" s="12">
        <v>9</v>
      </c>
      <c r="X57" s="12"/>
      <c r="Y57" s="11">
        <v>9</v>
      </c>
      <c r="Z57" s="12"/>
      <c r="AA57" s="11">
        <f t="shared" si="10"/>
        <v>9</v>
      </c>
      <c r="AB57" s="11">
        <v>6</v>
      </c>
      <c r="AC57" s="12"/>
      <c r="AD57" s="11">
        <f t="shared" si="11"/>
        <v>6</v>
      </c>
      <c r="AE57" s="11">
        <v>5</v>
      </c>
      <c r="AF57" s="12"/>
      <c r="AG57" s="11">
        <f t="shared" si="12"/>
        <v>5</v>
      </c>
      <c r="AH57" s="11">
        <v>7</v>
      </c>
      <c r="AI57" s="12"/>
      <c r="AJ57" s="11">
        <f t="shared" si="13"/>
        <v>7</v>
      </c>
      <c r="AK57" s="11">
        <v>8</v>
      </c>
      <c r="AL57" s="12"/>
      <c r="AM57" s="11">
        <v>8</v>
      </c>
      <c r="AN57" s="12"/>
      <c r="AO57" s="11">
        <v>8</v>
      </c>
      <c r="AP57" s="12"/>
      <c r="AQ57" s="12">
        <v>7</v>
      </c>
      <c r="AR57" s="12"/>
      <c r="AS57" s="12">
        <v>8</v>
      </c>
      <c r="AT57" s="12"/>
      <c r="AU57" s="13">
        <f t="shared" si="35"/>
        <v>7.37</v>
      </c>
      <c r="AV57" s="13"/>
      <c r="AW57" s="14" t="str">
        <f t="shared" si="31"/>
        <v>Khá</v>
      </c>
      <c r="AX57" s="19"/>
      <c r="AY57" s="11">
        <v>7</v>
      </c>
      <c r="AZ57" s="12"/>
      <c r="BA57" s="11">
        <v>9</v>
      </c>
      <c r="BB57" s="12"/>
      <c r="BC57" s="11">
        <v>8</v>
      </c>
      <c r="BD57" s="12"/>
      <c r="BE57" s="11">
        <v>9</v>
      </c>
      <c r="BF57" s="12"/>
      <c r="BG57" s="11">
        <f t="shared" si="14"/>
        <v>9</v>
      </c>
      <c r="BH57" s="11">
        <v>8</v>
      </c>
      <c r="BI57" s="12"/>
      <c r="BJ57" s="11">
        <v>8</v>
      </c>
      <c r="BK57" s="12"/>
      <c r="BL57" s="11">
        <v>10</v>
      </c>
      <c r="BM57" s="12"/>
      <c r="BN57" s="11">
        <f t="shared" si="15"/>
        <v>10</v>
      </c>
      <c r="BO57" s="12">
        <v>7</v>
      </c>
      <c r="BP57" s="12"/>
      <c r="BQ57" s="11">
        <v>8</v>
      </c>
      <c r="BR57" s="12"/>
      <c r="BS57" s="11">
        <v>8</v>
      </c>
      <c r="BT57" s="12"/>
      <c r="BU57" s="11">
        <v>9</v>
      </c>
      <c r="BV57" s="12"/>
      <c r="BW57" s="11">
        <f t="shared" si="16"/>
        <v>9</v>
      </c>
      <c r="BX57" s="11">
        <v>7</v>
      </c>
      <c r="BY57" s="12"/>
      <c r="BZ57" s="11">
        <v>8</v>
      </c>
      <c r="CA57" s="12"/>
      <c r="CB57" s="11">
        <v>9</v>
      </c>
      <c r="CC57" s="12"/>
      <c r="CD57" s="11">
        <f t="shared" si="17"/>
        <v>9</v>
      </c>
      <c r="CE57" s="11">
        <v>9</v>
      </c>
      <c r="CF57" s="12"/>
      <c r="CG57" s="11">
        <v>9</v>
      </c>
      <c r="CH57" s="12"/>
      <c r="CI57" s="11">
        <v>9</v>
      </c>
      <c r="CJ57" s="11"/>
      <c r="CK57" s="11">
        <v>10</v>
      </c>
      <c r="CL57" s="11"/>
      <c r="CM57" s="11">
        <v>8</v>
      </c>
      <c r="CN57" s="12"/>
      <c r="CO57" s="12">
        <v>10</v>
      </c>
      <c r="CP57" s="12"/>
      <c r="CQ57" s="11">
        <v>8</v>
      </c>
      <c r="CR57" s="12"/>
      <c r="CS57" s="11">
        <v>8</v>
      </c>
      <c r="CT57" s="12"/>
      <c r="CU57" s="13">
        <f t="shared" si="36"/>
        <v>8.4</v>
      </c>
      <c r="CV57" s="13"/>
      <c r="CW57" s="14" t="str">
        <f t="shared" si="32"/>
        <v>Giỏi</v>
      </c>
      <c r="CX57" s="19"/>
      <c r="CY57" s="11">
        <v>9</v>
      </c>
      <c r="CZ57" s="12"/>
      <c r="DA57" s="11">
        <v>9</v>
      </c>
      <c r="DB57" s="12"/>
      <c r="DC57" s="11">
        <f t="shared" si="18"/>
        <v>9</v>
      </c>
      <c r="DD57" s="11">
        <v>9</v>
      </c>
      <c r="DE57" s="12"/>
      <c r="DF57" s="11">
        <v>8</v>
      </c>
      <c r="DG57" s="12"/>
      <c r="DH57" s="11">
        <v>10</v>
      </c>
      <c r="DI57" s="11"/>
      <c r="DJ57" s="11">
        <v>8</v>
      </c>
      <c r="DK57" s="12"/>
      <c r="DL57" s="11">
        <v>8</v>
      </c>
      <c r="DM57" s="12"/>
      <c r="DN57" s="12">
        <v>8</v>
      </c>
      <c r="DO57" s="12"/>
      <c r="DP57" s="11">
        <v>8</v>
      </c>
      <c r="DQ57" s="12"/>
      <c r="DR57" s="11">
        <v>9</v>
      </c>
      <c r="DS57" s="11"/>
      <c r="DT57" s="13">
        <f t="shared" si="37"/>
        <v>8.6</v>
      </c>
      <c r="DU57" s="13"/>
      <c r="DV57" s="14" t="str">
        <f t="shared" si="33"/>
        <v>Giỏi</v>
      </c>
      <c r="DW57" s="19"/>
      <c r="DX57" s="11">
        <v>10</v>
      </c>
      <c r="DY57" s="98"/>
      <c r="DZ57" s="11">
        <v>9</v>
      </c>
      <c r="EA57" s="98"/>
      <c r="EB57" s="11">
        <v>10</v>
      </c>
      <c r="EC57" s="98"/>
      <c r="ED57" s="11">
        <f t="shared" si="19"/>
        <v>10</v>
      </c>
      <c r="EE57" s="11">
        <v>9</v>
      </c>
      <c r="EF57" s="98"/>
      <c r="EG57" s="11">
        <v>8</v>
      </c>
      <c r="EH57" s="98"/>
      <c r="EI57" s="11">
        <v>9</v>
      </c>
      <c r="EJ57" s="98"/>
      <c r="EK57" s="11">
        <f t="shared" si="3"/>
        <v>9</v>
      </c>
      <c r="EL57" s="11">
        <v>8</v>
      </c>
      <c r="EM57" s="98"/>
      <c r="EN57" s="11">
        <v>9</v>
      </c>
      <c r="EO57" s="98"/>
      <c r="EP57" s="11">
        <v>9</v>
      </c>
      <c r="EQ57" s="98"/>
      <c r="ER57" s="11">
        <v>10</v>
      </c>
      <c r="ES57" s="98"/>
      <c r="ET57" s="11">
        <v>8</v>
      </c>
      <c r="EU57" s="98"/>
      <c r="EV57" s="217">
        <f t="shared" si="20"/>
        <v>9.0399999999999991</v>
      </c>
      <c r="EW57" s="220"/>
      <c r="EX57" s="221" t="str">
        <f t="shared" si="24"/>
        <v>Xuất sắc</v>
      </c>
      <c r="EY57" s="221"/>
      <c r="EZ57" s="217">
        <f t="shared" si="21"/>
        <v>8.83</v>
      </c>
      <c r="FA57" s="220"/>
      <c r="FB57" s="221" t="str">
        <f t="shared" si="25"/>
        <v>Giỏi</v>
      </c>
      <c r="FC57" s="219" t="str">
        <f t="shared" si="22"/>
        <v>Trần Thị ThuThảo</v>
      </c>
      <c r="FD57" s="46">
        <f t="shared" si="23"/>
        <v>8.19</v>
      </c>
      <c r="FE57" s="46"/>
      <c r="FF57" s="47" t="str">
        <f t="shared" si="34"/>
        <v>Giỏi</v>
      </c>
      <c r="FG57" s="170">
        <f t="shared" si="38"/>
        <v>9</v>
      </c>
    </row>
    <row r="58" spans="1:163" ht="12.75" x14ac:dyDescent="0.2">
      <c r="A58" s="16">
        <v>57</v>
      </c>
      <c r="B58" s="17" t="s">
        <v>97</v>
      </c>
      <c r="C58" s="18" t="s">
        <v>398</v>
      </c>
      <c r="D58" s="11">
        <v>6</v>
      </c>
      <c r="E58" s="12"/>
      <c r="F58" s="11">
        <f t="shared" si="5"/>
        <v>6</v>
      </c>
      <c r="G58" s="11">
        <v>5</v>
      </c>
      <c r="H58" s="12"/>
      <c r="I58" s="11">
        <f t="shared" si="6"/>
        <v>5</v>
      </c>
      <c r="J58" s="11">
        <v>5</v>
      </c>
      <c r="K58" s="12"/>
      <c r="L58" s="11">
        <f t="shared" si="7"/>
        <v>5</v>
      </c>
      <c r="M58" s="11">
        <v>7</v>
      </c>
      <c r="N58" s="12"/>
      <c r="O58" s="11">
        <f t="shared" si="8"/>
        <v>7</v>
      </c>
      <c r="P58" s="11">
        <v>5</v>
      </c>
      <c r="Q58" s="12"/>
      <c r="R58" s="11">
        <f t="shared" si="9"/>
        <v>5</v>
      </c>
      <c r="S58" s="11">
        <v>6</v>
      </c>
      <c r="T58" s="12"/>
      <c r="U58" s="12">
        <v>7</v>
      </c>
      <c r="V58" s="12"/>
      <c r="W58" s="12">
        <v>6</v>
      </c>
      <c r="X58" s="12"/>
      <c r="Y58" s="11">
        <v>4</v>
      </c>
      <c r="Z58" s="12">
        <v>8</v>
      </c>
      <c r="AA58" s="11">
        <f t="shared" si="10"/>
        <v>8</v>
      </c>
      <c r="AB58" s="11">
        <v>6</v>
      </c>
      <c r="AC58" s="12"/>
      <c r="AD58" s="11">
        <f t="shared" si="11"/>
        <v>6</v>
      </c>
      <c r="AE58" s="11">
        <v>4</v>
      </c>
      <c r="AF58" s="12">
        <v>5</v>
      </c>
      <c r="AG58" s="11">
        <f t="shared" si="12"/>
        <v>5</v>
      </c>
      <c r="AH58" s="11">
        <v>5</v>
      </c>
      <c r="AI58" s="12"/>
      <c r="AJ58" s="11">
        <f t="shared" si="13"/>
        <v>5</v>
      </c>
      <c r="AK58" s="11">
        <v>6</v>
      </c>
      <c r="AL58" s="12"/>
      <c r="AM58" s="11">
        <v>6</v>
      </c>
      <c r="AN58" s="12"/>
      <c r="AO58" s="11">
        <v>7</v>
      </c>
      <c r="AP58" s="12"/>
      <c r="AQ58" s="12">
        <v>7</v>
      </c>
      <c r="AR58" s="12"/>
      <c r="AS58" s="12">
        <v>7</v>
      </c>
      <c r="AT58" s="12"/>
      <c r="AU58" s="13">
        <f t="shared" si="35"/>
        <v>6.09</v>
      </c>
      <c r="AV58" s="13"/>
      <c r="AW58" s="14" t="str">
        <f t="shared" si="31"/>
        <v>TBKhá</v>
      </c>
      <c r="AX58" s="19"/>
      <c r="AY58" s="11">
        <v>6</v>
      </c>
      <c r="AZ58" s="12"/>
      <c r="BA58" s="11">
        <v>7</v>
      </c>
      <c r="BB58" s="12"/>
      <c r="BC58" s="11">
        <v>7</v>
      </c>
      <c r="BD58" s="12"/>
      <c r="BE58" s="11">
        <v>5</v>
      </c>
      <c r="BF58" s="12"/>
      <c r="BG58" s="11">
        <f t="shared" si="14"/>
        <v>5</v>
      </c>
      <c r="BH58" s="11">
        <v>7</v>
      </c>
      <c r="BI58" s="12"/>
      <c r="BJ58" s="11">
        <v>8</v>
      </c>
      <c r="BK58" s="12"/>
      <c r="BL58" s="11">
        <v>4</v>
      </c>
      <c r="BM58" s="12">
        <v>6</v>
      </c>
      <c r="BN58" s="11">
        <f t="shared" si="15"/>
        <v>6</v>
      </c>
      <c r="BO58" s="12">
        <v>7</v>
      </c>
      <c r="BP58" s="12"/>
      <c r="BQ58" s="11">
        <v>9</v>
      </c>
      <c r="BR58" s="12"/>
      <c r="BS58" s="11">
        <v>8</v>
      </c>
      <c r="BT58" s="12"/>
      <c r="BU58" s="11">
        <v>6</v>
      </c>
      <c r="BV58" s="12"/>
      <c r="BW58" s="11">
        <f t="shared" si="16"/>
        <v>6</v>
      </c>
      <c r="BX58" s="11">
        <v>7</v>
      </c>
      <c r="BY58" s="12"/>
      <c r="BZ58" s="11">
        <v>7</v>
      </c>
      <c r="CA58" s="12"/>
      <c r="CB58" s="11">
        <v>4</v>
      </c>
      <c r="CC58" s="12">
        <v>8</v>
      </c>
      <c r="CD58" s="11">
        <f t="shared" si="17"/>
        <v>8</v>
      </c>
      <c r="CE58" s="11">
        <v>7</v>
      </c>
      <c r="CF58" s="12"/>
      <c r="CG58" s="11">
        <v>9</v>
      </c>
      <c r="CH58" s="12"/>
      <c r="CI58" s="11">
        <v>8</v>
      </c>
      <c r="CJ58" s="11"/>
      <c r="CK58" s="11">
        <v>9</v>
      </c>
      <c r="CL58" s="11"/>
      <c r="CM58" s="11">
        <v>7</v>
      </c>
      <c r="CN58" s="12"/>
      <c r="CO58" s="12">
        <v>7</v>
      </c>
      <c r="CP58" s="12"/>
      <c r="CQ58" s="11">
        <v>8</v>
      </c>
      <c r="CR58" s="12"/>
      <c r="CS58" s="11">
        <v>8</v>
      </c>
      <c r="CT58" s="12"/>
      <c r="CU58" s="13">
        <f t="shared" si="36"/>
        <v>7.3</v>
      </c>
      <c r="CV58" s="13"/>
      <c r="CW58" s="14" t="str">
        <f t="shared" si="32"/>
        <v>Khá</v>
      </c>
      <c r="CX58" s="19"/>
      <c r="CY58" s="11">
        <v>9</v>
      </c>
      <c r="CZ58" s="12"/>
      <c r="DA58" s="11">
        <v>4</v>
      </c>
      <c r="DB58" s="12">
        <v>7</v>
      </c>
      <c r="DC58" s="11">
        <f t="shared" si="18"/>
        <v>7</v>
      </c>
      <c r="DD58" s="11">
        <v>7</v>
      </c>
      <c r="DE58" s="12"/>
      <c r="DF58" s="11">
        <v>8</v>
      </c>
      <c r="DG58" s="12"/>
      <c r="DH58" s="11">
        <v>8</v>
      </c>
      <c r="DI58" s="11"/>
      <c r="DJ58" s="11">
        <v>7</v>
      </c>
      <c r="DK58" s="12"/>
      <c r="DL58" s="11">
        <v>8</v>
      </c>
      <c r="DM58" s="12"/>
      <c r="DN58" s="12">
        <v>8</v>
      </c>
      <c r="DO58" s="12"/>
      <c r="DP58" s="11">
        <v>7</v>
      </c>
      <c r="DQ58" s="12"/>
      <c r="DR58" s="11">
        <v>8</v>
      </c>
      <c r="DS58" s="11"/>
      <c r="DT58" s="13">
        <f t="shared" si="37"/>
        <v>7.8</v>
      </c>
      <c r="DU58" s="13"/>
      <c r="DV58" s="14" t="str">
        <f t="shared" si="33"/>
        <v>Khá</v>
      </c>
      <c r="DW58" s="19"/>
      <c r="DX58" s="11">
        <v>8</v>
      </c>
      <c r="DY58" s="98"/>
      <c r="DZ58" s="11">
        <v>7</v>
      </c>
      <c r="EA58" s="98"/>
      <c r="EB58" s="11">
        <v>6</v>
      </c>
      <c r="EC58" s="98"/>
      <c r="ED58" s="11">
        <f t="shared" si="19"/>
        <v>6</v>
      </c>
      <c r="EE58" s="11">
        <v>6</v>
      </c>
      <c r="EF58" s="98"/>
      <c r="EG58" s="11">
        <v>7</v>
      </c>
      <c r="EH58" s="98"/>
      <c r="EI58" s="44">
        <v>3</v>
      </c>
      <c r="EJ58" s="98">
        <v>9</v>
      </c>
      <c r="EK58" s="11">
        <f t="shared" si="3"/>
        <v>9</v>
      </c>
      <c r="EL58" s="11">
        <v>8</v>
      </c>
      <c r="EM58" s="98"/>
      <c r="EN58" s="11">
        <v>8</v>
      </c>
      <c r="EO58" s="98"/>
      <c r="EP58" s="11">
        <v>9</v>
      </c>
      <c r="EQ58" s="98"/>
      <c r="ER58" s="11">
        <v>6</v>
      </c>
      <c r="ES58" s="98"/>
      <c r="ET58" s="11">
        <v>7</v>
      </c>
      <c r="EU58" s="98"/>
      <c r="EV58" s="217">
        <f t="shared" si="20"/>
        <v>7.61</v>
      </c>
      <c r="EW58" s="220"/>
      <c r="EX58" s="221" t="str">
        <f t="shared" si="24"/>
        <v>Khá</v>
      </c>
      <c r="EY58" s="221"/>
      <c r="EZ58" s="217">
        <f t="shared" si="21"/>
        <v>7.7</v>
      </c>
      <c r="FA58" s="220"/>
      <c r="FB58" s="221" t="str">
        <f t="shared" si="25"/>
        <v>Khá</v>
      </c>
      <c r="FC58" s="219" t="str">
        <f t="shared" si="22"/>
        <v>Nguyễn ThịThi</v>
      </c>
      <c r="FD58" s="46">
        <f t="shared" si="23"/>
        <v>7.03</v>
      </c>
      <c r="FE58" s="46"/>
      <c r="FF58" s="47" t="str">
        <f t="shared" si="34"/>
        <v>Khá</v>
      </c>
      <c r="FG58" s="170">
        <f t="shared" si="38"/>
        <v>66</v>
      </c>
    </row>
    <row r="59" spans="1:163" ht="12.75" x14ac:dyDescent="0.2">
      <c r="A59" s="16">
        <v>58</v>
      </c>
      <c r="B59" s="17" t="s">
        <v>97</v>
      </c>
      <c r="C59" s="18" t="s">
        <v>451</v>
      </c>
      <c r="D59" s="11">
        <v>9</v>
      </c>
      <c r="E59" s="12"/>
      <c r="F59" s="11">
        <f t="shared" si="5"/>
        <v>9</v>
      </c>
      <c r="G59" s="11">
        <v>6</v>
      </c>
      <c r="H59" s="12"/>
      <c r="I59" s="11">
        <f t="shared" si="6"/>
        <v>6</v>
      </c>
      <c r="J59" s="11">
        <v>8</v>
      </c>
      <c r="K59" s="12"/>
      <c r="L59" s="11">
        <f t="shared" si="7"/>
        <v>8</v>
      </c>
      <c r="M59" s="11">
        <v>7</v>
      </c>
      <c r="N59" s="12"/>
      <c r="O59" s="11">
        <f t="shared" si="8"/>
        <v>7</v>
      </c>
      <c r="P59" s="11">
        <v>8</v>
      </c>
      <c r="Q59" s="12"/>
      <c r="R59" s="11">
        <f t="shared" si="9"/>
        <v>8</v>
      </c>
      <c r="S59" s="11">
        <v>8</v>
      </c>
      <c r="T59" s="12"/>
      <c r="U59" s="12">
        <v>8</v>
      </c>
      <c r="V59" s="12"/>
      <c r="W59" s="12">
        <v>8</v>
      </c>
      <c r="X59" s="12"/>
      <c r="Y59" s="11">
        <v>9</v>
      </c>
      <c r="Z59" s="12"/>
      <c r="AA59" s="11">
        <f t="shared" si="10"/>
        <v>9</v>
      </c>
      <c r="AB59" s="11">
        <v>5</v>
      </c>
      <c r="AC59" s="12"/>
      <c r="AD59" s="11">
        <f t="shared" si="11"/>
        <v>5</v>
      </c>
      <c r="AE59" s="11">
        <v>9</v>
      </c>
      <c r="AF59" s="12"/>
      <c r="AG59" s="11">
        <f t="shared" si="12"/>
        <v>9</v>
      </c>
      <c r="AH59" s="11">
        <v>6</v>
      </c>
      <c r="AI59" s="12"/>
      <c r="AJ59" s="11">
        <f t="shared" si="13"/>
        <v>6</v>
      </c>
      <c r="AK59" s="11">
        <v>7</v>
      </c>
      <c r="AL59" s="12"/>
      <c r="AM59" s="11">
        <v>8</v>
      </c>
      <c r="AN59" s="12"/>
      <c r="AO59" s="11">
        <v>8</v>
      </c>
      <c r="AP59" s="12"/>
      <c r="AQ59" s="12">
        <v>8</v>
      </c>
      <c r="AR59" s="12"/>
      <c r="AS59" s="12">
        <v>7</v>
      </c>
      <c r="AT59" s="12"/>
      <c r="AU59" s="13">
        <f t="shared" si="35"/>
        <v>7.41</v>
      </c>
      <c r="AV59" s="13"/>
      <c r="AW59" s="14" t="str">
        <f t="shared" si="31"/>
        <v>Khá</v>
      </c>
      <c r="AX59" s="19"/>
      <c r="AY59" s="11">
        <v>6</v>
      </c>
      <c r="AZ59" s="12"/>
      <c r="BA59" s="11">
        <v>9</v>
      </c>
      <c r="BB59" s="12"/>
      <c r="BC59" s="11">
        <v>8</v>
      </c>
      <c r="BD59" s="12"/>
      <c r="BE59" s="11">
        <v>9</v>
      </c>
      <c r="BF59" s="12"/>
      <c r="BG59" s="11">
        <f t="shared" si="14"/>
        <v>9</v>
      </c>
      <c r="BH59" s="11">
        <v>8</v>
      </c>
      <c r="BI59" s="12"/>
      <c r="BJ59" s="11">
        <v>8</v>
      </c>
      <c r="BK59" s="12"/>
      <c r="BL59" s="11">
        <v>7</v>
      </c>
      <c r="BM59" s="12"/>
      <c r="BN59" s="11">
        <f t="shared" si="15"/>
        <v>7</v>
      </c>
      <c r="BO59" s="12">
        <v>8</v>
      </c>
      <c r="BP59" s="12"/>
      <c r="BQ59" s="11">
        <v>8</v>
      </c>
      <c r="BR59" s="12"/>
      <c r="BS59" s="11">
        <v>9</v>
      </c>
      <c r="BT59" s="12"/>
      <c r="BU59" s="11">
        <v>9</v>
      </c>
      <c r="BV59" s="12"/>
      <c r="BW59" s="11">
        <f t="shared" si="16"/>
        <v>9</v>
      </c>
      <c r="BX59" s="11">
        <v>7</v>
      </c>
      <c r="BY59" s="12"/>
      <c r="BZ59" s="11">
        <v>8</v>
      </c>
      <c r="CA59" s="12"/>
      <c r="CB59" s="11">
        <v>8</v>
      </c>
      <c r="CC59" s="12"/>
      <c r="CD59" s="11">
        <f t="shared" si="17"/>
        <v>8</v>
      </c>
      <c r="CE59" s="11">
        <v>8</v>
      </c>
      <c r="CF59" s="12"/>
      <c r="CG59" s="11">
        <v>8</v>
      </c>
      <c r="CH59" s="12"/>
      <c r="CI59" s="11">
        <v>8</v>
      </c>
      <c r="CJ59" s="11"/>
      <c r="CK59" s="11">
        <v>9</v>
      </c>
      <c r="CL59" s="11"/>
      <c r="CM59" s="11">
        <v>8</v>
      </c>
      <c r="CN59" s="12"/>
      <c r="CO59" s="12">
        <v>10</v>
      </c>
      <c r="CP59" s="12"/>
      <c r="CQ59" s="11">
        <v>8</v>
      </c>
      <c r="CR59" s="12"/>
      <c r="CS59" s="11">
        <v>8</v>
      </c>
      <c r="CT59" s="12"/>
      <c r="CU59" s="13">
        <f t="shared" si="36"/>
        <v>8.09</v>
      </c>
      <c r="CV59" s="13"/>
      <c r="CW59" s="14" t="str">
        <f t="shared" si="32"/>
        <v>Giỏi</v>
      </c>
      <c r="CX59" s="19"/>
      <c r="CY59" s="11">
        <v>9</v>
      </c>
      <c r="CZ59" s="12"/>
      <c r="DA59" s="11">
        <v>9</v>
      </c>
      <c r="DB59" s="12"/>
      <c r="DC59" s="11">
        <f t="shared" si="18"/>
        <v>9</v>
      </c>
      <c r="DD59" s="11">
        <v>8</v>
      </c>
      <c r="DE59" s="12"/>
      <c r="DF59" s="11">
        <v>8</v>
      </c>
      <c r="DG59" s="12"/>
      <c r="DH59" s="11">
        <v>8</v>
      </c>
      <c r="DI59" s="11"/>
      <c r="DJ59" s="11">
        <v>8</v>
      </c>
      <c r="DK59" s="12"/>
      <c r="DL59" s="11">
        <v>8</v>
      </c>
      <c r="DM59" s="12"/>
      <c r="DN59" s="12">
        <v>8</v>
      </c>
      <c r="DO59" s="12"/>
      <c r="DP59" s="11">
        <v>9</v>
      </c>
      <c r="DQ59" s="12"/>
      <c r="DR59" s="11">
        <v>9</v>
      </c>
      <c r="DS59" s="11"/>
      <c r="DT59" s="13">
        <f t="shared" si="37"/>
        <v>8.44</v>
      </c>
      <c r="DU59" s="13"/>
      <c r="DV59" s="14" t="str">
        <f t="shared" si="33"/>
        <v>Giỏi</v>
      </c>
      <c r="DW59" s="19"/>
      <c r="DX59" s="11">
        <v>8</v>
      </c>
      <c r="DY59" s="98"/>
      <c r="DZ59" s="11">
        <v>9</v>
      </c>
      <c r="EA59" s="98"/>
      <c r="EB59" s="11">
        <v>10</v>
      </c>
      <c r="EC59" s="98"/>
      <c r="ED59" s="11">
        <f t="shared" si="19"/>
        <v>10</v>
      </c>
      <c r="EE59" s="11">
        <v>8</v>
      </c>
      <c r="EF59" s="98"/>
      <c r="EG59" s="11">
        <v>8</v>
      </c>
      <c r="EH59" s="98"/>
      <c r="EI59" s="11">
        <v>9</v>
      </c>
      <c r="EJ59" s="98"/>
      <c r="EK59" s="11">
        <f t="shared" si="3"/>
        <v>9</v>
      </c>
      <c r="EL59" s="11">
        <v>8</v>
      </c>
      <c r="EM59" s="98"/>
      <c r="EN59" s="11">
        <v>8</v>
      </c>
      <c r="EO59" s="98"/>
      <c r="EP59" s="11">
        <v>9</v>
      </c>
      <c r="EQ59" s="98"/>
      <c r="ER59" s="11">
        <v>10</v>
      </c>
      <c r="ES59" s="98"/>
      <c r="ET59" s="11">
        <v>9</v>
      </c>
      <c r="EU59" s="98"/>
      <c r="EV59" s="217">
        <f t="shared" si="20"/>
        <v>8.82</v>
      </c>
      <c r="EW59" s="220"/>
      <c r="EX59" s="221" t="str">
        <f t="shared" si="24"/>
        <v>Giỏi</v>
      </c>
      <c r="EY59" s="221"/>
      <c r="EZ59" s="217">
        <f t="shared" si="21"/>
        <v>8.64</v>
      </c>
      <c r="FA59" s="220"/>
      <c r="FB59" s="221" t="str">
        <f t="shared" si="25"/>
        <v>Giỏi</v>
      </c>
      <c r="FC59" s="219" t="str">
        <f t="shared" si="22"/>
        <v>Nguyễn ThịThiên</v>
      </c>
      <c r="FD59" s="46">
        <f t="shared" si="23"/>
        <v>8.0399999999999991</v>
      </c>
      <c r="FE59" s="46"/>
      <c r="FF59" s="47" t="str">
        <f t="shared" si="34"/>
        <v>Giỏi</v>
      </c>
      <c r="FG59" s="170">
        <f t="shared" si="38"/>
        <v>14</v>
      </c>
    </row>
    <row r="60" spans="1:163" ht="12.75" x14ac:dyDescent="0.2">
      <c r="A60" s="16">
        <v>59</v>
      </c>
      <c r="B60" s="17" t="s">
        <v>97</v>
      </c>
      <c r="C60" s="18" t="s">
        <v>452</v>
      </c>
      <c r="D60" s="11">
        <v>7</v>
      </c>
      <c r="E60" s="12"/>
      <c r="F60" s="11">
        <f t="shared" si="5"/>
        <v>7</v>
      </c>
      <c r="G60" s="11">
        <v>6</v>
      </c>
      <c r="H60" s="12"/>
      <c r="I60" s="11">
        <f t="shared" si="6"/>
        <v>6</v>
      </c>
      <c r="J60" s="11">
        <v>7</v>
      </c>
      <c r="K60" s="12"/>
      <c r="L60" s="11">
        <f t="shared" si="7"/>
        <v>7</v>
      </c>
      <c r="M60" s="11">
        <v>5</v>
      </c>
      <c r="N60" s="12"/>
      <c r="O60" s="11">
        <f t="shared" si="8"/>
        <v>5</v>
      </c>
      <c r="P60" s="11">
        <v>7</v>
      </c>
      <c r="Q60" s="12"/>
      <c r="R60" s="11">
        <f t="shared" si="9"/>
        <v>7</v>
      </c>
      <c r="S60" s="11">
        <v>6</v>
      </c>
      <c r="T60" s="12"/>
      <c r="U60" s="12">
        <v>7</v>
      </c>
      <c r="V60" s="12"/>
      <c r="W60" s="12">
        <v>8</v>
      </c>
      <c r="X60" s="12"/>
      <c r="Y60" s="11">
        <v>7</v>
      </c>
      <c r="Z60" s="12"/>
      <c r="AA60" s="11">
        <f t="shared" si="10"/>
        <v>7</v>
      </c>
      <c r="AB60" s="11">
        <v>6</v>
      </c>
      <c r="AC60" s="12"/>
      <c r="AD60" s="11">
        <f t="shared" si="11"/>
        <v>6</v>
      </c>
      <c r="AE60" s="11">
        <v>8</v>
      </c>
      <c r="AF60" s="12"/>
      <c r="AG60" s="11">
        <f t="shared" si="12"/>
        <v>8</v>
      </c>
      <c r="AH60" s="11">
        <v>6</v>
      </c>
      <c r="AI60" s="12"/>
      <c r="AJ60" s="11">
        <f t="shared" si="13"/>
        <v>6</v>
      </c>
      <c r="AK60" s="11">
        <v>7</v>
      </c>
      <c r="AL60" s="12"/>
      <c r="AM60" s="11">
        <v>7</v>
      </c>
      <c r="AN60" s="12"/>
      <c r="AO60" s="11">
        <v>7</v>
      </c>
      <c r="AP60" s="12"/>
      <c r="AQ60" s="12">
        <v>7</v>
      </c>
      <c r="AR60" s="12"/>
      <c r="AS60" s="12">
        <v>6</v>
      </c>
      <c r="AT60" s="12"/>
      <c r="AU60" s="13">
        <f t="shared" si="35"/>
        <v>6.63</v>
      </c>
      <c r="AV60" s="13"/>
      <c r="AW60" s="14" t="str">
        <f t="shared" si="31"/>
        <v>TBKhá</v>
      </c>
      <c r="AX60" s="19"/>
      <c r="AY60" s="11">
        <v>6</v>
      </c>
      <c r="AZ60" s="12"/>
      <c r="BA60" s="11">
        <v>8</v>
      </c>
      <c r="BB60" s="12"/>
      <c r="BC60" s="11">
        <v>7</v>
      </c>
      <c r="BD60" s="12"/>
      <c r="BE60" s="11">
        <v>8</v>
      </c>
      <c r="BF60" s="12"/>
      <c r="BG60" s="11">
        <f t="shared" si="14"/>
        <v>8</v>
      </c>
      <c r="BH60" s="11">
        <v>8</v>
      </c>
      <c r="BI60" s="12"/>
      <c r="BJ60" s="11">
        <v>8</v>
      </c>
      <c r="BK60" s="12"/>
      <c r="BL60" s="11">
        <v>7</v>
      </c>
      <c r="BM60" s="12"/>
      <c r="BN60" s="11">
        <f t="shared" si="15"/>
        <v>7</v>
      </c>
      <c r="BO60" s="12">
        <v>8</v>
      </c>
      <c r="BP60" s="12"/>
      <c r="BQ60" s="11">
        <v>9</v>
      </c>
      <c r="BR60" s="12"/>
      <c r="BS60" s="11">
        <v>9</v>
      </c>
      <c r="BT60" s="12"/>
      <c r="BU60" s="11">
        <v>8</v>
      </c>
      <c r="BV60" s="12"/>
      <c r="BW60" s="11">
        <f t="shared" si="16"/>
        <v>8</v>
      </c>
      <c r="BX60" s="11">
        <v>6</v>
      </c>
      <c r="BY60" s="12"/>
      <c r="BZ60" s="11">
        <v>8</v>
      </c>
      <c r="CA60" s="12"/>
      <c r="CB60" s="11">
        <v>7</v>
      </c>
      <c r="CC60" s="12"/>
      <c r="CD60" s="11">
        <f t="shared" si="17"/>
        <v>7</v>
      </c>
      <c r="CE60" s="11">
        <v>7</v>
      </c>
      <c r="CF60" s="12"/>
      <c r="CG60" s="11">
        <v>8</v>
      </c>
      <c r="CH60" s="12"/>
      <c r="CI60" s="11">
        <v>8</v>
      </c>
      <c r="CJ60" s="11"/>
      <c r="CK60" s="11">
        <v>6</v>
      </c>
      <c r="CL60" s="11"/>
      <c r="CM60" s="11">
        <v>7</v>
      </c>
      <c r="CN60" s="12"/>
      <c r="CO60" s="12">
        <v>9</v>
      </c>
      <c r="CP60" s="12"/>
      <c r="CQ60" s="11">
        <v>8</v>
      </c>
      <c r="CR60" s="12"/>
      <c r="CS60" s="11">
        <v>8</v>
      </c>
      <c r="CT60" s="12"/>
      <c r="CU60" s="13">
        <f t="shared" si="36"/>
        <v>7.58</v>
      </c>
      <c r="CV60" s="13"/>
      <c r="CW60" s="14" t="str">
        <f t="shared" si="32"/>
        <v>Khá</v>
      </c>
      <c r="CX60" s="19"/>
      <c r="CY60" s="11">
        <v>9</v>
      </c>
      <c r="CZ60" s="12"/>
      <c r="DA60" s="11">
        <v>7</v>
      </c>
      <c r="DB60" s="12"/>
      <c r="DC60" s="11">
        <f t="shared" si="18"/>
        <v>7</v>
      </c>
      <c r="DD60" s="11">
        <v>7</v>
      </c>
      <c r="DE60" s="12"/>
      <c r="DF60" s="11">
        <v>7</v>
      </c>
      <c r="DG60" s="12"/>
      <c r="DH60" s="11">
        <v>7</v>
      </c>
      <c r="DI60" s="11"/>
      <c r="DJ60" s="11">
        <v>8</v>
      </c>
      <c r="DK60" s="12"/>
      <c r="DL60" s="11">
        <v>7</v>
      </c>
      <c r="DM60" s="12"/>
      <c r="DN60" s="12">
        <v>8</v>
      </c>
      <c r="DO60" s="12"/>
      <c r="DP60" s="11">
        <v>8</v>
      </c>
      <c r="DQ60" s="12"/>
      <c r="DR60" s="11">
        <v>9</v>
      </c>
      <c r="DS60" s="11"/>
      <c r="DT60" s="13">
        <f t="shared" si="37"/>
        <v>7.72</v>
      </c>
      <c r="DU60" s="13"/>
      <c r="DV60" s="14" t="str">
        <f t="shared" si="33"/>
        <v>Khá</v>
      </c>
      <c r="DW60" s="19"/>
      <c r="DX60" s="11">
        <v>8</v>
      </c>
      <c r="DY60" s="98"/>
      <c r="DZ60" s="11">
        <v>8</v>
      </c>
      <c r="EA60" s="98"/>
      <c r="EB60" s="11">
        <v>8</v>
      </c>
      <c r="EC60" s="98"/>
      <c r="ED60" s="11">
        <f t="shared" si="19"/>
        <v>8</v>
      </c>
      <c r="EE60" s="11">
        <v>9</v>
      </c>
      <c r="EF60" s="98"/>
      <c r="EG60" s="11">
        <v>7</v>
      </c>
      <c r="EH60" s="98"/>
      <c r="EI60" s="11">
        <v>7</v>
      </c>
      <c r="EJ60" s="98"/>
      <c r="EK60" s="11">
        <f t="shared" si="3"/>
        <v>7</v>
      </c>
      <c r="EL60" s="11">
        <v>8</v>
      </c>
      <c r="EM60" s="98"/>
      <c r="EN60" s="11">
        <v>8</v>
      </c>
      <c r="EO60" s="98"/>
      <c r="EP60" s="11">
        <v>9</v>
      </c>
      <c r="EQ60" s="98"/>
      <c r="ER60" s="11">
        <v>7</v>
      </c>
      <c r="ES60" s="98"/>
      <c r="ET60" s="11">
        <v>8</v>
      </c>
      <c r="EU60" s="98"/>
      <c r="EV60" s="217">
        <f t="shared" si="20"/>
        <v>7.93</v>
      </c>
      <c r="EW60" s="220"/>
      <c r="EX60" s="221" t="str">
        <f t="shared" si="24"/>
        <v>Khá</v>
      </c>
      <c r="EY60" s="221"/>
      <c r="EZ60" s="217">
        <f t="shared" si="21"/>
        <v>7.83</v>
      </c>
      <c r="FA60" s="220"/>
      <c r="FB60" s="221" t="str">
        <f t="shared" si="25"/>
        <v>Khá</v>
      </c>
      <c r="FC60" s="219" t="str">
        <f t="shared" si="22"/>
        <v>Nguyễn ThịThoàn</v>
      </c>
      <c r="FD60" s="46">
        <f t="shared" si="23"/>
        <v>7.34</v>
      </c>
      <c r="FE60" s="46"/>
      <c r="FF60" s="47" t="str">
        <f t="shared" si="34"/>
        <v>Khá</v>
      </c>
      <c r="FG60" s="170">
        <f t="shared" si="38"/>
        <v>43</v>
      </c>
    </row>
    <row r="61" spans="1:163" ht="12.75" x14ac:dyDescent="0.2">
      <c r="A61" s="16">
        <v>60</v>
      </c>
      <c r="B61" s="17" t="s">
        <v>453</v>
      </c>
      <c r="C61" s="18" t="s">
        <v>164</v>
      </c>
      <c r="D61" s="11">
        <v>7</v>
      </c>
      <c r="E61" s="12"/>
      <c r="F61" s="11">
        <f t="shared" si="5"/>
        <v>7</v>
      </c>
      <c r="G61" s="11">
        <v>7</v>
      </c>
      <c r="H61" s="12"/>
      <c r="I61" s="11">
        <f t="shared" si="6"/>
        <v>7</v>
      </c>
      <c r="J61" s="11">
        <v>8</v>
      </c>
      <c r="K61" s="12"/>
      <c r="L61" s="11">
        <f t="shared" si="7"/>
        <v>8</v>
      </c>
      <c r="M61" s="11">
        <v>5</v>
      </c>
      <c r="N61" s="12"/>
      <c r="O61" s="11">
        <f t="shared" si="8"/>
        <v>5</v>
      </c>
      <c r="P61" s="11">
        <v>8</v>
      </c>
      <c r="Q61" s="12"/>
      <c r="R61" s="11">
        <f t="shared" si="9"/>
        <v>8</v>
      </c>
      <c r="S61" s="11">
        <v>7</v>
      </c>
      <c r="T61" s="12"/>
      <c r="U61" s="12">
        <v>7</v>
      </c>
      <c r="V61" s="12"/>
      <c r="W61" s="12">
        <v>8</v>
      </c>
      <c r="X61" s="12"/>
      <c r="Y61" s="11">
        <v>9</v>
      </c>
      <c r="Z61" s="12"/>
      <c r="AA61" s="11">
        <f t="shared" si="10"/>
        <v>9</v>
      </c>
      <c r="AB61" s="11">
        <v>6</v>
      </c>
      <c r="AC61" s="12"/>
      <c r="AD61" s="11">
        <f t="shared" si="11"/>
        <v>6</v>
      </c>
      <c r="AE61" s="11">
        <v>7</v>
      </c>
      <c r="AF61" s="12"/>
      <c r="AG61" s="11">
        <f t="shared" si="12"/>
        <v>7</v>
      </c>
      <c r="AH61" s="11">
        <v>6</v>
      </c>
      <c r="AI61" s="12"/>
      <c r="AJ61" s="11">
        <f t="shared" si="13"/>
        <v>6</v>
      </c>
      <c r="AK61" s="11">
        <v>7</v>
      </c>
      <c r="AL61" s="12"/>
      <c r="AM61" s="11">
        <v>6</v>
      </c>
      <c r="AN61" s="12"/>
      <c r="AO61" s="11">
        <v>8</v>
      </c>
      <c r="AP61" s="12"/>
      <c r="AQ61" s="12">
        <v>7</v>
      </c>
      <c r="AR61" s="12"/>
      <c r="AS61" s="12">
        <v>8</v>
      </c>
      <c r="AT61" s="12"/>
      <c r="AU61" s="13">
        <f t="shared" si="35"/>
        <v>7.02</v>
      </c>
      <c r="AV61" s="13"/>
      <c r="AW61" s="14" t="str">
        <f t="shared" si="31"/>
        <v>Khá</v>
      </c>
      <c r="AX61" s="19"/>
      <c r="AY61" s="11">
        <v>6</v>
      </c>
      <c r="AZ61" s="12"/>
      <c r="BA61" s="11">
        <v>6</v>
      </c>
      <c r="BB61" s="12"/>
      <c r="BC61" s="11">
        <v>8</v>
      </c>
      <c r="BD61" s="12"/>
      <c r="BE61" s="11">
        <v>7</v>
      </c>
      <c r="BF61" s="12"/>
      <c r="BG61" s="11">
        <f t="shared" si="14"/>
        <v>7</v>
      </c>
      <c r="BH61" s="11">
        <v>8</v>
      </c>
      <c r="BI61" s="12"/>
      <c r="BJ61" s="11">
        <v>8</v>
      </c>
      <c r="BK61" s="12"/>
      <c r="BL61" s="11">
        <v>7</v>
      </c>
      <c r="BM61" s="12"/>
      <c r="BN61" s="11">
        <f t="shared" si="15"/>
        <v>7</v>
      </c>
      <c r="BO61" s="12">
        <v>8</v>
      </c>
      <c r="BP61" s="12"/>
      <c r="BQ61" s="11">
        <v>8</v>
      </c>
      <c r="BR61" s="12"/>
      <c r="BS61" s="11">
        <v>8</v>
      </c>
      <c r="BT61" s="12"/>
      <c r="BU61" s="11">
        <v>8</v>
      </c>
      <c r="BV61" s="12"/>
      <c r="BW61" s="11">
        <f t="shared" si="16"/>
        <v>8</v>
      </c>
      <c r="BX61" s="11">
        <v>7</v>
      </c>
      <c r="BY61" s="12"/>
      <c r="BZ61" s="11">
        <v>8</v>
      </c>
      <c r="CA61" s="12"/>
      <c r="CB61" s="11">
        <v>8</v>
      </c>
      <c r="CC61" s="12"/>
      <c r="CD61" s="11">
        <f t="shared" si="17"/>
        <v>8</v>
      </c>
      <c r="CE61" s="11">
        <v>8</v>
      </c>
      <c r="CF61" s="12"/>
      <c r="CG61" s="11">
        <v>8</v>
      </c>
      <c r="CH61" s="12"/>
      <c r="CI61" s="11">
        <v>8</v>
      </c>
      <c r="CJ61" s="11"/>
      <c r="CK61" s="11">
        <v>8</v>
      </c>
      <c r="CL61" s="11"/>
      <c r="CM61" s="11">
        <v>8</v>
      </c>
      <c r="CN61" s="12"/>
      <c r="CO61" s="12">
        <v>8</v>
      </c>
      <c r="CP61" s="12"/>
      <c r="CQ61" s="11">
        <v>8</v>
      </c>
      <c r="CR61" s="12"/>
      <c r="CS61" s="11">
        <v>9</v>
      </c>
      <c r="CT61" s="12"/>
      <c r="CU61" s="13">
        <f t="shared" si="36"/>
        <v>7.66</v>
      </c>
      <c r="CV61" s="13"/>
      <c r="CW61" s="14" t="str">
        <f t="shared" si="32"/>
        <v>Khá</v>
      </c>
      <c r="CX61" s="19"/>
      <c r="CY61" s="11">
        <v>8</v>
      </c>
      <c r="CZ61" s="12"/>
      <c r="DA61" s="11">
        <v>7</v>
      </c>
      <c r="DB61" s="12"/>
      <c r="DC61" s="11">
        <f t="shared" si="18"/>
        <v>7</v>
      </c>
      <c r="DD61" s="11">
        <v>7</v>
      </c>
      <c r="DE61" s="12"/>
      <c r="DF61" s="11">
        <v>8</v>
      </c>
      <c r="DG61" s="12"/>
      <c r="DH61" s="11">
        <v>8</v>
      </c>
      <c r="DI61" s="11"/>
      <c r="DJ61" s="11">
        <v>8</v>
      </c>
      <c r="DK61" s="12"/>
      <c r="DL61" s="11">
        <v>7</v>
      </c>
      <c r="DM61" s="12"/>
      <c r="DN61" s="12">
        <v>8</v>
      </c>
      <c r="DO61" s="12"/>
      <c r="DP61" s="11">
        <v>8</v>
      </c>
      <c r="DQ61" s="12"/>
      <c r="DR61" s="11">
        <v>9</v>
      </c>
      <c r="DS61" s="11"/>
      <c r="DT61" s="13">
        <f t="shared" si="37"/>
        <v>7.8</v>
      </c>
      <c r="DU61" s="13"/>
      <c r="DV61" s="14" t="str">
        <f t="shared" si="33"/>
        <v>Khá</v>
      </c>
      <c r="DW61" s="19"/>
      <c r="DX61" s="11">
        <v>8</v>
      </c>
      <c r="DY61" s="98"/>
      <c r="DZ61" s="11">
        <v>9</v>
      </c>
      <c r="EA61" s="98"/>
      <c r="EB61" s="11">
        <v>8</v>
      </c>
      <c r="EC61" s="98"/>
      <c r="ED61" s="11">
        <f t="shared" si="19"/>
        <v>8</v>
      </c>
      <c r="EE61" s="11">
        <v>8</v>
      </c>
      <c r="EF61" s="98"/>
      <c r="EG61" s="11">
        <v>8</v>
      </c>
      <c r="EH61" s="98"/>
      <c r="EI61" s="11">
        <v>8</v>
      </c>
      <c r="EJ61" s="98"/>
      <c r="EK61" s="11">
        <f t="shared" si="3"/>
        <v>8</v>
      </c>
      <c r="EL61" s="11">
        <v>8</v>
      </c>
      <c r="EM61" s="98"/>
      <c r="EN61" s="11">
        <v>9</v>
      </c>
      <c r="EO61" s="98"/>
      <c r="EP61" s="11">
        <v>9</v>
      </c>
      <c r="EQ61" s="98"/>
      <c r="ER61" s="11">
        <v>8</v>
      </c>
      <c r="ES61" s="98"/>
      <c r="ET61" s="11">
        <v>8</v>
      </c>
      <c r="EU61" s="98"/>
      <c r="EV61" s="217">
        <f t="shared" si="20"/>
        <v>8.32</v>
      </c>
      <c r="EW61" s="220"/>
      <c r="EX61" s="221" t="str">
        <f t="shared" si="24"/>
        <v>Giỏi</v>
      </c>
      <c r="EY61" s="221"/>
      <c r="EZ61" s="217">
        <f t="shared" si="21"/>
        <v>8.08</v>
      </c>
      <c r="FA61" s="220"/>
      <c r="FB61" s="221" t="str">
        <f t="shared" si="25"/>
        <v>Giỏi</v>
      </c>
      <c r="FC61" s="219" t="str">
        <f t="shared" si="22"/>
        <v>Phan Thị CẩmThu</v>
      </c>
      <c r="FD61" s="46">
        <f t="shared" si="23"/>
        <v>7.58</v>
      </c>
      <c r="FE61" s="46"/>
      <c r="FF61" s="47" t="str">
        <f t="shared" si="34"/>
        <v>Khá</v>
      </c>
      <c r="FG61" s="170">
        <f t="shared" si="38"/>
        <v>33</v>
      </c>
    </row>
    <row r="62" spans="1:163" ht="12.75" x14ac:dyDescent="0.2">
      <c r="A62" s="16">
        <v>61</v>
      </c>
      <c r="B62" s="17" t="s">
        <v>154</v>
      </c>
      <c r="C62" s="18" t="s">
        <v>166</v>
      </c>
      <c r="D62" s="11">
        <v>8</v>
      </c>
      <c r="E62" s="12"/>
      <c r="F62" s="11">
        <f t="shared" si="5"/>
        <v>8</v>
      </c>
      <c r="G62" s="11">
        <v>7</v>
      </c>
      <c r="H62" s="12"/>
      <c r="I62" s="11">
        <f t="shared" si="6"/>
        <v>7</v>
      </c>
      <c r="J62" s="11">
        <v>8</v>
      </c>
      <c r="K62" s="12"/>
      <c r="L62" s="11">
        <f t="shared" si="7"/>
        <v>8</v>
      </c>
      <c r="M62" s="11">
        <v>7</v>
      </c>
      <c r="N62" s="12"/>
      <c r="O62" s="11">
        <f t="shared" si="8"/>
        <v>7</v>
      </c>
      <c r="P62" s="11">
        <v>8</v>
      </c>
      <c r="Q62" s="12"/>
      <c r="R62" s="11">
        <f t="shared" si="9"/>
        <v>8</v>
      </c>
      <c r="S62" s="11">
        <v>8</v>
      </c>
      <c r="T62" s="12"/>
      <c r="U62" s="12">
        <v>8</v>
      </c>
      <c r="V62" s="12"/>
      <c r="W62" s="12">
        <v>8</v>
      </c>
      <c r="X62" s="12"/>
      <c r="Y62" s="11">
        <v>8</v>
      </c>
      <c r="Z62" s="12"/>
      <c r="AA62" s="11">
        <f t="shared" si="10"/>
        <v>8</v>
      </c>
      <c r="AB62" s="11">
        <v>6</v>
      </c>
      <c r="AC62" s="12"/>
      <c r="AD62" s="11">
        <f t="shared" si="11"/>
        <v>6</v>
      </c>
      <c r="AE62" s="11">
        <v>8</v>
      </c>
      <c r="AF62" s="12"/>
      <c r="AG62" s="11">
        <f t="shared" si="12"/>
        <v>8</v>
      </c>
      <c r="AH62" s="11">
        <v>7</v>
      </c>
      <c r="AI62" s="12"/>
      <c r="AJ62" s="11">
        <f t="shared" si="13"/>
        <v>7</v>
      </c>
      <c r="AK62" s="11">
        <v>8</v>
      </c>
      <c r="AL62" s="12"/>
      <c r="AM62" s="11">
        <v>7</v>
      </c>
      <c r="AN62" s="12"/>
      <c r="AO62" s="11">
        <v>8</v>
      </c>
      <c r="AP62" s="12"/>
      <c r="AQ62" s="12">
        <v>9</v>
      </c>
      <c r="AR62" s="12"/>
      <c r="AS62" s="12">
        <v>7</v>
      </c>
      <c r="AT62" s="12"/>
      <c r="AU62" s="13">
        <f t="shared" si="35"/>
        <v>7.52</v>
      </c>
      <c r="AV62" s="13"/>
      <c r="AW62" s="14" t="str">
        <f t="shared" si="31"/>
        <v>Khá</v>
      </c>
      <c r="AX62" s="19"/>
      <c r="AY62" s="11">
        <v>7</v>
      </c>
      <c r="AZ62" s="12"/>
      <c r="BA62" s="11">
        <v>8</v>
      </c>
      <c r="BB62" s="12"/>
      <c r="BC62" s="11">
        <v>8</v>
      </c>
      <c r="BD62" s="12"/>
      <c r="BE62" s="11">
        <v>8</v>
      </c>
      <c r="BF62" s="12"/>
      <c r="BG62" s="11">
        <f t="shared" si="14"/>
        <v>8</v>
      </c>
      <c r="BH62" s="11">
        <v>8</v>
      </c>
      <c r="BI62" s="12"/>
      <c r="BJ62" s="11">
        <v>8</v>
      </c>
      <c r="BK62" s="12"/>
      <c r="BL62" s="11">
        <v>9</v>
      </c>
      <c r="BM62" s="12"/>
      <c r="BN62" s="11">
        <f t="shared" si="15"/>
        <v>9</v>
      </c>
      <c r="BO62" s="12">
        <v>7</v>
      </c>
      <c r="BP62" s="12"/>
      <c r="BQ62" s="11">
        <v>9</v>
      </c>
      <c r="BR62" s="12"/>
      <c r="BS62" s="11">
        <v>9</v>
      </c>
      <c r="BT62" s="12"/>
      <c r="BU62" s="11">
        <v>9</v>
      </c>
      <c r="BV62" s="12"/>
      <c r="BW62" s="11">
        <f t="shared" si="16"/>
        <v>9</v>
      </c>
      <c r="BX62" s="11">
        <v>7</v>
      </c>
      <c r="BY62" s="12"/>
      <c r="BZ62" s="11">
        <v>8</v>
      </c>
      <c r="CA62" s="12"/>
      <c r="CB62" s="11">
        <v>8</v>
      </c>
      <c r="CC62" s="12"/>
      <c r="CD62" s="11">
        <f t="shared" si="17"/>
        <v>8</v>
      </c>
      <c r="CE62" s="11">
        <v>8</v>
      </c>
      <c r="CF62" s="12"/>
      <c r="CG62" s="11">
        <v>8</v>
      </c>
      <c r="CH62" s="12"/>
      <c r="CI62" s="11">
        <v>9</v>
      </c>
      <c r="CJ62" s="11"/>
      <c r="CK62" s="11">
        <v>9</v>
      </c>
      <c r="CL62" s="11"/>
      <c r="CM62" s="11">
        <v>8</v>
      </c>
      <c r="CN62" s="12"/>
      <c r="CO62" s="12">
        <v>9</v>
      </c>
      <c r="CP62" s="12"/>
      <c r="CQ62" s="11">
        <v>8</v>
      </c>
      <c r="CR62" s="12"/>
      <c r="CS62" s="11">
        <v>8</v>
      </c>
      <c r="CT62" s="12"/>
      <c r="CU62" s="13">
        <f t="shared" si="36"/>
        <v>8.15</v>
      </c>
      <c r="CV62" s="13"/>
      <c r="CW62" s="14" t="str">
        <f t="shared" si="32"/>
        <v>Giỏi</v>
      </c>
      <c r="CX62" s="19"/>
      <c r="CY62" s="11">
        <v>9</v>
      </c>
      <c r="CZ62" s="12"/>
      <c r="DA62" s="11">
        <v>10</v>
      </c>
      <c r="DB62" s="12"/>
      <c r="DC62" s="11">
        <f t="shared" si="18"/>
        <v>10</v>
      </c>
      <c r="DD62" s="11">
        <v>8</v>
      </c>
      <c r="DE62" s="12"/>
      <c r="DF62" s="11">
        <v>8</v>
      </c>
      <c r="DG62" s="12"/>
      <c r="DH62" s="11">
        <v>9</v>
      </c>
      <c r="DI62" s="11"/>
      <c r="DJ62" s="11">
        <v>8</v>
      </c>
      <c r="DK62" s="12"/>
      <c r="DL62" s="11">
        <v>8</v>
      </c>
      <c r="DM62" s="12"/>
      <c r="DN62" s="12">
        <v>9</v>
      </c>
      <c r="DO62" s="12"/>
      <c r="DP62" s="11">
        <v>9</v>
      </c>
      <c r="DQ62" s="12"/>
      <c r="DR62" s="11">
        <v>9</v>
      </c>
      <c r="DS62" s="11"/>
      <c r="DT62" s="13">
        <f t="shared" si="37"/>
        <v>8.7200000000000006</v>
      </c>
      <c r="DU62" s="13"/>
      <c r="DV62" s="14" t="str">
        <f t="shared" si="33"/>
        <v>Giỏi</v>
      </c>
      <c r="DW62" s="19"/>
      <c r="DX62" s="11">
        <v>9</v>
      </c>
      <c r="DY62" s="98"/>
      <c r="DZ62" s="11">
        <v>9</v>
      </c>
      <c r="EA62" s="98"/>
      <c r="EB62" s="11">
        <v>10</v>
      </c>
      <c r="EC62" s="98"/>
      <c r="ED62" s="11">
        <f t="shared" si="19"/>
        <v>10</v>
      </c>
      <c r="EE62" s="11">
        <v>8</v>
      </c>
      <c r="EF62" s="98"/>
      <c r="EG62" s="11">
        <v>8</v>
      </c>
      <c r="EH62" s="98"/>
      <c r="EI62" s="11">
        <v>9</v>
      </c>
      <c r="EJ62" s="98"/>
      <c r="EK62" s="11">
        <f t="shared" si="3"/>
        <v>9</v>
      </c>
      <c r="EL62" s="11">
        <v>9</v>
      </c>
      <c r="EM62" s="98"/>
      <c r="EN62" s="11">
        <v>9</v>
      </c>
      <c r="EO62" s="98"/>
      <c r="EP62" s="11">
        <v>9</v>
      </c>
      <c r="EQ62" s="98"/>
      <c r="ER62" s="11">
        <v>10</v>
      </c>
      <c r="ES62" s="98"/>
      <c r="ET62" s="11">
        <v>8</v>
      </c>
      <c r="EU62" s="98"/>
      <c r="EV62" s="217">
        <f t="shared" si="20"/>
        <v>8.9600000000000009</v>
      </c>
      <c r="EW62" s="220"/>
      <c r="EX62" s="221" t="str">
        <f t="shared" si="24"/>
        <v>Giỏi</v>
      </c>
      <c r="EY62" s="221"/>
      <c r="EZ62" s="217">
        <f t="shared" si="21"/>
        <v>8.85</v>
      </c>
      <c r="FA62" s="220"/>
      <c r="FB62" s="221" t="str">
        <f t="shared" si="25"/>
        <v>Giỏi</v>
      </c>
      <c r="FC62" s="219" t="str">
        <f t="shared" si="22"/>
        <v>Lê Thị MinhThư</v>
      </c>
      <c r="FD62" s="46">
        <f t="shared" si="23"/>
        <v>8.17</v>
      </c>
      <c r="FE62" s="46"/>
      <c r="FF62" s="47" t="str">
        <f t="shared" si="34"/>
        <v>Giỏi</v>
      </c>
      <c r="FG62" s="170">
        <f t="shared" si="38"/>
        <v>10</v>
      </c>
    </row>
    <row r="63" spans="1:163" ht="12.75" x14ac:dyDescent="0.2">
      <c r="A63" s="16">
        <v>62</v>
      </c>
      <c r="B63" s="17" t="s">
        <v>454</v>
      </c>
      <c r="C63" s="18" t="s">
        <v>267</v>
      </c>
      <c r="D63" s="11">
        <v>3</v>
      </c>
      <c r="E63" s="12">
        <v>8</v>
      </c>
      <c r="F63" s="11">
        <f t="shared" si="5"/>
        <v>8</v>
      </c>
      <c r="G63" s="11">
        <v>5</v>
      </c>
      <c r="H63" s="12"/>
      <c r="I63" s="11">
        <f t="shared" si="6"/>
        <v>5</v>
      </c>
      <c r="J63" s="11">
        <v>5</v>
      </c>
      <c r="K63" s="12"/>
      <c r="L63" s="11">
        <f t="shared" si="7"/>
        <v>5</v>
      </c>
      <c r="M63" s="11">
        <v>5</v>
      </c>
      <c r="N63" s="12"/>
      <c r="O63" s="11">
        <f t="shared" si="8"/>
        <v>5</v>
      </c>
      <c r="P63" s="11">
        <v>3</v>
      </c>
      <c r="Q63" s="12">
        <v>5</v>
      </c>
      <c r="R63" s="11">
        <f t="shared" si="9"/>
        <v>5</v>
      </c>
      <c r="S63" s="11">
        <v>5</v>
      </c>
      <c r="T63" s="12"/>
      <c r="U63" s="12">
        <v>5</v>
      </c>
      <c r="V63" s="12"/>
      <c r="W63" s="12">
        <v>6</v>
      </c>
      <c r="X63" s="12"/>
      <c r="Y63" s="11">
        <v>4</v>
      </c>
      <c r="Z63" s="12">
        <v>5</v>
      </c>
      <c r="AA63" s="11">
        <f t="shared" si="10"/>
        <v>5</v>
      </c>
      <c r="AB63" s="11">
        <v>6</v>
      </c>
      <c r="AC63" s="12"/>
      <c r="AD63" s="11">
        <f t="shared" si="11"/>
        <v>6</v>
      </c>
      <c r="AE63" s="11">
        <v>6</v>
      </c>
      <c r="AF63" s="12"/>
      <c r="AG63" s="11">
        <f t="shared" si="12"/>
        <v>6</v>
      </c>
      <c r="AH63" s="11">
        <v>4</v>
      </c>
      <c r="AI63" s="12">
        <v>5</v>
      </c>
      <c r="AJ63" s="11">
        <f t="shared" si="13"/>
        <v>5</v>
      </c>
      <c r="AK63" s="11">
        <v>6</v>
      </c>
      <c r="AL63" s="12"/>
      <c r="AM63" s="11">
        <v>6</v>
      </c>
      <c r="AN63" s="12"/>
      <c r="AO63" s="11">
        <v>7</v>
      </c>
      <c r="AP63" s="12"/>
      <c r="AQ63" s="12">
        <v>5</v>
      </c>
      <c r="AR63" s="12"/>
      <c r="AS63" s="12">
        <v>5</v>
      </c>
      <c r="AT63" s="12"/>
      <c r="AU63" s="13">
        <f t="shared" si="35"/>
        <v>5.67</v>
      </c>
      <c r="AV63" s="13"/>
      <c r="AW63" s="14" t="str">
        <f t="shared" si="31"/>
        <v>TBình</v>
      </c>
      <c r="AX63" s="19"/>
      <c r="AY63" s="11">
        <v>7</v>
      </c>
      <c r="AZ63" s="12"/>
      <c r="BA63" s="11">
        <v>6</v>
      </c>
      <c r="BB63" s="12"/>
      <c r="BC63" s="11">
        <v>7</v>
      </c>
      <c r="BD63" s="12"/>
      <c r="BE63" s="11">
        <v>5</v>
      </c>
      <c r="BF63" s="12"/>
      <c r="BG63" s="11">
        <f t="shared" si="14"/>
        <v>5</v>
      </c>
      <c r="BH63" s="11">
        <v>6</v>
      </c>
      <c r="BI63" s="12"/>
      <c r="BJ63" s="11">
        <v>7</v>
      </c>
      <c r="BK63" s="12"/>
      <c r="BL63" s="11">
        <v>4</v>
      </c>
      <c r="BM63" s="12">
        <v>6</v>
      </c>
      <c r="BN63" s="11">
        <f t="shared" si="15"/>
        <v>6</v>
      </c>
      <c r="BO63" s="12">
        <v>7</v>
      </c>
      <c r="BP63" s="12"/>
      <c r="BQ63" s="11">
        <v>8</v>
      </c>
      <c r="BR63" s="12"/>
      <c r="BS63" s="11">
        <v>8</v>
      </c>
      <c r="BT63" s="12"/>
      <c r="BU63" s="11">
        <v>7</v>
      </c>
      <c r="BV63" s="12"/>
      <c r="BW63" s="11">
        <f t="shared" si="16"/>
        <v>7</v>
      </c>
      <c r="BX63" s="11">
        <v>7</v>
      </c>
      <c r="BY63" s="12"/>
      <c r="BZ63" s="11">
        <v>7</v>
      </c>
      <c r="CA63" s="12"/>
      <c r="CB63" s="11">
        <v>4</v>
      </c>
      <c r="CC63" s="12">
        <v>7</v>
      </c>
      <c r="CD63" s="11">
        <f t="shared" si="17"/>
        <v>7</v>
      </c>
      <c r="CE63" s="11">
        <v>7</v>
      </c>
      <c r="CF63" s="12"/>
      <c r="CG63" s="11">
        <v>7</v>
      </c>
      <c r="CH63" s="12"/>
      <c r="CI63" s="11">
        <v>8</v>
      </c>
      <c r="CJ63" s="11"/>
      <c r="CK63" s="11">
        <v>7</v>
      </c>
      <c r="CL63" s="11"/>
      <c r="CM63" s="11">
        <v>8</v>
      </c>
      <c r="CN63" s="12"/>
      <c r="CO63" s="12">
        <v>7</v>
      </c>
      <c r="CP63" s="12"/>
      <c r="CQ63" s="11">
        <v>7</v>
      </c>
      <c r="CR63" s="12"/>
      <c r="CS63" s="11">
        <v>7</v>
      </c>
      <c r="CT63" s="12"/>
      <c r="CU63" s="13">
        <f t="shared" si="36"/>
        <v>6.98</v>
      </c>
      <c r="CV63" s="13"/>
      <c r="CW63" s="14" t="str">
        <f t="shared" si="32"/>
        <v>TBKhá</v>
      </c>
      <c r="CX63" s="19"/>
      <c r="CY63" s="11">
        <v>6</v>
      </c>
      <c r="CZ63" s="12"/>
      <c r="DA63" s="11">
        <v>6</v>
      </c>
      <c r="DB63" s="12"/>
      <c r="DC63" s="11">
        <f t="shared" si="18"/>
        <v>6</v>
      </c>
      <c r="DD63" s="11">
        <v>7</v>
      </c>
      <c r="DE63" s="12"/>
      <c r="DF63" s="11">
        <v>6</v>
      </c>
      <c r="DG63" s="12"/>
      <c r="DH63" s="11">
        <v>8</v>
      </c>
      <c r="DI63" s="11"/>
      <c r="DJ63" s="11">
        <v>6</v>
      </c>
      <c r="DK63" s="12"/>
      <c r="DL63" s="11">
        <v>7</v>
      </c>
      <c r="DM63" s="12"/>
      <c r="DN63" s="12">
        <v>9</v>
      </c>
      <c r="DO63" s="12"/>
      <c r="DP63" s="11">
        <v>7</v>
      </c>
      <c r="DQ63" s="12"/>
      <c r="DR63" s="11">
        <v>8</v>
      </c>
      <c r="DS63" s="11"/>
      <c r="DT63" s="13">
        <f t="shared" si="37"/>
        <v>6.8</v>
      </c>
      <c r="DU63" s="13"/>
      <c r="DV63" s="14" t="str">
        <f t="shared" si="33"/>
        <v>TBKhá</v>
      </c>
      <c r="DW63" s="19"/>
      <c r="DX63" s="11">
        <v>7</v>
      </c>
      <c r="DY63" s="98"/>
      <c r="DZ63" s="11">
        <v>6</v>
      </c>
      <c r="EA63" s="98"/>
      <c r="EB63" s="11">
        <v>7</v>
      </c>
      <c r="EC63" s="98"/>
      <c r="ED63" s="11">
        <f t="shared" si="19"/>
        <v>7</v>
      </c>
      <c r="EE63" s="11">
        <v>8</v>
      </c>
      <c r="EF63" s="98"/>
      <c r="EG63" s="11">
        <v>8</v>
      </c>
      <c r="EH63" s="98"/>
      <c r="EI63" s="11">
        <v>7</v>
      </c>
      <c r="EJ63" s="98"/>
      <c r="EK63" s="11">
        <f t="shared" si="3"/>
        <v>7</v>
      </c>
      <c r="EL63" s="11">
        <v>8</v>
      </c>
      <c r="EM63" s="98"/>
      <c r="EN63" s="11">
        <v>8</v>
      </c>
      <c r="EO63" s="98"/>
      <c r="EP63" s="11">
        <v>9</v>
      </c>
      <c r="EQ63" s="98"/>
      <c r="ER63" s="11">
        <v>5</v>
      </c>
      <c r="ES63" s="98"/>
      <c r="ET63" s="11">
        <v>8</v>
      </c>
      <c r="EU63" s="98"/>
      <c r="EV63" s="217">
        <f t="shared" si="20"/>
        <v>7.43</v>
      </c>
      <c r="EW63" s="220"/>
      <c r="EX63" s="221" t="str">
        <f t="shared" si="24"/>
        <v>Khá</v>
      </c>
      <c r="EY63" s="221"/>
      <c r="EZ63" s="217">
        <f t="shared" si="21"/>
        <v>7.13</v>
      </c>
      <c r="FA63" s="220"/>
      <c r="FB63" s="221" t="str">
        <f t="shared" si="25"/>
        <v>Khá</v>
      </c>
      <c r="FC63" s="219" t="str">
        <f t="shared" si="22"/>
        <v>Lại Thị HồngThủy</v>
      </c>
      <c r="FD63" s="46">
        <f t="shared" si="23"/>
        <v>6.59</v>
      </c>
      <c r="FE63" s="46"/>
      <c r="FF63" s="47" t="str">
        <f t="shared" si="34"/>
        <v>TBKhá</v>
      </c>
      <c r="FG63" s="170">
        <f t="shared" si="38"/>
        <v>72</v>
      </c>
    </row>
    <row r="64" spans="1:163" ht="12.75" x14ac:dyDescent="0.2">
      <c r="A64" s="16">
        <v>65</v>
      </c>
      <c r="B64" s="17" t="s">
        <v>456</v>
      </c>
      <c r="C64" s="18" t="s">
        <v>267</v>
      </c>
      <c r="D64" s="11">
        <v>4</v>
      </c>
      <c r="E64" s="12">
        <v>8</v>
      </c>
      <c r="F64" s="11">
        <f t="shared" si="5"/>
        <v>8</v>
      </c>
      <c r="G64" s="11">
        <v>5</v>
      </c>
      <c r="H64" s="12"/>
      <c r="I64" s="11">
        <f t="shared" si="6"/>
        <v>5</v>
      </c>
      <c r="J64" s="11">
        <v>6</v>
      </c>
      <c r="K64" s="12"/>
      <c r="L64" s="11">
        <f t="shared" si="7"/>
        <v>6</v>
      </c>
      <c r="M64" s="11">
        <v>5</v>
      </c>
      <c r="N64" s="12"/>
      <c r="O64" s="11">
        <f t="shared" si="8"/>
        <v>5</v>
      </c>
      <c r="P64" s="11">
        <v>6</v>
      </c>
      <c r="Q64" s="12"/>
      <c r="R64" s="11">
        <f t="shared" si="9"/>
        <v>6</v>
      </c>
      <c r="S64" s="11">
        <v>7</v>
      </c>
      <c r="T64" s="12"/>
      <c r="U64" s="12">
        <v>7</v>
      </c>
      <c r="V64" s="12"/>
      <c r="W64" s="12">
        <v>8</v>
      </c>
      <c r="X64" s="12"/>
      <c r="Y64" s="11">
        <v>7</v>
      </c>
      <c r="Z64" s="12"/>
      <c r="AA64" s="11">
        <f t="shared" si="10"/>
        <v>7</v>
      </c>
      <c r="AB64" s="11">
        <v>6</v>
      </c>
      <c r="AC64" s="12"/>
      <c r="AD64" s="11">
        <f t="shared" si="11"/>
        <v>6</v>
      </c>
      <c r="AE64" s="11">
        <v>8</v>
      </c>
      <c r="AF64" s="12"/>
      <c r="AG64" s="11">
        <f t="shared" si="12"/>
        <v>8</v>
      </c>
      <c r="AH64" s="11">
        <v>6</v>
      </c>
      <c r="AI64" s="12"/>
      <c r="AJ64" s="11">
        <f t="shared" si="13"/>
        <v>6</v>
      </c>
      <c r="AK64" s="11">
        <v>7</v>
      </c>
      <c r="AL64" s="12"/>
      <c r="AM64" s="11">
        <v>7</v>
      </c>
      <c r="AN64" s="12"/>
      <c r="AO64" s="11">
        <v>8</v>
      </c>
      <c r="AP64" s="12"/>
      <c r="AQ64" s="12">
        <v>7</v>
      </c>
      <c r="AR64" s="12"/>
      <c r="AS64" s="12">
        <v>6</v>
      </c>
      <c r="AT64" s="12"/>
      <c r="AU64" s="13">
        <f t="shared" ref="AU64:AU78" si="39">ROUND((SUMPRODUCT($D$5:$AT$5,$D64:$AT64))/$AU$6,2)</f>
        <v>6.65</v>
      </c>
      <c r="AV64" s="13"/>
      <c r="AW64" s="14" t="str">
        <f t="shared" si="31"/>
        <v>TBKhá</v>
      </c>
      <c r="AX64" s="19"/>
      <c r="AY64" s="11">
        <v>7</v>
      </c>
      <c r="AZ64" s="12"/>
      <c r="BA64" s="11">
        <v>8</v>
      </c>
      <c r="BB64" s="12"/>
      <c r="BC64" s="11">
        <v>8</v>
      </c>
      <c r="BD64" s="12"/>
      <c r="BE64" s="11">
        <v>4</v>
      </c>
      <c r="BF64" s="12">
        <v>7</v>
      </c>
      <c r="BG64" s="11">
        <f t="shared" si="14"/>
        <v>7</v>
      </c>
      <c r="BH64" s="11">
        <v>8</v>
      </c>
      <c r="BI64" s="12"/>
      <c r="BJ64" s="11">
        <v>8</v>
      </c>
      <c r="BK64" s="12"/>
      <c r="BL64" s="11">
        <v>7</v>
      </c>
      <c r="BM64" s="12"/>
      <c r="BN64" s="11">
        <f t="shared" si="15"/>
        <v>7</v>
      </c>
      <c r="BO64" s="12">
        <v>8</v>
      </c>
      <c r="BP64" s="12"/>
      <c r="BQ64" s="11">
        <v>8</v>
      </c>
      <c r="BR64" s="12"/>
      <c r="BS64" s="11">
        <v>8</v>
      </c>
      <c r="BT64" s="12"/>
      <c r="BU64" s="11">
        <v>8</v>
      </c>
      <c r="BV64" s="12"/>
      <c r="BW64" s="11">
        <f t="shared" si="16"/>
        <v>8</v>
      </c>
      <c r="BX64" s="11">
        <v>7</v>
      </c>
      <c r="BY64" s="12"/>
      <c r="BZ64" s="11">
        <v>7</v>
      </c>
      <c r="CA64" s="12"/>
      <c r="CB64" s="11">
        <v>5</v>
      </c>
      <c r="CC64" s="12"/>
      <c r="CD64" s="11">
        <f t="shared" si="17"/>
        <v>5</v>
      </c>
      <c r="CE64" s="11">
        <v>8</v>
      </c>
      <c r="CF64" s="12"/>
      <c r="CG64" s="11">
        <v>7</v>
      </c>
      <c r="CH64" s="12"/>
      <c r="CI64" s="11">
        <v>8</v>
      </c>
      <c r="CJ64" s="11"/>
      <c r="CK64" s="11">
        <v>6</v>
      </c>
      <c r="CL64" s="11"/>
      <c r="CM64" s="11">
        <v>8</v>
      </c>
      <c r="CN64" s="12"/>
      <c r="CO64" s="12">
        <v>8</v>
      </c>
      <c r="CP64" s="12"/>
      <c r="CQ64" s="11">
        <v>8</v>
      </c>
      <c r="CR64" s="12"/>
      <c r="CS64" s="11">
        <v>8</v>
      </c>
      <c r="CT64" s="12"/>
      <c r="CU64" s="13">
        <f t="shared" ref="CU64:CU78" si="40">ROUND((SUMPRODUCT($AY$5:$CT$5,$AY64:$CT64))/$CU$6,2)</f>
        <v>7.47</v>
      </c>
      <c r="CV64" s="13"/>
      <c r="CW64" s="14" t="str">
        <f t="shared" si="32"/>
        <v>Khá</v>
      </c>
      <c r="CX64" s="19"/>
      <c r="CY64" s="11">
        <v>9</v>
      </c>
      <c r="CZ64" s="12"/>
      <c r="DA64" s="11">
        <v>8</v>
      </c>
      <c r="DB64" s="12"/>
      <c r="DC64" s="11">
        <f t="shared" si="18"/>
        <v>8</v>
      </c>
      <c r="DD64" s="11">
        <v>7</v>
      </c>
      <c r="DE64" s="12"/>
      <c r="DF64" s="11">
        <v>8</v>
      </c>
      <c r="DG64" s="12"/>
      <c r="DH64" s="11">
        <v>9</v>
      </c>
      <c r="DI64" s="11"/>
      <c r="DJ64" s="11">
        <v>8</v>
      </c>
      <c r="DK64" s="12"/>
      <c r="DL64" s="11">
        <v>8</v>
      </c>
      <c r="DM64" s="12"/>
      <c r="DN64" s="12">
        <v>9</v>
      </c>
      <c r="DO64" s="12"/>
      <c r="DP64" s="11">
        <v>8</v>
      </c>
      <c r="DQ64" s="12"/>
      <c r="DR64" s="11">
        <v>9</v>
      </c>
      <c r="DS64" s="11"/>
      <c r="DT64" s="13">
        <f t="shared" si="37"/>
        <v>8.32</v>
      </c>
      <c r="DU64" s="13"/>
      <c r="DV64" s="14" t="str">
        <f t="shared" si="33"/>
        <v>Giỏi</v>
      </c>
      <c r="DW64" s="19"/>
      <c r="DX64" s="11">
        <v>9</v>
      </c>
      <c r="DY64" s="98"/>
      <c r="DZ64" s="11">
        <v>8</v>
      </c>
      <c r="EA64" s="98"/>
      <c r="EB64" s="11">
        <v>9</v>
      </c>
      <c r="EC64" s="98"/>
      <c r="ED64" s="11">
        <f t="shared" si="19"/>
        <v>9</v>
      </c>
      <c r="EE64" s="11">
        <v>8</v>
      </c>
      <c r="EF64" s="98"/>
      <c r="EG64" s="11">
        <v>7</v>
      </c>
      <c r="EH64" s="98"/>
      <c r="EI64" s="11">
        <v>8</v>
      </c>
      <c r="EJ64" s="98"/>
      <c r="EK64" s="11">
        <f t="shared" ref="EK64:EK78" si="41">MAX(EI64:EJ64)</f>
        <v>8</v>
      </c>
      <c r="EL64" s="11">
        <v>8</v>
      </c>
      <c r="EM64" s="98"/>
      <c r="EN64" s="11">
        <v>8</v>
      </c>
      <c r="EO64" s="98"/>
      <c r="EP64" s="11">
        <v>9</v>
      </c>
      <c r="EQ64" s="98"/>
      <c r="ER64" s="11">
        <v>9</v>
      </c>
      <c r="ES64" s="98"/>
      <c r="ET64" s="11">
        <v>9</v>
      </c>
      <c r="EU64" s="98"/>
      <c r="EV64" s="217">
        <f t="shared" si="20"/>
        <v>8.43</v>
      </c>
      <c r="EW64" s="220"/>
      <c r="EX64" s="221" t="str">
        <f t="shared" si="24"/>
        <v>Giỏi</v>
      </c>
      <c r="EY64" s="221"/>
      <c r="EZ64" s="217">
        <f t="shared" si="21"/>
        <v>8.3800000000000008</v>
      </c>
      <c r="FA64" s="220"/>
      <c r="FB64" s="221" t="str">
        <f t="shared" si="25"/>
        <v>Giỏi</v>
      </c>
      <c r="FC64" s="219" t="str">
        <f t="shared" si="22"/>
        <v>Dương Huỳnh ThuThủy</v>
      </c>
      <c r="FD64" s="46">
        <f t="shared" si="23"/>
        <v>7.49</v>
      </c>
      <c r="FE64" s="46"/>
      <c r="FF64" s="47" t="str">
        <f t="shared" si="34"/>
        <v>Khá</v>
      </c>
      <c r="FG64" s="170">
        <f t="shared" si="38"/>
        <v>38</v>
      </c>
    </row>
    <row r="65" spans="1:164" ht="12.75" x14ac:dyDescent="0.2">
      <c r="A65" s="16">
        <v>66</v>
      </c>
      <c r="B65" s="17" t="s">
        <v>66</v>
      </c>
      <c r="C65" s="18" t="s">
        <v>267</v>
      </c>
      <c r="D65" s="11">
        <v>7</v>
      </c>
      <c r="E65" s="12"/>
      <c r="F65" s="11">
        <f t="shared" ref="F65:F78" si="42">MAX(D65:E65)</f>
        <v>7</v>
      </c>
      <c r="G65" s="11">
        <v>4</v>
      </c>
      <c r="H65" s="12">
        <v>5</v>
      </c>
      <c r="I65" s="11">
        <f t="shared" ref="I65:I78" si="43">MAX(G65:H65)</f>
        <v>5</v>
      </c>
      <c r="J65" s="11">
        <v>8</v>
      </c>
      <c r="K65" s="12"/>
      <c r="L65" s="11">
        <f t="shared" ref="L65:L78" si="44">MAX(J65:K65)</f>
        <v>8</v>
      </c>
      <c r="M65" s="11">
        <v>7</v>
      </c>
      <c r="N65" s="12"/>
      <c r="O65" s="11">
        <f t="shared" ref="O65:O78" si="45">MAX(M65:N65)</f>
        <v>7</v>
      </c>
      <c r="P65" s="11">
        <v>8</v>
      </c>
      <c r="Q65" s="12"/>
      <c r="R65" s="11">
        <f t="shared" ref="R65:R78" si="46">MAX(P65:Q65)</f>
        <v>8</v>
      </c>
      <c r="S65" s="11">
        <v>7</v>
      </c>
      <c r="T65" s="12"/>
      <c r="U65" s="12">
        <v>7</v>
      </c>
      <c r="V65" s="12"/>
      <c r="W65" s="12">
        <v>8</v>
      </c>
      <c r="X65" s="12"/>
      <c r="Y65" s="11">
        <v>9</v>
      </c>
      <c r="Z65" s="12"/>
      <c r="AA65" s="11">
        <f t="shared" si="10"/>
        <v>9</v>
      </c>
      <c r="AB65" s="11">
        <v>6</v>
      </c>
      <c r="AC65" s="12"/>
      <c r="AD65" s="11">
        <f t="shared" ref="AD65:AD78" si="47">MAX(AB65:AC65)</f>
        <v>6</v>
      </c>
      <c r="AE65" s="11">
        <v>7</v>
      </c>
      <c r="AF65" s="12"/>
      <c r="AG65" s="11">
        <f t="shared" si="12"/>
        <v>7</v>
      </c>
      <c r="AH65" s="11">
        <v>6</v>
      </c>
      <c r="AI65" s="12"/>
      <c r="AJ65" s="11">
        <f t="shared" ref="AJ65:AJ78" si="48">MAX(AH65:AI65)</f>
        <v>6</v>
      </c>
      <c r="AK65" s="11">
        <v>6</v>
      </c>
      <c r="AL65" s="12"/>
      <c r="AM65" s="11">
        <v>7</v>
      </c>
      <c r="AN65" s="12"/>
      <c r="AO65" s="11">
        <v>7</v>
      </c>
      <c r="AP65" s="12"/>
      <c r="AQ65" s="12">
        <v>8</v>
      </c>
      <c r="AR65" s="12"/>
      <c r="AS65" s="12">
        <v>7</v>
      </c>
      <c r="AT65" s="12"/>
      <c r="AU65" s="13">
        <f t="shared" si="39"/>
        <v>6.87</v>
      </c>
      <c r="AV65" s="13"/>
      <c r="AW65" s="14" t="str">
        <f t="shared" si="31"/>
        <v>TBKhá</v>
      </c>
      <c r="AX65" s="19"/>
      <c r="AY65" s="11">
        <v>6</v>
      </c>
      <c r="AZ65" s="12"/>
      <c r="BA65" s="11">
        <v>7</v>
      </c>
      <c r="BB65" s="12"/>
      <c r="BC65" s="11">
        <v>8</v>
      </c>
      <c r="BD65" s="12"/>
      <c r="BE65" s="11">
        <v>9</v>
      </c>
      <c r="BF65" s="12"/>
      <c r="BG65" s="11">
        <f t="shared" ref="BG65:BG78" si="49">MAX(BE65:BF65)</f>
        <v>9</v>
      </c>
      <c r="BH65" s="11">
        <v>8</v>
      </c>
      <c r="BI65" s="12"/>
      <c r="BJ65" s="11">
        <v>8</v>
      </c>
      <c r="BK65" s="12"/>
      <c r="BL65" s="11">
        <v>9</v>
      </c>
      <c r="BM65" s="12"/>
      <c r="BN65" s="11">
        <f t="shared" ref="BN65:BN78" si="50">MAX(BL65:BM65)</f>
        <v>9</v>
      </c>
      <c r="BO65" s="12">
        <v>7</v>
      </c>
      <c r="BP65" s="12"/>
      <c r="BQ65" s="11">
        <v>8</v>
      </c>
      <c r="BR65" s="12"/>
      <c r="BS65" s="11">
        <v>8</v>
      </c>
      <c r="BT65" s="12"/>
      <c r="BU65" s="11">
        <v>9</v>
      </c>
      <c r="BV65" s="12"/>
      <c r="BW65" s="11">
        <f t="shared" ref="BW65:BW78" si="51">MAX(BU65:BV65)</f>
        <v>9</v>
      </c>
      <c r="BX65" s="11">
        <v>7</v>
      </c>
      <c r="BY65" s="12"/>
      <c r="BZ65" s="11">
        <v>7</v>
      </c>
      <c r="CA65" s="12"/>
      <c r="CB65" s="11">
        <v>7</v>
      </c>
      <c r="CC65" s="12"/>
      <c r="CD65" s="11">
        <f t="shared" ref="CD65:CD78" si="52">MAX(CB65:CC65)</f>
        <v>7</v>
      </c>
      <c r="CE65" s="11">
        <v>8</v>
      </c>
      <c r="CF65" s="12"/>
      <c r="CG65" s="11">
        <v>7</v>
      </c>
      <c r="CH65" s="12"/>
      <c r="CI65" s="11">
        <v>8</v>
      </c>
      <c r="CJ65" s="11"/>
      <c r="CK65" s="11">
        <v>6</v>
      </c>
      <c r="CL65" s="11"/>
      <c r="CM65" s="11">
        <v>8</v>
      </c>
      <c r="CN65" s="12"/>
      <c r="CO65" s="12">
        <v>9</v>
      </c>
      <c r="CP65" s="12"/>
      <c r="CQ65" s="11">
        <v>8</v>
      </c>
      <c r="CR65" s="12"/>
      <c r="CS65" s="11">
        <v>8</v>
      </c>
      <c r="CT65" s="12"/>
      <c r="CU65" s="13">
        <f t="shared" si="40"/>
        <v>7.68</v>
      </c>
      <c r="CV65" s="13"/>
      <c r="CW65" s="14" t="str">
        <f t="shared" si="32"/>
        <v>Khá</v>
      </c>
      <c r="CX65" s="19"/>
      <c r="CY65" s="11">
        <v>9</v>
      </c>
      <c r="CZ65" s="12"/>
      <c r="DA65" s="11">
        <v>8</v>
      </c>
      <c r="DB65" s="12"/>
      <c r="DC65" s="11">
        <f t="shared" ref="DC65:DC78" si="53">MAX(DA65:DB65)</f>
        <v>8</v>
      </c>
      <c r="DD65" s="11">
        <v>7</v>
      </c>
      <c r="DE65" s="12"/>
      <c r="DF65" s="11">
        <v>7</v>
      </c>
      <c r="DG65" s="12"/>
      <c r="DH65" s="11">
        <v>8</v>
      </c>
      <c r="DI65" s="11"/>
      <c r="DJ65" s="11">
        <v>8</v>
      </c>
      <c r="DK65" s="12"/>
      <c r="DL65" s="11">
        <v>8</v>
      </c>
      <c r="DM65" s="12"/>
      <c r="DN65" s="12">
        <v>9</v>
      </c>
      <c r="DO65" s="12"/>
      <c r="DP65" s="11">
        <v>9</v>
      </c>
      <c r="DQ65" s="12"/>
      <c r="DR65" s="11">
        <v>9</v>
      </c>
      <c r="DS65" s="11"/>
      <c r="DT65" s="13">
        <f t="shared" si="37"/>
        <v>8.16</v>
      </c>
      <c r="DU65" s="13"/>
      <c r="DV65" s="14" t="str">
        <f t="shared" si="33"/>
        <v>Giỏi</v>
      </c>
      <c r="DW65" s="19"/>
      <c r="DX65" s="11">
        <v>9</v>
      </c>
      <c r="DY65" s="98"/>
      <c r="DZ65" s="11">
        <v>9</v>
      </c>
      <c r="EA65" s="98"/>
      <c r="EB65" s="11">
        <v>8</v>
      </c>
      <c r="EC65" s="98"/>
      <c r="ED65" s="11">
        <f t="shared" si="19"/>
        <v>8</v>
      </c>
      <c r="EE65" s="11">
        <v>8</v>
      </c>
      <c r="EF65" s="98"/>
      <c r="EG65" s="11">
        <v>8</v>
      </c>
      <c r="EH65" s="98"/>
      <c r="EI65" s="11">
        <v>9</v>
      </c>
      <c r="EJ65" s="98"/>
      <c r="EK65" s="11">
        <f t="shared" si="41"/>
        <v>9</v>
      </c>
      <c r="EL65" s="11">
        <v>8</v>
      </c>
      <c r="EM65" s="98"/>
      <c r="EN65" s="11">
        <v>8</v>
      </c>
      <c r="EO65" s="98"/>
      <c r="EP65" s="11">
        <v>9</v>
      </c>
      <c r="EQ65" s="98"/>
      <c r="ER65" s="11">
        <v>10</v>
      </c>
      <c r="ES65" s="98"/>
      <c r="ET65" s="11">
        <v>9</v>
      </c>
      <c r="EU65" s="98"/>
      <c r="EV65" s="217">
        <f t="shared" ref="EV65:EV78" si="54">ROUND(SUMPRODUCT($DX$5:$EU$5,DX65:EU65)/$EV$6,2)</f>
        <v>8.75</v>
      </c>
      <c r="EW65" s="220"/>
      <c r="EX65" s="221" t="str">
        <f t="shared" si="24"/>
        <v>Giỏi</v>
      </c>
      <c r="EY65" s="221"/>
      <c r="EZ65" s="217">
        <f t="shared" si="21"/>
        <v>8.4700000000000006</v>
      </c>
      <c r="FA65" s="220"/>
      <c r="FB65" s="221" t="str">
        <f t="shared" si="25"/>
        <v>Giỏi</v>
      </c>
      <c r="FC65" s="219" t="str">
        <f t="shared" si="22"/>
        <v>Nguyễn Thị KimThủy</v>
      </c>
      <c r="FD65" s="46">
        <f t="shared" si="23"/>
        <v>7.67</v>
      </c>
      <c r="FE65" s="46"/>
      <c r="FF65" s="47" t="str">
        <f t="shared" si="34"/>
        <v>Khá</v>
      </c>
      <c r="FG65" s="170">
        <f t="shared" si="38"/>
        <v>27</v>
      </c>
    </row>
    <row r="66" spans="1:164" ht="12.75" x14ac:dyDescent="0.2">
      <c r="A66" s="16">
        <v>67</v>
      </c>
      <c r="B66" s="17" t="s">
        <v>438</v>
      </c>
      <c r="C66" s="18" t="s">
        <v>269</v>
      </c>
      <c r="D66" s="11">
        <v>3</v>
      </c>
      <c r="E66" s="12">
        <v>8</v>
      </c>
      <c r="F66" s="11">
        <f t="shared" si="42"/>
        <v>8</v>
      </c>
      <c r="G66" s="11">
        <v>4</v>
      </c>
      <c r="H66" s="12">
        <v>5</v>
      </c>
      <c r="I66" s="11">
        <f t="shared" si="43"/>
        <v>5</v>
      </c>
      <c r="J66" s="11">
        <v>6</v>
      </c>
      <c r="K66" s="12"/>
      <c r="L66" s="11">
        <f t="shared" si="44"/>
        <v>6</v>
      </c>
      <c r="M66" s="11">
        <v>5</v>
      </c>
      <c r="N66" s="12"/>
      <c r="O66" s="11">
        <f t="shared" si="45"/>
        <v>5</v>
      </c>
      <c r="P66" s="11">
        <v>7</v>
      </c>
      <c r="Q66" s="12"/>
      <c r="R66" s="11">
        <f t="shared" si="46"/>
        <v>7</v>
      </c>
      <c r="S66" s="11">
        <v>7</v>
      </c>
      <c r="T66" s="12"/>
      <c r="U66" s="12">
        <v>6</v>
      </c>
      <c r="V66" s="12"/>
      <c r="W66" s="12">
        <v>8</v>
      </c>
      <c r="X66" s="12"/>
      <c r="Y66" s="11">
        <v>6</v>
      </c>
      <c r="Z66" s="12"/>
      <c r="AA66" s="11">
        <f t="shared" si="10"/>
        <v>6</v>
      </c>
      <c r="AB66" s="11">
        <v>5</v>
      </c>
      <c r="AC66" s="12"/>
      <c r="AD66" s="11">
        <f t="shared" si="47"/>
        <v>5</v>
      </c>
      <c r="AE66" s="11">
        <v>6</v>
      </c>
      <c r="AF66" s="12"/>
      <c r="AG66" s="11">
        <f t="shared" si="12"/>
        <v>6</v>
      </c>
      <c r="AH66" s="11">
        <v>5</v>
      </c>
      <c r="AI66" s="12"/>
      <c r="AJ66" s="11">
        <f t="shared" si="48"/>
        <v>5</v>
      </c>
      <c r="AK66" s="11">
        <v>7</v>
      </c>
      <c r="AL66" s="12"/>
      <c r="AM66" s="11">
        <v>6</v>
      </c>
      <c r="AN66" s="12"/>
      <c r="AO66" s="11">
        <v>7</v>
      </c>
      <c r="AP66" s="12"/>
      <c r="AQ66" s="12">
        <v>7</v>
      </c>
      <c r="AR66" s="12"/>
      <c r="AS66" s="12">
        <v>6</v>
      </c>
      <c r="AT66" s="12"/>
      <c r="AU66" s="13">
        <f t="shared" si="39"/>
        <v>6.13</v>
      </c>
      <c r="AV66" s="13"/>
      <c r="AW66" s="14" t="str">
        <f t="shared" si="31"/>
        <v>TBKhá</v>
      </c>
      <c r="AX66" s="19"/>
      <c r="AY66" s="11">
        <v>6</v>
      </c>
      <c r="AZ66" s="12"/>
      <c r="BA66" s="11">
        <v>6</v>
      </c>
      <c r="BB66" s="12"/>
      <c r="BC66" s="11">
        <v>6</v>
      </c>
      <c r="BD66" s="12"/>
      <c r="BE66" s="11">
        <v>7</v>
      </c>
      <c r="BF66" s="12"/>
      <c r="BG66" s="11">
        <f t="shared" si="49"/>
        <v>7</v>
      </c>
      <c r="BH66" s="11">
        <v>6</v>
      </c>
      <c r="BI66" s="12"/>
      <c r="BJ66" s="11">
        <v>8</v>
      </c>
      <c r="BK66" s="12"/>
      <c r="BL66" s="11">
        <v>7</v>
      </c>
      <c r="BM66" s="12"/>
      <c r="BN66" s="11">
        <f t="shared" si="50"/>
        <v>7</v>
      </c>
      <c r="BO66" s="12">
        <v>8</v>
      </c>
      <c r="BP66" s="12"/>
      <c r="BQ66" s="11">
        <v>7</v>
      </c>
      <c r="BR66" s="12"/>
      <c r="BS66" s="11">
        <v>9</v>
      </c>
      <c r="BT66" s="12"/>
      <c r="BU66" s="11">
        <v>9</v>
      </c>
      <c r="BV66" s="12"/>
      <c r="BW66" s="11">
        <f t="shared" si="51"/>
        <v>9</v>
      </c>
      <c r="BX66" s="11">
        <v>7</v>
      </c>
      <c r="BY66" s="12"/>
      <c r="BZ66" s="11">
        <v>8</v>
      </c>
      <c r="CA66" s="12"/>
      <c r="CB66" s="11">
        <v>7</v>
      </c>
      <c r="CC66" s="12"/>
      <c r="CD66" s="11">
        <f t="shared" si="52"/>
        <v>7</v>
      </c>
      <c r="CE66" s="11">
        <v>8</v>
      </c>
      <c r="CF66" s="12"/>
      <c r="CG66" s="11">
        <v>8</v>
      </c>
      <c r="CH66" s="12"/>
      <c r="CI66" s="11">
        <v>8</v>
      </c>
      <c r="CJ66" s="11"/>
      <c r="CK66" s="11">
        <v>9</v>
      </c>
      <c r="CL66" s="11"/>
      <c r="CM66" s="11">
        <v>8</v>
      </c>
      <c r="CN66" s="12"/>
      <c r="CO66" s="12">
        <v>9</v>
      </c>
      <c r="CP66" s="12"/>
      <c r="CQ66" s="11">
        <v>9</v>
      </c>
      <c r="CR66" s="12"/>
      <c r="CS66" s="11">
        <v>8</v>
      </c>
      <c r="CT66" s="12"/>
      <c r="CU66" s="13">
        <f t="shared" si="40"/>
        <v>7.58</v>
      </c>
      <c r="CV66" s="13"/>
      <c r="CW66" s="14" t="str">
        <f t="shared" si="32"/>
        <v>Khá</v>
      </c>
      <c r="CX66" s="19"/>
      <c r="CY66" s="11">
        <v>9</v>
      </c>
      <c r="CZ66" s="12"/>
      <c r="DA66" s="11">
        <v>7</v>
      </c>
      <c r="DB66" s="12"/>
      <c r="DC66" s="11">
        <f t="shared" si="53"/>
        <v>7</v>
      </c>
      <c r="DD66" s="11">
        <v>7</v>
      </c>
      <c r="DE66" s="12"/>
      <c r="DF66" s="11">
        <v>8</v>
      </c>
      <c r="DG66" s="12"/>
      <c r="DH66" s="11">
        <v>8</v>
      </c>
      <c r="DI66" s="11"/>
      <c r="DJ66" s="11">
        <v>6</v>
      </c>
      <c r="DK66" s="12"/>
      <c r="DL66" s="11">
        <v>7</v>
      </c>
      <c r="DM66" s="12"/>
      <c r="DN66" s="12">
        <v>8</v>
      </c>
      <c r="DO66" s="12"/>
      <c r="DP66" s="11">
        <v>8</v>
      </c>
      <c r="DQ66" s="12"/>
      <c r="DR66" s="11">
        <v>8</v>
      </c>
      <c r="DS66" s="11"/>
      <c r="DT66" s="13">
        <f t="shared" si="37"/>
        <v>7.72</v>
      </c>
      <c r="DU66" s="13"/>
      <c r="DV66" s="14" t="str">
        <f t="shared" si="33"/>
        <v>Khá</v>
      </c>
      <c r="DW66" s="19"/>
      <c r="DX66" s="11">
        <v>9</v>
      </c>
      <c r="DY66" s="98"/>
      <c r="DZ66" s="11">
        <v>8</v>
      </c>
      <c r="EA66" s="98"/>
      <c r="EB66" s="11">
        <v>8</v>
      </c>
      <c r="EC66" s="98"/>
      <c r="ED66" s="11">
        <f t="shared" si="19"/>
        <v>8</v>
      </c>
      <c r="EE66" s="11">
        <v>9</v>
      </c>
      <c r="EF66" s="98"/>
      <c r="EG66" s="11">
        <v>8</v>
      </c>
      <c r="EH66" s="98"/>
      <c r="EI66" s="11">
        <v>8</v>
      </c>
      <c r="EJ66" s="98"/>
      <c r="EK66" s="11">
        <f t="shared" si="41"/>
        <v>8</v>
      </c>
      <c r="EL66" s="11">
        <v>9</v>
      </c>
      <c r="EM66" s="98"/>
      <c r="EN66" s="11">
        <v>9</v>
      </c>
      <c r="EO66" s="98"/>
      <c r="EP66" s="11">
        <v>9</v>
      </c>
      <c r="EQ66" s="98"/>
      <c r="ER66" s="11">
        <v>10</v>
      </c>
      <c r="ES66" s="98"/>
      <c r="ET66" s="11">
        <v>7</v>
      </c>
      <c r="EU66" s="98"/>
      <c r="EV66" s="217">
        <f t="shared" si="54"/>
        <v>8.61</v>
      </c>
      <c r="EW66" s="220"/>
      <c r="EX66" s="221" t="str">
        <f t="shared" si="24"/>
        <v>Giỏi</v>
      </c>
      <c r="EY66" s="221"/>
      <c r="EZ66" s="217">
        <f t="shared" si="21"/>
        <v>8.19</v>
      </c>
      <c r="FA66" s="220"/>
      <c r="FB66" s="221" t="str">
        <f t="shared" si="25"/>
        <v>Giỏi</v>
      </c>
      <c r="FC66" s="219" t="str">
        <f t="shared" si="22"/>
        <v>Lê Thị DiệuTrâm</v>
      </c>
      <c r="FD66" s="46">
        <f t="shared" si="23"/>
        <v>7.29</v>
      </c>
      <c r="FE66" s="46"/>
      <c r="FF66" s="47" t="str">
        <f t="shared" si="34"/>
        <v>Khá</v>
      </c>
      <c r="FG66" s="170">
        <f t="shared" si="38"/>
        <v>47</v>
      </c>
    </row>
    <row r="67" spans="1:164" ht="12.75" x14ac:dyDescent="0.2">
      <c r="A67" s="16">
        <v>68</v>
      </c>
      <c r="B67" s="17" t="s">
        <v>457</v>
      </c>
      <c r="C67" s="18" t="s">
        <v>269</v>
      </c>
      <c r="D67" s="11">
        <v>4</v>
      </c>
      <c r="E67" s="12">
        <v>5</v>
      </c>
      <c r="F67" s="11">
        <f t="shared" si="42"/>
        <v>5</v>
      </c>
      <c r="G67" s="11">
        <v>6</v>
      </c>
      <c r="H67" s="12"/>
      <c r="I67" s="11">
        <f t="shared" si="43"/>
        <v>6</v>
      </c>
      <c r="J67" s="11">
        <v>6</v>
      </c>
      <c r="K67" s="12"/>
      <c r="L67" s="11">
        <f t="shared" si="44"/>
        <v>6</v>
      </c>
      <c r="M67" s="11">
        <v>5</v>
      </c>
      <c r="N67" s="12"/>
      <c r="O67" s="11">
        <f t="shared" si="45"/>
        <v>5</v>
      </c>
      <c r="P67" s="11">
        <v>7</v>
      </c>
      <c r="Q67" s="12"/>
      <c r="R67" s="11">
        <f t="shared" si="46"/>
        <v>7</v>
      </c>
      <c r="S67" s="11">
        <v>6</v>
      </c>
      <c r="T67" s="12"/>
      <c r="U67" s="12">
        <v>6</v>
      </c>
      <c r="V67" s="12"/>
      <c r="W67" s="12">
        <v>6</v>
      </c>
      <c r="X67" s="12"/>
      <c r="Y67" s="11">
        <v>7</v>
      </c>
      <c r="Z67" s="12"/>
      <c r="AA67" s="11">
        <f t="shared" si="10"/>
        <v>7</v>
      </c>
      <c r="AB67" s="11">
        <v>6</v>
      </c>
      <c r="AC67" s="12"/>
      <c r="AD67" s="11">
        <f t="shared" si="47"/>
        <v>6</v>
      </c>
      <c r="AE67" s="11">
        <v>7</v>
      </c>
      <c r="AF67" s="12"/>
      <c r="AG67" s="11">
        <f t="shared" si="12"/>
        <v>7</v>
      </c>
      <c r="AH67" s="11">
        <v>5</v>
      </c>
      <c r="AI67" s="12"/>
      <c r="AJ67" s="11">
        <f t="shared" si="48"/>
        <v>5</v>
      </c>
      <c r="AK67" s="11">
        <v>6</v>
      </c>
      <c r="AL67" s="12"/>
      <c r="AM67" s="11">
        <v>7</v>
      </c>
      <c r="AN67" s="12"/>
      <c r="AO67" s="11">
        <v>8</v>
      </c>
      <c r="AP67" s="12"/>
      <c r="AQ67" s="12">
        <v>8</v>
      </c>
      <c r="AR67" s="12"/>
      <c r="AS67" s="12">
        <v>5</v>
      </c>
      <c r="AT67" s="12"/>
      <c r="AU67" s="13">
        <f t="shared" si="39"/>
        <v>6.19</v>
      </c>
      <c r="AV67" s="13"/>
      <c r="AW67" s="14" t="str">
        <f t="shared" si="31"/>
        <v>TBKhá</v>
      </c>
      <c r="AX67" s="19"/>
      <c r="AY67" s="11">
        <v>6</v>
      </c>
      <c r="AZ67" s="12"/>
      <c r="BA67" s="11">
        <v>6</v>
      </c>
      <c r="BB67" s="12"/>
      <c r="BC67" s="11">
        <v>8</v>
      </c>
      <c r="BD67" s="12"/>
      <c r="BE67" s="11">
        <v>9</v>
      </c>
      <c r="BF67" s="12"/>
      <c r="BG67" s="11">
        <f t="shared" si="49"/>
        <v>9</v>
      </c>
      <c r="BH67" s="11">
        <v>6</v>
      </c>
      <c r="BI67" s="12"/>
      <c r="BJ67" s="11">
        <v>7</v>
      </c>
      <c r="BK67" s="12"/>
      <c r="BL67" s="11">
        <v>7</v>
      </c>
      <c r="BM67" s="12"/>
      <c r="BN67" s="11">
        <f t="shared" si="50"/>
        <v>7</v>
      </c>
      <c r="BO67" s="12">
        <v>7</v>
      </c>
      <c r="BP67" s="12"/>
      <c r="BQ67" s="11">
        <v>7</v>
      </c>
      <c r="BR67" s="12"/>
      <c r="BS67" s="11">
        <v>8</v>
      </c>
      <c r="BT67" s="12"/>
      <c r="BU67" s="11">
        <v>6</v>
      </c>
      <c r="BV67" s="12"/>
      <c r="BW67" s="11">
        <f t="shared" si="51"/>
        <v>6</v>
      </c>
      <c r="BX67" s="11">
        <v>8</v>
      </c>
      <c r="BY67" s="12"/>
      <c r="BZ67" s="11">
        <v>8</v>
      </c>
      <c r="CA67" s="12"/>
      <c r="CB67" s="11">
        <v>8</v>
      </c>
      <c r="CC67" s="12"/>
      <c r="CD67" s="11">
        <f t="shared" si="52"/>
        <v>8</v>
      </c>
      <c r="CE67" s="11">
        <v>8</v>
      </c>
      <c r="CF67" s="12"/>
      <c r="CG67" s="11">
        <v>8</v>
      </c>
      <c r="CH67" s="12"/>
      <c r="CI67" s="11">
        <v>8</v>
      </c>
      <c r="CJ67" s="11"/>
      <c r="CK67" s="11">
        <v>9</v>
      </c>
      <c r="CL67" s="11"/>
      <c r="CM67" s="11">
        <v>8</v>
      </c>
      <c r="CN67" s="12"/>
      <c r="CO67" s="12">
        <v>8</v>
      </c>
      <c r="CP67" s="12"/>
      <c r="CQ67" s="11">
        <v>9</v>
      </c>
      <c r="CR67" s="12"/>
      <c r="CS67" s="11">
        <v>8</v>
      </c>
      <c r="CT67" s="12"/>
      <c r="CU67" s="13">
        <f t="shared" si="40"/>
        <v>7.53</v>
      </c>
      <c r="CV67" s="13"/>
      <c r="CW67" s="14" t="str">
        <f t="shared" si="32"/>
        <v>Khá</v>
      </c>
      <c r="CX67" s="19"/>
      <c r="CY67" s="11">
        <v>8</v>
      </c>
      <c r="CZ67" s="12"/>
      <c r="DA67" s="11">
        <v>7</v>
      </c>
      <c r="DB67" s="12"/>
      <c r="DC67" s="11">
        <f t="shared" si="53"/>
        <v>7</v>
      </c>
      <c r="DD67" s="11">
        <v>7</v>
      </c>
      <c r="DE67" s="12"/>
      <c r="DF67" s="11">
        <v>7</v>
      </c>
      <c r="DG67" s="12"/>
      <c r="DH67" s="11">
        <v>7</v>
      </c>
      <c r="DI67" s="11"/>
      <c r="DJ67" s="11">
        <v>7</v>
      </c>
      <c r="DK67" s="12"/>
      <c r="DL67" s="11">
        <v>7</v>
      </c>
      <c r="DM67" s="12"/>
      <c r="DN67" s="12">
        <v>8</v>
      </c>
      <c r="DO67" s="12"/>
      <c r="DP67" s="11">
        <v>9</v>
      </c>
      <c r="DQ67" s="12"/>
      <c r="DR67" s="11">
        <v>9</v>
      </c>
      <c r="DS67" s="11"/>
      <c r="DT67" s="13">
        <f t="shared" si="37"/>
        <v>7.56</v>
      </c>
      <c r="DU67" s="13"/>
      <c r="DV67" s="14" t="str">
        <f t="shared" si="33"/>
        <v>Khá</v>
      </c>
      <c r="DW67" s="19"/>
      <c r="DX67" s="11">
        <v>9</v>
      </c>
      <c r="DY67" s="98"/>
      <c r="DZ67" s="11">
        <v>7</v>
      </c>
      <c r="EA67" s="98"/>
      <c r="EB67" s="11">
        <v>7</v>
      </c>
      <c r="EC67" s="98"/>
      <c r="ED67" s="11">
        <f t="shared" si="19"/>
        <v>7</v>
      </c>
      <c r="EE67" s="11">
        <v>9</v>
      </c>
      <c r="EF67" s="98"/>
      <c r="EG67" s="11">
        <v>7</v>
      </c>
      <c r="EH67" s="98"/>
      <c r="EI67" s="11">
        <v>9</v>
      </c>
      <c r="EJ67" s="98"/>
      <c r="EK67" s="11">
        <f t="shared" si="41"/>
        <v>9</v>
      </c>
      <c r="EL67" s="11">
        <v>9</v>
      </c>
      <c r="EM67" s="98"/>
      <c r="EN67" s="11">
        <v>8</v>
      </c>
      <c r="EO67" s="98"/>
      <c r="EP67" s="11">
        <v>9</v>
      </c>
      <c r="EQ67" s="98"/>
      <c r="ER67" s="11">
        <v>7</v>
      </c>
      <c r="ES67" s="98"/>
      <c r="ET67" s="11">
        <v>9</v>
      </c>
      <c r="EU67" s="98"/>
      <c r="EV67" s="217">
        <f t="shared" si="54"/>
        <v>8.2899999999999991</v>
      </c>
      <c r="EW67" s="220"/>
      <c r="EX67" s="221" t="str">
        <f t="shared" ref="EX67:EX78" si="55">IF(EV67&lt;5,"Yếu",IF(EV67&lt;6,"TBình",IF(EV67&lt;7,"TBKhá",IF(EV67&lt;8,"Khá",IF(EV67&lt;9,"Giỏi","Xuất sắc")))))</f>
        <v>Giỏi</v>
      </c>
      <c r="EY67" s="221"/>
      <c r="EZ67" s="217">
        <f t="shared" si="21"/>
        <v>7.94</v>
      </c>
      <c r="FA67" s="220"/>
      <c r="FB67" s="221" t="str">
        <f t="shared" ref="FB67:FB78" si="56">IF(EZ67&lt;5,"Yếu",IF(EZ67&lt;6,"TBình",IF(EZ67&lt;7,"TBKhá",IF(EZ67&lt;8,"Khá",IF(EZ67&lt;9,"Giỏi","Xuất sắc")))))</f>
        <v>Khá</v>
      </c>
      <c r="FC67" s="219" t="str">
        <f t="shared" si="22"/>
        <v>Nguyễn Phan QuỳnhTrâm</v>
      </c>
      <c r="FD67" s="46">
        <f t="shared" si="23"/>
        <v>7.21</v>
      </c>
      <c r="FE67" s="46"/>
      <c r="FF67" s="47" t="str">
        <f t="shared" si="34"/>
        <v>Khá</v>
      </c>
      <c r="FG67" s="170">
        <f t="shared" si="38"/>
        <v>50</v>
      </c>
    </row>
    <row r="68" spans="1:164" ht="12.75" x14ac:dyDescent="0.2">
      <c r="A68" s="16">
        <v>69</v>
      </c>
      <c r="B68" s="17" t="s">
        <v>458</v>
      </c>
      <c r="C68" s="18" t="s">
        <v>174</v>
      </c>
      <c r="D68" s="11">
        <v>5</v>
      </c>
      <c r="E68" s="12"/>
      <c r="F68" s="11">
        <f t="shared" si="42"/>
        <v>5</v>
      </c>
      <c r="G68" s="11">
        <v>5</v>
      </c>
      <c r="H68" s="12"/>
      <c r="I68" s="11">
        <f t="shared" si="43"/>
        <v>5</v>
      </c>
      <c r="J68" s="11">
        <v>6</v>
      </c>
      <c r="K68" s="12"/>
      <c r="L68" s="11">
        <f t="shared" si="44"/>
        <v>6</v>
      </c>
      <c r="M68" s="11">
        <v>7</v>
      </c>
      <c r="N68" s="12"/>
      <c r="O68" s="11">
        <f t="shared" si="45"/>
        <v>7</v>
      </c>
      <c r="P68" s="11">
        <v>7</v>
      </c>
      <c r="Q68" s="12"/>
      <c r="R68" s="11">
        <f t="shared" si="46"/>
        <v>7</v>
      </c>
      <c r="S68" s="11">
        <v>8</v>
      </c>
      <c r="T68" s="12"/>
      <c r="U68" s="12">
        <v>8</v>
      </c>
      <c r="V68" s="12"/>
      <c r="W68" s="12">
        <v>8</v>
      </c>
      <c r="X68" s="12"/>
      <c r="Y68" s="11">
        <v>6</v>
      </c>
      <c r="Z68" s="12"/>
      <c r="AA68" s="11">
        <f t="shared" si="10"/>
        <v>6</v>
      </c>
      <c r="AB68" s="11">
        <v>6</v>
      </c>
      <c r="AC68" s="12"/>
      <c r="AD68" s="11">
        <f t="shared" si="47"/>
        <v>6</v>
      </c>
      <c r="AE68" s="11">
        <v>8</v>
      </c>
      <c r="AF68" s="12"/>
      <c r="AG68" s="11">
        <f t="shared" si="12"/>
        <v>8</v>
      </c>
      <c r="AH68" s="11">
        <v>7</v>
      </c>
      <c r="AI68" s="12"/>
      <c r="AJ68" s="11">
        <f t="shared" si="48"/>
        <v>7</v>
      </c>
      <c r="AK68" s="11">
        <v>7</v>
      </c>
      <c r="AL68" s="12"/>
      <c r="AM68" s="11">
        <v>7</v>
      </c>
      <c r="AN68" s="12"/>
      <c r="AO68" s="11">
        <v>8</v>
      </c>
      <c r="AP68" s="12"/>
      <c r="AQ68" s="12">
        <v>7</v>
      </c>
      <c r="AR68" s="12"/>
      <c r="AS68" s="12">
        <v>6</v>
      </c>
      <c r="AT68" s="12"/>
      <c r="AU68" s="13">
        <f t="shared" si="39"/>
        <v>6.69</v>
      </c>
      <c r="AV68" s="13"/>
      <c r="AW68" s="14" t="str">
        <f t="shared" si="31"/>
        <v>TBKhá</v>
      </c>
      <c r="AX68" s="19"/>
      <c r="AY68" s="11">
        <v>5</v>
      </c>
      <c r="AZ68" s="12"/>
      <c r="BA68" s="11">
        <v>6</v>
      </c>
      <c r="BB68" s="12"/>
      <c r="BC68" s="11">
        <v>8</v>
      </c>
      <c r="BD68" s="12"/>
      <c r="BE68" s="11">
        <v>5</v>
      </c>
      <c r="BF68" s="12"/>
      <c r="BG68" s="11">
        <f t="shared" si="49"/>
        <v>5</v>
      </c>
      <c r="BH68" s="11">
        <v>7</v>
      </c>
      <c r="BI68" s="12"/>
      <c r="BJ68" s="11">
        <v>7</v>
      </c>
      <c r="BK68" s="12"/>
      <c r="BL68" s="11">
        <v>7</v>
      </c>
      <c r="BM68" s="12"/>
      <c r="BN68" s="11">
        <f t="shared" si="50"/>
        <v>7</v>
      </c>
      <c r="BO68" s="12">
        <v>8</v>
      </c>
      <c r="BP68" s="12"/>
      <c r="BQ68" s="11">
        <v>8</v>
      </c>
      <c r="BR68" s="12"/>
      <c r="BS68" s="11">
        <v>8</v>
      </c>
      <c r="BT68" s="12"/>
      <c r="BU68" s="11">
        <v>7</v>
      </c>
      <c r="BV68" s="12"/>
      <c r="BW68" s="11">
        <f t="shared" si="51"/>
        <v>7</v>
      </c>
      <c r="BX68" s="11">
        <v>7</v>
      </c>
      <c r="BY68" s="12"/>
      <c r="BZ68" s="11">
        <v>8</v>
      </c>
      <c r="CA68" s="12"/>
      <c r="CB68" s="11">
        <v>8</v>
      </c>
      <c r="CC68" s="12"/>
      <c r="CD68" s="11">
        <f t="shared" si="52"/>
        <v>8</v>
      </c>
      <c r="CE68" s="11">
        <v>7</v>
      </c>
      <c r="CF68" s="12"/>
      <c r="CG68" s="11">
        <v>8</v>
      </c>
      <c r="CH68" s="12"/>
      <c r="CI68" s="11">
        <v>7</v>
      </c>
      <c r="CJ68" s="11"/>
      <c r="CK68" s="11">
        <v>9</v>
      </c>
      <c r="CL68" s="11"/>
      <c r="CM68" s="11">
        <v>8</v>
      </c>
      <c r="CN68" s="12"/>
      <c r="CO68" s="12">
        <v>8</v>
      </c>
      <c r="CP68" s="12"/>
      <c r="CQ68" s="11">
        <v>8</v>
      </c>
      <c r="CR68" s="12"/>
      <c r="CS68" s="11">
        <v>8</v>
      </c>
      <c r="CT68" s="12"/>
      <c r="CU68" s="13">
        <f t="shared" si="40"/>
        <v>7.3</v>
      </c>
      <c r="CV68" s="13"/>
      <c r="CW68" s="14" t="str">
        <f t="shared" si="32"/>
        <v>Khá</v>
      </c>
      <c r="CX68" s="19"/>
      <c r="CY68" s="11">
        <v>9</v>
      </c>
      <c r="CZ68" s="12"/>
      <c r="DA68" s="11">
        <v>9</v>
      </c>
      <c r="DB68" s="12"/>
      <c r="DC68" s="11">
        <f t="shared" si="53"/>
        <v>9</v>
      </c>
      <c r="DD68" s="11">
        <v>7</v>
      </c>
      <c r="DE68" s="12"/>
      <c r="DF68" s="11">
        <v>8</v>
      </c>
      <c r="DG68" s="12"/>
      <c r="DH68" s="11">
        <v>8</v>
      </c>
      <c r="DI68" s="11"/>
      <c r="DJ68" s="11">
        <v>8</v>
      </c>
      <c r="DK68" s="12"/>
      <c r="DL68" s="11">
        <v>7</v>
      </c>
      <c r="DM68" s="12"/>
      <c r="DN68" s="12">
        <v>8</v>
      </c>
      <c r="DO68" s="12"/>
      <c r="DP68" s="11">
        <v>9</v>
      </c>
      <c r="DQ68" s="12"/>
      <c r="DR68" s="11">
        <v>9</v>
      </c>
      <c r="DS68" s="11"/>
      <c r="DT68" s="13">
        <f t="shared" si="37"/>
        <v>8.2799999999999994</v>
      </c>
      <c r="DU68" s="13"/>
      <c r="DV68" s="14" t="str">
        <f t="shared" si="33"/>
        <v>Giỏi</v>
      </c>
      <c r="DW68" s="19"/>
      <c r="DX68" s="11">
        <v>7</v>
      </c>
      <c r="DY68" s="98"/>
      <c r="DZ68" s="11">
        <v>9</v>
      </c>
      <c r="EA68" s="98"/>
      <c r="EB68" s="11">
        <v>7</v>
      </c>
      <c r="EC68" s="98"/>
      <c r="ED68" s="11">
        <f t="shared" si="19"/>
        <v>7</v>
      </c>
      <c r="EE68" s="11">
        <v>9</v>
      </c>
      <c r="EF68" s="98"/>
      <c r="EG68" s="11">
        <v>8</v>
      </c>
      <c r="EH68" s="98"/>
      <c r="EI68" s="11">
        <v>9</v>
      </c>
      <c r="EJ68" s="98"/>
      <c r="EK68" s="11">
        <f t="shared" si="41"/>
        <v>9</v>
      </c>
      <c r="EL68" s="11">
        <v>9</v>
      </c>
      <c r="EM68" s="98"/>
      <c r="EN68" s="11">
        <v>9</v>
      </c>
      <c r="EO68" s="98"/>
      <c r="EP68" s="11">
        <v>9</v>
      </c>
      <c r="EQ68" s="98"/>
      <c r="ER68" s="11">
        <v>7</v>
      </c>
      <c r="ES68" s="98"/>
      <c r="ET68" s="11">
        <v>8</v>
      </c>
      <c r="EU68" s="98"/>
      <c r="EV68" s="217">
        <f t="shared" si="54"/>
        <v>8.36</v>
      </c>
      <c r="EW68" s="220"/>
      <c r="EX68" s="221" t="str">
        <f t="shared" si="55"/>
        <v>Giỏi</v>
      </c>
      <c r="EY68" s="221"/>
      <c r="EZ68" s="217">
        <f t="shared" si="21"/>
        <v>8.32</v>
      </c>
      <c r="FA68" s="220"/>
      <c r="FB68" s="221" t="str">
        <f t="shared" si="56"/>
        <v>Giỏi</v>
      </c>
      <c r="FC68" s="219" t="str">
        <f t="shared" si="22"/>
        <v>Lê HuyềnTrang</v>
      </c>
      <c r="FD68" s="46">
        <f t="shared" si="23"/>
        <v>7.43</v>
      </c>
      <c r="FE68" s="46"/>
      <c r="FF68" s="47" t="str">
        <f t="shared" si="34"/>
        <v>Khá</v>
      </c>
      <c r="FG68" s="170">
        <f t="shared" si="38"/>
        <v>40</v>
      </c>
    </row>
    <row r="69" spans="1:164" ht="12.75" x14ac:dyDescent="0.2">
      <c r="A69" s="16">
        <v>70</v>
      </c>
      <c r="B69" s="17" t="s">
        <v>93</v>
      </c>
      <c r="C69" s="18" t="s">
        <v>174</v>
      </c>
      <c r="D69" s="11">
        <v>5</v>
      </c>
      <c r="E69" s="12"/>
      <c r="F69" s="11">
        <f t="shared" si="42"/>
        <v>5</v>
      </c>
      <c r="G69" s="11">
        <v>5</v>
      </c>
      <c r="H69" s="12"/>
      <c r="I69" s="11">
        <f t="shared" si="43"/>
        <v>5</v>
      </c>
      <c r="J69" s="11">
        <v>6</v>
      </c>
      <c r="K69" s="12"/>
      <c r="L69" s="11">
        <f t="shared" si="44"/>
        <v>6</v>
      </c>
      <c r="M69" s="11">
        <v>6</v>
      </c>
      <c r="N69" s="12"/>
      <c r="O69" s="11">
        <f t="shared" si="45"/>
        <v>6</v>
      </c>
      <c r="P69" s="11">
        <v>6</v>
      </c>
      <c r="Q69" s="12"/>
      <c r="R69" s="11">
        <f t="shared" si="46"/>
        <v>6</v>
      </c>
      <c r="S69" s="11">
        <v>6</v>
      </c>
      <c r="T69" s="12"/>
      <c r="U69" s="12">
        <v>6</v>
      </c>
      <c r="V69" s="12"/>
      <c r="W69" s="12">
        <v>6</v>
      </c>
      <c r="X69" s="12"/>
      <c r="Y69" s="11">
        <v>4</v>
      </c>
      <c r="Z69" s="12">
        <v>6</v>
      </c>
      <c r="AA69" s="11">
        <f t="shared" si="10"/>
        <v>6</v>
      </c>
      <c r="AB69" s="11">
        <v>6</v>
      </c>
      <c r="AC69" s="12"/>
      <c r="AD69" s="11">
        <f t="shared" si="47"/>
        <v>6</v>
      </c>
      <c r="AE69" s="11">
        <v>5</v>
      </c>
      <c r="AF69" s="12"/>
      <c r="AG69" s="11">
        <f t="shared" si="12"/>
        <v>5</v>
      </c>
      <c r="AH69" s="11">
        <v>4</v>
      </c>
      <c r="AI69" s="12">
        <v>5</v>
      </c>
      <c r="AJ69" s="11">
        <f t="shared" si="48"/>
        <v>5</v>
      </c>
      <c r="AK69" s="11">
        <v>5</v>
      </c>
      <c r="AL69" s="12"/>
      <c r="AM69" s="11">
        <v>6</v>
      </c>
      <c r="AN69" s="12"/>
      <c r="AO69" s="11">
        <v>7</v>
      </c>
      <c r="AP69" s="12"/>
      <c r="AQ69" s="12">
        <v>7</v>
      </c>
      <c r="AR69" s="12"/>
      <c r="AS69" s="12">
        <v>5</v>
      </c>
      <c r="AT69" s="12"/>
      <c r="AU69" s="13">
        <f t="shared" si="39"/>
        <v>5.7</v>
      </c>
      <c r="AV69" s="13"/>
      <c r="AW69" s="14" t="str">
        <f t="shared" si="31"/>
        <v>TBình</v>
      </c>
      <c r="AX69" s="19"/>
      <c r="AY69" s="11">
        <v>6</v>
      </c>
      <c r="AZ69" s="12"/>
      <c r="BA69" s="11">
        <v>6</v>
      </c>
      <c r="BB69" s="12"/>
      <c r="BC69" s="11">
        <v>8</v>
      </c>
      <c r="BD69" s="12"/>
      <c r="BE69" s="11">
        <v>7</v>
      </c>
      <c r="BF69" s="12"/>
      <c r="BG69" s="11">
        <f t="shared" si="49"/>
        <v>7</v>
      </c>
      <c r="BH69" s="11">
        <v>6</v>
      </c>
      <c r="BI69" s="12"/>
      <c r="BJ69" s="11">
        <v>7</v>
      </c>
      <c r="BK69" s="12"/>
      <c r="BL69" s="11">
        <v>8</v>
      </c>
      <c r="BM69" s="12"/>
      <c r="BN69" s="11">
        <f t="shared" si="50"/>
        <v>8</v>
      </c>
      <c r="BO69" s="12">
        <v>7</v>
      </c>
      <c r="BP69" s="12"/>
      <c r="BQ69" s="11">
        <v>8</v>
      </c>
      <c r="BR69" s="12"/>
      <c r="BS69" s="11">
        <v>8</v>
      </c>
      <c r="BT69" s="12"/>
      <c r="BU69" s="11">
        <v>9</v>
      </c>
      <c r="BV69" s="12"/>
      <c r="BW69" s="11">
        <f t="shared" si="51"/>
        <v>9</v>
      </c>
      <c r="BX69" s="11">
        <v>7</v>
      </c>
      <c r="BY69" s="12"/>
      <c r="BZ69" s="11">
        <v>7</v>
      </c>
      <c r="CA69" s="12"/>
      <c r="CB69" s="11">
        <v>8</v>
      </c>
      <c r="CC69" s="12"/>
      <c r="CD69" s="11">
        <f t="shared" si="52"/>
        <v>8</v>
      </c>
      <c r="CE69" s="11">
        <v>8</v>
      </c>
      <c r="CF69" s="12"/>
      <c r="CG69" s="11">
        <v>8</v>
      </c>
      <c r="CH69" s="12"/>
      <c r="CI69" s="11">
        <v>8</v>
      </c>
      <c r="CJ69" s="11"/>
      <c r="CK69" s="11">
        <v>9</v>
      </c>
      <c r="CL69" s="11"/>
      <c r="CM69" s="11">
        <v>8</v>
      </c>
      <c r="CN69" s="12"/>
      <c r="CO69" s="12">
        <v>9</v>
      </c>
      <c r="CP69" s="12"/>
      <c r="CQ69" s="11">
        <v>8</v>
      </c>
      <c r="CR69" s="12"/>
      <c r="CS69" s="11">
        <v>8</v>
      </c>
      <c r="CT69" s="12"/>
      <c r="CU69" s="13">
        <f t="shared" si="40"/>
        <v>7.6</v>
      </c>
      <c r="CV69" s="13"/>
      <c r="CW69" s="14" t="str">
        <f t="shared" si="32"/>
        <v>Khá</v>
      </c>
      <c r="CX69" s="19"/>
      <c r="CY69" s="11">
        <v>9</v>
      </c>
      <c r="CZ69" s="12"/>
      <c r="DA69" s="11">
        <v>9</v>
      </c>
      <c r="DB69" s="12"/>
      <c r="DC69" s="11">
        <f t="shared" si="53"/>
        <v>9</v>
      </c>
      <c r="DD69" s="11">
        <v>8</v>
      </c>
      <c r="DE69" s="12"/>
      <c r="DF69" s="11">
        <v>6</v>
      </c>
      <c r="DG69" s="12"/>
      <c r="DH69" s="11">
        <v>9</v>
      </c>
      <c r="DI69" s="11"/>
      <c r="DJ69" s="11">
        <v>7</v>
      </c>
      <c r="DK69" s="12"/>
      <c r="DL69" s="11">
        <v>8</v>
      </c>
      <c r="DM69" s="12"/>
      <c r="DN69" s="12">
        <v>8</v>
      </c>
      <c r="DO69" s="12"/>
      <c r="DP69" s="11">
        <v>9</v>
      </c>
      <c r="DQ69" s="12"/>
      <c r="DR69" s="11">
        <v>9</v>
      </c>
      <c r="DS69" s="11"/>
      <c r="DT69" s="13">
        <f t="shared" si="37"/>
        <v>8.1199999999999992</v>
      </c>
      <c r="DU69" s="13"/>
      <c r="DV69" s="14" t="str">
        <f t="shared" si="33"/>
        <v>Giỏi</v>
      </c>
      <c r="DW69" s="19"/>
      <c r="DX69" s="11">
        <v>8</v>
      </c>
      <c r="DY69" s="98"/>
      <c r="DZ69" s="11">
        <v>9</v>
      </c>
      <c r="EA69" s="98"/>
      <c r="EB69" s="11">
        <v>9</v>
      </c>
      <c r="EC69" s="98"/>
      <c r="ED69" s="11">
        <f t="shared" si="19"/>
        <v>9</v>
      </c>
      <c r="EE69" s="11">
        <v>9</v>
      </c>
      <c r="EF69" s="98"/>
      <c r="EG69" s="11">
        <v>7</v>
      </c>
      <c r="EH69" s="98"/>
      <c r="EI69" s="11">
        <v>8</v>
      </c>
      <c r="EJ69" s="98"/>
      <c r="EK69" s="11">
        <f t="shared" si="41"/>
        <v>8</v>
      </c>
      <c r="EL69" s="11">
        <v>9</v>
      </c>
      <c r="EM69" s="98"/>
      <c r="EN69" s="11">
        <v>9</v>
      </c>
      <c r="EO69" s="98"/>
      <c r="EP69" s="11">
        <v>9</v>
      </c>
      <c r="EQ69" s="98"/>
      <c r="ER69" s="11">
        <v>10</v>
      </c>
      <c r="ES69" s="98"/>
      <c r="ET69" s="11">
        <v>8</v>
      </c>
      <c r="EU69" s="98"/>
      <c r="EV69" s="217">
        <f t="shared" si="54"/>
        <v>8.68</v>
      </c>
      <c r="EW69" s="220"/>
      <c r="EX69" s="221" t="str">
        <f t="shared" si="55"/>
        <v>Giỏi</v>
      </c>
      <c r="EY69" s="221"/>
      <c r="EZ69" s="217">
        <f t="shared" si="21"/>
        <v>8.42</v>
      </c>
      <c r="FA69" s="220"/>
      <c r="FB69" s="221" t="str">
        <f t="shared" si="56"/>
        <v>Giỏi</v>
      </c>
      <c r="FC69" s="219" t="str">
        <f t="shared" si="22"/>
        <v>Nguyễn Thị ThuTrang</v>
      </c>
      <c r="FD69" s="46">
        <f t="shared" si="23"/>
        <v>7.23</v>
      </c>
      <c r="FE69" s="46"/>
      <c r="FF69" s="47" t="str">
        <f t="shared" si="34"/>
        <v>Khá</v>
      </c>
      <c r="FG69" s="170">
        <f t="shared" si="38"/>
        <v>48</v>
      </c>
    </row>
    <row r="70" spans="1:164" ht="12.75" x14ac:dyDescent="0.2">
      <c r="A70" s="16">
        <v>71</v>
      </c>
      <c r="B70" s="17" t="s">
        <v>376</v>
      </c>
      <c r="C70" s="18" t="s">
        <v>174</v>
      </c>
      <c r="D70" s="11">
        <v>6</v>
      </c>
      <c r="E70" s="12"/>
      <c r="F70" s="11">
        <f t="shared" si="42"/>
        <v>6</v>
      </c>
      <c r="G70" s="11">
        <v>6</v>
      </c>
      <c r="H70" s="12"/>
      <c r="I70" s="11">
        <f t="shared" si="43"/>
        <v>6</v>
      </c>
      <c r="J70" s="11">
        <v>8</v>
      </c>
      <c r="K70" s="12"/>
      <c r="L70" s="11">
        <f t="shared" si="44"/>
        <v>8</v>
      </c>
      <c r="M70" s="11">
        <v>5</v>
      </c>
      <c r="N70" s="12"/>
      <c r="O70" s="11">
        <f t="shared" si="45"/>
        <v>5</v>
      </c>
      <c r="P70" s="11">
        <v>7</v>
      </c>
      <c r="Q70" s="12"/>
      <c r="R70" s="11">
        <f t="shared" si="46"/>
        <v>7</v>
      </c>
      <c r="S70" s="11">
        <v>6</v>
      </c>
      <c r="T70" s="12"/>
      <c r="U70" s="12">
        <v>7</v>
      </c>
      <c r="V70" s="12"/>
      <c r="W70" s="12">
        <v>8</v>
      </c>
      <c r="X70" s="12"/>
      <c r="Y70" s="11">
        <v>9</v>
      </c>
      <c r="Z70" s="12"/>
      <c r="AA70" s="11">
        <f t="shared" si="10"/>
        <v>9</v>
      </c>
      <c r="AB70" s="11">
        <v>5</v>
      </c>
      <c r="AC70" s="12"/>
      <c r="AD70" s="11">
        <f t="shared" si="47"/>
        <v>5</v>
      </c>
      <c r="AE70" s="11">
        <v>9</v>
      </c>
      <c r="AF70" s="12"/>
      <c r="AG70" s="11">
        <f t="shared" si="12"/>
        <v>9</v>
      </c>
      <c r="AH70" s="11">
        <v>6</v>
      </c>
      <c r="AI70" s="12"/>
      <c r="AJ70" s="11">
        <f t="shared" si="48"/>
        <v>6</v>
      </c>
      <c r="AK70" s="11">
        <v>7</v>
      </c>
      <c r="AL70" s="12"/>
      <c r="AM70" s="11">
        <v>7</v>
      </c>
      <c r="AN70" s="12"/>
      <c r="AO70" s="11">
        <v>8</v>
      </c>
      <c r="AP70" s="12"/>
      <c r="AQ70" s="12">
        <v>7</v>
      </c>
      <c r="AR70" s="12"/>
      <c r="AS70" s="12">
        <v>5</v>
      </c>
      <c r="AT70" s="12"/>
      <c r="AU70" s="13">
        <f t="shared" si="39"/>
        <v>6.74</v>
      </c>
      <c r="AV70" s="13"/>
      <c r="AW70" s="14" t="str">
        <f t="shared" si="31"/>
        <v>TBKhá</v>
      </c>
      <c r="AX70" s="19"/>
      <c r="AY70" s="11">
        <v>7</v>
      </c>
      <c r="AZ70" s="12"/>
      <c r="BA70" s="11">
        <v>6</v>
      </c>
      <c r="BB70" s="12"/>
      <c r="BC70" s="11">
        <v>8</v>
      </c>
      <c r="BD70" s="12"/>
      <c r="BE70" s="11">
        <v>7</v>
      </c>
      <c r="BF70" s="12"/>
      <c r="BG70" s="11">
        <f t="shared" si="49"/>
        <v>7</v>
      </c>
      <c r="BH70" s="11">
        <v>7</v>
      </c>
      <c r="BI70" s="12"/>
      <c r="BJ70" s="11">
        <v>7</v>
      </c>
      <c r="BK70" s="12"/>
      <c r="BL70" s="11">
        <v>8</v>
      </c>
      <c r="BM70" s="12"/>
      <c r="BN70" s="11">
        <f t="shared" si="50"/>
        <v>8</v>
      </c>
      <c r="BO70" s="12">
        <v>8</v>
      </c>
      <c r="BP70" s="12"/>
      <c r="BQ70" s="11">
        <v>7</v>
      </c>
      <c r="BR70" s="12"/>
      <c r="BS70" s="11">
        <v>8</v>
      </c>
      <c r="BT70" s="12"/>
      <c r="BU70" s="11">
        <v>8</v>
      </c>
      <c r="BV70" s="12"/>
      <c r="BW70" s="11">
        <f t="shared" si="51"/>
        <v>8</v>
      </c>
      <c r="BX70" s="11">
        <v>6</v>
      </c>
      <c r="BY70" s="12"/>
      <c r="BZ70" s="11">
        <v>7</v>
      </c>
      <c r="CA70" s="12"/>
      <c r="CB70" s="11">
        <v>8</v>
      </c>
      <c r="CC70" s="12"/>
      <c r="CD70" s="11">
        <f t="shared" si="52"/>
        <v>8</v>
      </c>
      <c r="CE70" s="11">
        <v>6</v>
      </c>
      <c r="CF70" s="12"/>
      <c r="CG70" s="11">
        <v>8</v>
      </c>
      <c r="CH70" s="12"/>
      <c r="CI70" s="11">
        <v>7</v>
      </c>
      <c r="CJ70" s="11"/>
      <c r="CK70" s="11">
        <v>9</v>
      </c>
      <c r="CL70" s="11"/>
      <c r="CM70" s="11">
        <v>7</v>
      </c>
      <c r="CN70" s="12"/>
      <c r="CO70" s="12">
        <v>9</v>
      </c>
      <c r="CP70" s="12"/>
      <c r="CQ70" s="11">
        <v>8</v>
      </c>
      <c r="CR70" s="12"/>
      <c r="CS70" s="11">
        <v>8</v>
      </c>
      <c r="CT70" s="12"/>
      <c r="CU70" s="13">
        <f t="shared" si="40"/>
        <v>7.36</v>
      </c>
      <c r="CV70" s="13"/>
      <c r="CW70" s="14" t="str">
        <f t="shared" si="32"/>
        <v>Khá</v>
      </c>
      <c r="CX70" s="19"/>
      <c r="CY70" s="11">
        <v>9</v>
      </c>
      <c r="CZ70" s="12"/>
      <c r="DA70" s="11">
        <v>8</v>
      </c>
      <c r="DB70" s="12"/>
      <c r="DC70" s="11">
        <f t="shared" si="53"/>
        <v>8</v>
      </c>
      <c r="DD70" s="11">
        <v>7</v>
      </c>
      <c r="DE70" s="12"/>
      <c r="DF70" s="11">
        <v>7</v>
      </c>
      <c r="DG70" s="12"/>
      <c r="DH70" s="11">
        <v>9</v>
      </c>
      <c r="DI70" s="11"/>
      <c r="DJ70" s="11">
        <v>8</v>
      </c>
      <c r="DK70" s="12"/>
      <c r="DL70" s="11">
        <v>8</v>
      </c>
      <c r="DM70" s="12"/>
      <c r="DN70" s="12">
        <v>8</v>
      </c>
      <c r="DO70" s="12"/>
      <c r="DP70" s="11">
        <v>8</v>
      </c>
      <c r="DQ70" s="12"/>
      <c r="DR70" s="11">
        <v>9</v>
      </c>
      <c r="DS70" s="11"/>
      <c r="DT70" s="13">
        <f t="shared" si="37"/>
        <v>8.08</v>
      </c>
      <c r="DU70" s="13"/>
      <c r="DV70" s="14" t="str">
        <f t="shared" si="33"/>
        <v>Giỏi</v>
      </c>
      <c r="DW70" s="19"/>
      <c r="DX70" s="11">
        <v>7</v>
      </c>
      <c r="DY70" s="98"/>
      <c r="DZ70" s="11">
        <v>8</v>
      </c>
      <c r="EA70" s="98"/>
      <c r="EB70" s="11">
        <v>8</v>
      </c>
      <c r="EC70" s="98"/>
      <c r="ED70" s="11">
        <f t="shared" si="19"/>
        <v>8</v>
      </c>
      <c r="EE70" s="11">
        <v>6</v>
      </c>
      <c r="EF70" s="98"/>
      <c r="EG70" s="11">
        <v>8</v>
      </c>
      <c r="EH70" s="98"/>
      <c r="EI70" s="11">
        <v>8</v>
      </c>
      <c r="EJ70" s="98"/>
      <c r="EK70" s="11">
        <f t="shared" si="41"/>
        <v>8</v>
      </c>
      <c r="EL70" s="11">
        <v>9</v>
      </c>
      <c r="EM70" s="98"/>
      <c r="EN70" s="11">
        <v>9</v>
      </c>
      <c r="EO70" s="98"/>
      <c r="EP70" s="11">
        <v>9</v>
      </c>
      <c r="EQ70" s="98"/>
      <c r="ER70" s="11">
        <v>8</v>
      </c>
      <c r="ES70" s="98"/>
      <c r="ET70" s="11">
        <v>8</v>
      </c>
      <c r="EU70" s="98"/>
      <c r="EV70" s="217">
        <f t="shared" si="54"/>
        <v>8.11</v>
      </c>
      <c r="EW70" s="220"/>
      <c r="EX70" s="221" t="str">
        <f t="shared" si="55"/>
        <v>Giỏi</v>
      </c>
      <c r="EY70" s="221"/>
      <c r="EZ70" s="217">
        <f t="shared" si="21"/>
        <v>8.09</v>
      </c>
      <c r="FA70" s="220"/>
      <c r="FB70" s="221" t="str">
        <f t="shared" si="56"/>
        <v>Giỏi</v>
      </c>
      <c r="FC70" s="219" t="str">
        <f t="shared" si="22"/>
        <v>Trần Thị MỹTrang</v>
      </c>
      <c r="FD70" s="46">
        <f t="shared" si="23"/>
        <v>7.39</v>
      </c>
      <c r="FE70" s="46"/>
      <c r="FF70" s="47" t="str">
        <f t="shared" si="34"/>
        <v>Khá</v>
      </c>
      <c r="FG70" s="170">
        <f t="shared" si="38"/>
        <v>41</v>
      </c>
    </row>
    <row r="71" spans="1:164" ht="12.75" x14ac:dyDescent="0.2">
      <c r="A71" s="16">
        <v>72</v>
      </c>
      <c r="B71" s="17" t="s">
        <v>299</v>
      </c>
      <c r="C71" s="18" t="s">
        <v>178</v>
      </c>
      <c r="D71" s="11">
        <v>8</v>
      </c>
      <c r="E71" s="12"/>
      <c r="F71" s="11">
        <f t="shared" si="42"/>
        <v>8</v>
      </c>
      <c r="G71" s="11">
        <v>7</v>
      </c>
      <c r="H71" s="12"/>
      <c r="I71" s="11">
        <f t="shared" si="43"/>
        <v>7</v>
      </c>
      <c r="J71" s="11">
        <v>7</v>
      </c>
      <c r="K71" s="12"/>
      <c r="L71" s="11">
        <f t="shared" si="44"/>
        <v>7</v>
      </c>
      <c r="M71" s="11">
        <v>6</v>
      </c>
      <c r="N71" s="12"/>
      <c r="O71" s="11">
        <f t="shared" si="45"/>
        <v>6</v>
      </c>
      <c r="P71" s="11">
        <v>7</v>
      </c>
      <c r="Q71" s="12"/>
      <c r="R71" s="11">
        <f t="shared" si="46"/>
        <v>7</v>
      </c>
      <c r="S71" s="11">
        <v>6</v>
      </c>
      <c r="T71" s="12"/>
      <c r="U71" s="12">
        <v>7</v>
      </c>
      <c r="V71" s="12"/>
      <c r="W71" s="12">
        <v>8</v>
      </c>
      <c r="X71" s="12"/>
      <c r="Y71" s="11">
        <v>8</v>
      </c>
      <c r="Z71" s="12"/>
      <c r="AA71" s="11">
        <f t="shared" si="10"/>
        <v>8</v>
      </c>
      <c r="AB71" s="11">
        <v>6</v>
      </c>
      <c r="AC71" s="12"/>
      <c r="AD71" s="11">
        <f t="shared" si="47"/>
        <v>6</v>
      </c>
      <c r="AE71" s="11">
        <v>9</v>
      </c>
      <c r="AF71" s="12"/>
      <c r="AG71" s="11">
        <f t="shared" si="12"/>
        <v>9</v>
      </c>
      <c r="AH71" s="11">
        <v>6</v>
      </c>
      <c r="AI71" s="12"/>
      <c r="AJ71" s="11">
        <f t="shared" si="48"/>
        <v>6</v>
      </c>
      <c r="AK71" s="11">
        <v>6</v>
      </c>
      <c r="AL71" s="12"/>
      <c r="AM71" s="11">
        <v>7</v>
      </c>
      <c r="AN71" s="12"/>
      <c r="AO71" s="11">
        <v>8</v>
      </c>
      <c r="AP71" s="12"/>
      <c r="AQ71" s="12">
        <v>8</v>
      </c>
      <c r="AR71" s="12"/>
      <c r="AS71" s="12">
        <v>6</v>
      </c>
      <c r="AT71" s="12"/>
      <c r="AU71" s="13">
        <f t="shared" si="39"/>
        <v>7.04</v>
      </c>
      <c r="AV71" s="13"/>
      <c r="AW71" s="14" t="str">
        <f t="shared" si="31"/>
        <v>Khá</v>
      </c>
      <c r="AX71" s="19"/>
      <c r="AY71" s="11">
        <v>7</v>
      </c>
      <c r="AZ71" s="12"/>
      <c r="BA71" s="11">
        <v>8</v>
      </c>
      <c r="BB71" s="12"/>
      <c r="BC71" s="11">
        <v>8</v>
      </c>
      <c r="BD71" s="12"/>
      <c r="BE71" s="11">
        <v>7</v>
      </c>
      <c r="BF71" s="12"/>
      <c r="BG71" s="11">
        <f t="shared" si="49"/>
        <v>7</v>
      </c>
      <c r="BH71" s="11">
        <v>7</v>
      </c>
      <c r="BI71" s="12"/>
      <c r="BJ71" s="11">
        <v>7</v>
      </c>
      <c r="BK71" s="12"/>
      <c r="BL71" s="11">
        <v>8</v>
      </c>
      <c r="BM71" s="12"/>
      <c r="BN71" s="11">
        <f t="shared" si="50"/>
        <v>8</v>
      </c>
      <c r="BO71" s="12">
        <v>7</v>
      </c>
      <c r="BP71" s="12"/>
      <c r="BQ71" s="11">
        <v>8</v>
      </c>
      <c r="BR71" s="12"/>
      <c r="BS71" s="11">
        <v>8</v>
      </c>
      <c r="BT71" s="12"/>
      <c r="BU71" s="11">
        <v>8</v>
      </c>
      <c r="BV71" s="12"/>
      <c r="BW71" s="11">
        <f t="shared" si="51"/>
        <v>8</v>
      </c>
      <c r="BX71" s="11">
        <v>7</v>
      </c>
      <c r="BY71" s="12"/>
      <c r="BZ71" s="11">
        <v>7</v>
      </c>
      <c r="CA71" s="12"/>
      <c r="CB71" s="11">
        <v>9</v>
      </c>
      <c r="CC71" s="12"/>
      <c r="CD71" s="11">
        <f t="shared" si="52"/>
        <v>9</v>
      </c>
      <c r="CE71" s="11">
        <v>6</v>
      </c>
      <c r="CF71" s="12"/>
      <c r="CG71" s="11">
        <v>7</v>
      </c>
      <c r="CH71" s="12"/>
      <c r="CI71" s="11">
        <v>8</v>
      </c>
      <c r="CJ71" s="11"/>
      <c r="CK71" s="11">
        <v>9</v>
      </c>
      <c r="CL71" s="11"/>
      <c r="CM71" s="11">
        <v>7</v>
      </c>
      <c r="CN71" s="12"/>
      <c r="CO71" s="12">
        <v>7</v>
      </c>
      <c r="CP71" s="12"/>
      <c r="CQ71" s="11">
        <v>8</v>
      </c>
      <c r="CR71" s="12"/>
      <c r="CS71" s="11">
        <v>9</v>
      </c>
      <c r="CT71" s="12"/>
      <c r="CU71" s="13">
        <f t="shared" si="40"/>
        <v>7.58</v>
      </c>
      <c r="CV71" s="13"/>
      <c r="CW71" s="14" t="str">
        <f t="shared" si="32"/>
        <v>Khá</v>
      </c>
      <c r="CX71" s="19"/>
      <c r="CY71" s="11">
        <v>9</v>
      </c>
      <c r="CZ71" s="12"/>
      <c r="DA71" s="11">
        <v>8</v>
      </c>
      <c r="DB71" s="12"/>
      <c r="DC71" s="11">
        <f t="shared" si="53"/>
        <v>8</v>
      </c>
      <c r="DD71" s="11">
        <v>7</v>
      </c>
      <c r="DE71" s="12"/>
      <c r="DF71" s="11">
        <v>8</v>
      </c>
      <c r="DG71" s="12"/>
      <c r="DH71" s="11">
        <v>8</v>
      </c>
      <c r="DI71" s="11"/>
      <c r="DJ71" s="11">
        <v>8</v>
      </c>
      <c r="DK71" s="12"/>
      <c r="DL71" s="11">
        <v>8</v>
      </c>
      <c r="DM71" s="12"/>
      <c r="DN71" s="12">
        <v>8</v>
      </c>
      <c r="DO71" s="12"/>
      <c r="DP71" s="11">
        <v>8</v>
      </c>
      <c r="DQ71" s="12"/>
      <c r="DR71" s="11">
        <v>9</v>
      </c>
      <c r="DS71" s="11"/>
      <c r="DT71" s="13">
        <f t="shared" ref="DT71:DT78" si="57">ROUND((SUMPRODUCT($CY$5:$DS$5,$CY71:$DS71))/$DT$6,2)</f>
        <v>8.16</v>
      </c>
      <c r="DU71" s="13"/>
      <c r="DV71" s="14" t="str">
        <f t="shared" si="33"/>
        <v>Giỏi</v>
      </c>
      <c r="DW71" s="19"/>
      <c r="DX71" s="11">
        <v>8</v>
      </c>
      <c r="DY71" s="98"/>
      <c r="DZ71" s="11">
        <v>7</v>
      </c>
      <c r="EA71" s="98"/>
      <c r="EB71" s="11">
        <v>7</v>
      </c>
      <c r="EC71" s="98"/>
      <c r="ED71" s="11">
        <f t="shared" si="19"/>
        <v>7</v>
      </c>
      <c r="EE71" s="11">
        <v>7</v>
      </c>
      <c r="EF71" s="98"/>
      <c r="EG71" s="11">
        <v>8</v>
      </c>
      <c r="EH71" s="98"/>
      <c r="EI71" s="11">
        <v>9</v>
      </c>
      <c r="EJ71" s="98"/>
      <c r="EK71" s="11">
        <f t="shared" si="41"/>
        <v>9</v>
      </c>
      <c r="EL71" s="11">
        <v>9</v>
      </c>
      <c r="EM71" s="98"/>
      <c r="EN71" s="11">
        <v>9</v>
      </c>
      <c r="EO71" s="98"/>
      <c r="EP71" s="11">
        <v>9</v>
      </c>
      <c r="EQ71" s="98"/>
      <c r="ER71" s="11">
        <v>7</v>
      </c>
      <c r="ES71" s="98"/>
      <c r="ET71" s="11">
        <v>8</v>
      </c>
      <c r="EU71" s="98"/>
      <c r="EV71" s="217">
        <f t="shared" si="54"/>
        <v>8.14</v>
      </c>
      <c r="EW71" s="220"/>
      <c r="EX71" s="221" t="str">
        <f t="shared" si="55"/>
        <v>Giỏi</v>
      </c>
      <c r="EY71" s="221"/>
      <c r="EZ71" s="217">
        <f t="shared" si="21"/>
        <v>8.15</v>
      </c>
      <c r="FA71" s="220"/>
      <c r="FB71" s="221" t="str">
        <f t="shared" si="56"/>
        <v>Giỏi</v>
      </c>
      <c r="FC71" s="219" t="str">
        <f t="shared" si="22"/>
        <v>Phạm ThịTrinh</v>
      </c>
      <c r="FD71" s="46">
        <f t="shared" si="23"/>
        <v>7.59</v>
      </c>
      <c r="FE71" s="46"/>
      <c r="FF71" s="47" t="str">
        <f t="shared" si="34"/>
        <v>Khá</v>
      </c>
      <c r="FG71" s="170">
        <f t="shared" ref="FG71:FG78" si="58">RANK(FD71,$FD$7:$FD$104)</f>
        <v>32</v>
      </c>
    </row>
    <row r="72" spans="1:164" ht="12.75" x14ac:dyDescent="0.2">
      <c r="A72" s="16">
        <v>73</v>
      </c>
      <c r="B72" s="17" t="s">
        <v>160</v>
      </c>
      <c r="C72" s="18" t="s">
        <v>459</v>
      </c>
      <c r="D72" s="11">
        <v>8</v>
      </c>
      <c r="E72" s="12"/>
      <c r="F72" s="11">
        <f t="shared" si="42"/>
        <v>8</v>
      </c>
      <c r="G72" s="11">
        <v>5</v>
      </c>
      <c r="H72" s="12"/>
      <c r="I72" s="11">
        <f t="shared" si="43"/>
        <v>5</v>
      </c>
      <c r="J72" s="11">
        <v>6</v>
      </c>
      <c r="K72" s="12"/>
      <c r="L72" s="11">
        <f t="shared" si="44"/>
        <v>6</v>
      </c>
      <c r="M72" s="11">
        <v>6</v>
      </c>
      <c r="N72" s="12"/>
      <c r="O72" s="11">
        <f t="shared" si="45"/>
        <v>6</v>
      </c>
      <c r="P72" s="11">
        <v>7</v>
      </c>
      <c r="Q72" s="12"/>
      <c r="R72" s="11">
        <f t="shared" si="46"/>
        <v>7</v>
      </c>
      <c r="S72" s="11">
        <v>6</v>
      </c>
      <c r="T72" s="12"/>
      <c r="U72" s="12">
        <v>7</v>
      </c>
      <c r="V72" s="12"/>
      <c r="W72" s="12">
        <v>8</v>
      </c>
      <c r="X72" s="12"/>
      <c r="Y72" s="11">
        <v>9</v>
      </c>
      <c r="Z72" s="12"/>
      <c r="AA72" s="11">
        <f t="shared" ref="AA72:AA78" si="59">MAX(Y72:Z72)</f>
        <v>9</v>
      </c>
      <c r="AB72" s="11">
        <v>6</v>
      </c>
      <c r="AC72" s="12"/>
      <c r="AD72" s="11">
        <f t="shared" si="47"/>
        <v>6</v>
      </c>
      <c r="AE72" s="11">
        <v>5</v>
      </c>
      <c r="AF72" s="12"/>
      <c r="AG72" s="11">
        <f t="shared" ref="AG72:AG78" si="60">MAX(AE72:AF72)</f>
        <v>5</v>
      </c>
      <c r="AH72" s="11">
        <v>5</v>
      </c>
      <c r="AI72" s="12"/>
      <c r="AJ72" s="11">
        <f t="shared" si="48"/>
        <v>5</v>
      </c>
      <c r="AK72" s="11">
        <v>6</v>
      </c>
      <c r="AL72" s="12"/>
      <c r="AM72" s="11">
        <v>6</v>
      </c>
      <c r="AN72" s="12"/>
      <c r="AO72" s="11">
        <v>7</v>
      </c>
      <c r="AP72" s="12"/>
      <c r="AQ72" s="12">
        <v>8</v>
      </c>
      <c r="AR72" s="12"/>
      <c r="AS72" s="12">
        <v>6</v>
      </c>
      <c r="AT72" s="12"/>
      <c r="AU72" s="13">
        <f t="shared" si="39"/>
        <v>6.44</v>
      </c>
      <c r="AV72" s="13"/>
      <c r="AW72" s="14" t="str">
        <f t="shared" si="31"/>
        <v>TBKhá</v>
      </c>
      <c r="AX72" s="19"/>
      <c r="AY72" s="11">
        <v>6</v>
      </c>
      <c r="AZ72" s="12"/>
      <c r="BA72" s="11">
        <v>8</v>
      </c>
      <c r="BB72" s="12"/>
      <c r="BC72" s="11">
        <v>8</v>
      </c>
      <c r="BD72" s="12"/>
      <c r="BE72" s="11">
        <v>7</v>
      </c>
      <c r="BF72" s="12"/>
      <c r="BG72" s="11">
        <f t="shared" si="49"/>
        <v>7</v>
      </c>
      <c r="BH72" s="11">
        <v>7</v>
      </c>
      <c r="BI72" s="12"/>
      <c r="BJ72" s="11">
        <v>8</v>
      </c>
      <c r="BK72" s="12"/>
      <c r="BL72" s="11">
        <v>7</v>
      </c>
      <c r="BM72" s="12"/>
      <c r="BN72" s="11">
        <f t="shared" si="50"/>
        <v>7</v>
      </c>
      <c r="BO72" s="12">
        <v>7</v>
      </c>
      <c r="BP72" s="12"/>
      <c r="BQ72" s="11">
        <v>7</v>
      </c>
      <c r="BR72" s="12"/>
      <c r="BS72" s="11">
        <v>8</v>
      </c>
      <c r="BT72" s="12"/>
      <c r="BU72" s="11">
        <v>8</v>
      </c>
      <c r="BV72" s="12"/>
      <c r="BW72" s="11">
        <f t="shared" si="51"/>
        <v>8</v>
      </c>
      <c r="BX72" s="11">
        <v>7</v>
      </c>
      <c r="BY72" s="12"/>
      <c r="BZ72" s="11">
        <v>8</v>
      </c>
      <c r="CA72" s="12"/>
      <c r="CB72" s="11">
        <v>9</v>
      </c>
      <c r="CC72" s="12"/>
      <c r="CD72" s="11">
        <f t="shared" si="52"/>
        <v>9</v>
      </c>
      <c r="CE72" s="11">
        <v>8</v>
      </c>
      <c r="CF72" s="12"/>
      <c r="CG72" s="11">
        <v>8</v>
      </c>
      <c r="CH72" s="12"/>
      <c r="CI72" s="11">
        <v>8</v>
      </c>
      <c r="CJ72" s="11"/>
      <c r="CK72" s="11">
        <v>9</v>
      </c>
      <c r="CL72" s="11"/>
      <c r="CM72" s="11">
        <v>7</v>
      </c>
      <c r="CN72" s="12"/>
      <c r="CO72" s="12">
        <v>9</v>
      </c>
      <c r="CP72" s="12"/>
      <c r="CQ72" s="11">
        <v>8</v>
      </c>
      <c r="CR72" s="12"/>
      <c r="CS72" s="11">
        <v>8</v>
      </c>
      <c r="CT72" s="12"/>
      <c r="CU72" s="13">
        <f t="shared" si="40"/>
        <v>7.7</v>
      </c>
      <c r="CV72" s="13"/>
      <c r="CW72" s="14" t="str">
        <f t="shared" si="32"/>
        <v>Khá</v>
      </c>
      <c r="CX72" s="19"/>
      <c r="CY72" s="11">
        <v>9</v>
      </c>
      <c r="CZ72" s="12"/>
      <c r="DA72" s="11">
        <v>8</v>
      </c>
      <c r="DB72" s="12"/>
      <c r="DC72" s="11">
        <f t="shared" si="53"/>
        <v>8</v>
      </c>
      <c r="DD72" s="11">
        <v>7</v>
      </c>
      <c r="DE72" s="12"/>
      <c r="DF72" s="11">
        <v>8</v>
      </c>
      <c r="DG72" s="12"/>
      <c r="DH72" s="11">
        <v>9</v>
      </c>
      <c r="DI72" s="11"/>
      <c r="DJ72" s="11">
        <v>7</v>
      </c>
      <c r="DK72" s="12"/>
      <c r="DL72" s="11">
        <v>8</v>
      </c>
      <c r="DM72" s="12"/>
      <c r="DN72" s="12">
        <v>8</v>
      </c>
      <c r="DO72" s="12"/>
      <c r="DP72" s="11">
        <v>8</v>
      </c>
      <c r="DQ72" s="12"/>
      <c r="DR72" s="11">
        <v>8</v>
      </c>
      <c r="DS72" s="11"/>
      <c r="DT72" s="13">
        <f t="shared" si="57"/>
        <v>8.08</v>
      </c>
      <c r="DU72" s="13"/>
      <c r="DV72" s="14" t="str">
        <f t="shared" si="33"/>
        <v>Giỏi</v>
      </c>
      <c r="DW72" s="19"/>
      <c r="DX72" s="11">
        <v>8</v>
      </c>
      <c r="DY72" s="98"/>
      <c r="DZ72" s="11">
        <v>9</v>
      </c>
      <c r="EA72" s="98"/>
      <c r="EB72" s="11">
        <v>9</v>
      </c>
      <c r="EC72" s="98"/>
      <c r="ED72" s="11">
        <f t="shared" ref="ED72:ED78" si="61">MAX(EB72:EC72)</f>
        <v>9</v>
      </c>
      <c r="EE72" s="11">
        <v>8</v>
      </c>
      <c r="EF72" s="98"/>
      <c r="EG72" s="11">
        <v>8</v>
      </c>
      <c r="EH72" s="98"/>
      <c r="EI72" s="11">
        <v>9</v>
      </c>
      <c r="EJ72" s="98"/>
      <c r="EK72" s="11">
        <f t="shared" si="41"/>
        <v>9</v>
      </c>
      <c r="EL72" s="11">
        <v>9</v>
      </c>
      <c r="EM72" s="98"/>
      <c r="EN72" s="11">
        <v>9</v>
      </c>
      <c r="EO72" s="98"/>
      <c r="EP72" s="11">
        <v>9</v>
      </c>
      <c r="EQ72" s="98"/>
      <c r="ER72" s="11">
        <v>10</v>
      </c>
      <c r="ES72" s="98"/>
      <c r="ET72" s="11">
        <v>9</v>
      </c>
      <c r="EU72" s="98"/>
      <c r="EV72" s="217">
        <f t="shared" si="54"/>
        <v>8.89</v>
      </c>
      <c r="EW72" s="220"/>
      <c r="EX72" s="221" t="str">
        <f t="shared" si="55"/>
        <v>Giỏi</v>
      </c>
      <c r="EY72" s="221"/>
      <c r="EZ72" s="217">
        <f t="shared" ref="EZ72:EZ78" si="62">ROUND(SUMPRODUCT($CY$5:$EU$5,CY72:EU72)/$EZ$6,2)</f>
        <v>8.51</v>
      </c>
      <c r="FA72" s="220"/>
      <c r="FB72" s="221" t="str">
        <f t="shared" si="56"/>
        <v>Giỏi</v>
      </c>
      <c r="FC72" s="219" t="str">
        <f t="shared" ref="FC72:FC78" si="63">B72&amp;C72</f>
        <v>Nguyễn Thị ThanhTuyền</v>
      </c>
      <c r="FD72" s="46">
        <f t="shared" ref="FD72:FD78" si="64">ROUND((SUMPRODUCT($D$5:$EU$5,$D72:$EU72))/$FD$6,2)</f>
        <v>7.54</v>
      </c>
      <c r="FE72" s="46"/>
      <c r="FF72" s="47" t="str">
        <f t="shared" si="34"/>
        <v>Khá</v>
      </c>
      <c r="FG72" s="170">
        <f t="shared" si="58"/>
        <v>34</v>
      </c>
    </row>
    <row r="73" spans="1:164" ht="12.75" x14ac:dyDescent="0.2">
      <c r="A73" s="16">
        <v>74</v>
      </c>
      <c r="B73" s="17" t="s">
        <v>272</v>
      </c>
      <c r="C73" s="18" t="s">
        <v>277</v>
      </c>
      <c r="D73" s="11">
        <v>6</v>
      </c>
      <c r="E73" s="12"/>
      <c r="F73" s="11">
        <f t="shared" si="42"/>
        <v>6</v>
      </c>
      <c r="G73" s="11">
        <v>7</v>
      </c>
      <c r="H73" s="12"/>
      <c r="I73" s="11">
        <f t="shared" si="43"/>
        <v>7</v>
      </c>
      <c r="J73" s="11">
        <v>5</v>
      </c>
      <c r="K73" s="12"/>
      <c r="L73" s="11">
        <f t="shared" si="44"/>
        <v>5</v>
      </c>
      <c r="M73" s="11">
        <v>5</v>
      </c>
      <c r="N73" s="12"/>
      <c r="O73" s="11">
        <f t="shared" si="45"/>
        <v>5</v>
      </c>
      <c r="P73" s="11">
        <v>8</v>
      </c>
      <c r="Q73" s="12"/>
      <c r="R73" s="11">
        <f t="shared" si="46"/>
        <v>8</v>
      </c>
      <c r="S73" s="11">
        <v>7</v>
      </c>
      <c r="T73" s="12"/>
      <c r="U73" s="12">
        <v>7</v>
      </c>
      <c r="V73" s="12"/>
      <c r="W73" s="12">
        <v>8</v>
      </c>
      <c r="X73" s="12"/>
      <c r="Y73" s="11">
        <v>8</v>
      </c>
      <c r="Z73" s="12"/>
      <c r="AA73" s="11">
        <f t="shared" si="59"/>
        <v>8</v>
      </c>
      <c r="AB73" s="11">
        <v>6</v>
      </c>
      <c r="AC73" s="12"/>
      <c r="AD73" s="11">
        <f t="shared" si="47"/>
        <v>6</v>
      </c>
      <c r="AE73" s="11">
        <v>6</v>
      </c>
      <c r="AF73" s="12"/>
      <c r="AG73" s="11">
        <f t="shared" si="60"/>
        <v>6</v>
      </c>
      <c r="AH73" s="11">
        <v>5</v>
      </c>
      <c r="AI73" s="12"/>
      <c r="AJ73" s="11">
        <f t="shared" si="48"/>
        <v>5</v>
      </c>
      <c r="AK73" s="11">
        <v>6</v>
      </c>
      <c r="AL73" s="12"/>
      <c r="AM73" s="11">
        <v>5</v>
      </c>
      <c r="AN73" s="12"/>
      <c r="AO73" s="11">
        <v>8</v>
      </c>
      <c r="AP73" s="12"/>
      <c r="AQ73" s="12">
        <v>7</v>
      </c>
      <c r="AR73" s="12"/>
      <c r="AS73" s="12">
        <v>6</v>
      </c>
      <c r="AT73" s="12"/>
      <c r="AU73" s="13">
        <f t="shared" si="39"/>
        <v>6.43</v>
      </c>
      <c r="AV73" s="13"/>
      <c r="AW73" s="14" t="str">
        <f t="shared" si="31"/>
        <v>TBKhá</v>
      </c>
      <c r="AX73" s="19"/>
      <c r="AY73" s="11">
        <v>7</v>
      </c>
      <c r="AZ73" s="12"/>
      <c r="BA73" s="11">
        <v>6</v>
      </c>
      <c r="BB73" s="12"/>
      <c r="BC73" s="11">
        <v>8</v>
      </c>
      <c r="BD73" s="12"/>
      <c r="BE73" s="11">
        <v>7</v>
      </c>
      <c r="BF73" s="12"/>
      <c r="BG73" s="11">
        <f t="shared" si="49"/>
        <v>7</v>
      </c>
      <c r="BH73" s="11">
        <v>7</v>
      </c>
      <c r="BI73" s="12"/>
      <c r="BJ73" s="11">
        <v>7</v>
      </c>
      <c r="BK73" s="12"/>
      <c r="BL73" s="11">
        <v>6</v>
      </c>
      <c r="BM73" s="12"/>
      <c r="BN73" s="11">
        <f t="shared" si="50"/>
        <v>6</v>
      </c>
      <c r="BO73" s="12">
        <v>7</v>
      </c>
      <c r="BP73" s="12"/>
      <c r="BQ73" s="11">
        <v>9</v>
      </c>
      <c r="BR73" s="12"/>
      <c r="BS73" s="11">
        <v>8</v>
      </c>
      <c r="BT73" s="12"/>
      <c r="BU73" s="11">
        <v>9</v>
      </c>
      <c r="BV73" s="12"/>
      <c r="BW73" s="11">
        <f t="shared" si="51"/>
        <v>9</v>
      </c>
      <c r="BX73" s="11">
        <v>7</v>
      </c>
      <c r="BY73" s="12"/>
      <c r="BZ73" s="11">
        <v>5</v>
      </c>
      <c r="CA73" s="12"/>
      <c r="CB73" s="11">
        <v>9</v>
      </c>
      <c r="CC73" s="12"/>
      <c r="CD73" s="11">
        <f t="shared" si="52"/>
        <v>9</v>
      </c>
      <c r="CE73" s="11">
        <v>6</v>
      </c>
      <c r="CF73" s="12"/>
      <c r="CG73" s="11">
        <v>8</v>
      </c>
      <c r="CH73" s="12"/>
      <c r="CI73" s="11">
        <v>7</v>
      </c>
      <c r="CJ73" s="11"/>
      <c r="CK73" s="11">
        <v>8</v>
      </c>
      <c r="CL73" s="11"/>
      <c r="CM73" s="11">
        <v>7</v>
      </c>
      <c r="CN73" s="12"/>
      <c r="CO73" s="12">
        <v>8</v>
      </c>
      <c r="CP73" s="12"/>
      <c r="CQ73" s="11">
        <v>8</v>
      </c>
      <c r="CR73" s="12"/>
      <c r="CS73" s="11">
        <v>9</v>
      </c>
      <c r="CT73" s="12"/>
      <c r="CU73" s="13">
        <f t="shared" si="40"/>
        <v>7.43</v>
      </c>
      <c r="CV73" s="13"/>
      <c r="CW73" s="14" t="str">
        <f t="shared" si="32"/>
        <v>Khá</v>
      </c>
      <c r="CX73" s="19"/>
      <c r="CY73" s="11">
        <v>9</v>
      </c>
      <c r="CZ73" s="12"/>
      <c r="DA73" s="11">
        <v>8</v>
      </c>
      <c r="DB73" s="12"/>
      <c r="DC73" s="11">
        <f t="shared" si="53"/>
        <v>8</v>
      </c>
      <c r="DD73" s="11">
        <v>8</v>
      </c>
      <c r="DE73" s="12"/>
      <c r="DF73" s="11">
        <v>8</v>
      </c>
      <c r="DG73" s="12"/>
      <c r="DH73" s="11">
        <v>8</v>
      </c>
      <c r="DI73" s="11"/>
      <c r="DJ73" s="11">
        <v>7</v>
      </c>
      <c r="DK73" s="12"/>
      <c r="DL73" s="11">
        <v>8</v>
      </c>
      <c r="DM73" s="12"/>
      <c r="DN73" s="12">
        <v>8</v>
      </c>
      <c r="DO73" s="12"/>
      <c r="DP73" s="11">
        <v>9</v>
      </c>
      <c r="DQ73" s="12"/>
      <c r="DR73" s="11">
        <v>8</v>
      </c>
      <c r="DS73" s="11"/>
      <c r="DT73" s="13">
        <f t="shared" si="57"/>
        <v>8.16</v>
      </c>
      <c r="DU73" s="13"/>
      <c r="DV73" s="14" t="str">
        <f t="shared" si="33"/>
        <v>Giỏi</v>
      </c>
      <c r="DW73" s="19"/>
      <c r="DX73" s="11">
        <v>9</v>
      </c>
      <c r="DY73" s="98"/>
      <c r="DZ73" s="11">
        <v>8</v>
      </c>
      <c r="EA73" s="98"/>
      <c r="EB73" s="11">
        <v>7</v>
      </c>
      <c r="EC73" s="98"/>
      <c r="ED73" s="11">
        <f t="shared" si="61"/>
        <v>7</v>
      </c>
      <c r="EE73" s="11">
        <v>6</v>
      </c>
      <c r="EF73" s="98"/>
      <c r="EG73" s="11">
        <v>8</v>
      </c>
      <c r="EH73" s="98"/>
      <c r="EI73" s="11">
        <v>8</v>
      </c>
      <c r="EJ73" s="98"/>
      <c r="EK73" s="11">
        <f t="shared" si="41"/>
        <v>8</v>
      </c>
      <c r="EL73" s="11">
        <v>9</v>
      </c>
      <c r="EM73" s="98"/>
      <c r="EN73" s="11">
        <v>8</v>
      </c>
      <c r="EO73" s="98"/>
      <c r="EP73" s="11">
        <v>9</v>
      </c>
      <c r="EQ73" s="98"/>
      <c r="ER73" s="11">
        <v>8</v>
      </c>
      <c r="ES73" s="98"/>
      <c r="ET73" s="11">
        <v>7</v>
      </c>
      <c r="EU73" s="98"/>
      <c r="EV73" s="217">
        <f t="shared" si="54"/>
        <v>8.0399999999999991</v>
      </c>
      <c r="EW73" s="220"/>
      <c r="EX73" s="221" t="str">
        <f t="shared" si="55"/>
        <v>Giỏi</v>
      </c>
      <c r="EY73" s="221"/>
      <c r="EZ73" s="217">
        <f t="shared" si="62"/>
        <v>8.09</v>
      </c>
      <c r="FA73" s="220"/>
      <c r="FB73" s="221" t="str">
        <f t="shared" si="56"/>
        <v>Giỏi</v>
      </c>
      <c r="FC73" s="219" t="str">
        <f t="shared" si="63"/>
        <v>Trần Thị CẩmUyên</v>
      </c>
      <c r="FD73" s="46">
        <f t="shared" si="64"/>
        <v>7.31</v>
      </c>
      <c r="FE73" s="46"/>
      <c r="FF73" s="47" t="str">
        <f t="shared" si="34"/>
        <v>Khá</v>
      </c>
      <c r="FG73" s="170">
        <f t="shared" si="58"/>
        <v>45</v>
      </c>
    </row>
    <row r="74" spans="1:164" ht="12.75" x14ac:dyDescent="0.2">
      <c r="A74" s="16">
        <v>75</v>
      </c>
      <c r="B74" s="17" t="s">
        <v>460</v>
      </c>
      <c r="C74" s="18" t="s">
        <v>461</v>
      </c>
      <c r="D74" s="11">
        <v>4</v>
      </c>
      <c r="E74" s="12">
        <v>8</v>
      </c>
      <c r="F74" s="11">
        <f t="shared" si="42"/>
        <v>8</v>
      </c>
      <c r="G74" s="11">
        <v>5</v>
      </c>
      <c r="H74" s="12"/>
      <c r="I74" s="11">
        <f t="shared" si="43"/>
        <v>5</v>
      </c>
      <c r="J74" s="11">
        <v>6</v>
      </c>
      <c r="K74" s="12"/>
      <c r="L74" s="11">
        <f t="shared" si="44"/>
        <v>6</v>
      </c>
      <c r="M74" s="11">
        <v>5</v>
      </c>
      <c r="N74" s="12"/>
      <c r="O74" s="11">
        <f t="shared" si="45"/>
        <v>5</v>
      </c>
      <c r="P74" s="11">
        <v>6</v>
      </c>
      <c r="Q74" s="12"/>
      <c r="R74" s="11">
        <f t="shared" si="46"/>
        <v>6</v>
      </c>
      <c r="S74" s="11">
        <v>6</v>
      </c>
      <c r="T74" s="12"/>
      <c r="U74" s="12">
        <v>6</v>
      </c>
      <c r="V74" s="12"/>
      <c r="W74" s="12">
        <v>6</v>
      </c>
      <c r="X74" s="12"/>
      <c r="Y74" s="11">
        <v>6</v>
      </c>
      <c r="Z74" s="12"/>
      <c r="AA74" s="11">
        <f t="shared" si="59"/>
        <v>6</v>
      </c>
      <c r="AB74" s="11">
        <v>6</v>
      </c>
      <c r="AC74" s="12"/>
      <c r="AD74" s="11">
        <f t="shared" si="47"/>
        <v>6</v>
      </c>
      <c r="AE74" s="11">
        <v>6</v>
      </c>
      <c r="AF74" s="12"/>
      <c r="AG74" s="11">
        <f t="shared" si="60"/>
        <v>6</v>
      </c>
      <c r="AH74" s="11">
        <v>5</v>
      </c>
      <c r="AI74" s="12"/>
      <c r="AJ74" s="11">
        <f t="shared" si="48"/>
        <v>5</v>
      </c>
      <c r="AK74" s="11">
        <v>6</v>
      </c>
      <c r="AL74" s="12"/>
      <c r="AM74" s="11">
        <v>6</v>
      </c>
      <c r="AN74" s="12"/>
      <c r="AO74" s="11">
        <v>8</v>
      </c>
      <c r="AP74" s="12"/>
      <c r="AQ74" s="12">
        <v>6</v>
      </c>
      <c r="AR74" s="12"/>
      <c r="AS74" s="12">
        <v>5</v>
      </c>
      <c r="AT74" s="12"/>
      <c r="AU74" s="13">
        <f t="shared" si="39"/>
        <v>6.02</v>
      </c>
      <c r="AV74" s="13"/>
      <c r="AW74" s="14" t="str">
        <f t="shared" si="31"/>
        <v>TBKhá</v>
      </c>
      <c r="AX74" s="19"/>
      <c r="AY74" s="11">
        <v>6</v>
      </c>
      <c r="AZ74" s="12"/>
      <c r="BA74" s="11">
        <v>5</v>
      </c>
      <c r="BB74" s="12"/>
      <c r="BC74" s="11">
        <v>8</v>
      </c>
      <c r="BD74" s="12"/>
      <c r="BE74" s="11">
        <v>6</v>
      </c>
      <c r="BF74" s="12"/>
      <c r="BG74" s="11">
        <f t="shared" si="49"/>
        <v>6</v>
      </c>
      <c r="BH74" s="11">
        <v>6</v>
      </c>
      <c r="BI74" s="12"/>
      <c r="BJ74" s="11">
        <v>7</v>
      </c>
      <c r="BK74" s="12"/>
      <c r="BL74" s="11">
        <v>6</v>
      </c>
      <c r="BM74" s="12"/>
      <c r="BN74" s="11">
        <f t="shared" si="50"/>
        <v>6</v>
      </c>
      <c r="BO74" s="12">
        <v>7</v>
      </c>
      <c r="BP74" s="12"/>
      <c r="BQ74" s="11">
        <v>9</v>
      </c>
      <c r="BR74" s="12"/>
      <c r="BS74" s="11">
        <v>9</v>
      </c>
      <c r="BT74" s="12"/>
      <c r="BU74" s="11">
        <v>8</v>
      </c>
      <c r="BV74" s="12"/>
      <c r="BW74" s="11">
        <f t="shared" si="51"/>
        <v>8</v>
      </c>
      <c r="BX74" s="11">
        <v>7</v>
      </c>
      <c r="BY74" s="12"/>
      <c r="BZ74" s="11">
        <v>5</v>
      </c>
      <c r="CA74" s="12"/>
      <c r="CB74" s="11">
        <v>8</v>
      </c>
      <c r="CC74" s="12"/>
      <c r="CD74" s="11">
        <f t="shared" si="52"/>
        <v>8</v>
      </c>
      <c r="CE74" s="11">
        <v>7</v>
      </c>
      <c r="CF74" s="12"/>
      <c r="CG74" s="11">
        <v>8</v>
      </c>
      <c r="CH74" s="12"/>
      <c r="CI74" s="11">
        <v>7</v>
      </c>
      <c r="CJ74" s="11"/>
      <c r="CK74" s="11">
        <v>7</v>
      </c>
      <c r="CL74" s="11"/>
      <c r="CM74" s="11">
        <v>7</v>
      </c>
      <c r="CN74" s="12"/>
      <c r="CO74" s="12">
        <v>7</v>
      </c>
      <c r="CP74" s="12"/>
      <c r="CQ74" s="11">
        <v>8</v>
      </c>
      <c r="CR74" s="12"/>
      <c r="CS74" s="11">
        <v>9</v>
      </c>
      <c r="CT74" s="12"/>
      <c r="CU74" s="13">
        <f t="shared" si="40"/>
        <v>7.17</v>
      </c>
      <c r="CV74" s="13"/>
      <c r="CW74" s="14" t="str">
        <f t="shared" si="32"/>
        <v>Khá</v>
      </c>
      <c r="CX74" s="19"/>
      <c r="CY74" s="11">
        <v>8</v>
      </c>
      <c r="CZ74" s="12"/>
      <c r="DA74" s="11">
        <v>7</v>
      </c>
      <c r="DB74" s="12"/>
      <c r="DC74" s="11">
        <f t="shared" si="53"/>
        <v>7</v>
      </c>
      <c r="DD74" s="11">
        <v>6</v>
      </c>
      <c r="DE74" s="12"/>
      <c r="DF74" s="11">
        <v>7</v>
      </c>
      <c r="DG74" s="12"/>
      <c r="DH74" s="11">
        <v>8</v>
      </c>
      <c r="DI74" s="11"/>
      <c r="DJ74" s="11">
        <v>8</v>
      </c>
      <c r="DK74" s="12"/>
      <c r="DL74" s="11">
        <v>8</v>
      </c>
      <c r="DM74" s="12"/>
      <c r="DN74" s="12">
        <v>9</v>
      </c>
      <c r="DO74" s="12"/>
      <c r="DP74" s="11">
        <v>9</v>
      </c>
      <c r="DQ74" s="12"/>
      <c r="DR74" s="11">
        <v>9</v>
      </c>
      <c r="DS74" s="11"/>
      <c r="DT74" s="13">
        <f t="shared" si="57"/>
        <v>7.8</v>
      </c>
      <c r="DU74" s="13"/>
      <c r="DV74" s="14" t="str">
        <f t="shared" si="33"/>
        <v>Khá</v>
      </c>
      <c r="DW74" s="19"/>
      <c r="DX74" s="11">
        <v>9</v>
      </c>
      <c r="DY74" s="98"/>
      <c r="DZ74" s="11">
        <v>8</v>
      </c>
      <c r="EA74" s="98"/>
      <c r="EB74" s="11">
        <v>7</v>
      </c>
      <c r="EC74" s="98"/>
      <c r="ED74" s="11">
        <f t="shared" si="61"/>
        <v>7</v>
      </c>
      <c r="EE74" s="11">
        <v>9</v>
      </c>
      <c r="EF74" s="98"/>
      <c r="EG74" s="11">
        <v>8</v>
      </c>
      <c r="EH74" s="98"/>
      <c r="EI74" s="11">
        <v>9</v>
      </c>
      <c r="EJ74" s="98"/>
      <c r="EK74" s="11">
        <f t="shared" si="41"/>
        <v>9</v>
      </c>
      <c r="EL74" s="11">
        <v>9</v>
      </c>
      <c r="EM74" s="98"/>
      <c r="EN74" s="11">
        <v>9</v>
      </c>
      <c r="EO74" s="98"/>
      <c r="EP74" s="11">
        <v>9</v>
      </c>
      <c r="EQ74" s="98"/>
      <c r="ER74" s="11">
        <v>8</v>
      </c>
      <c r="ES74" s="98"/>
      <c r="ET74" s="11">
        <v>8</v>
      </c>
      <c r="EU74" s="98"/>
      <c r="EV74" s="217">
        <f t="shared" si="54"/>
        <v>8.5399999999999991</v>
      </c>
      <c r="EW74" s="220"/>
      <c r="EX74" s="221" t="str">
        <f t="shared" si="55"/>
        <v>Giỏi</v>
      </c>
      <c r="EY74" s="221"/>
      <c r="EZ74" s="217">
        <f t="shared" si="62"/>
        <v>8.19</v>
      </c>
      <c r="FA74" s="220"/>
      <c r="FB74" s="221" t="str">
        <f t="shared" si="56"/>
        <v>Giỏi</v>
      </c>
      <c r="FC74" s="219" t="str">
        <f t="shared" si="63"/>
        <v>Hồ Thị TâmUyển</v>
      </c>
      <c r="FD74" s="46">
        <f t="shared" si="64"/>
        <v>7.12</v>
      </c>
      <c r="FE74" s="46"/>
      <c r="FF74" s="47" t="str">
        <f t="shared" si="34"/>
        <v>Khá</v>
      </c>
      <c r="FG74" s="170">
        <f t="shared" si="58"/>
        <v>59</v>
      </c>
    </row>
    <row r="75" spans="1:164" ht="12.75" x14ac:dyDescent="0.2">
      <c r="A75" s="16">
        <v>76</v>
      </c>
      <c r="B75" s="17" t="s">
        <v>419</v>
      </c>
      <c r="C75" s="18" t="s">
        <v>278</v>
      </c>
      <c r="D75" s="11">
        <v>3</v>
      </c>
      <c r="E75" s="12">
        <v>8</v>
      </c>
      <c r="F75" s="11">
        <f t="shared" si="42"/>
        <v>8</v>
      </c>
      <c r="G75" s="11">
        <v>5</v>
      </c>
      <c r="H75" s="12"/>
      <c r="I75" s="11">
        <f t="shared" si="43"/>
        <v>5</v>
      </c>
      <c r="J75" s="11">
        <v>7</v>
      </c>
      <c r="K75" s="12"/>
      <c r="L75" s="11">
        <f t="shared" si="44"/>
        <v>7</v>
      </c>
      <c r="M75" s="11">
        <v>5</v>
      </c>
      <c r="N75" s="12"/>
      <c r="O75" s="11">
        <f t="shared" si="45"/>
        <v>5</v>
      </c>
      <c r="P75" s="11">
        <v>5</v>
      </c>
      <c r="Q75" s="12"/>
      <c r="R75" s="11">
        <f t="shared" si="46"/>
        <v>5</v>
      </c>
      <c r="S75" s="11">
        <v>7</v>
      </c>
      <c r="T75" s="12"/>
      <c r="U75" s="12">
        <v>7</v>
      </c>
      <c r="V75" s="12"/>
      <c r="W75" s="12">
        <v>7</v>
      </c>
      <c r="X75" s="12"/>
      <c r="Y75" s="11">
        <v>5</v>
      </c>
      <c r="Z75" s="12"/>
      <c r="AA75" s="11">
        <f t="shared" si="59"/>
        <v>5</v>
      </c>
      <c r="AB75" s="11">
        <v>5</v>
      </c>
      <c r="AC75" s="12"/>
      <c r="AD75" s="11">
        <f t="shared" si="47"/>
        <v>5</v>
      </c>
      <c r="AE75" s="11">
        <v>6</v>
      </c>
      <c r="AF75" s="12"/>
      <c r="AG75" s="11">
        <f t="shared" si="60"/>
        <v>6</v>
      </c>
      <c r="AH75" s="11">
        <v>6</v>
      </c>
      <c r="AI75" s="12"/>
      <c r="AJ75" s="11">
        <f t="shared" si="48"/>
        <v>6</v>
      </c>
      <c r="AK75" s="11">
        <v>6</v>
      </c>
      <c r="AL75" s="12"/>
      <c r="AM75" s="11">
        <v>7</v>
      </c>
      <c r="AN75" s="12"/>
      <c r="AO75" s="11">
        <v>8</v>
      </c>
      <c r="AP75" s="12"/>
      <c r="AQ75" s="12">
        <v>6</v>
      </c>
      <c r="AR75" s="12"/>
      <c r="AS75" s="12">
        <v>6</v>
      </c>
      <c r="AT75" s="12"/>
      <c r="AU75" s="13">
        <f t="shared" si="39"/>
        <v>6.17</v>
      </c>
      <c r="AV75" s="13"/>
      <c r="AW75" s="14" t="str">
        <f t="shared" si="31"/>
        <v>TBKhá</v>
      </c>
      <c r="AX75" s="19"/>
      <c r="AY75" s="11">
        <v>6</v>
      </c>
      <c r="AZ75" s="12"/>
      <c r="BA75" s="11">
        <v>8</v>
      </c>
      <c r="BB75" s="12"/>
      <c r="BC75" s="11">
        <v>7</v>
      </c>
      <c r="BD75" s="12"/>
      <c r="BE75" s="11">
        <v>6</v>
      </c>
      <c r="BF75" s="12"/>
      <c r="BG75" s="11">
        <f t="shared" si="49"/>
        <v>6</v>
      </c>
      <c r="BH75" s="11">
        <v>8</v>
      </c>
      <c r="BI75" s="12"/>
      <c r="BJ75" s="11">
        <v>8</v>
      </c>
      <c r="BK75" s="12"/>
      <c r="BL75" s="11">
        <v>6</v>
      </c>
      <c r="BM75" s="12"/>
      <c r="BN75" s="11">
        <f t="shared" si="50"/>
        <v>6</v>
      </c>
      <c r="BO75" s="12">
        <v>7</v>
      </c>
      <c r="BP75" s="12"/>
      <c r="BQ75" s="11">
        <v>9</v>
      </c>
      <c r="BR75" s="12"/>
      <c r="BS75" s="11">
        <v>8</v>
      </c>
      <c r="BT75" s="12"/>
      <c r="BU75" s="11">
        <v>8</v>
      </c>
      <c r="BV75" s="12"/>
      <c r="BW75" s="11">
        <f t="shared" si="51"/>
        <v>8</v>
      </c>
      <c r="BX75" s="11">
        <v>6</v>
      </c>
      <c r="BY75" s="12"/>
      <c r="BZ75" s="11">
        <v>6</v>
      </c>
      <c r="CA75" s="12"/>
      <c r="CB75" s="11">
        <v>7</v>
      </c>
      <c r="CC75" s="12"/>
      <c r="CD75" s="11">
        <f t="shared" si="52"/>
        <v>7</v>
      </c>
      <c r="CE75" s="11">
        <v>7</v>
      </c>
      <c r="CF75" s="12"/>
      <c r="CG75" s="11">
        <v>8</v>
      </c>
      <c r="CH75" s="12"/>
      <c r="CI75" s="11">
        <v>8</v>
      </c>
      <c r="CJ75" s="11"/>
      <c r="CK75" s="11">
        <v>7</v>
      </c>
      <c r="CL75" s="11"/>
      <c r="CM75" s="11">
        <v>7</v>
      </c>
      <c r="CN75" s="12"/>
      <c r="CO75" s="12">
        <v>7</v>
      </c>
      <c r="CP75" s="12"/>
      <c r="CQ75" s="11">
        <v>8</v>
      </c>
      <c r="CR75" s="12"/>
      <c r="CS75" s="11">
        <v>8</v>
      </c>
      <c r="CT75" s="12"/>
      <c r="CU75" s="13">
        <f t="shared" si="40"/>
        <v>7.26</v>
      </c>
      <c r="CV75" s="13"/>
      <c r="CW75" s="14" t="str">
        <f t="shared" si="32"/>
        <v>Khá</v>
      </c>
      <c r="CX75" s="19"/>
      <c r="CY75" s="11">
        <v>6</v>
      </c>
      <c r="CZ75" s="12"/>
      <c r="DA75" s="11">
        <v>8</v>
      </c>
      <c r="DB75" s="12"/>
      <c r="DC75" s="11">
        <f t="shared" si="53"/>
        <v>8</v>
      </c>
      <c r="DD75" s="11">
        <v>7</v>
      </c>
      <c r="DE75" s="12"/>
      <c r="DF75" s="11">
        <v>7</v>
      </c>
      <c r="DG75" s="12"/>
      <c r="DH75" s="11">
        <v>8</v>
      </c>
      <c r="DI75" s="11"/>
      <c r="DJ75" s="11">
        <v>7</v>
      </c>
      <c r="DK75" s="12"/>
      <c r="DL75" s="11">
        <v>7</v>
      </c>
      <c r="DM75" s="12"/>
      <c r="DN75" s="12">
        <v>8</v>
      </c>
      <c r="DO75" s="12"/>
      <c r="DP75" s="11">
        <v>9</v>
      </c>
      <c r="DQ75" s="12"/>
      <c r="DR75" s="11">
        <v>8</v>
      </c>
      <c r="DS75" s="11"/>
      <c r="DT75" s="13">
        <f t="shared" si="57"/>
        <v>7.36</v>
      </c>
      <c r="DU75" s="13"/>
      <c r="DV75" s="14" t="str">
        <f t="shared" si="33"/>
        <v>Khá</v>
      </c>
      <c r="DW75" s="19"/>
      <c r="DX75" s="11">
        <v>7</v>
      </c>
      <c r="DY75" s="98"/>
      <c r="DZ75" s="11">
        <v>9</v>
      </c>
      <c r="EA75" s="98"/>
      <c r="EB75" s="11">
        <v>9</v>
      </c>
      <c r="EC75" s="98"/>
      <c r="ED75" s="11">
        <f t="shared" si="61"/>
        <v>9</v>
      </c>
      <c r="EE75" s="11">
        <v>7</v>
      </c>
      <c r="EF75" s="98"/>
      <c r="EG75" s="11">
        <v>7</v>
      </c>
      <c r="EH75" s="98"/>
      <c r="EI75" s="11">
        <v>8</v>
      </c>
      <c r="EJ75" s="98"/>
      <c r="EK75" s="11">
        <f t="shared" si="41"/>
        <v>8</v>
      </c>
      <c r="EL75" s="11">
        <v>9</v>
      </c>
      <c r="EM75" s="98"/>
      <c r="EN75" s="11">
        <v>9</v>
      </c>
      <c r="EO75" s="98"/>
      <c r="EP75" s="11">
        <v>9</v>
      </c>
      <c r="EQ75" s="98"/>
      <c r="ER75" s="11">
        <v>8</v>
      </c>
      <c r="ES75" s="98"/>
      <c r="ET75" s="11">
        <v>9</v>
      </c>
      <c r="EU75" s="98"/>
      <c r="EV75" s="217">
        <f t="shared" si="54"/>
        <v>8.32</v>
      </c>
      <c r="EW75" s="220"/>
      <c r="EX75" s="221" t="str">
        <f t="shared" si="55"/>
        <v>Giỏi</v>
      </c>
      <c r="EY75" s="221"/>
      <c r="EZ75" s="217">
        <f t="shared" si="62"/>
        <v>7.87</v>
      </c>
      <c r="FA75" s="220"/>
      <c r="FB75" s="221" t="str">
        <f t="shared" si="56"/>
        <v>Khá</v>
      </c>
      <c r="FC75" s="219" t="str">
        <f t="shared" si="63"/>
        <v>Đặng Thị MỹVân</v>
      </c>
      <c r="FD75" s="46">
        <f t="shared" si="64"/>
        <v>7.09</v>
      </c>
      <c r="FE75" s="46"/>
      <c r="FF75" s="47" t="str">
        <f t="shared" si="34"/>
        <v>Khá</v>
      </c>
      <c r="FG75" s="170">
        <f t="shared" si="58"/>
        <v>60</v>
      </c>
    </row>
    <row r="76" spans="1:164" ht="12.75" x14ac:dyDescent="0.2">
      <c r="A76" s="16">
        <v>77</v>
      </c>
      <c r="B76" s="17" t="s">
        <v>97</v>
      </c>
      <c r="C76" s="18" t="s">
        <v>278</v>
      </c>
      <c r="D76" s="11">
        <v>3</v>
      </c>
      <c r="E76" s="12">
        <v>5</v>
      </c>
      <c r="F76" s="11">
        <f t="shared" si="42"/>
        <v>5</v>
      </c>
      <c r="G76" s="11">
        <v>5</v>
      </c>
      <c r="H76" s="12"/>
      <c r="I76" s="11">
        <f t="shared" si="43"/>
        <v>5</v>
      </c>
      <c r="J76" s="11">
        <v>7</v>
      </c>
      <c r="K76" s="12"/>
      <c r="L76" s="11">
        <f t="shared" si="44"/>
        <v>7</v>
      </c>
      <c r="M76" s="11">
        <v>6</v>
      </c>
      <c r="N76" s="12"/>
      <c r="O76" s="11">
        <f t="shared" si="45"/>
        <v>6</v>
      </c>
      <c r="P76" s="11">
        <v>8</v>
      </c>
      <c r="Q76" s="12"/>
      <c r="R76" s="11">
        <f t="shared" si="46"/>
        <v>8</v>
      </c>
      <c r="S76" s="11">
        <v>6</v>
      </c>
      <c r="T76" s="12"/>
      <c r="U76" s="12">
        <v>7</v>
      </c>
      <c r="V76" s="12"/>
      <c r="W76" s="12">
        <v>8</v>
      </c>
      <c r="X76" s="12"/>
      <c r="Y76" s="11">
        <v>6</v>
      </c>
      <c r="Z76" s="12"/>
      <c r="AA76" s="11">
        <f t="shared" si="59"/>
        <v>6</v>
      </c>
      <c r="AB76" s="11">
        <v>6</v>
      </c>
      <c r="AC76" s="12"/>
      <c r="AD76" s="11">
        <f t="shared" si="47"/>
        <v>6</v>
      </c>
      <c r="AE76" s="11">
        <v>7</v>
      </c>
      <c r="AF76" s="12"/>
      <c r="AG76" s="11">
        <f t="shared" si="60"/>
        <v>7</v>
      </c>
      <c r="AH76" s="11">
        <v>6</v>
      </c>
      <c r="AI76" s="12"/>
      <c r="AJ76" s="11">
        <f t="shared" si="48"/>
        <v>6</v>
      </c>
      <c r="AK76" s="11">
        <v>6</v>
      </c>
      <c r="AL76" s="12"/>
      <c r="AM76" s="11">
        <v>7</v>
      </c>
      <c r="AN76" s="12"/>
      <c r="AO76" s="11">
        <v>8</v>
      </c>
      <c r="AP76" s="12"/>
      <c r="AQ76" s="12">
        <v>7</v>
      </c>
      <c r="AR76" s="12"/>
      <c r="AS76" s="12">
        <v>6</v>
      </c>
      <c r="AT76" s="12"/>
      <c r="AU76" s="13">
        <f t="shared" si="39"/>
        <v>6.37</v>
      </c>
      <c r="AV76" s="13"/>
      <c r="AW76" s="14" t="str">
        <f t="shared" si="31"/>
        <v>TBKhá</v>
      </c>
      <c r="AX76" s="19"/>
      <c r="AY76" s="11">
        <v>6</v>
      </c>
      <c r="AZ76" s="12"/>
      <c r="BA76" s="11">
        <v>6</v>
      </c>
      <c r="BB76" s="12"/>
      <c r="BC76" s="11">
        <v>8</v>
      </c>
      <c r="BD76" s="12"/>
      <c r="BE76" s="11">
        <v>6</v>
      </c>
      <c r="BF76" s="12"/>
      <c r="BG76" s="11">
        <f t="shared" si="49"/>
        <v>6</v>
      </c>
      <c r="BH76" s="11">
        <v>7</v>
      </c>
      <c r="BI76" s="12"/>
      <c r="BJ76" s="11">
        <v>7</v>
      </c>
      <c r="BK76" s="12"/>
      <c r="BL76" s="11">
        <v>7</v>
      </c>
      <c r="BM76" s="12"/>
      <c r="BN76" s="11">
        <f t="shared" si="50"/>
        <v>7</v>
      </c>
      <c r="BO76" s="12">
        <v>8</v>
      </c>
      <c r="BP76" s="12"/>
      <c r="BQ76" s="11">
        <v>9</v>
      </c>
      <c r="BR76" s="12"/>
      <c r="BS76" s="11">
        <v>8</v>
      </c>
      <c r="BT76" s="12"/>
      <c r="BU76" s="11">
        <v>9</v>
      </c>
      <c r="BV76" s="12"/>
      <c r="BW76" s="11">
        <f t="shared" si="51"/>
        <v>9</v>
      </c>
      <c r="BX76" s="11">
        <v>7</v>
      </c>
      <c r="BY76" s="12"/>
      <c r="BZ76" s="11">
        <v>6</v>
      </c>
      <c r="CA76" s="12"/>
      <c r="CB76" s="11">
        <v>9</v>
      </c>
      <c r="CC76" s="12"/>
      <c r="CD76" s="11">
        <f t="shared" si="52"/>
        <v>9</v>
      </c>
      <c r="CE76" s="11">
        <v>7</v>
      </c>
      <c r="CF76" s="12"/>
      <c r="CG76" s="11">
        <v>8</v>
      </c>
      <c r="CH76" s="12"/>
      <c r="CI76" s="11">
        <v>8</v>
      </c>
      <c r="CJ76" s="11"/>
      <c r="CK76" s="11">
        <v>8</v>
      </c>
      <c r="CL76" s="11"/>
      <c r="CM76" s="11">
        <v>7</v>
      </c>
      <c r="CN76" s="12"/>
      <c r="CO76" s="12">
        <v>8</v>
      </c>
      <c r="CP76" s="12"/>
      <c r="CQ76" s="11">
        <v>7</v>
      </c>
      <c r="CR76" s="12"/>
      <c r="CS76" s="11">
        <v>9</v>
      </c>
      <c r="CT76" s="12"/>
      <c r="CU76" s="13">
        <f t="shared" si="40"/>
        <v>7.51</v>
      </c>
      <c r="CV76" s="13"/>
      <c r="CW76" s="14" t="str">
        <f t="shared" si="32"/>
        <v>Khá</v>
      </c>
      <c r="CX76" s="19"/>
      <c r="CY76" s="11">
        <v>9</v>
      </c>
      <c r="CZ76" s="12"/>
      <c r="DA76" s="11">
        <v>8</v>
      </c>
      <c r="DB76" s="12"/>
      <c r="DC76" s="11">
        <f t="shared" si="53"/>
        <v>8</v>
      </c>
      <c r="DD76" s="11">
        <v>7</v>
      </c>
      <c r="DE76" s="12"/>
      <c r="DF76" s="11">
        <v>7</v>
      </c>
      <c r="DG76" s="12"/>
      <c r="DH76" s="11">
        <v>8</v>
      </c>
      <c r="DI76" s="11"/>
      <c r="DJ76" s="11">
        <v>8</v>
      </c>
      <c r="DK76" s="12"/>
      <c r="DL76" s="11">
        <v>7</v>
      </c>
      <c r="DM76" s="12"/>
      <c r="DN76" s="12">
        <v>8</v>
      </c>
      <c r="DO76" s="12"/>
      <c r="DP76" s="11">
        <v>8</v>
      </c>
      <c r="DQ76" s="12"/>
      <c r="DR76" s="11">
        <v>9</v>
      </c>
      <c r="DS76" s="11"/>
      <c r="DT76" s="13">
        <f t="shared" si="57"/>
        <v>7.92</v>
      </c>
      <c r="DU76" s="13"/>
      <c r="DV76" s="14" t="str">
        <f t="shared" si="33"/>
        <v>Khá</v>
      </c>
      <c r="DW76" s="19"/>
      <c r="DX76" s="11">
        <v>9</v>
      </c>
      <c r="DY76" s="98"/>
      <c r="DZ76" s="11">
        <v>9</v>
      </c>
      <c r="EA76" s="98"/>
      <c r="EB76" s="11">
        <v>8</v>
      </c>
      <c r="EC76" s="98"/>
      <c r="ED76" s="11">
        <f t="shared" si="61"/>
        <v>8</v>
      </c>
      <c r="EE76" s="11">
        <v>8</v>
      </c>
      <c r="EF76" s="98"/>
      <c r="EG76" s="11">
        <v>8</v>
      </c>
      <c r="EH76" s="98"/>
      <c r="EI76" s="11">
        <v>8</v>
      </c>
      <c r="EJ76" s="98"/>
      <c r="EK76" s="11">
        <f t="shared" si="41"/>
        <v>8</v>
      </c>
      <c r="EL76" s="11">
        <v>9</v>
      </c>
      <c r="EM76" s="98"/>
      <c r="EN76" s="11">
        <v>8</v>
      </c>
      <c r="EO76" s="98"/>
      <c r="EP76" s="11">
        <v>10</v>
      </c>
      <c r="EQ76" s="98"/>
      <c r="ER76" s="11">
        <v>8</v>
      </c>
      <c r="ES76" s="98"/>
      <c r="ET76" s="11">
        <v>7</v>
      </c>
      <c r="EU76" s="98"/>
      <c r="EV76" s="217">
        <f t="shared" si="54"/>
        <v>8.5</v>
      </c>
      <c r="EW76" s="220"/>
      <c r="EX76" s="221" t="str">
        <f t="shared" si="55"/>
        <v>Giỏi</v>
      </c>
      <c r="EY76" s="221"/>
      <c r="EZ76" s="217">
        <f t="shared" si="62"/>
        <v>8.23</v>
      </c>
      <c r="FA76" s="220"/>
      <c r="FB76" s="221" t="str">
        <f t="shared" si="56"/>
        <v>Giỏi</v>
      </c>
      <c r="FC76" s="219" t="str">
        <f t="shared" si="63"/>
        <v>Nguyễn ThịVân</v>
      </c>
      <c r="FD76" s="46">
        <f t="shared" si="64"/>
        <v>7.36</v>
      </c>
      <c r="FE76" s="46"/>
      <c r="FF76" s="47" t="str">
        <f t="shared" si="34"/>
        <v>Khá</v>
      </c>
      <c r="FG76" s="170">
        <f t="shared" si="58"/>
        <v>42</v>
      </c>
    </row>
    <row r="77" spans="1:164" ht="12.75" x14ac:dyDescent="0.2">
      <c r="A77" s="16">
        <v>78</v>
      </c>
      <c r="B77" s="17" t="s">
        <v>188</v>
      </c>
      <c r="C77" s="18" t="s">
        <v>278</v>
      </c>
      <c r="D77" s="11">
        <v>8</v>
      </c>
      <c r="E77" s="12"/>
      <c r="F77" s="11">
        <f t="shared" si="42"/>
        <v>8</v>
      </c>
      <c r="G77" s="11">
        <v>6</v>
      </c>
      <c r="H77" s="12"/>
      <c r="I77" s="11">
        <f t="shared" si="43"/>
        <v>6</v>
      </c>
      <c r="J77" s="11">
        <v>9</v>
      </c>
      <c r="K77" s="12"/>
      <c r="L77" s="11">
        <f t="shared" si="44"/>
        <v>9</v>
      </c>
      <c r="M77" s="11">
        <v>6</v>
      </c>
      <c r="N77" s="12"/>
      <c r="O77" s="11">
        <f t="shared" si="45"/>
        <v>6</v>
      </c>
      <c r="P77" s="11">
        <v>10</v>
      </c>
      <c r="Q77" s="12"/>
      <c r="R77" s="11">
        <f t="shared" si="46"/>
        <v>10</v>
      </c>
      <c r="S77" s="11">
        <v>8</v>
      </c>
      <c r="T77" s="12"/>
      <c r="U77" s="12">
        <v>8</v>
      </c>
      <c r="V77" s="12"/>
      <c r="W77" s="12">
        <v>8</v>
      </c>
      <c r="X77" s="12"/>
      <c r="Y77" s="11">
        <v>7</v>
      </c>
      <c r="Z77" s="12"/>
      <c r="AA77" s="11">
        <f t="shared" si="59"/>
        <v>7</v>
      </c>
      <c r="AB77" s="11">
        <v>7</v>
      </c>
      <c r="AC77" s="12"/>
      <c r="AD77" s="11">
        <f t="shared" si="47"/>
        <v>7</v>
      </c>
      <c r="AE77" s="11">
        <v>8</v>
      </c>
      <c r="AF77" s="12"/>
      <c r="AG77" s="11">
        <f t="shared" si="60"/>
        <v>8</v>
      </c>
      <c r="AH77" s="11">
        <v>6</v>
      </c>
      <c r="AI77" s="12"/>
      <c r="AJ77" s="11">
        <f t="shared" si="48"/>
        <v>6</v>
      </c>
      <c r="AK77" s="11">
        <v>6</v>
      </c>
      <c r="AL77" s="12"/>
      <c r="AM77" s="11">
        <v>6</v>
      </c>
      <c r="AN77" s="12"/>
      <c r="AO77" s="11">
        <v>8</v>
      </c>
      <c r="AP77" s="12"/>
      <c r="AQ77" s="12">
        <v>8</v>
      </c>
      <c r="AR77" s="12"/>
      <c r="AS77" s="12">
        <v>7</v>
      </c>
      <c r="AT77" s="12"/>
      <c r="AU77" s="13">
        <f t="shared" si="39"/>
        <v>7.2</v>
      </c>
      <c r="AV77" s="13"/>
      <c r="AW77" s="14" t="str">
        <f t="shared" si="31"/>
        <v>Khá</v>
      </c>
      <c r="AX77" s="19"/>
      <c r="AY77" s="11">
        <v>6</v>
      </c>
      <c r="AZ77" s="12"/>
      <c r="BA77" s="11">
        <v>7</v>
      </c>
      <c r="BB77" s="12"/>
      <c r="BC77" s="11">
        <v>8</v>
      </c>
      <c r="BD77" s="12"/>
      <c r="BE77" s="11">
        <v>8</v>
      </c>
      <c r="BF77" s="12"/>
      <c r="BG77" s="11">
        <f t="shared" si="49"/>
        <v>8</v>
      </c>
      <c r="BH77" s="11">
        <v>7</v>
      </c>
      <c r="BI77" s="12"/>
      <c r="BJ77" s="11">
        <v>7</v>
      </c>
      <c r="BK77" s="12"/>
      <c r="BL77" s="11">
        <v>8</v>
      </c>
      <c r="BM77" s="12"/>
      <c r="BN77" s="11">
        <f t="shared" si="50"/>
        <v>8</v>
      </c>
      <c r="BO77" s="12">
        <v>7</v>
      </c>
      <c r="BP77" s="12"/>
      <c r="BQ77" s="11">
        <v>9</v>
      </c>
      <c r="BR77" s="12"/>
      <c r="BS77" s="11">
        <v>8</v>
      </c>
      <c r="BT77" s="12"/>
      <c r="BU77" s="11">
        <v>9</v>
      </c>
      <c r="BV77" s="12"/>
      <c r="BW77" s="11">
        <f t="shared" si="51"/>
        <v>9</v>
      </c>
      <c r="BX77" s="11">
        <v>8</v>
      </c>
      <c r="BY77" s="12"/>
      <c r="BZ77" s="11">
        <v>7</v>
      </c>
      <c r="CA77" s="12"/>
      <c r="CB77" s="11">
        <v>10</v>
      </c>
      <c r="CC77" s="12"/>
      <c r="CD77" s="11">
        <f t="shared" si="52"/>
        <v>10</v>
      </c>
      <c r="CE77" s="11">
        <v>8</v>
      </c>
      <c r="CF77" s="12"/>
      <c r="CG77" s="11">
        <v>8</v>
      </c>
      <c r="CH77" s="12"/>
      <c r="CI77" s="11">
        <v>8</v>
      </c>
      <c r="CJ77" s="11"/>
      <c r="CK77" s="11">
        <v>8</v>
      </c>
      <c r="CL77" s="11"/>
      <c r="CM77" s="11">
        <v>8</v>
      </c>
      <c r="CN77" s="12"/>
      <c r="CO77" s="12">
        <v>9</v>
      </c>
      <c r="CP77" s="12"/>
      <c r="CQ77" s="11">
        <v>8</v>
      </c>
      <c r="CR77" s="12"/>
      <c r="CS77" s="11">
        <v>9</v>
      </c>
      <c r="CT77" s="12"/>
      <c r="CU77" s="13">
        <f t="shared" si="40"/>
        <v>7.98</v>
      </c>
      <c r="CV77" s="13"/>
      <c r="CW77" s="14" t="str">
        <f t="shared" si="32"/>
        <v>Khá</v>
      </c>
      <c r="CX77" s="19"/>
      <c r="CY77" s="11">
        <v>9</v>
      </c>
      <c r="CZ77" s="12"/>
      <c r="DA77" s="11">
        <v>10</v>
      </c>
      <c r="DB77" s="12"/>
      <c r="DC77" s="11">
        <f t="shared" si="53"/>
        <v>10</v>
      </c>
      <c r="DD77" s="11">
        <v>8</v>
      </c>
      <c r="DE77" s="12"/>
      <c r="DF77" s="11">
        <v>8</v>
      </c>
      <c r="DG77" s="12"/>
      <c r="DH77" s="11">
        <v>9</v>
      </c>
      <c r="DI77" s="11"/>
      <c r="DJ77" s="11">
        <v>8</v>
      </c>
      <c r="DK77" s="12"/>
      <c r="DL77" s="11">
        <v>8</v>
      </c>
      <c r="DM77" s="12"/>
      <c r="DN77" s="12">
        <v>8</v>
      </c>
      <c r="DO77" s="12"/>
      <c r="DP77" s="11">
        <v>9</v>
      </c>
      <c r="DQ77" s="12"/>
      <c r="DR77" s="11">
        <v>9</v>
      </c>
      <c r="DS77" s="11"/>
      <c r="DT77" s="13">
        <f t="shared" si="57"/>
        <v>8.64</v>
      </c>
      <c r="DU77" s="13"/>
      <c r="DV77" s="14" t="str">
        <f t="shared" si="33"/>
        <v>Giỏi</v>
      </c>
      <c r="DW77" s="19"/>
      <c r="DX77" s="11">
        <v>10</v>
      </c>
      <c r="DY77" s="98"/>
      <c r="DZ77" s="11">
        <v>10</v>
      </c>
      <c r="EA77" s="98"/>
      <c r="EB77" s="11">
        <v>10</v>
      </c>
      <c r="EC77" s="98"/>
      <c r="ED77" s="11">
        <f t="shared" si="61"/>
        <v>10</v>
      </c>
      <c r="EE77" s="11">
        <v>9</v>
      </c>
      <c r="EF77" s="98"/>
      <c r="EG77" s="11">
        <v>8</v>
      </c>
      <c r="EH77" s="98"/>
      <c r="EI77" s="11">
        <v>9</v>
      </c>
      <c r="EJ77" s="98"/>
      <c r="EK77" s="11">
        <f t="shared" si="41"/>
        <v>9</v>
      </c>
      <c r="EL77" s="11">
        <v>9</v>
      </c>
      <c r="EM77" s="98"/>
      <c r="EN77" s="11">
        <v>8</v>
      </c>
      <c r="EO77" s="98"/>
      <c r="EP77" s="11">
        <v>9</v>
      </c>
      <c r="EQ77" s="98"/>
      <c r="ER77" s="11">
        <v>10</v>
      </c>
      <c r="ES77" s="98"/>
      <c r="ET77" s="11">
        <v>9</v>
      </c>
      <c r="EU77" s="98"/>
      <c r="EV77" s="217">
        <f t="shared" si="54"/>
        <v>9.18</v>
      </c>
      <c r="EW77" s="220"/>
      <c r="EX77" s="221" t="str">
        <f t="shared" si="55"/>
        <v>Xuất sắc</v>
      </c>
      <c r="EY77" s="221"/>
      <c r="EZ77" s="217">
        <f t="shared" si="62"/>
        <v>8.92</v>
      </c>
      <c r="FA77" s="220"/>
      <c r="FB77" s="221" t="str">
        <f t="shared" si="56"/>
        <v>Giỏi</v>
      </c>
      <c r="FC77" s="219" t="str">
        <f t="shared" si="63"/>
        <v>Trần Thị ThúyVân</v>
      </c>
      <c r="FD77" s="46">
        <f t="shared" si="64"/>
        <v>8.0299999999999994</v>
      </c>
      <c r="FE77" s="46"/>
      <c r="FF77" s="47" t="str">
        <f t="shared" si="34"/>
        <v>Giỏi</v>
      </c>
      <c r="FG77" s="170">
        <f t="shared" si="58"/>
        <v>15</v>
      </c>
    </row>
    <row r="78" spans="1:164" ht="12.75" x14ac:dyDescent="0.2">
      <c r="A78" s="69">
        <v>79</v>
      </c>
      <c r="B78" s="70" t="s">
        <v>462</v>
      </c>
      <c r="C78" s="71" t="s">
        <v>284</v>
      </c>
      <c r="D78" s="72">
        <v>9</v>
      </c>
      <c r="E78" s="73"/>
      <c r="F78" s="11">
        <f t="shared" si="42"/>
        <v>9</v>
      </c>
      <c r="G78" s="72">
        <v>8</v>
      </c>
      <c r="H78" s="73"/>
      <c r="I78" s="11">
        <f t="shared" si="43"/>
        <v>8</v>
      </c>
      <c r="J78" s="72">
        <v>8</v>
      </c>
      <c r="K78" s="73"/>
      <c r="L78" s="11">
        <f t="shared" si="44"/>
        <v>8</v>
      </c>
      <c r="M78" s="72">
        <v>7</v>
      </c>
      <c r="N78" s="73"/>
      <c r="O78" s="11">
        <f t="shared" si="45"/>
        <v>7</v>
      </c>
      <c r="P78" s="72">
        <v>9</v>
      </c>
      <c r="Q78" s="73"/>
      <c r="R78" s="11">
        <f t="shared" si="46"/>
        <v>9</v>
      </c>
      <c r="S78" s="72">
        <v>8</v>
      </c>
      <c r="T78" s="73"/>
      <c r="U78" s="73">
        <v>8</v>
      </c>
      <c r="V78" s="73"/>
      <c r="W78" s="73">
        <v>8</v>
      </c>
      <c r="X78" s="73"/>
      <c r="Y78" s="11">
        <v>9</v>
      </c>
      <c r="Z78" s="73"/>
      <c r="AA78" s="11">
        <f t="shared" si="59"/>
        <v>9</v>
      </c>
      <c r="AB78" s="11">
        <v>8</v>
      </c>
      <c r="AC78" s="73"/>
      <c r="AD78" s="11">
        <f t="shared" si="47"/>
        <v>8</v>
      </c>
      <c r="AE78" s="11">
        <v>8</v>
      </c>
      <c r="AF78" s="73"/>
      <c r="AG78" s="11">
        <f t="shared" si="60"/>
        <v>8</v>
      </c>
      <c r="AH78" s="11">
        <v>6</v>
      </c>
      <c r="AI78" s="73"/>
      <c r="AJ78" s="11">
        <f t="shared" si="48"/>
        <v>6</v>
      </c>
      <c r="AK78" s="11">
        <v>6</v>
      </c>
      <c r="AL78" s="73"/>
      <c r="AM78" s="11">
        <v>7</v>
      </c>
      <c r="AN78" s="73"/>
      <c r="AO78" s="11">
        <v>8</v>
      </c>
      <c r="AP78" s="73"/>
      <c r="AQ78" s="12">
        <v>8</v>
      </c>
      <c r="AR78" s="73"/>
      <c r="AS78" s="12">
        <v>6</v>
      </c>
      <c r="AT78" s="12"/>
      <c r="AU78" s="13">
        <f t="shared" si="39"/>
        <v>7.7</v>
      </c>
      <c r="AV78" s="74"/>
      <c r="AW78" s="75" t="str">
        <f t="shared" si="31"/>
        <v>Khá</v>
      </c>
      <c r="AX78" s="76"/>
      <c r="AY78" s="11">
        <v>6</v>
      </c>
      <c r="AZ78" s="73"/>
      <c r="BA78" s="11">
        <v>8</v>
      </c>
      <c r="BB78" s="73"/>
      <c r="BC78" s="11">
        <v>8</v>
      </c>
      <c r="BD78" s="73"/>
      <c r="BE78" s="11">
        <v>8</v>
      </c>
      <c r="BF78" s="73"/>
      <c r="BG78" s="11">
        <f t="shared" si="49"/>
        <v>8</v>
      </c>
      <c r="BH78" s="11">
        <v>7</v>
      </c>
      <c r="BI78" s="73"/>
      <c r="BJ78" s="11">
        <v>8</v>
      </c>
      <c r="BK78" s="73"/>
      <c r="BL78" s="11">
        <v>9</v>
      </c>
      <c r="BM78" s="73"/>
      <c r="BN78" s="11">
        <f t="shared" si="50"/>
        <v>9</v>
      </c>
      <c r="BO78" s="12">
        <v>7</v>
      </c>
      <c r="BP78" s="73"/>
      <c r="BQ78" s="11">
        <v>9</v>
      </c>
      <c r="BR78" s="73"/>
      <c r="BS78" s="11">
        <v>8</v>
      </c>
      <c r="BT78" s="73"/>
      <c r="BU78" s="11">
        <v>8</v>
      </c>
      <c r="BV78" s="73"/>
      <c r="BW78" s="11">
        <f t="shared" si="51"/>
        <v>8</v>
      </c>
      <c r="BX78" s="11">
        <v>8</v>
      </c>
      <c r="BY78" s="73"/>
      <c r="BZ78" s="11">
        <v>7</v>
      </c>
      <c r="CA78" s="73"/>
      <c r="CB78" s="11">
        <v>9</v>
      </c>
      <c r="CC78" s="73"/>
      <c r="CD78" s="11">
        <f t="shared" si="52"/>
        <v>9</v>
      </c>
      <c r="CE78" s="11">
        <v>8</v>
      </c>
      <c r="CF78" s="73"/>
      <c r="CG78" s="11">
        <v>9</v>
      </c>
      <c r="CH78" s="73"/>
      <c r="CI78" s="11">
        <v>8</v>
      </c>
      <c r="CJ78" s="50"/>
      <c r="CK78" s="11">
        <v>8</v>
      </c>
      <c r="CL78" s="50"/>
      <c r="CM78" s="11">
        <v>8</v>
      </c>
      <c r="CN78" s="73"/>
      <c r="CO78" s="12">
        <v>9</v>
      </c>
      <c r="CP78" s="73"/>
      <c r="CQ78" s="11">
        <v>8</v>
      </c>
      <c r="CR78" s="73"/>
      <c r="CS78" s="11">
        <v>8</v>
      </c>
      <c r="CT78" s="73"/>
      <c r="CU78" s="13">
        <f t="shared" si="40"/>
        <v>8</v>
      </c>
      <c r="CV78" s="74"/>
      <c r="CW78" s="75" t="str">
        <f t="shared" si="32"/>
        <v>Giỏi</v>
      </c>
      <c r="CX78" s="76"/>
      <c r="CY78" s="11">
        <v>9</v>
      </c>
      <c r="CZ78" s="73"/>
      <c r="DA78" s="11">
        <v>8</v>
      </c>
      <c r="DB78" s="73"/>
      <c r="DC78" s="11">
        <f t="shared" si="53"/>
        <v>8</v>
      </c>
      <c r="DD78" s="11">
        <v>7</v>
      </c>
      <c r="DE78" s="73"/>
      <c r="DF78" s="11">
        <v>7</v>
      </c>
      <c r="DG78" s="73"/>
      <c r="DH78" s="11">
        <v>8</v>
      </c>
      <c r="DI78" s="11"/>
      <c r="DJ78" s="11">
        <v>7</v>
      </c>
      <c r="DK78" s="73"/>
      <c r="DL78" s="11">
        <v>8</v>
      </c>
      <c r="DM78" s="73"/>
      <c r="DN78" s="12">
        <v>8</v>
      </c>
      <c r="DO78" s="73"/>
      <c r="DP78" s="11">
        <v>9</v>
      </c>
      <c r="DQ78" s="73"/>
      <c r="DR78" s="11">
        <v>9</v>
      </c>
      <c r="DS78" s="11"/>
      <c r="DT78" s="13">
        <f t="shared" si="57"/>
        <v>8</v>
      </c>
      <c r="DU78" s="74"/>
      <c r="DV78" s="75" t="str">
        <f t="shared" si="33"/>
        <v>Giỏi</v>
      </c>
      <c r="DW78" s="76"/>
      <c r="DX78" s="11">
        <v>9</v>
      </c>
      <c r="DY78" s="98"/>
      <c r="DZ78" s="11">
        <v>9</v>
      </c>
      <c r="EA78" s="98"/>
      <c r="EB78" s="11">
        <v>9</v>
      </c>
      <c r="EC78" s="98"/>
      <c r="ED78" s="11">
        <f t="shared" si="61"/>
        <v>9</v>
      </c>
      <c r="EE78" s="11">
        <v>9</v>
      </c>
      <c r="EF78" s="98"/>
      <c r="EG78" s="11">
        <v>8</v>
      </c>
      <c r="EH78" s="98"/>
      <c r="EI78" s="11">
        <v>8</v>
      </c>
      <c r="EJ78" s="98"/>
      <c r="EK78" s="11">
        <f t="shared" si="41"/>
        <v>8</v>
      </c>
      <c r="EL78" s="11">
        <v>9</v>
      </c>
      <c r="EM78" s="98"/>
      <c r="EN78" s="11">
        <v>9</v>
      </c>
      <c r="EO78" s="98"/>
      <c r="EP78" s="11">
        <v>9</v>
      </c>
      <c r="EQ78" s="98"/>
      <c r="ER78" s="11">
        <v>9</v>
      </c>
      <c r="ES78" s="98"/>
      <c r="ET78" s="11">
        <v>8</v>
      </c>
      <c r="EU78" s="98"/>
      <c r="EV78" s="217">
        <f t="shared" si="54"/>
        <v>8.7100000000000009</v>
      </c>
      <c r="EW78" s="220"/>
      <c r="EX78" s="221" t="str">
        <f t="shared" si="55"/>
        <v>Giỏi</v>
      </c>
      <c r="EY78" s="221"/>
      <c r="EZ78" s="217">
        <f t="shared" si="62"/>
        <v>8.3800000000000008</v>
      </c>
      <c r="FA78" s="220"/>
      <c r="FB78" s="221" t="str">
        <f t="shared" si="56"/>
        <v>Giỏi</v>
      </c>
      <c r="FC78" s="219" t="str">
        <f t="shared" si="63"/>
        <v>Chu Thị ThuYến</v>
      </c>
      <c r="FD78" s="46">
        <f t="shared" si="64"/>
        <v>8.0299999999999994</v>
      </c>
      <c r="FE78" s="46"/>
      <c r="FF78" s="47" t="str">
        <f t="shared" si="34"/>
        <v>Giỏi</v>
      </c>
      <c r="FG78" s="170">
        <f t="shared" si="58"/>
        <v>15</v>
      </c>
    </row>
    <row r="79" spans="1:164" s="61" customFormat="1" x14ac:dyDescent="0.2">
      <c r="A79" s="58"/>
      <c r="B79" s="59"/>
      <c r="C79" s="60"/>
      <c r="E79" s="62"/>
      <c r="F79" s="357">
        <f>COUNTIF(F7:F78,"&lt;5")</f>
        <v>0</v>
      </c>
      <c r="G79" s="357"/>
      <c r="H79" s="357">
        <f t="shared" ref="H79:BT79" si="65">COUNTIF(H7:H78,"&lt;5")</f>
        <v>0</v>
      </c>
      <c r="I79" s="357">
        <f t="shared" si="65"/>
        <v>0</v>
      </c>
      <c r="J79" s="357"/>
      <c r="K79" s="357">
        <f t="shared" si="65"/>
        <v>0</v>
      </c>
      <c r="L79" s="357">
        <f t="shared" si="65"/>
        <v>0</v>
      </c>
      <c r="M79" s="357"/>
      <c r="N79" s="357">
        <f t="shared" si="65"/>
        <v>0</v>
      </c>
      <c r="O79" s="357">
        <f t="shared" si="65"/>
        <v>0</v>
      </c>
      <c r="P79" s="357"/>
      <c r="Q79" s="357">
        <f t="shared" si="65"/>
        <v>0</v>
      </c>
      <c r="R79" s="357">
        <f t="shared" si="65"/>
        <v>0</v>
      </c>
      <c r="S79" s="357">
        <f t="shared" si="65"/>
        <v>0</v>
      </c>
      <c r="T79" s="357">
        <f t="shared" si="65"/>
        <v>0</v>
      </c>
      <c r="U79" s="357">
        <f t="shared" si="65"/>
        <v>0</v>
      </c>
      <c r="V79" s="357">
        <f t="shared" si="65"/>
        <v>0</v>
      </c>
      <c r="W79" s="357">
        <f t="shared" si="65"/>
        <v>0</v>
      </c>
      <c r="X79" s="357">
        <f t="shared" si="65"/>
        <v>0</v>
      </c>
      <c r="Y79" s="357"/>
      <c r="Z79" s="357">
        <f t="shared" si="65"/>
        <v>0</v>
      </c>
      <c r="AA79" s="357">
        <f t="shared" si="65"/>
        <v>0</v>
      </c>
      <c r="AB79" s="357"/>
      <c r="AC79" s="357">
        <f t="shared" si="65"/>
        <v>0</v>
      </c>
      <c r="AD79" s="357">
        <f t="shared" si="65"/>
        <v>0</v>
      </c>
      <c r="AE79" s="357"/>
      <c r="AF79" s="357">
        <f t="shared" si="65"/>
        <v>0</v>
      </c>
      <c r="AG79" s="357">
        <f t="shared" si="65"/>
        <v>0</v>
      </c>
      <c r="AH79" s="357"/>
      <c r="AI79" s="357">
        <f t="shared" si="65"/>
        <v>0</v>
      </c>
      <c r="AJ79" s="357">
        <f t="shared" si="65"/>
        <v>0</v>
      </c>
      <c r="AK79" s="357">
        <f t="shared" si="65"/>
        <v>0</v>
      </c>
      <c r="AL79" s="357">
        <f t="shared" si="65"/>
        <v>0</v>
      </c>
      <c r="AM79" s="357">
        <f t="shared" si="65"/>
        <v>0</v>
      </c>
      <c r="AN79" s="357">
        <f t="shared" si="65"/>
        <v>0</v>
      </c>
      <c r="AO79" s="357">
        <f t="shared" si="65"/>
        <v>0</v>
      </c>
      <c r="AP79" s="357">
        <f t="shared" si="65"/>
        <v>0</v>
      </c>
      <c r="AQ79" s="357">
        <f t="shared" si="65"/>
        <v>0</v>
      </c>
      <c r="AR79" s="357">
        <f t="shared" si="65"/>
        <v>0</v>
      </c>
      <c r="AS79" s="357">
        <f t="shared" si="65"/>
        <v>0</v>
      </c>
      <c r="AT79" s="357">
        <f t="shared" si="65"/>
        <v>0</v>
      </c>
      <c r="AU79" s="357">
        <f t="shared" si="65"/>
        <v>0</v>
      </c>
      <c r="AV79" s="357">
        <f t="shared" si="65"/>
        <v>0</v>
      </c>
      <c r="AW79" s="357">
        <f t="shared" si="65"/>
        <v>0</v>
      </c>
      <c r="AX79" s="357">
        <f t="shared" si="65"/>
        <v>0</v>
      </c>
      <c r="AY79" s="357">
        <f t="shared" si="65"/>
        <v>0</v>
      </c>
      <c r="AZ79" s="357">
        <f t="shared" si="65"/>
        <v>0</v>
      </c>
      <c r="BA79" s="357">
        <f t="shared" si="65"/>
        <v>0</v>
      </c>
      <c r="BB79" s="357">
        <f t="shared" si="65"/>
        <v>0</v>
      </c>
      <c r="BC79" s="357">
        <f t="shared" si="65"/>
        <v>0</v>
      </c>
      <c r="BD79" s="357">
        <f t="shared" si="65"/>
        <v>0</v>
      </c>
      <c r="BE79" s="357"/>
      <c r="BF79" s="357">
        <f t="shared" si="65"/>
        <v>0</v>
      </c>
      <c r="BG79" s="357">
        <f t="shared" si="65"/>
        <v>0</v>
      </c>
      <c r="BH79" s="357">
        <f t="shared" si="65"/>
        <v>0</v>
      </c>
      <c r="BI79" s="357">
        <f t="shared" si="65"/>
        <v>0</v>
      </c>
      <c r="BJ79" s="357">
        <f t="shared" si="65"/>
        <v>0</v>
      </c>
      <c r="BK79" s="357">
        <f t="shared" si="65"/>
        <v>0</v>
      </c>
      <c r="BL79" s="357"/>
      <c r="BM79" s="357">
        <f t="shared" si="65"/>
        <v>0</v>
      </c>
      <c r="BN79" s="357">
        <f t="shared" si="65"/>
        <v>0</v>
      </c>
      <c r="BO79" s="357">
        <f t="shared" si="65"/>
        <v>0</v>
      </c>
      <c r="BP79" s="357">
        <f t="shared" si="65"/>
        <v>0</v>
      </c>
      <c r="BQ79" s="357">
        <f t="shared" si="65"/>
        <v>0</v>
      </c>
      <c r="BR79" s="357">
        <f t="shared" si="65"/>
        <v>0</v>
      </c>
      <c r="BS79" s="357">
        <f t="shared" si="65"/>
        <v>0</v>
      </c>
      <c r="BT79" s="357">
        <f t="shared" si="65"/>
        <v>0</v>
      </c>
      <c r="BU79" s="357"/>
      <c r="BV79" s="357">
        <f t="shared" ref="BV79:EG79" si="66">COUNTIF(BV7:BV78,"&lt;5")</f>
        <v>0</v>
      </c>
      <c r="BW79" s="357">
        <f t="shared" si="66"/>
        <v>0</v>
      </c>
      <c r="BX79" s="357">
        <f t="shared" si="66"/>
        <v>0</v>
      </c>
      <c r="BY79" s="357">
        <f t="shared" si="66"/>
        <v>0</v>
      </c>
      <c r="BZ79" s="357">
        <f t="shared" si="66"/>
        <v>0</v>
      </c>
      <c r="CA79" s="357">
        <f t="shared" si="66"/>
        <v>0</v>
      </c>
      <c r="CB79" s="357"/>
      <c r="CC79" s="357">
        <f t="shared" si="66"/>
        <v>0</v>
      </c>
      <c r="CD79" s="357">
        <f t="shared" si="66"/>
        <v>0</v>
      </c>
      <c r="CE79" s="357">
        <f t="shared" si="66"/>
        <v>0</v>
      </c>
      <c r="CF79" s="357">
        <f t="shared" si="66"/>
        <v>0</v>
      </c>
      <c r="CG79" s="357">
        <f t="shared" si="66"/>
        <v>0</v>
      </c>
      <c r="CH79" s="357">
        <f t="shared" si="66"/>
        <v>0</v>
      </c>
      <c r="CI79" s="357">
        <f t="shared" si="66"/>
        <v>0</v>
      </c>
      <c r="CJ79" s="357">
        <f t="shared" si="66"/>
        <v>0</v>
      </c>
      <c r="CK79" s="357">
        <f t="shared" si="66"/>
        <v>0</v>
      </c>
      <c r="CL79" s="357">
        <f t="shared" si="66"/>
        <v>0</v>
      </c>
      <c r="CM79" s="357">
        <f t="shared" si="66"/>
        <v>0</v>
      </c>
      <c r="CN79" s="357">
        <f t="shared" si="66"/>
        <v>0</v>
      </c>
      <c r="CO79" s="357">
        <f t="shared" si="66"/>
        <v>0</v>
      </c>
      <c r="CP79" s="357">
        <f t="shared" si="66"/>
        <v>0</v>
      </c>
      <c r="CQ79" s="357">
        <f t="shared" si="66"/>
        <v>0</v>
      </c>
      <c r="CR79" s="357">
        <f t="shared" si="66"/>
        <v>0</v>
      </c>
      <c r="CS79" s="357">
        <f t="shared" si="66"/>
        <v>0</v>
      </c>
      <c r="CT79" s="357">
        <f t="shared" si="66"/>
        <v>0</v>
      </c>
      <c r="CU79" s="357">
        <f t="shared" si="66"/>
        <v>0</v>
      </c>
      <c r="CV79" s="357">
        <f t="shared" si="66"/>
        <v>0</v>
      </c>
      <c r="CW79" s="357">
        <f t="shared" si="66"/>
        <v>0</v>
      </c>
      <c r="CX79" s="357">
        <f t="shared" si="66"/>
        <v>0</v>
      </c>
      <c r="CY79" s="357">
        <f t="shared" si="66"/>
        <v>0</v>
      </c>
      <c r="CZ79" s="357">
        <f t="shared" si="66"/>
        <v>0</v>
      </c>
      <c r="DA79" s="357"/>
      <c r="DB79" s="357">
        <f t="shared" si="66"/>
        <v>0</v>
      </c>
      <c r="DC79" s="357">
        <f t="shared" si="66"/>
        <v>0</v>
      </c>
      <c r="DD79" s="357">
        <f t="shared" si="66"/>
        <v>0</v>
      </c>
      <c r="DE79" s="357">
        <f t="shared" si="66"/>
        <v>0</v>
      </c>
      <c r="DF79" s="357">
        <f t="shared" si="66"/>
        <v>0</v>
      </c>
      <c r="DG79" s="357">
        <f t="shared" si="66"/>
        <v>0</v>
      </c>
      <c r="DH79" s="357">
        <f t="shared" si="66"/>
        <v>0</v>
      </c>
      <c r="DI79" s="357">
        <f t="shared" si="66"/>
        <v>0</v>
      </c>
      <c r="DJ79" s="357">
        <f t="shared" si="66"/>
        <v>0</v>
      </c>
      <c r="DK79" s="357">
        <f t="shared" si="66"/>
        <v>0</v>
      </c>
      <c r="DL79" s="357">
        <f t="shared" si="66"/>
        <v>0</v>
      </c>
      <c r="DM79" s="357">
        <f t="shared" si="66"/>
        <v>0</v>
      </c>
      <c r="DN79" s="357">
        <f t="shared" si="66"/>
        <v>0</v>
      </c>
      <c r="DO79" s="357">
        <f t="shared" si="66"/>
        <v>0</v>
      </c>
      <c r="DP79" s="357">
        <f t="shared" si="66"/>
        <v>0</v>
      </c>
      <c r="DQ79" s="357">
        <f t="shared" si="66"/>
        <v>0</v>
      </c>
      <c r="DR79" s="357">
        <f t="shared" si="66"/>
        <v>0</v>
      </c>
      <c r="DS79" s="357">
        <f t="shared" si="66"/>
        <v>0</v>
      </c>
      <c r="DT79" s="357">
        <f t="shared" si="66"/>
        <v>0</v>
      </c>
      <c r="DU79" s="357">
        <f t="shared" si="66"/>
        <v>0</v>
      </c>
      <c r="DV79" s="357">
        <f t="shared" si="66"/>
        <v>0</v>
      </c>
      <c r="DW79" s="357">
        <f t="shared" si="66"/>
        <v>0</v>
      </c>
      <c r="DX79" s="357">
        <f t="shared" si="66"/>
        <v>0</v>
      </c>
      <c r="DY79" s="357">
        <f t="shared" si="66"/>
        <v>0</v>
      </c>
      <c r="DZ79" s="357">
        <f t="shared" si="66"/>
        <v>0</v>
      </c>
      <c r="EA79" s="357">
        <f t="shared" si="66"/>
        <v>0</v>
      </c>
      <c r="EB79" s="357">
        <f t="shared" si="66"/>
        <v>2</v>
      </c>
      <c r="EC79" s="357">
        <f t="shared" si="66"/>
        <v>1</v>
      </c>
      <c r="ED79" s="357">
        <f t="shared" si="66"/>
        <v>1</v>
      </c>
      <c r="EE79" s="357">
        <f t="shared" si="66"/>
        <v>0</v>
      </c>
      <c r="EF79" s="357">
        <f t="shared" si="66"/>
        <v>0</v>
      </c>
      <c r="EG79" s="357">
        <f t="shared" si="66"/>
        <v>0</v>
      </c>
      <c r="EH79" s="357">
        <f t="shared" ref="EH79:FC79" si="67">COUNTIF(EH7:EH78,"&lt;5")</f>
        <v>0</v>
      </c>
      <c r="EI79" s="357">
        <f t="shared" si="67"/>
        <v>1</v>
      </c>
      <c r="EJ79" s="357">
        <f t="shared" si="67"/>
        <v>0</v>
      </c>
      <c r="EK79" s="357">
        <f t="shared" si="67"/>
        <v>0</v>
      </c>
      <c r="EL79" s="357">
        <f t="shared" si="67"/>
        <v>0</v>
      </c>
      <c r="EM79" s="357">
        <f t="shared" si="67"/>
        <v>0</v>
      </c>
      <c r="EN79" s="357">
        <f t="shared" si="67"/>
        <v>0</v>
      </c>
      <c r="EO79" s="357">
        <f t="shared" si="67"/>
        <v>0</v>
      </c>
      <c r="EP79" s="357">
        <f t="shared" si="67"/>
        <v>0</v>
      </c>
      <c r="EQ79" s="357">
        <f t="shared" si="67"/>
        <v>0</v>
      </c>
      <c r="ER79" s="357">
        <f t="shared" si="67"/>
        <v>0</v>
      </c>
      <c r="ES79" s="357">
        <f t="shared" si="67"/>
        <v>0</v>
      </c>
      <c r="ET79" s="357">
        <f t="shared" si="67"/>
        <v>0</v>
      </c>
      <c r="EU79" s="357">
        <f t="shared" si="67"/>
        <v>0</v>
      </c>
      <c r="EV79" s="357">
        <f t="shared" si="67"/>
        <v>0</v>
      </c>
      <c r="EW79" s="357">
        <f t="shared" si="67"/>
        <v>0</v>
      </c>
      <c r="EX79" s="357">
        <f t="shared" si="67"/>
        <v>0</v>
      </c>
      <c r="EY79" s="357">
        <f t="shared" si="67"/>
        <v>0</v>
      </c>
      <c r="EZ79" s="357">
        <f t="shared" si="67"/>
        <v>0</v>
      </c>
      <c r="FA79" s="357">
        <f t="shared" si="67"/>
        <v>0</v>
      </c>
      <c r="FB79" s="357">
        <f t="shared" si="67"/>
        <v>0</v>
      </c>
      <c r="FC79" s="357">
        <f t="shared" si="67"/>
        <v>0</v>
      </c>
      <c r="FD79" s="171"/>
      <c r="FE79" s="171"/>
      <c r="FF79" s="171"/>
      <c r="FG79" s="171"/>
      <c r="FH79" s="64"/>
    </row>
    <row r="80" spans="1:164" s="61" customFormat="1" x14ac:dyDescent="0.2">
      <c r="A80" s="287"/>
      <c r="B80" s="59"/>
      <c r="C80" s="60"/>
      <c r="E80" s="62"/>
      <c r="F80" s="62"/>
      <c r="G80" s="62"/>
      <c r="H80" s="62"/>
      <c r="I80" s="62"/>
      <c r="J80" s="63"/>
      <c r="K80" s="62"/>
      <c r="L80" s="62"/>
      <c r="M80" s="62"/>
      <c r="N80" s="62"/>
      <c r="O80" s="62"/>
      <c r="P80" s="62"/>
      <c r="Q80" s="62"/>
      <c r="R80" s="62"/>
      <c r="S80" s="62"/>
      <c r="T80" s="62"/>
      <c r="U80" s="62"/>
      <c r="V80" s="62"/>
      <c r="W80" s="62"/>
      <c r="X80" s="62"/>
      <c r="AB80" s="62"/>
      <c r="AC80" s="62"/>
      <c r="AD80" s="62"/>
      <c r="AE80" s="63"/>
      <c r="AF80" s="62"/>
      <c r="AG80" s="62"/>
      <c r="AH80" s="63"/>
      <c r="AI80" s="62"/>
      <c r="AJ80" s="62"/>
      <c r="AK80" s="62"/>
      <c r="AL80" s="62"/>
      <c r="AM80" s="62"/>
      <c r="AN80" s="62"/>
      <c r="AO80" s="62"/>
      <c r="AP80" s="62"/>
      <c r="AQ80" s="62"/>
      <c r="AR80" s="62"/>
      <c r="AS80" s="62"/>
      <c r="AT80" s="62"/>
      <c r="AU80" s="63"/>
      <c r="AV80" s="62"/>
      <c r="AW80" s="64"/>
      <c r="BA80" s="62"/>
      <c r="BB80" s="62"/>
      <c r="BC80" s="63"/>
      <c r="BD80" s="62"/>
      <c r="BE80" s="63"/>
      <c r="BF80" s="62"/>
      <c r="BG80" s="62"/>
      <c r="BH80" s="62"/>
      <c r="BI80" s="62"/>
      <c r="BJ80" s="62"/>
      <c r="BK80" s="62"/>
      <c r="BL80" s="62"/>
      <c r="BM80" s="62"/>
      <c r="BN80" s="62"/>
      <c r="BO80" s="62"/>
      <c r="BP80" s="62"/>
      <c r="BQ80" s="62"/>
      <c r="BR80" s="62"/>
      <c r="BS80" s="62"/>
      <c r="BT80" s="62"/>
      <c r="BW80" s="62"/>
      <c r="BX80" s="62"/>
      <c r="BY80" s="62"/>
      <c r="BZ80" s="63"/>
      <c r="CA80" s="62"/>
      <c r="CB80" s="63"/>
      <c r="CC80" s="62"/>
      <c r="CD80" s="62"/>
      <c r="CE80" s="62"/>
      <c r="CF80" s="62"/>
      <c r="CG80" s="62"/>
      <c r="CH80" s="62"/>
      <c r="CI80" s="62"/>
      <c r="CJ80" s="62"/>
      <c r="CK80" s="62"/>
      <c r="CL80" s="62"/>
      <c r="CM80" s="62"/>
      <c r="CN80" s="62"/>
      <c r="CO80" s="62"/>
      <c r="CP80" s="62"/>
      <c r="CQ80" s="62"/>
      <c r="CR80" s="62"/>
      <c r="CS80" s="62"/>
      <c r="CT80" s="62"/>
      <c r="CU80" s="63"/>
      <c r="CV80" s="62"/>
      <c r="CW80" s="64"/>
      <c r="DA80" s="62"/>
      <c r="DB80" s="62"/>
      <c r="DC80" s="62"/>
      <c r="DD80" s="63"/>
      <c r="DE80" s="62"/>
      <c r="DF80" s="63"/>
      <c r="DG80" s="62"/>
      <c r="DH80" s="62"/>
      <c r="DI80" s="62"/>
      <c r="DJ80" s="62"/>
      <c r="DK80" s="62"/>
      <c r="DL80" s="62"/>
      <c r="DM80" s="62"/>
      <c r="DN80" s="62"/>
      <c r="DO80" s="62"/>
      <c r="DP80" s="62"/>
      <c r="DQ80" s="62"/>
      <c r="DR80" s="62"/>
      <c r="DS80" s="62"/>
      <c r="DT80" s="63"/>
      <c r="DU80" s="62"/>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171"/>
      <c r="FE80" s="171"/>
      <c r="FF80" s="171"/>
      <c r="FG80" s="171"/>
      <c r="FH80" s="64"/>
    </row>
    <row r="81" spans="1:164" s="61" customFormat="1" x14ac:dyDescent="0.2">
      <c r="A81" s="287"/>
      <c r="B81" s="59"/>
      <c r="C81" s="60"/>
      <c r="E81" s="62"/>
      <c r="F81" s="62"/>
      <c r="G81" s="62"/>
      <c r="H81" s="62"/>
      <c r="I81" s="62"/>
      <c r="J81" s="63"/>
      <c r="K81" s="62"/>
      <c r="L81" s="62"/>
      <c r="M81" s="62"/>
      <c r="N81" s="62"/>
      <c r="O81" s="62"/>
      <c r="P81" s="62"/>
      <c r="Q81" s="62"/>
      <c r="R81" s="62"/>
      <c r="S81" s="62"/>
      <c r="T81" s="62"/>
      <c r="U81" s="62"/>
      <c r="V81" s="62"/>
      <c r="W81" s="62"/>
      <c r="X81" s="62"/>
      <c r="AB81" s="62"/>
      <c r="AC81" s="62"/>
      <c r="AD81" s="62"/>
      <c r="AE81" s="63"/>
      <c r="AF81" s="62"/>
      <c r="AG81" s="62"/>
      <c r="AH81" s="63"/>
      <c r="AI81" s="62"/>
      <c r="AJ81" s="62"/>
      <c r="AK81" s="62"/>
      <c r="AL81" s="62"/>
      <c r="AM81" s="62"/>
      <c r="AN81" s="62"/>
      <c r="AO81" s="62"/>
      <c r="AP81" s="62"/>
      <c r="AQ81" s="62"/>
      <c r="AR81" s="62"/>
      <c r="AS81" s="62"/>
      <c r="AT81" s="62"/>
      <c r="AU81" s="63"/>
      <c r="AV81" s="62"/>
      <c r="AW81" s="64"/>
      <c r="BA81" s="62"/>
      <c r="BB81" s="62"/>
      <c r="BC81" s="63"/>
      <c r="BD81" s="62"/>
      <c r="BE81" s="63"/>
      <c r="BF81" s="62"/>
      <c r="BG81" s="62"/>
      <c r="BH81" s="62"/>
      <c r="BI81" s="62"/>
      <c r="BJ81" s="62"/>
      <c r="BK81" s="62"/>
      <c r="BL81" s="62"/>
      <c r="BM81" s="62"/>
      <c r="BN81" s="62"/>
      <c r="BO81" s="62"/>
      <c r="BP81" s="62"/>
      <c r="BQ81" s="62"/>
      <c r="BR81" s="62"/>
      <c r="BS81" s="62"/>
      <c r="BT81" s="62"/>
      <c r="BW81" s="62"/>
      <c r="BX81" s="62"/>
      <c r="BY81" s="62"/>
      <c r="BZ81" s="63"/>
      <c r="CA81" s="62"/>
      <c r="CB81" s="63"/>
      <c r="CC81" s="62"/>
      <c r="CD81" s="62"/>
      <c r="CE81" s="62"/>
      <c r="CF81" s="62"/>
      <c r="CG81" s="62"/>
      <c r="CH81" s="62"/>
      <c r="CI81" s="62"/>
      <c r="CJ81" s="62"/>
      <c r="CK81" s="62"/>
      <c r="CL81" s="62"/>
      <c r="CM81" s="62"/>
      <c r="CN81" s="62"/>
      <c r="CO81" s="62"/>
      <c r="CP81" s="62"/>
      <c r="CQ81" s="62"/>
      <c r="CR81" s="62"/>
      <c r="CS81" s="62"/>
      <c r="CT81" s="62"/>
      <c r="CU81" s="63"/>
      <c r="CV81" s="62"/>
      <c r="CW81" s="64"/>
      <c r="DA81" s="62"/>
      <c r="DB81" s="62"/>
      <c r="DC81" s="62"/>
      <c r="DD81" s="63"/>
      <c r="DE81" s="62"/>
      <c r="DF81" s="63"/>
      <c r="DG81" s="62"/>
      <c r="DH81" s="62"/>
      <c r="DI81" s="62"/>
      <c r="DJ81" s="62"/>
      <c r="DK81" s="62"/>
      <c r="DL81" s="62"/>
      <c r="DM81" s="62"/>
      <c r="DN81" s="62"/>
      <c r="DO81" s="62"/>
      <c r="DP81" s="62"/>
      <c r="DQ81" s="62"/>
      <c r="DR81" s="62"/>
      <c r="DS81" s="62"/>
      <c r="DT81" s="63"/>
      <c r="DU81" s="62"/>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171"/>
      <c r="FE81" s="171"/>
      <c r="FF81" s="171"/>
      <c r="FG81" s="171"/>
      <c r="FH81" s="64"/>
    </row>
    <row r="82" spans="1:164" s="61" customFormat="1" x14ac:dyDescent="0.2">
      <c r="A82" s="287"/>
      <c r="B82" s="59"/>
      <c r="C82" s="60"/>
      <c r="E82" s="62"/>
      <c r="F82" s="62"/>
      <c r="G82" s="62"/>
      <c r="H82" s="62"/>
      <c r="I82" s="62"/>
      <c r="J82" s="63"/>
      <c r="K82" s="62"/>
      <c r="L82" s="62"/>
      <c r="M82" s="62"/>
      <c r="N82" s="62"/>
      <c r="O82" s="62"/>
      <c r="P82" s="62"/>
      <c r="Q82" s="62"/>
      <c r="R82" s="62"/>
      <c r="S82" s="62"/>
      <c r="T82" s="62"/>
      <c r="U82" s="62"/>
      <c r="V82" s="62"/>
      <c r="W82" s="62"/>
      <c r="X82" s="62"/>
      <c r="AB82" s="62"/>
      <c r="AC82" s="62"/>
      <c r="AD82" s="62"/>
      <c r="AE82" s="63"/>
      <c r="AF82" s="62"/>
      <c r="AG82" s="62"/>
      <c r="AH82" s="63"/>
      <c r="AI82" s="62"/>
      <c r="AJ82" s="62"/>
      <c r="AK82" s="62"/>
      <c r="AL82" s="62"/>
      <c r="AM82" s="62"/>
      <c r="AN82" s="62"/>
      <c r="AO82" s="62"/>
      <c r="AP82" s="62"/>
      <c r="AQ82" s="62"/>
      <c r="AR82" s="62"/>
      <c r="AS82" s="62"/>
      <c r="AT82" s="62"/>
      <c r="AU82" s="63"/>
      <c r="AV82" s="62"/>
      <c r="AW82" s="64"/>
      <c r="BA82" s="62"/>
      <c r="BB82" s="62"/>
      <c r="BC82" s="63"/>
      <c r="BD82" s="62"/>
      <c r="BE82" s="63"/>
      <c r="BF82" s="62"/>
      <c r="BG82" s="62"/>
      <c r="BH82" s="62"/>
      <c r="BI82" s="62"/>
      <c r="BJ82" s="62"/>
      <c r="BK82" s="62"/>
      <c r="BL82" s="62"/>
      <c r="BM82" s="62"/>
      <c r="BN82" s="62"/>
      <c r="BO82" s="62"/>
      <c r="BP82" s="62"/>
      <c r="BQ82" s="62"/>
      <c r="BR82" s="62"/>
      <c r="BS82" s="62"/>
      <c r="BT82" s="62"/>
      <c r="BW82" s="62"/>
      <c r="BX82" s="62"/>
      <c r="BY82" s="62"/>
      <c r="BZ82" s="63"/>
      <c r="CA82" s="62"/>
      <c r="CB82" s="63"/>
      <c r="CC82" s="62"/>
      <c r="CD82" s="62"/>
      <c r="CE82" s="62"/>
      <c r="CF82" s="62"/>
      <c r="CG82" s="62"/>
      <c r="CH82" s="62"/>
      <c r="CI82" s="62"/>
      <c r="CJ82" s="62"/>
      <c r="CK82" s="62"/>
      <c r="CL82" s="62"/>
      <c r="CM82" s="62"/>
      <c r="CN82" s="62"/>
      <c r="CO82" s="62"/>
      <c r="CP82" s="62"/>
      <c r="CQ82" s="62"/>
      <c r="CR82" s="62"/>
      <c r="CS82" s="62"/>
      <c r="CT82" s="62"/>
      <c r="CU82" s="63"/>
      <c r="CV82" s="62"/>
      <c r="CW82" s="64"/>
      <c r="DA82" s="62"/>
      <c r="DB82" s="62"/>
      <c r="DC82" s="62"/>
      <c r="DD82" s="63"/>
      <c r="DE82" s="62"/>
      <c r="DF82" s="63"/>
      <c r="DG82" s="62"/>
      <c r="DH82" s="62"/>
      <c r="DI82" s="62"/>
      <c r="DJ82" s="62"/>
      <c r="DK82" s="62"/>
      <c r="DL82" s="62"/>
      <c r="DM82" s="62"/>
      <c r="DN82" s="62"/>
      <c r="DO82" s="62"/>
      <c r="DP82" s="62"/>
      <c r="DQ82" s="62"/>
      <c r="DR82" s="62"/>
      <c r="DS82" s="62"/>
      <c r="DT82" s="63"/>
      <c r="DU82" s="62"/>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171"/>
      <c r="FE82" s="171"/>
      <c r="FF82" s="171"/>
      <c r="FG82" s="171"/>
      <c r="FH82" s="64"/>
    </row>
    <row r="83" spans="1:164" s="61" customFormat="1" x14ac:dyDescent="0.2">
      <c r="A83" s="287"/>
      <c r="B83" s="59"/>
      <c r="C83" s="60"/>
      <c r="E83" s="62"/>
      <c r="F83" s="62"/>
      <c r="G83" s="62"/>
      <c r="H83" s="62"/>
      <c r="I83" s="62"/>
      <c r="J83" s="63"/>
      <c r="K83" s="62"/>
      <c r="L83" s="62"/>
      <c r="M83" s="62"/>
      <c r="N83" s="62"/>
      <c r="O83" s="62"/>
      <c r="P83" s="62"/>
      <c r="Q83" s="62"/>
      <c r="R83" s="62"/>
      <c r="S83" s="62"/>
      <c r="T83" s="62"/>
      <c r="U83" s="62"/>
      <c r="V83" s="62"/>
      <c r="W83" s="62"/>
      <c r="X83" s="62"/>
      <c r="AB83" s="62"/>
      <c r="AC83" s="62"/>
      <c r="AD83" s="62"/>
      <c r="AE83" s="63"/>
      <c r="AF83" s="62"/>
      <c r="AG83" s="62"/>
      <c r="AH83" s="63"/>
      <c r="AI83" s="62"/>
      <c r="AJ83" s="62"/>
      <c r="AK83" s="62"/>
      <c r="AL83" s="62"/>
      <c r="AM83" s="62"/>
      <c r="AN83" s="62"/>
      <c r="AO83" s="62"/>
      <c r="AP83" s="62"/>
      <c r="AQ83" s="62"/>
      <c r="AR83" s="62"/>
      <c r="AS83" s="62"/>
      <c r="AT83" s="62"/>
      <c r="AU83" s="63"/>
      <c r="AV83" s="62"/>
      <c r="AW83" s="64"/>
      <c r="BA83" s="62"/>
      <c r="BB83" s="62"/>
      <c r="BC83" s="63"/>
      <c r="BD83" s="62"/>
      <c r="BE83" s="63"/>
      <c r="BF83" s="62"/>
      <c r="BG83" s="62"/>
      <c r="BH83" s="62"/>
      <c r="BI83" s="62"/>
      <c r="BJ83" s="62"/>
      <c r="BK83" s="62"/>
      <c r="BL83" s="62"/>
      <c r="BM83" s="62"/>
      <c r="BN83" s="62"/>
      <c r="BO83" s="62"/>
      <c r="BP83" s="62"/>
      <c r="BQ83" s="62"/>
      <c r="BR83" s="62"/>
      <c r="BS83" s="62"/>
      <c r="BT83" s="62"/>
      <c r="BW83" s="62"/>
      <c r="BX83" s="62"/>
      <c r="BY83" s="62"/>
      <c r="BZ83" s="63"/>
      <c r="CA83" s="62"/>
      <c r="CB83" s="63"/>
      <c r="CC83" s="62"/>
      <c r="CD83" s="62"/>
      <c r="CE83" s="62"/>
      <c r="CF83" s="62"/>
      <c r="CG83" s="62"/>
      <c r="CH83" s="62"/>
      <c r="CI83" s="62"/>
      <c r="CJ83" s="62"/>
      <c r="CK83" s="62"/>
      <c r="CL83" s="62"/>
      <c r="CM83" s="62"/>
      <c r="CN83" s="62"/>
      <c r="CO83" s="62"/>
      <c r="CP83" s="62"/>
      <c r="CQ83" s="62"/>
      <c r="CR83" s="62"/>
      <c r="CS83" s="62"/>
      <c r="CT83" s="62"/>
      <c r="CU83" s="63"/>
      <c r="CV83" s="62"/>
      <c r="CW83" s="64"/>
      <c r="DA83" s="62"/>
      <c r="DB83" s="62"/>
      <c r="DC83" s="62"/>
      <c r="DD83" s="63"/>
      <c r="DE83" s="62"/>
      <c r="DF83" s="63"/>
      <c r="DG83" s="62"/>
      <c r="DH83" s="62"/>
      <c r="DI83" s="62"/>
      <c r="DJ83" s="62"/>
      <c r="DK83" s="62"/>
      <c r="DL83" s="62"/>
      <c r="DM83" s="62"/>
      <c r="DN83" s="62"/>
      <c r="DO83" s="62"/>
      <c r="DP83" s="62"/>
      <c r="DQ83" s="62"/>
      <c r="DR83" s="62"/>
      <c r="DS83" s="62"/>
      <c r="DT83" s="63"/>
      <c r="DU83" s="62"/>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64"/>
      <c r="FD83" s="171"/>
      <c r="FE83" s="171"/>
      <c r="FF83" s="171"/>
      <c r="FG83" s="171"/>
      <c r="FH83" s="64"/>
    </row>
    <row r="84" spans="1:164" s="49" customFormat="1" ht="12.75" x14ac:dyDescent="0.2">
      <c r="A84" s="41">
        <v>10</v>
      </c>
      <c r="B84" s="42" t="s">
        <v>120</v>
      </c>
      <c r="C84" s="43" t="s">
        <v>89</v>
      </c>
      <c r="D84" s="44">
        <v>8</v>
      </c>
      <c r="E84" s="45"/>
      <c r="F84" s="44">
        <f t="shared" ref="F84:F90" si="68">MAX(D84:E84)</f>
        <v>8</v>
      </c>
      <c r="G84" s="44">
        <v>6</v>
      </c>
      <c r="H84" s="45"/>
      <c r="I84" s="44">
        <f t="shared" ref="I84:I90" si="69">MAX(G84:H84)</f>
        <v>6</v>
      </c>
      <c r="J84" s="44">
        <v>9</v>
      </c>
      <c r="K84" s="45"/>
      <c r="L84" s="44">
        <f t="shared" ref="L84:L90" si="70">MAX(J84:K84)</f>
        <v>9</v>
      </c>
      <c r="M84" s="44">
        <v>6</v>
      </c>
      <c r="N84" s="45"/>
      <c r="O84" s="44">
        <f t="shared" ref="O84:O90" si="71">MAX(M84:N84)</f>
        <v>6</v>
      </c>
      <c r="P84" s="44">
        <v>8</v>
      </c>
      <c r="Q84" s="45"/>
      <c r="R84" s="44">
        <f t="shared" ref="R84:R90" si="72">MAX(P84:Q84)</f>
        <v>8</v>
      </c>
      <c r="S84" s="44">
        <v>8</v>
      </c>
      <c r="T84" s="45"/>
      <c r="U84" s="45">
        <v>7</v>
      </c>
      <c r="V84" s="45"/>
      <c r="W84" s="45">
        <v>9</v>
      </c>
      <c r="X84" s="45"/>
      <c r="Y84" s="44">
        <v>8</v>
      </c>
      <c r="Z84" s="45"/>
      <c r="AA84" s="44"/>
      <c r="AB84" s="44">
        <v>5</v>
      </c>
      <c r="AC84" s="45"/>
      <c r="AD84" s="44">
        <f t="shared" ref="AD84:AD90" si="73">MAX(AB84:AC84)</f>
        <v>5</v>
      </c>
      <c r="AE84" s="44">
        <v>7</v>
      </c>
      <c r="AF84" s="45"/>
      <c r="AG84" s="44"/>
      <c r="AH84" s="44">
        <v>7</v>
      </c>
      <c r="AI84" s="45"/>
      <c r="AJ84" s="44">
        <f t="shared" ref="AJ84:AJ90" si="74">MAX(AH84:AI84)</f>
        <v>7</v>
      </c>
      <c r="AK84" s="44">
        <v>7</v>
      </c>
      <c r="AL84" s="45"/>
      <c r="AM84" s="44">
        <v>7</v>
      </c>
      <c r="AN84" s="45"/>
      <c r="AO84" s="44">
        <v>8</v>
      </c>
      <c r="AP84" s="45"/>
      <c r="AQ84" s="45">
        <v>7</v>
      </c>
      <c r="AR84" s="45"/>
      <c r="AS84" s="45">
        <v>6</v>
      </c>
      <c r="AT84" s="45"/>
      <c r="AU84" s="46">
        <f t="shared" ref="AU84:AU90" si="75">ROUND((SUMPRODUCT($D$5:$AT$5,$D84:$AT84))/$AU$6,2)</f>
        <v>6.09</v>
      </c>
      <c r="AV84" s="46"/>
      <c r="AW84" s="47" t="str">
        <f t="shared" ref="AW84:AW90" si="76">IF(AU84&lt;5,"Yếu",IF(AU84&lt;6,"TBình",IF(AU84&lt;7,"TBKhá",IF(AU84&lt;8,"Khá",IF(AU84&lt;9,"Giỏi","Xuất sắc")))))</f>
        <v>TBKhá</v>
      </c>
      <c r="AX84" s="48"/>
      <c r="AY84" s="44">
        <v>7</v>
      </c>
      <c r="AZ84" s="45"/>
      <c r="BA84" s="44">
        <v>8</v>
      </c>
      <c r="BB84" s="45"/>
      <c r="BC84" s="44">
        <v>7</v>
      </c>
      <c r="BD84" s="45"/>
      <c r="BE84" s="44">
        <v>8</v>
      </c>
      <c r="BF84" s="45"/>
      <c r="BG84" s="44">
        <f t="shared" ref="BG84:BG90" si="77">MAX(BE84:BF84)</f>
        <v>8</v>
      </c>
      <c r="BH84" s="44">
        <v>8</v>
      </c>
      <c r="BI84" s="45"/>
      <c r="BJ84" s="44">
        <v>8</v>
      </c>
      <c r="BK84" s="45"/>
      <c r="BL84" s="44">
        <v>9</v>
      </c>
      <c r="BM84" s="45"/>
      <c r="BN84" s="44">
        <f t="shared" ref="BN84:BN90" si="78">MAX(BL84:BM84)</f>
        <v>9</v>
      </c>
      <c r="BO84" s="45">
        <v>7</v>
      </c>
      <c r="BP84" s="45"/>
      <c r="BQ84" s="44">
        <v>8</v>
      </c>
      <c r="BR84" s="45"/>
      <c r="BS84" s="44">
        <v>8</v>
      </c>
      <c r="BT84" s="45"/>
      <c r="BU84" s="44">
        <v>7</v>
      </c>
      <c r="BV84" s="45"/>
      <c r="BW84" s="44">
        <f t="shared" ref="BW84:BW90" si="79">MAX(BU84:BV84)</f>
        <v>7</v>
      </c>
      <c r="BX84" s="44">
        <v>7</v>
      </c>
      <c r="BY84" s="45"/>
      <c r="BZ84" s="44">
        <v>8</v>
      </c>
      <c r="CA84" s="45"/>
      <c r="CB84" s="44">
        <v>9</v>
      </c>
      <c r="CC84" s="45"/>
      <c r="CD84" s="44">
        <f t="shared" ref="CD84:CD90" si="80">MAX(CB84:CC84)</f>
        <v>9</v>
      </c>
      <c r="CE84" s="44">
        <v>7</v>
      </c>
      <c r="CF84" s="45"/>
      <c r="CG84" s="44">
        <v>8</v>
      </c>
      <c r="CH84" s="45"/>
      <c r="CI84" s="44">
        <v>8</v>
      </c>
      <c r="CJ84" s="44"/>
      <c r="CK84" s="44">
        <v>8</v>
      </c>
      <c r="CL84" s="44"/>
      <c r="CM84" s="44">
        <v>8</v>
      </c>
      <c r="CN84" s="45"/>
      <c r="CO84" s="45">
        <v>8</v>
      </c>
      <c r="CP84" s="45"/>
      <c r="CQ84" s="44">
        <v>8</v>
      </c>
      <c r="CR84" s="45"/>
      <c r="CS84" s="44">
        <v>8</v>
      </c>
      <c r="CT84" s="45"/>
      <c r="CU84" s="46">
        <f t="shared" ref="CU84:CU90" si="81">ROUND((SUMPRODUCT($AY$5:$CT$5,$AY84:$CT84))/$CU$6,2)</f>
        <v>7.77</v>
      </c>
      <c r="CV84" s="46"/>
      <c r="CW84" s="47" t="str">
        <f t="shared" ref="CW84:CW90" si="82">IF(CU84&lt;5,"Yếu",IF(CU84&lt;6,"TBình",IF(CU84&lt;7,"TBKhá",IF(CU84&lt;8,"Khá",IF(CU84&lt;9,"Giỏi","Xuất sắc")))))</f>
        <v>Khá</v>
      </c>
      <c r="CX84" s="48"/>
      <c r="CY84" s="44">
        <v>9</v>
      </c>
      <c r="CZ84" s="45"/>
      <c r="DA84" s="44">
        <v>8</v>
      </c>
      <c r="DB84" s="45"/>
      <c r="DC84" s="44">
        <f t="shared" ref="DC84:DC90" si="83">MAX(DA84:DB84)</f>
        <v>8</v>
      </c>
      <c r="DD84" s="44">
        <v>7</v>
      </c>
      <c r="DE84" s="45"/>
      <c r="DF84" s="44">
        <v>6</v>
      </c>
      <c r="DG84" s="45"/>
      <c r="DH84" s="44">
        <v>8</v>
      </c>
      <c r="DI84" s="44"/>
      <c r="DJ84" s="44">
        <v>8</v>
      </c>
      <c r="DK84" s="45"/>
      <c r="DL84" s="44">
        <v>8</v>
      </c>
      <c r="DM84" s="45"/>
      <c r="DN84" s="45">
        <v>8</v>
      </c>
      <c r="DO84" s="45"/>
      <c r="DP84" s="44">
        <v>8</v>
      </c>
      <c r="DQ84" s="45"/>
      <c r="DR84" s="44">
        <v>9</v>
      </c>
      <c r="DS84" s="44"/>
      <c r="DT84" s="46">
        <f>ROUND((SUMPRODUCT($CY$5:$DS$5,$CY84:$DS84))/$DT$6,2)</f>
        <v>7.84</v>
      </c>
      <c r="DU84" s="46"/>
      <c r="DV84" s="47" t="str">
        <f t="shared" ref="DV84:DV90" si="84">IF(DT84&lt;5,"Yếu",IF(DT84&lt;6,"TBình",IF(DT84&lt;7,"TBKhá",IF(DT84&lt;8,"Khá",IF(DT84&lt;9,"Giỏi","Xuất sắc")))))</f>
        <v>Khá</v>
      </c>
      <c r="DW84" s="48"/>
      <c r="DX84" s="11">
        <v>7</v>
      </c>
      <c r="DY84" s="98"/>
      <c r="DZ84" s="11">
        <v>8</v>
      </c>
      <c r="EA84" s="98"/>
      <c r="EB84" s="11" t="s">
        <v>83</v>
      </c>
      <c r="EC84" s="98"/>
      <c r="ED84" s="98"/>
      <c r="EE84" s="11" t="s">
        <v>83</v>
      </c>
      <c r="EF84" s="98"/>
      <c r="EG84" s="11">
        <v>3</v>
      </c>
      <c r="EH84" s="98"/>
      <c r="EI84" s="11">
        <v>3</v>
      </c>
      <c r="EJ84" s="98"/>
      <c r="EK84" s="11">
        <f t="shared" ref="EK84:EK90" si="85">MAX(EI84:EJ84)</f>
        <v>3</v>
      </c>
      <c r="EL84" s="11">
        <v>8</v>
      </c>
      <c r="EM84" s="98"/>
      <c r="EN84" s="11">
        <v>8</v>
      </c>
      <c r="EO84" s="98"/>
      <c r="EP84" s="11"/>
      <c r="EQ84" s="98"/>
      <c r="ER84" s="11"/>
      <c r="ES84" s="98"/>
      <c r="ET84" s="11"/>
      <c r="EU84" s="98"/>
      <c r="EV84" s="217">
        <f t="shared" ref="EV84:EV90" si="86">ROUND(SUMPRODUCT($DX$5:$EU$5,DX84:EU84)/$EV$6,2)</f>
        <v>2.86</v>
      </c>
      <c r="EW84" s="220"/>
      <c r="EX84" s="221"/>
      <c r="EY84" s="221"/>
      <c r="EZ84" s="217"/>
      <c r="FA84" s="220"/>
      <c r="FB84" s="221"/>
      <c r="FC84" s="221"/>
      <c r="FD84" s="46"/>
      <c r="FE84" s="46"/>
      <c r="FF84" s="47"/>
      <c r="FG84" s="170"/>
      <c r="FH84" s="49" t="s">
        <v>771</v>
      </c>
    </row>
    <row r="85" spans="1:164" s="31" customFormat="1" ht="12.75" x14ac:dyDescent="0.2">
      <c r="A85" s="22">
        <v>11</v>
      </c>
      <c r="B85" s="23" t="s">
        <v>266</v>
      </c>
      <c r="C85" s="24" t="s">
        <v>89</v>
      </c>
      <c r="D85" s="25" t="s">
        <v>83</v>
      </c>
      <c r="E85" s="25" t="s">
        <v>83</v>
      </c>
      <c r="F85" s="11">
        <f t="shared" si="68"/>
        <v>0</v>
      </c>
      <c r="G85" s="25" t="s">
        <v>83</v>
      </c>
      <c r="H85" s="25" t="s">
        <v>83</v>
      </c>
      <c r="I85" s="11">
        <f t="shared" si="69"/>
        <v>0</v>
      </c>
      <c r="J85" s="25" t="s">
        <v>83</v>
      </c>
      <c r="K85" s="25" t="s">
        <v>83</v>
      </c>
      <c r="L85" s="11">
        <f t="shared" si="70"/>
        <v>0</v>
      </c>
      <c r="M85" s="25" t="s">
        <v>83</v>
      </c>
      <c r="N85" s="25" t="s">
        <v>83</v>
      </c>
      <c r="O85" s="11">
        <f t="shared" si="71"/>
        <v>0</v>
      </c>
      <c r="P85" s="25" t="s">
        <v>83</v>
      </c>
      <c r="Q85" s="25" t="s">
        <v>83</v>
      </c>
      <c r="R85" s="11">
        <f t="shared" si="72"/>
        <v>0</v>
      </c>
      <c r="S85" s="25" t="s">
        <v>83</v>
      </c>
      <c r="T85" s="25" t="s">
        <v>83</v>
      </c>
      <c r="U85" s="25" t="s">
        <v>83</v>
      </c>
      <c r="V85" s="25" t="s">
        <v>83</v>
      </c>
      <c r="W85" s="25" t="s">
        <v>83</v>
      </c>
      <c r="X85" s="26"/>
      <c r="Y85" s="25" t="s">
        <v>83</v>
      </c>
      <c r="Z85" s="26"/>
      <c r="AA85" s="25"/>
      <c r="AB85" s="25"/>
      <c r="AC85" s="26"/>
      <c r="AD85" s="11">
        <f t="shared" si="73"/>
        <v>0</v>
      </c>
      <c r="AE85" s="25" t="s">
        <v>83</v>
      </c>
      <c r="AF85" s="26"/>
      <c r="AG85" s="25"/>
      <c r="AH85" s="25" t="s">
        <v>83</v>
      </c>
      <c r="AI85" s="25" t="s">
        <v>83</v>
      </c>
      <c r="AJ85" s="11">
        <f t="shared" si="74"/>
        <v>0</v>
      </c>
      <c r="AK85" s="25" t="s">
        <v>83</v>
      </c>
      <c r="AL85" s="25" t="s">
        <v>83</v>
      </c>
      <c r="AM85" s="25" t="s">
        <v>83</v>
      </c>
      <c r="AN85" s="25" t="s">
        <v>83</v>
      </c>
      <c r="AO85" s="25" t="s">
        <v>83</v>
      </c>
      <c r="AP85" s="26"/>
      <c r="AQ85" s="26" t="s">
        <v>83</v>
      </c>
      <c r="AR85" s="26"/>
      <c r="AS85" s="26" t="s">
        <v>83</v>
      </c>
      <c r="AT85" s="26"/>
      <c r="AU85" s="27">
        <f t="shared" si="75"/>
        <v>0</v>
      </c>
      <c r="AV85" s="27"/>
      <c r="AW85" s="28" t="str">
        <f t="shared" si="76"/>
        <v>Yếu</v>
      </c>
      <c r="AX85" s="29"/>
      <c r="AY85" s="25" t="s">
        <v>83</v>
      </c>
      <c r="AZ85" s="26"/>
      <c r="BA85" s="25" t="s">
        <v>83</v>
      </c>
      <c r="BB85" s="26"/>
      <c r="BC85" s="25" t="s">
        <v>83</v>
      </c>
      <c r="BD85" s="26"/>
      <c r="BE85" s="25" t="s">
        <v>83</v>
      </c>
      <c r="BF85" s="25"/>
      <c r="BG85" s="11">
        <f t="shared" si="77"/>
        <v>0</v>
      </c>
      <c r="BH85" s="25" t="s">
        <v>83</v>
      </c>
      <c r="BI85" s="25"/>
      <c r="BJ85" s="25" t="s">
        <v>83</v>
      </c>
      <c r="BK85" s="25"/>
      <c r="BL85" s="25" t="s">
        <v>83</v>
      </c>
      <c r="BM85" s="26"/>
      <c r="BN85" s="11">
        <f t="shared" si="78"/>
        <v>0</v>
      </c>
      <c r="BO85" s="26" t="s">
        <v>83</v>
      </c>
      <c r="BP85" s="26"/>
      <c r="BQ85" s="25" t="s">
        <v>83</v>
      </c>
      <c r="BR85" s="25"/>
      <c r="BS85" s="25" t="s">
        <v>83</v>
      </c>
      <c r="BT85" s="26"/>
      <c r="BU85" s="25"/>
      <c r="BV85" s="26"/>
      <c r="BW85" s="11">
        <f t="shared" si="79"/>
        <v>0</v>
      </c>
      <c r="BX85" s="25"/>
      <c r="BY85" s="26"/>
      <c r="BZ85" s="25" t="s">
        <v>83</v>
      </c>
      <c r="CA85" s="26"/>
      <c r="CB85" s="25" t="s">
        <v>83</v>
      </c>
      <c r="CC85" s="25"/>
      <c r="CD85" s="11">
        <f t="shared" si="80"/>
        <v>0</v>
      </c>
      <c r="CE85" s="25" t="s">
        <v>83</v>
      </c>
      <c r="CF85" s="25"/>
      <c r="CG85" s="25" t="s">
        <v>83</v>
      </c>
      <c r="CH85" s="25"/>
      <c r="CI85" s="25" t="s">
        <v>83</v>
      </c>
      <c r="CJ85" s="25"/>
      <c r="CK85" s="25" t="s">
        <v>83</v>
      </c>
      <c r="CL85" s="25"/>
      <c r="CM85" s="25" t="s">
        <v>83</v>
      </c>
      <c r="CN85" s="26"/>
      <c r="CO85" s="26" t="s">
        <v>83</v>
      </c>
      <c r="CP85" s="26"/>
      <c r="CQ85" s="25" t="s">
        <v>83</v>
      </c>
      <c r="CR85" s="25"/>
      <c r="CS85" s="25" t="s">
        <v>83</v>
      </c>
      <c r="CT85" s="26"/>
      <c r="CU85" s="27">
        <f t="shared" si="81"/>
        <v>0</v>
      </c>
      <c r="CV85" s="27"/>
      <c r="CW85" s="28" t="str">
        <f t="shared" si="82"/>
        <v>Yếu</v>
      </c>
      <c r="CX85" s="29"/>
      <c r="CY85" s="25"/>
      <c r="CZ85" s="26"/>
      <c r="DA85" s="25" t="s">
        <v>83</v>
      </c>
      <c r="DB85" s="26"/>
      <c r="DC85" s="11">
        <f t="shared" si="83"/>
        <v>0</v>
      </c>
      <c r="DD85" s="25"/>
      <c r="DE85" s="26"/>
      <c r="DF85" s="25" t="s">
        <v>83</v>
      </c>
      <c r="DG85" s="25"/>
      <c r="DH85" s="25"/>
      <c r="DI85" s="25"/>
      <c r="DJ85" s="25"/>
      <c r="DK85" s="25"/>
      <c r="DL85" s="25" t="s">
        <v>83</v>
      </c>
      <c r="DM85" s="26"/>
      <c r="DN85" s="26"/>
      <c r="DO85" s="26"/>
      <c r="DP85" s="25" t="s">
        <v>83</v>
      </c>
      <c r="DQ85" s="25"/>
      <c r="DR85" s="25" t="s">
        <v>83</v>
      </c>
      <c r="DS85" s="25"/>
      <c r="DT85" s="27"/>
      <c r="DU85" s="27"/>
      <c r="DV85" s="28" t="str">
        <f t="shared" si="84"/>
        <v>Yếu</v>
      </c>
      <c r="DW85" s="29"/>
      <c r="DX85" s="11" t="s">
        <v>83</v>
      </c>
      <c r="DY85" s="98"/>
      <c r="DZ85" s="11"/>
      <c r="EA85" s="98"/>
      <c r="EB85" s="11"/>
      <c r="EC85" s="98"/>
      <c r="ED85" s="98"/>
      <c r="EE85" s="11" t="s">
        <v>83</v>
      </c>
      <c r="EF85" s="98"/>
      <c r="EG85" s="11"/>
      <c r="EH85" s="98"/>
      <c r="EI85" s="11" t="s">
        <v>83</v>
      </c>
      <c r="EJ85" s="98"/>
      <c r="EK85" s="11">
        <f t="shared" si="85"/>
        <v>0</v>
      </c>
      <c r="EL85" s="11" t="s">
        <v>83</v>
      </c>
      <c r="EM85" s="98"/>
      <c r="EN85" s="11" t="s">
        <v>83</v>
      </c>
      <c r="EO85" s="98"/>
      <c r="EP85" s="11"/>
      <c r="EQ85" s="98"/>
      <c r="ER85" s="11"/>
      <c r="ES85" s="98"/>
      <c r="ET85" s="11"/>
      <c r="EU85" s="98"/>
      <c r="EV85" s="217">
        <f t="shared" si="86"/>
        <v>0</v>
      </c>
      <c r="EW85" s="220"/>
      <c r="EX85" s="221"/>
      <c r="EY85" s="221"/>
      <c r="EZ85" s="217"/>
      <c r="FA85" s="220"/>
      <c r="FB85" s="221"/>
      <c r="FC85" s="221"/>
      <c r="FD85" s="46"/>
      <c r="FE85" s="46"/>
      <c r="FF85" s="47"/>
      <c r="FG85" s="170"/>
    </row>
    <row r="86" spans="1:164" s="31" customFormat="1" ht="12.75" x14ac:dyDescent="0.2">
      <c r="A86" s="22">
        <v>33</v>
      </c>
      <c r="B86" s="23" t="s">
        <v>198</v>
      </c>
      <c r="C86" s="24" t="s">
        <v>429</v>
      </c>
      <c r="D86" s="25" t="s">
        <v>83</v>
      </c>
      <c r="E86" s="25" t="s">
        <v>83</v>
      </c>
      <c r="F86" s="11">
        <f t="shared" si="68"/>
        <v>0</v>
      </c>
      <c r="G86" s="25" t="s">
        <v>83</v>
      </c>
      <c r="H86" s="25" t="s">
        <v>83</v>
      </c>
      <c r="I86" s="11">
        <f t="shared" si="69"/>
        <v>0</v>
      </c>
      <c r="J86" s="25" t="s">
        <v>83</v>
      </c>
      <c r="K86" s="25" t="s">
        <v>83</v>
      </c>
      <c r="L86" s="11">
        <f t="shared" si="70"/>
        <v>0</v>
      </c>
      <c r="M86" s="25" t="s">
        <v>83</v>
      </c>
      <c r="N86" s="25" t="s">
        <v>83</v>
      </c>
      <c r="O86" s="11">
        <f t="shared" si="71"/>
        <v>0</v>
      </c>
      <c r="P86" s="25" t="s">
        <v>83</v>
      </c>
      <c r="Q86" s="25" t="s">
        <v>83</v>
      </c>
      <c r="R86" s="11">
        <f t="shared" si="72"/>
        <v>0</v>
      </c>
      <c r="S86" s="25" t="s">
        <v>83</v>
      </c>
      <c r="T86" s="25" t="s">
        <v>83</v>
      </c>
      <c r="U86" s="25" t="s">
        <v>83</v>
      </c>
      <c r="V86" s="25" t="s">
        <v>83</v>
      </c>
      <c r="W86" s="26" t="s">
        <v>83</v>
      </c>
      <c r="X86" s="26"/>
      <c r="Y86" s="25" t="s">
        <v>83</v>
      </c>
      <c r="Z86" s="26"/>
      <c r="AA86" s="25"/>
      <c r="AB86" s="25"/>
      <c r="AC86" s="26"/>
      <c r="AD86" s="11">
        <f t="shared" si="73"/>
        <v>0</v>
      </c>
      <c r="AE86" s="25" t="s">
        <v>83</v>
      </c>
      <c r="AF86" s="26"/>
      <c r="AG86" s="25"/>
      <c r="AH86" s="25" t="s">
        <v>83</v>
      </c>
      <c r="AI86" s="25" t="s">
        <v>83</v>
      </c>
      <c r="AJ86" s="11">
        <f t="shared" si="74"/>
        <v>0</v>
      </c>
      <c r="AK86" s="25" t="s">
        <v>83</v>
      </c>
      <c r="AL86" s="25" t="s">
        <v>83</v>
      </c>
      <c r="AM86" s="25" t="s">
        <v>83</v>
      </c>
      <c r="AN86" s="25" t="s">
        <v>83</v>
      </c>
      <c r="AO86" s="25" t="s">
        <v>83</v>
      </c>
      <c r="AP86" s="26"/>
      <c r="AQ86" s="26" t="s">
        <v>83</v>
      </c>
      <c r="AR86" s="26"/>
      <c r="AS86" s="26" t="s">
        <v>83</v>
      </c>
      <c r="AT86" s="26"/>
      <c r="AU86" s="27">
        <f t="shared" si="75"/>
        <v>0</v>
      </c>
      <c r="AV86" s="27"/>
      <c r="AW86" s="28" t="str">
        <f t="shared" si="76"/>
        <v>Yếu</v>
      </c>
      <c r="AX86" s="29"/>
      <c r="AY86" s="25" t="s">
        <v>83</v>
      </c>
      <c r="AZ86" s="26"/>
      <c r="BA86" s="25" t="s">
        <v>83</v>
      </c>
      <c r="BB86" s="26"/>
      <c r="BC86" s="25" t="s">
        <v>83</v>
      </c>
      <c r="BD86" s="26"/>
      <c r="BE86" s="25" t="s">
        <v>83</v>
      </c>
      <c r="BF86" s="25"/>
      <c r="BG86" s="11">
        <f t="shared" si="77"/>
        <v>0</v>
      </c>
      <c r="BH86" s="25" t="s">
        <v>83</v>
      </c>
      <c r="BI86" s="25"/>
      <c r="BJ86" s="25" t="s">
        <v>83</v>
      </c>
      <c r="BK86" s="25"/>
      <c r="BL86" s="25" t="s">
        <v>83</v>
      </c>
      <c r="BM86" s="26"/>
      <c r="BN86" s="11">
        <f t="shared" si="78"/>
        <v>0</v>
      </c>
      <c r="BO86" s="26" t="s">
        <v>83</v>
      </c>
      <c r="BP86" s="26"/>
      <c r="BQ86" s="25" t="s">
        <v>83</v>
      </c>
      <c r="BR86" s="25"/>
      <c r="BS86" s="25" t="s">
        <v>83</v>
      </c>
      <c r="BT86" s="26"/>
      <c r="BU86" s="25"/>
      <c r="BV86" s="26"/>
      <c r="BW86" s="11">
        <f t="shared" si="79"/>
        <v>0</v>
      </c>
      <c r="BX86" s="25"/>
      <c r="BY86" s="26"/>
      <c r="BZ86" s="25" t="s">
        <v>83</v>
      </c>
      <c r="CA86" s="26"/>
      <c r="CB86" s="25" t="s">
        <v>83</v>
      </c>
      <c r="CC86" s="25"/>
      <c r="CD86" s="11">
        <f t="shared" si="80"/>
        <v>0</v>
      </c>
      <c r="CE86" s="25" t="s">
        <v>83</v>
      </c>
      <c r="CF86" s="25"/>
      <c r="CG86" s="25" t="s">
        <v>83</v>
      </c>
      <c r="CH86" s="25"/>
      <c r="CI86" s="25" t="s">
        <v>83</v>
      </c>
      <c r="CJ86" s="25"/>
      <c r="CK86" s="25" t="s">
        <v>83</v>
      </c>
      <c r="CL86" s="25"/>
      <c r="CM86" s="25" t="s">
        <v>83</v>
      </c>
      <c r="CN86" s="26"/>
      <c r="CO86" s="26" t="s">
        <v>83</v>
      </c>
      <c r="CP86" s="26"/>
      <c r="CQ86" s="25" t="s">
        <v>83</v>
      </c>
      <c r="CR86" s="25"/>
      <c r="CS86" s="25" t="s">
        <v>83</v>
      </c>
      <c r="CT86" s="26"/>
      <c r="CU86" s="27">
        <f t="shared" si="81"/>
        <v>0</v>
      </c>
      <c r="CV86" s="27"/>
      <c r="CW86" s="28" t="str">
        <f t="shared" si="82"/>
        <v>Yếu</v>
      </c>
      <c r="CX86" s="29"/>
      <c r="CY86" s="25"/>
      <c r="CZ86" s="26"/>
      <c r="DA86" s="25" t="s">
        <v>83</v>
      </c>
      <c r="DB86" s="26"/>
      <c r="DC86" s="11">
        <f t="shared" si="83"/>
        <v>0</v>
      </c>
      <c r="DD86" s="25"/>
      <c r="DE86" s="26"/>
      <c r="DF86" s="25" t="s">
        <v>83</v>
      </c>
      <c r="DG86" s="25"/>
      <c r="DH86" s="25"/>
      <c r="DI86" s="25"/>
      <c r="DJ86" s="25"/>
      <c r="DK86" s="25"/>
      <c r="DL86" s="25" t="s">
        <v>83</v>
      </c>
      <c r="DM86" s="26"/>
      <c r="DN86" s="26"/>
      <c r="DO86" s="26"/>
      <c r="DP86" s="25" t="s">
        <v>83</v>
      </c>
      <c r="DQ86" s="25"/>
      <c r="DR86" s="25" t="s">
        <v>83</v>
      </c>
      <c r="DS86" s="25"/>
      <c r="DT86" s="27"/>
      <c r="DU86" s="27"/>
      <c r="DV86" s="28" t="str">
        <f t="shared" si="84"/>
        <v>Yếu</v>
      </c>
      <c r="DW86" s="29"/>
      <c r="DX86" s="11" t="s">
        <v>83</v>
      </c>
      <c r="DY86" s="98"/>
      <c r="DZ86" s="11"/>
      <c r="EA86" s="98"/>
      <c r="EB86" s="11"/>
      <c r="EC86" s="98"/>
      <c r="ED86" s="98"/>
      <c r="EE86" s="11"/>
      <c r="EF86" s="98"/>
      <c r="EG86" s="11"/>
      <c r="EH86" s="98"/>
      <c r="EI86" s="11"/>
      <c r="EJ86" s="98"/>
      <c r="EK86" s="11">
        <f t="shared" si="85"/>
        <v>0</v>
      </c>
      <c r="EL86" s="11" t="s">
        <v>83</v>
      </c>
      <c r="EM86" s="98"/>
      <c r="EN86" s="11" t="s">
        <v>83</v>
      </c>
      <c r="EO86" s="98"/>
      <c r="EP86" s="11"/>
      <c r="EQ86" s="98"/>
      <c r="ER86" s="11"/>
      <c r="ES86" s="98"/>
      <c r="ET86" s="11"/>
      <c r="EU86" s="98"/>
      <c r="EV86" s="217">
        <f t="shared" si="86"/>
        <v>0</v>
      </c>
      <c r="EW86" s="220"/>
      <c r="EX86" s="221"/>
      <c r="EY86" s="221"/>
      <c r="EZ86" s="217"/>
      <c r="FA86" s="220"/>
      <c r="FB86" s="221"/>
      <c r="FC86" s="221"/>
      <c r="FD86" s="46"/>
      <c r="FE86" s="46"/>
      <c r="FF86" s="47"/>
      <c r="FG86" s="170"/>
    </row>
    <row r="87" spans="1:164" s="31" customFormat="1" ht="12.75" x14ac:dyDescent="0.2">
      <c r="A87" s="22">
        <v>45</v>
      </c>
      <c r="B87" s="23" t="s">
        <v>437</v>
      </c>
      <c r="C87" s="24" t="s">
        <v>142</v>
      </c>
      <c r="D87" s="25">
        <v>6</v>
      </c>
      <c r="E87" s="26"/>
      <c r="F87" s="11">
        <f t="shared" si="68"/>
        <v>6</v>
      </c>
      <c r="G87" s="25">
        <v>4</v>
      </c>
      <c r="H87" s="26">
        <v>6</v>
      </c>
      <c r="I87" s="11">
        <f t="shared" si="69"/>
        <v>6</v>
      </c>
      <c r="J87" s="25">
        <v>8</v>
      </c>
      <c r="K87" s="26"/>
      <c r="L87" s="11">
        <f t="shared" si="70"/>
        <v>8</v>
      </c>
      <c r="M87" s="25">
        <v>5</v>
      </c>
      <c r="N87" s="26"/>
      <c r="O87" s="11">
        <f t="shared" si="71"/>
        <v>5</v>
      </c>
      <c r="P87" s="25">
        <v>9</v>
      </c>
      <c r="Q87" s="26"/>
      <c r="R87" s="11">
        <f t="shared" si="72"/>
        <v>9</v>
      </c>
      <c r="S87" s="25">
        <v>6</v>
      </c>
      <c r="T87" s="26"/>
      <c r="U87" s="26">
        <v>7</v>
      </c>
      <c r="V87" s="26"/>
      <c r="W87" s="26">
        <v>7</v>
      </c>
      <c r="X87" s="26"/>
      <c r="Y87" s="25">
        <v>8</v>
      </c>
      <c r="Z87" s="26"/>
      <c r="AA87" s="25"/>
      <c r="AB87" s="25">
        <v>5</v>
      </c>
      <c r="AC87" s="26"/>
      <c r="AD87" s="11">
        <f t="shared" si="73"/>
        <v>5</v>
      </c>
      <c r="AE87" s="25">
        <v>8</v>
      </c>
      <c r="AF87" s="26"/>
      <c r="AG87" s="25"/>
      <c r="AH87" s="25">
        <v>5</v>
      </c>
      <c r="AI87" s="26"/>
      <c r="AJ87" s="11">
        <f t="shared" si="74"/>
        <v>5</v>
      </c>
      <c r="AK87" s="25">
        <v>6</v>
      </c>
      <c r="AL87" s="26"/>
      <c r="AM87" s="25">
        <v>7</v>
      </c>
      <c r="AN87" s="26"/>
      <c r="AO87" s="25">
        <v>8</v>
      </c>
      <c r="AP87" s="26"/>
      <c r="AQ87" s="26">
        <v>6</v>
      </c>
      <c r="AR87" s="26"/>
      <c r="AS87" s="26">
        <v>5</v>
      </c>
      <c r="AT87" s="26"/>
      <c r="AU87" s="27">
        <f t="shared" si="75"/>
        <v>5.43</v>
      </c>
      <c r="AV87" s="27"/>
      <c r="AW87" s="28" t="str">
        <f t="shared" si="76"/>
        <v>TBình</v>
      </c>
      <c r="AX87" s="29"/>
      <c r="AY87" s="25">
        <v>6</v>
      </c>
      <c r="AZ87" s="26"/>
      <c r="BA87" s="25">
        <v>6</v>
      </c>
      <c r="BB87" s="26"/>
      <c r="BC87" s="25">
        <v>6</v>
      </c>
      <c r="BD87" s="26"/>
      <c r="BE87" s="25">
        <v>5</v>
      </c>
      <c r="BF87" s="26"/>
      <c r="BG87" s="11">
        <f t="shared" si="77"/>
        <v>5</v>
      </c>
      <c r="BH87" s="25">
        <v>8</v>
      </c>
      <c r="BI87" s="26"/>
      <c r="BJ87" s="25">
        <v>7</v>
      </c>
      <c r="BK87" s="26"/>
      <c r="BL87" s="25">
        <v>7</v>
      </c>
      <c r="BM87" s="26"/>
      <c r="BN87" s="11">
        <f t="shared" si="78"/>
        <v>7</v>
      </c>
      <c r="BO87" s="26">
        <v>8</v>
      </c>
      <c r="BP87" s="26"/>
      <c r="BQ87" s="25">
        <v>9</v>
      </c>
      <c r="BR87" s="26"/>
      <c r="BS87" s="25">
        <v>9</v>
      </c>
      <c r="BT87" s="26"/>
      <c r="BU87" s="25"/>
      <c r="BV87" s="26"/>
      <c r="BW87" s="11">
        <f t="shared" si="79"/>
        <v>0</v>
      </c>
      <c r="BX87" s="25">
        <v>0</v>
      </c>
      <c r="BY87" s="26"/>
      <c r="BZ87" s="25">
        <v>3</v>
      </c>
      <c r="CA87" s="26"/>
      <c r="CB87" s="25">
        <v>3</v>
      </c>
      <c r="CC87" s="26"/>
      <c r="CD87" s="11">
        <f t="shared" si="80"/>
        <v>3</v>
      </c>
      <c r="CE87" s="25">
        <v>3</v>
      </c>
      <c r="CF87" s="26"/>
      <c r="CG87" s="25">
        <v>3</v>
      </c>
      <c r="CH87" s="26"/>
      <c r="CI87" s="25" t="s">
        <v>83</v>
      </c>
      <c r="CJ87" s="25"/>
      <c r="CK87" s="25">
        <v>3</v>
      </c>
      <c r="CL87" s="25"/>
      <c r="CM87" s="25">
        <v>3</v>
      </c>
      <c r="CN87" s="26"/>
      <c r="CO87" s="26">
        <v>4</v>
      </c>
      <c r="CP87" s="26"/>
      <c r="CQ87" s="25">
        <v>8</v>
      </c>
      <c r="CR87" s="26"/>
      <c r="CS87" s="25">
        <v>8</v>
      </c>
      <c r="CT87" s="26"/>
      <c r="CU87" s="27">
        <f t="shared" si="81"/>
        <v>4.79</v>
      </c>
      <c r="CV87" s="27"/>
      <c r="CW87" s="28" t="str">
        <f t="shared" si="82"/>
        <v>Yếu</v>
      </c>
      <c r="CX87" s="29"/>
      <c r="CY87" s="25"/>
      <c r="CZ87" s="26"/>
      <c r="DA87" s="25" t="s">
        <v>83</v>
      </c>
      <c r="DB87" s="26"/>
      <c r="DC87" s="11">
        <f t="shared" si="83"/>
        <v>0</v>
      </c>
      <c r="DD87" s="25"/>
      <c r="DE87" s="26"/>
      <c r="DF87" s="25" t="s">
        <v>83</v>
      </c>
      <c r="DG87" s="26"/>
      <c r="DH87" s="25"/>
      <c r="DI87" s="25"/>
      <c r="DJ87" s="25"/>
      <c r="DK87" s="26"/>
      <c r="DL87" s="25" t="s">
        <v>83</v>
      </c>
      <c r="DM87" s="26"/>
      <c r="DN87" s="26"/>
      <c r="DO87" s="26"/>
      <c r="DP87" s="25" t="s">
        <v>83</v>
      </c>
      <c r="DQ87" s="26"/>
      <c r="DR87" s="25" t="s">
        <v>83</v>
      </c>
      <c r="DS87" s="25"/>
      <c r="DT87" s="27"/>
      <c r="DU87" s="27"/>
      <c r="DV87" s="28" t="str">
        <f t="shared" si="84"/>
        <v>Yếu</v>
      </c>
      <c r="DW87" s="29"/>
      <c r="DX87" s="11" t="s">
        <v>83</v>
      </c>
      <c r="DY87" s="98"/>
      <c r="DZ87" s="11"/>
      <c r="EA87" s="98"/>
      <c r="EB87" s="11"/>
      <c r="EC87" s="98"/>
      <c r="ED87" s="98"/>
      <c r="EE87" s="11" t="s">
        <v>83</v>
      </c>
      <c r="EF87" s="98"/>
      <c r="EG87" s="11"/>
      <c r="EH87" s="98"/>
      <c r="EI87" s="11" t="s">
        <v>83</v>
      </c>
      <c r="EJ87" s="98"/>
      <c r="EK87" s="11">
        <f t="shared" si="85"/>
        <v>0</v>
      </c>
      <c r="EL87" s="11" t="s">
        <v>83</v>
      </c>
      <c r="EM87" s="98"/>
      <c r="EN87" s="11" t="s">
        <v>83</v>
      </c>
      <c r="EO87" s="98"/>
      <c r="EP87" s="11"/>
      <c r="EQ87" s="98"/>
      <c r="ER87" s="11"/>
      <c r="ES87" s="98"/>
      <c r="ET87" s="11"/>
      <c r="EU87" s="98"/>
      <c r="EV87" s="217">
        <f t="shared" si="86"/>
        <v>0</v>
      </c>
      <c r="EW87" s="220"/>
      <c r="EX87" s="221"/>
      <c r="EY87" s="221"/>
      <c r="EZ87" s="217"/>
      <c r="FA87" s="220"/>
      <c r="FB87" s="221"/>
      <c r="FC87" s="221"/>
      <c r="FD87" s="46"/>
      <c r="FE87" s="46"/>
      <c r="FF87" s="47"/>
      <c r="FG87" s="170"/>
    </row>
    <row r="88" spans="1:164" s="31" customFormat="1" ht="12.75" x14ac:dyDescent="0.2">
      <c r="A88" s="22">
        <v>47</v>
      </c>
      <c r="B88" s="23" t="s">
        <v>203</v>
      </c>
      <c r="C88" s="24" t="s">
        <v>439</v>
      </c>
      <c r="D88" s="25">
        <v>4</v>
      </c>
      <c r="E88" s="26">
        <v>4</v>
      </c>
      <c r="F88" s="11">
        <f t="shared" si="68"/>
        <v>4</v>
      </c>
      <c r="G88" s="25">
        <v>4</v>
      </c>
      <c r="H88" s="26">
        <v>6</v>
      </c>
      <c r="I88" s="11">
        <f t="shared" si="69"/>
        <v>6</v>
      </c>
      <c r="J88" s="25">
        <v>4</v>
      </c>
      <c r="K88" s="26" t="s">
        <v>440</v>
      </c>
      <c r="L88" s="11">
        <f t="shared" si="70"/>
        <v>4</v>
      </c>
      <c r="M88" s="25">
        <v>3</v>
      </c>
      <c r="N88" s="26">
        <v>3</v>
      </c>
      <c r="O88" s="11">
        <f t="shared" si="71"/>
        <v>3</v>
      </c>
      <c r="P88" s="25">
        <v>6</v>
      </c>
      <c r="Q88" s="26"/>
      <c r="R88" s="11">
        <f t="shared" si="72"/>
        <v>6</v>
      </c>
      <c r="S88" s="25">
        <v>5</v>
      </c>
      <c r="T88" s="26"/>
      <c r="U88" s="26">
        <v>6</v>
      </c>
      <c r="V88" s="26"/>
      <c r="W88" s="26">
        <v>5</v>
      </c>
      <c r="X88" s="26"/>
      <c r="Y88" s="25" t="s">
        <v>83</v>
      </c>
      <c r="Z88" s="26"/>
      <c r="AA88" s="25"/>
      <c r="AB88" s="25" t="s">
        <v>83</v>
      </c>
      <c r="AC88" s="26"/>
      <c r="AD88" s="11">
        <f t="shared" si="73"/>
        <v>0</v>
      </c>
      <c r="AE88" s="25" t="s">
        <v>83</v>
      </c>
      <c r="AF88" s="26"/>
      <c r="AG88" s="25"/>
      <c r="AH88" s="25" t="s">
        <v>83</v>
      </c>
      <c r="AI88" s="25" t="s">
        <v>83</v>
      </c>
      <c r="AJ88" s="11">
        <f t="shared" si="74"/>
        <v>0</v>
      </c>
      <c r="AK88" s="25" t="s">
        <v>83</v>
      </c>
      <c r="AL88" s="25" t="s">
        <v>83</v>
      </c>
      <c r="AM88" s="25" t="s">
        <v>83</v>
      </c>
      <c r="AN88" s="25" t="s">
        <v>83</v>
      </c>
      <c r="AO88" s="25" t="s">
        <v>83</v>
      </c>
      <c r="AP88" s="26"/>
      <c r="AQ88" s="26" t="s">
        <v>83</v>
      </c>
      <c r="AR88" s="26"/>
      <c r="AS88" s="26" t="s">
        <v>83</v>
      </c>
      <c r="AT88" s="26"/>
      <c r="AU88" s="27">
        <f t="shared" si="75"/>
        <v>2.09</v>
      </c>
      <c r="AV88" s="27"/>
      <c r="AW88" s="28" t="str">
        <f t="shared" si="76"/>
        <v>Yếu</v>
      </c>
      <c r="AX88" s="29"/>
      <c r="AY88" s="25" t="s">
        <v>83</v>
      </c>
      <c r="AZ88" s="26"/>
      <c r="BA88" s="25" t="s">
        <v>83</v>
      </c>
      <c r="BB88" s="26"/>
      <c r="BC88" s="25" t="s">
        <v>83</v>
      </c>
      <c r="BD88" s="26"/>
      <c r="BE88" s="25" t="s">
        <v>83</v>
      </c>
      <c r="BF88" s="25"/>
      <c r="BG88" s="11">
        <f t="shared" si="77"/>
        <v>0</v>
      </c>
      <c r="BH88" s="25" t="s">
        <v>83</v>
      </c>
      <c r="BI88" s="25"/>
      <c r="BJ88" s="25" t="s">
        <v>83</v>
      </c>
      <c r="BK88" s="25"/>
      <c r="BL88" s="25" t="s">
        <v>83</v>
      </c>
      <c r="BM88" s="26"/>
      <c r="BN88" s="11">
        <f t="shared" si="78"/>
        <v>0</v>
      </c>
      <c r="BO88" s="26" t="s">
        <v>83</v>
      </c>
      <c r="BP88" s="26"/>
      <c r="BQ88" s="25" t="s">
        <v>83</v>
      </c>
      <c r="BR88" s="25"/>
      <c r="BS88" s="25" t="s">
        <v>83</v>
      </c>
      <c r="BT88" s="26"/>
      <c r="BU88" s="25"/>
      <c r="BV88" s="26"/>
      <c r="BW88" s="11">
        <f t="shared" si="79"/>
        <v>0</v>
      </c>
      <c r="BX88" s="25"/>
      <c r="BY88" s="26"/>
      <c r="BZ88" s="25" t="s">
        <v>83</v>
      </c>
      <c r="CA88" s="26"/>
      <c r="CB88" s="25" t="s">
        <v>83</v>
      </c>
      <c r="CC88" s="25"/>
      <c r="CD88" s="11">
        <f t="shared" si="80"/>
        <v>0</v>
      </c>
      <c r="CE88" s="25" t="s">
        <v>83</v>
      </c>
      <c r="CF88" s="25"/>
      <c r="CG88" s="25" t="s">
        <v>83</v>
      </c>
      <c r="CH88" s="25"/>
      <c r="CI88" s="25" t="s">
        <v>83</v>
      </c>
      <c r="CJ88" s="25"/>
      <c r="CK88" s="25" t="s">
        <v>83</v>
      </c>
      <c r="CL88" s="25"/>
      <c r="CM88" s="25" t="s">
        <v>83</v>
      </c>
      <c r="CN88" s="26"/>
      <c r="CO88" s="26" t="s">
        <v>83</v>
      </c>
      <c r="CP88" s="26"/>
      <c r="CQ88" s="25" t="s">
        <v>83</v>
      </c>
      <c r="CR88" s="25"/>
      <c r="CS88" s="25" t="s">
        <v>83</v>
      </c>
      <c r="CT88" s="26"/>
      <c r="CU88" s="27">
        <f t="shared" si="81"/>
        <v>0</v>
      </c>
      <c r="CV88" s="27"/>
      <c r="CW88" s="28" t="str">
        <f t="shared" si="82"/>
        <v>Yếu</v>
      </c>
      <c r="CX88" s="29"/>
      <c r="CY88" s="25"/>
      <c r="CZ88" s="26"/>
      <c r="DA88" s="25" t="s">
        <v>83</v>
      </c>
      <c r="DB88" s="26"/>
      <c r="DC88" s="11">
        <f t="shared" si="83"/>
        <v>0</v>
      </c>
      <c r="DD88" s="25"/>
      <c r="DE88" s="26"/>
      <c r="DF88" s="25" t="s">
        <v>83</v>
      </c>
      <c r="DG88" s="25"/>
      <c r="DH88" s="25"/>
      <c r="DI88" s="25"/>
      <c r="DJ88" s="25"/>
      <c r="DK88" s="25"/>
      <c r="DL88" s="25" t="s">
        <v>83</v>
      </c>
      <c r="DM88" s="26"/>
      <c r="DN88" s="26"/>
      <c r="DO88" s="26"/>
      <c r="DP88" s="25"/>
      <c r="DQ88" s="25"/>
      <c r="DR88" s="25" t="s">
        <v>83</v>
      </c>
      <c r="DS88" s="25"/>
      <c r="DT88" s="27"/>
      <c r="DU88" s="27"/>
      <c r="DV88" s="28" t="str">
        <f t="shared" si="84"/>
        <v>Yếu</v>
      </c>
      <c r="DW88" s="29"/>
      <c r="DX88" s="11" t="s">
        <v>83</v>
      </c>
      <c r="DY88" s="98"/>
      <c r="DZ88" s="11"/>
      <c r="EA88" s="98"/>
      <c r="EB88" s="11"/>
      <c r="EC88" s="98"/>
      <c r="ED88" s="98"/>
      <c r="EE88" s="11" t="s">
        <v>83</v>
      </c>
      <c r="EF88" s="98"/>
      <c r="EG88" s="11"/>
      <c r="EH88" s="98"/>
      <c r="EI88" s="11" t="s">
        <v>83</v>
      </c>
      <c r="EJ88" s="98"/>
      <c r="EK88" s="11">
        <f t="shared" si="85"/>
        <v>0</v>
      </c>
      <c r="EL88" s="11" t="s">
        <v>83</v>
      </c>
      <c r="EM88" s="98"/>
      <c r="EN88" s="11" t="s">
        <v>83</v>
      </c>
      <c r="EO88" s="98"/>
      <c r="EP88" s="11"/>
      <c r="EQ88" s="98"/>
      <c r="ER88" s="11"/>
      <c r="ES88" s="98"/>
      <c r="ET88" s="11"/>
      <c r="EU88" s="98"/>
      <c r="EV88" s="217">
        <f t="shared" si="86"/>
        <v>0</v>
      </c>
      <c r="EW88" s="220"/>
      <c r="EX88" s="221"/>
      <c r="EY88" s="221"/>
      <c r="EZ88" s="217"/>
      <c r="FA88" s="220"/>
      <c r="FB88" s="221"/>
      <c r="FC88" s="221"/>
      <c r="FD88" s="46"/>
      <c r="FE88" s="46"/>
      <c r="FF88" s="47"/>
      <c r="FG88" s="170"/>
    </row>
    <row r="89" spans="1:164" s="31" customFormat="1" ht="12.75" x14ac:dyDescent="0.2">
      <c r="A89" s="22">
        <v>63</v>
      </c>
      <c r="B89" s="23" t="s">
        <v>455</v>
      </c>
      <c r="C89" s="24" t="s">
        <v>169</v>
      </c>
      <c r="D89" s="25">
        <v>4</v>
      </c>
      <c r="E89" s="26">
        <v>3</v>
      </c>
      <c r="F89" s="11">
        <f t="shared" si="68"/>
        <v>4</v>
      </c>
      <c r="G89" s="25">
        <v>5</v>
      </c>
      <c r="H89" s="26"/>
      <c r="I89" s="11">
        <f t="shared" si="69"/>
        <v>5</v>
      </c>
      <c r="J89" s="25">
        <v>4</v>
      </c>
      <c r="K89" s="26" t="s">
        <v>440</v>
      </c>
      <c r="L89" s="11">
        <f t="shared" si="70"/>
        <v>4</v>
      </c>
      <c r="M89" s="25">
        <v>2</v>
      </c>
      <c r="N89" s="26" t="s">
        <v>440</v>
      </c>
      <c r="O89" s="11">
        <f t="shared" si="71"/>
        <v>2</v>
      </c>
      <c r="P89" s="25">
        <v>4</v>
      </c>
      <c r="Q89" s="26" t="s">
        <v>440</v>
      </c>
      <c r="R89" s="11">
        <f t="shared" si="72"/>
        <v>4</v>
      </c>
      <c r="S89" s="25">
        <v>6</v>
      </c>
      <c r="T89" s="26"/>
      <c r="U89" s="26">
        <v>7</v>
      </c>
      <c r="V89" s="26"/>
      <c r="W89" s="26">
        <v>7</v>
      </c>
      <c r="X89" s="26"/>
      <c r="Y89" s="25" t="s">
        <v>83</v>
      </c>
      <c r="Z89" s="26"/>
      <c r="AA89" s="25"/>
      <c r="AB89" s="25"/>
      <c r="AC89" s="26"/>
      <c r="AD89" s="11">
        <f t="shared" si="73"/>
        <v>0</v>
      </c>
      <c r="AE89" s="25" t="s">
        <v>83</v>
      </c>
      <c r="AF89" s="26"/>
      <c r="AG89" s="25"/>
      <c r="AH89" s="25" t="s">
        <v>83</v>
      </c>
      <c r="AI89" s="26"/>
      <c r="AJ89" s="11">
        <f t="shared" si="74"/>
        <v>0</v>
      </c>
      <c r="AK89" s="26"/>
      <c r="AL89" s="26"/>
      <c r="AM89" s="26"/>
      <c r="AN89" s="26"/>
      <c r="AO89" s="26"/>
      <c r="AP89" s="26"/>
      <c r="AQ89" s="26" t="s">
        <v>83</v>
      </c>
      <c r="AR89" s="26"/>
      <c r="AS89" s="26" t="s">
        <v>83</v>
      </c>
      <c r="AT89" s="26"/>
      <c r="AU89" s="27">
        <f t="shared" si="75"/>
        <v>2.04</v>
      </c>
      <c r="AV89" s="27"/>
      <c r="AW89" s="28" t="str">
        <f t="shared" si="76"/>
        <v>Yếu</v>
      </c>
      <c r="AX89" s="29"/>
      <c r="AY89" s="25" t="s">
        <v>83</v>
      </c>
      <c r="AZ89" s="26"/>
      <c r="BA89" s="25" t="s">
        <v>83</v>
      </c>
      <c r="BB89" s="26"/>
      <c r="BC89" s="25" t="s">
        <v>83</v>
      </c>
      <c r="BD89" s="26"/>
      <c r="BE89" s="25" t="s">
        <v>83</v>
      </c>
      <c r="BF89" s="26"/>
      <c r="BG89" s="11">
        <f t="shared" si="77"/>
        <v>0</v>
      </c>
      <c r="BH89" s="25" t="s">
        <v>83</v>
      </c>
      <c r="BI89" s="26"/>
      <c r="BJ89" s="25" t="s">
        <v>83</v>
      </c>
      <c r="BK89" s="26"/>
      <c r="BL89" s="25" t="s">
        <v>83</v>
      </c>
      <c r="BM89" s="26"/>
      <c r="BN89" s="11">
        <f t="shared" si="78"/>
        <v>0</v>
      </c>
      <c r="BO89" s="26" t="s">
        <v>83</v>
      </c>
      <c r="BP89" s="26"/>
      <c r="BQ89" s="25" t="s">
        <v>83</v>
      </c>
      <c r="BR89" s="26"/>
      <c r="BS89" s="25" t="s">
        <v>83</v>
      </c>
      <c r="BT89" s="26"/>
      <c r="BU89" s="25"/>
      <c r="BV89" s="26"/>
      <c r="BW89" s="11">
        <f t="shared" si="79"/>
        <v>0</v>
      </c>
      <c r="BX89" s="25"/>
      <c r="BY89" s="26"/>
      <c r="BZ89" s="25" t="s">
        <v>83</v>
      </c>
      <c r="CA89" s="26"/>
      <c r="CB89" s="25" t="s">
        <v>83</v>
      </c>
      <c r="CC89" s="26"/>
      <c r="CD89" s="11">
        <f t="shared" si="80"/>
        <v>0</v>
      </c>
      <c r="CE89" s="25" t="s">
        <v>83</v>
      </c>
      <c r="CF89" s="26"/>
      <c r="CG89" s="25" t="s">
        <v>83</v>
      </c>
      <c r="CH89" s="26"/>
      <c r="CI89" s="25" t="s">
        <v>83</v>
      </c>
      <c r="CJ89" s="25"/>
      <c r="CK89" s="25" t="s">
        <v>83</v>
      </c>
      <c r="CL89" s="25"/>
      <c r="CM89" s="25" t="s">
        <v>83</v>
      </c>
      <c r="CN89" s="26"/>
      <c r="CO89" s="26" t="s">
        <v>83</v>
      </c>
      <c r="CP89" s="26"/>
      <c r="CQ89" s="25" t="s">
        <v>83</v>
      </c>
      <c r="CR89" s="26"/>
      <c r="CS89" s="25" t="s">
        <v>83</v>
      </c>
      <c r="CT89" s="26"/>
      <c r="CU89" s="27">
        <f t="shared" si="81"/>
        <v>0</v>
      </c>
      <c r="CV89" s="27"/>
      <c r="CW89" s="28" t="str">
        <f t="shared" si="82"/>
        <v>Yếu</v>
      </c>
      <c r="CX89" s="29"/>
      <c r="CY89" s="25"/>
      <c r="CZ89" s="26"/>
      <c r="DA89" s="25" t="s">
        <v>83</v>
      </c>
      <c r="DB89" s="26"/>
      <c r="DC89" s="11">
        <f t="shared" si="83"/>
        <v>0</v>
      </c>
      <c r="DD89" s="25"/>
      <c r="DE89" s="26"/>
      <c r="DF89" s="25" t="s">
        <v>83</v>
      </c>
      <c r="DG89" s="26"/>
      <c r="DH89" s="25"/>
      <c r="DI89" s="25"/>
      <c r="DJ89" s="25"/>
      <c r="DK89" s="26"/>
      <c r="DL89" s="25" t="s">
        <v>83</v>
      </c>
      <c r="DM89" s="26"/>
      <c r="DN89" s="26"/>
      <c r="DO89" s="26"/>
      <c r="DP89" s="25"/>
      <c r="DQ89" s="26"/>
      <c r="DR89" s="25" t="s">
        <v>83</v>
      </c>
      <c r="DS89" s="25"/>
      <c r="DT89" s="27"/>
      <c r="DU89" s="27"/>
      <c r="DV89" s="28" t="str">
        <f t="shared" si="84"/>
        <v>Yếu</v>
      </c>
      <c r="DW89" s="29"/>
      <c r="DX89" s="11" t="s">
        <v>83</v>
      </c>
      <c r="DY89" s="98"/>
      <c r="DZ89" s="11"/>
      <c r="EA89" s="98"/>
      <c r="EB89" s="11"/>
      <c r="EC89" s="98"/>
      <c r="ED89" s="98"/>
      <c r="EE89" s="11"/>
      <c r="EF89" s="98"/>
      <c r="EG89" s="11"/>
      <c r="EH89" s="98"/>
      <c r="EI89" s="11" t="s">
        <v>83</v>
      </c>
      <c r="EJ89" s="98"/>
      <c r="EK89" s="11">
        <f t="shared" si="85"/>
        <v>0</v>
      </c>
      <c r="EL89" s="11" t="s">
        <v>83</v>
      </c>
      <c r="EM89" s="98"/>
      <c r="EN89" s="11" t="s">
        <v>83</v>
      </c>
      <c r="EO89" s="98"/>
      <c r="EP89" s="11"/>
      <c r="EQ89" s="98"/>
      <c r="ER89" s="11"/>
      <c r="ES89" s="98"/>
      <c r="ET89" s="11"/>
      <c r="EU89" s="98"/>
      <c r="EV89" s="217">
        <f t="shared" si="86"/>
        <v>0</v>
      </c>
      <c r="EW89" s="220"/>
      <c r="EX89" s="221"/>
      <c r="EY89" s="221"/>
      <c r="EZ89" s="217"/>
      <c r="FA89" s="220"/>
      <c r="FB89" s="221"/>
      <c r="FC89" s="221"/>
      <c r="FD89" s="46"/>
      <c r="FE89" s="46"/>
      <c r="FF89" s="47"/>
      <c r="FG89" s="170"/>
    </row>
    <row r="90" spans="1:164" s="31" customFormat="1" ht="12.75" x14ac:dyDescent="0.2">
      <c r="A90" s="22">
        <v>64</v>
      </c>
      <c r="B90" s="23" t="s">
        <v>443</v>
      </c>
      <c r="C90" s="24" t="s">
        <v>267</v>
      </c>
      <c r="D90" s="25">
        <v>9</v>
      </c>
      <c r="E90" s="26"/>
      <c r="F90" s="11">
        <f t="shared" si="68"/>
        <v>9</v>
      </c>
      <c r="G90" s="25">
        <v>5</v>
      </c>
      <c r="H90" s="26"/>
      <c r="I90" s="11">
        <f t="shared" si="69"/>
        <v>5</v>
      </c>
      <c r="J90" s="25">
        <v>7</v>
      </c>
      <c r="K90" s="26"/>
      <c r="L90" s="11">
        <f t="shared" si="70"/>
        <v>7</v>
      </c>
      <c r="M90" s="25">
        <v>7</v>
      </c>
      <c r="N90" s="26"/>
      <c r="O90" s="11">
        <f t="shared" si="71"/>
        <v>7</v>
      </c>
      <c r="P90" s="25">
        <v>8</v>
      </c>
      <c r="Q90" s="26"/>
      <c r="R90" s="11">
        <f t="shared" si="72"/>
        <v>8</v>
      </c>
      <c r="S90" s="25">
        <v>7</v>
      </c>
      <c r="T90" s="26"/>
      <c r="U90" s="26">
        <v>8</v>
      </c>
      <c r="V90" s="26"/>
      <c r="W90" s="26">
        <v>8</v>
      </c>
      <c r="X90" s="26"/>
      <c r="Y90" s="25">
        <v>6</v>
      </c>
      <c r="Z90" s="26"/>
      <c r="AA90" s="25"/>
      <c r="AB90" s="25">
        <v>5</v>
      </c>
      <c r="AC90" s="26"/>
      <c r="AD90" s="11">
        <f t="shared" si="73"/>
        <v>5</v>
      </c>
      <c r="AE90" s="25">
        <v>6</v>
      </c>
      <c r="AF90" s="26"/>
      <c r="AG90" s="25"/>
      <c r="AH90" s="25">
        <v>5</v>
      </c>
      <c r="AI90" s="26"/>
      <c r="AJ90" s="11">
        <f t="shared" si="74"/>
        <v>5</v>
      </c>
      <c r="AK90" s="25">
        <v>8</v>
      </c>
      <c r="AL90" s="26"/>
      <c r="AM90" s="25">
        <v>7</v>
      </c>
      <c r="AN90" s="26"/>
      <c r="AO90" s="25">
        <v>7</v>
      </c>
      <c r="AP90" s="26"/>
      <c r="AQ90" s="26">
        <v>8</v>
      </c>
      <c r="AR90" s="26"/>
      <c r="AS90" s="26">
        <v>6</v>
      </c>
      <c r="AT90" s="26"/>
      <c r="AU90" s="27">
        <f t="shared" si="75"/>
        <v>5.87</v>
      </c>
      <c r="AV90" s="27"/>
      <c r="AW90" s="28" t="str">
        <f t="shared" si="76"/>
        <v>TBình</v>
      </c>
      <c r="AX90" s="29"/>
      <c r="AY90" s="25">
        <v>0</v>
      </c>
      <c r="AZ90" s="26"/>
      <c r="BA90" s="25" t="s">
        <v>83</v>
      </c>
      <c r="BB90" s="26"/>
      <c r="BC90" s="25" t="s">
        <v>83</v>
      </c>
      <c r="BD90" s="26"/>
      <c r="BE90" s="25" t="s">
        <v>83</v>
      </c>
      <c r="BF90" s="26"/>
      <c r="BG90" s="11">
        <f t="shared" si="77"/>
        <v>0</v>
      </c>
      <c r="BH90" s="25" t="s">
        <v>83</v>
      </c>
      <c r="BI90" s="26"/>
      <c r="BJ90" s="25" t="s">
        <v>83</v>
      </c>
      <c r="BK90" s="26"/>
      <c r="BL90" s="25" t="s">
        <v>83</v>
      </c>
      <c r="BM90" s="26"/>
      <c r="BN90" s="11">
        <f t="shared" si="78"/>
        <v>0</v>
      </c>
      <c r="BO90" s="26" t="s">
        <v>83</v>
      </c>
      <c r="BP90" s="26"/>
      <c r="BQ90" s="25" t="s">
        <v>83</v>
      </c>
      <c r="BR90" s="26"/>
      <c r="BS90" s="25" t="s">
        <v>83</v>
      </c>
      <c r="BT90" s="26"/>
      <c r="BU90" s="25"/>
      <c r="BV90" s="26"/>
      <c r="BW90" s="11">
        <f t="shared" si="79"/>
        <v>0</v>
      </c>
      <c r="BX90" s="25"/>
      <c r="BY90" s="26"/>
      <c r="BZ90" s="25" t="s">
        <v>83</v>
      </c>
      <c r="CA90" s="26"/>
      <c r="CB90" s="25">
        <v>0</v>
      </c>
      <c r="CC90" s="26"/>
      <c r="CD90" s="11">
        <f t="shared" si="80"/>
        <v>0</v>
      </c>
      <c r="CE90" s="25" t="s">
        <v>83</v>
      </c>
      <c r="CF90" s="26"/>
      <c r="CG90" s="25" t="s">
        <v>83</v>
      </c>
      <c r="CH90" s="26"/>
      <c r="CI90" s="25" t="s">
        <v>83</v>
      </c>
      <c r="CJ90" s="25"/>
      <c r="CK90" s="25" t="s">
        <v>83</v>
      </c>
      <c r="CL90" s="25"/>
      <c r="CM90" s="25" t="s">
        <v>83</v>
      </c>
      <c r="CN90" s="26"/>
      <c r="CO90" s="26" t="s">
        <v>83</v>
      </c>
      <c r="CP90" s="26"/>
      <c r="CQ90" s="25" t="s">
        <v>83</v>
      </c>
      <c r="CR90" s="26"/>
      <c r="CS90" s="25" t="s">
        <v>83</v>
      </c>
      <c r="CT90" s="26"/>
      <c r="CU90" s="27">
        <f t="shared" si="81"/>
        <v>0</v>
      </c>
      <c r="CV90" s="27"/>
      <c r="CW90" s="28" t="str">
        <f t="shared" si="82"/>
        <v>Yếu</v>
      </c>
      <c r="CX90" s="29"/>
      <c r="CY90" s="25"/>
      <c r="CZ90" s="26"/>
      <c r="DA90" s="25" t="s">
        <v>83</v>
      </c>
      <c r="DB90" s="26"/>
      <c r="DC90" s="11">
        <f t="shared" si="83"/>
        <v>0</v>
      </c>
      <c r="DD90" s="25"/>
      <c r="DE90" s="26"/>
      <c r="DF90" s="25" t="s">
        <v>83</v>
      </c>
      <c r="DG90" s="26"/>
      <c r="DH90" s="25"/>
      <c r="DI90" s="25"/>
      <c r="DJ90" s="25"/>
      <c r="DK90" s="26"/>
      <c r="DL90" s="25" t="s">
        <v>83</v>
      </c>
      <c r="DM90" s="26"/>
      <c r="DN90" s="26"/>
      <c r="DO90" s="26"/>
      <c r="DP90" s="25" t="s">
        <v>83</v>
      </c>
      <c r="DQ90" s="26"/>
      <c r="DR90" s="25" t="s">
        <v>83</v>
      </c>
      <c r="DS90" s="25"/>
      <c r="DT90" s="27"/>
      <c r="DU90" s="27"/>
      <c r="DV90" s="28" t="str">
        <f t="shared" si="84"/>
        <v>Yếu</v>
      </c>
      <c r="DW90" s="29"/>
      <c r="DX90" s="11" t="s">
        <v>83</v>
      </c>
      <c r="DY90" s="98"/>
      <c r="DZ90" s="11"/>
      <c r="EA90" s="98"/>
      <c r="EB90" s="11"/>
      <c r="EC90" s="98"/>
      <c r="ED90" s="98"/>
      <c r="EE90" s="11"/>
      <c r="EF90" s="98"/>
      <c r="EG90" s="11"/>
      <c r="EH90" s="98"/>
      <c r="EI90" s="11" t="s">
        <v>83</v>
      </c>
      <c r="EJ90" s="98"/>
      <c r="EK90" s="11">
        <f t="shared" si="85"/>
        <v>0</v>
      </c>
      <c r="EL90" s="11" t="s">
        <v>83</v>
      </c>
      <c r="EM90" s="98"/>
      <c r="EN90" s="11" t="s">
        <v>83</v>
      </c>
      <c r="EO90" s="98"/>
      <c r="EP90" s="11"/>
      <c r="EQ90" s="98"/>
      <c r="ER90" s="11"/>
      <c r="ES90" s="98"/>
      <c r="ET90" s="11"/>
      <c r="EU90" s="98"/>
      <c r="EV90" s="217">
        <f t="shared" si="86"/>
        <v>0</v>
      </c>
      <c r="EW90" s="220"/>
      <c r="EX90" s="221"/>
      <c r="EY90" s="221"/>
      <c r="EZ90" s="217"/>
      <c r="FA90" s="220"/>
      <c r="FB90" s="221"/>
      <c r="FC90" s="221"/>
      <c r="FD90" s="46"/>
      <c r="FE90" s="46"/>
      <c r="FF90" s="47"/>
      <c r="FG90" s="170"/>
    </row>
    <row r="91" spans="1:164" x14ac:dyDescent="0.2">
      <c r="D91" s="65"/>
      <c r="H91" s="66"/>
      <c r="J91" s="66"/>
      <c r="K91" s="66"/>
      <c r="M91" s="66"/>
      <c r="N91" s="66"/>
      <c r="P91" s="66"/>
      <c r="Q91" s="66"/>
      <c r="S91" s="66"/>
      <c r="T91" s="66"/>
      <c r="U91" s="66"/>
      <c r="V91" s="66"/>
      <c r="W91" s="66"/>
      <c r="X91" s="66"/>
      <c r="Y91" s="65"/>
      <c r="Z91" s="65"/>
      <c r="AA91" s="65"/>
      <c r="AC91" s="66"/>
      <c r="AE91" s="66"/>
      <c r="AF91" s="66"/>
      <c r="AG91" s="66"/>
      <c r="AH91" s="66"/>
      <c r="AI91" s="66"/>
      <c r="AK91" s="66"/>
      <c r="AL91" s="66"/>
      <c r="AM91" s="66"/>
      <c r="AN91" s="66"/>
      <c r="AO91" s="66"/>
      <c r="AP91" s="66"/>
      <c r="AQ91" s="66"/>
      <c r="AR91" s="66"/>
      <c r="AS91" s="66"/>
      <c r="AT91" s="66"/>
      <c r="AU91" s="473" t="s">
        <v>409</v>
      </c>
      <c r="AV91" s="473"/>
      <c r="AW91" s="473"/>
      <c r="AX91" s="473"/>
      <c r="AY91" s="473"/>
      <c r="AZ91" s="473"/>
      <c r="BB91" s="66"/>
      <c r="BC91" s="66"/>
      <c r="BD91" s="66"/>
      <c r="BE91" s="66"/>
      <c r="BF91" s="66"/>
      <c r="BH91" s="66"/>
      <c r="BI91" s="66"/>
      <c r="BJ91" s="66"/>
      <c r="BK91" s="66"/>
      <c r="BL91" s="66"/>
      <c r="BM91" s="66"/>
      <c r="BO91" s="66"/>
      <c r="BP91" s="66"/>
      <c r="BQ91" s="66"/>
      <c r="BR91" s="66"/>
      <c r="BS91" s="66"/>
      <c r="BT91" s="66"/>
      <c r="BU91" s="65"/>
      <c r="BV91" s="65"/>
      <c r="BY91" s="66"/>
      <c r="BZ91" s="66"/>
      <c r="CA91" s="66"/>
      <c r="CB91" s="66"/>
      <c r="CC91" s="66"/>
      <c r="CE91" s="66"/>
      <c r="CF91" s="66"/>
      <c r="CG91" s="66"/>
      <c r="CH91" s="66"/>
      <c r="CI91" s="66"/>
      <c r="CJ91" s="66"/>
      <c r="CK91" s="66"/>
      <c r="CL91" s="66"/>
      <c r="CM91" s="66"/>
      <c r="CN91" s="66"/>
      <c r="CO91" s="66"/>
      <c r="CP91" s="66"/>
      <c r="CQ91" s="66"/>
      <c r="CR91" s="66"/>
      <c r="CS91" s="66"/>
      <c r="CT91" s="66"/>
      <c r="CU91" s="1"/>
      <c r="CY91" s="65"/>
      <c r="CZ91" s="65"/>
      <c r="DB91" s="66"/>
      <c r="DD91" s="66"/>
      <c r="DE91" s="66"/>
      <c r="DF91" s="66"/>
      <c r="DG91" s="66"/>
      <c r="DH91" s="66"/>
      <c r="DI91" s="66"/>
      <c r="DJ91" s="66"/>
      <c r="DK91" s="66"/>
      <c r="DL91" s="66"/>
      <c r="DM91" s="66"/>
      <c r="DN91" s="66"/>
      <c r="DO91" s="66"/>
      <c r="DP91" s="66"/>
      <c r="DQ91" s="66"/>
      <c r="DR91" s="66"/>
      <c r="DS91" s="66"/>
      <c r="DT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Z91" s="1"/>
      <c r="FD91" s="49"/>
    </row>
    <row r="92" spans="1:164" x14ac:dyDescent="0.2">
      <c r="B92" s="462"/>
      <c r="C92" s="462"/>
      <c r="D92" s="65"/>
      <c r="E92" s="65"/>
      <c r="F92" s="61"/>
      <c r="H92" s="68"/>
      <c r="I92" s="61"/>
      <c r="J92" s="68"/>
      <c r="K92" s="68"/>
      <c r="L92" s="61"/>
      <c r="M92" s="68"/>
      <c r="N92" s="68"/>
      <c r="O92" s="61"/>
      <c r="P92" s="68"/>
      <c r="Q92" s="68"/>
      <c r="R92" s="61"/>
      <c r="S92" s="68"/>
      <c r="T92" s="68"/>
      <c r="U92" s="68"/>
      <c r="V92" s="68"/>
      <c r="W92" s="68"/>
      <c r="X92" s="68"/>
      <c r="Y92" s="65"/>
      <c r="Z92" s="65"/>
      <c r="AA92" s="65"/>
      <c r="AC92" s="68"/>
      <c r="AD92" s="61"/>
      <c r="AE92" s="68"/>
      <c r="AF92" s="68"/>
      <c r="AG92" s="68"/>
      <c r="AH92" s="68"/>
      <c r="AI92" s="68"/>
      <c r="AJ92" s="61"/>
      <c r="AK92" s="68"/>
      <c r="AL92" s="68"/>
      <c r="AM92" s="68"/>
      <c r="AN92" s="68"/>
      <c r="AO92" s="68"/>
      <c r="AP92" s="68"/>
      <c r="AQ92" s="68"/>
      <c r="AR92" s="68"/>
      <c r="AS92" s="68"/>
      <c r="AT92" s="68"/>
      <c r="AU92" s="462" t="s">
        <v>410</v>
      </c>
      <c r="AV92" s="462"/>
      <c r="AW92" s="462"/>
      <c r="AX92" s="462"/>
      <c r="AY92" s="462"/>
      <c r="AZ92" s="462"/>
      <c r="BB92" s="68"/>
      <c r="BC92" s="68"/>
      <c r="BD92" s="68"/>
      <c r="BE92" s="68"/>
      <c r="BF92" s="68"/>
      <c r="BG92" s="61"/>
      <c r="BH92" s="68"/>
      <c r="BI92" s="68"/>
      <c r="BJ92" s="68"/>
      <c r="BK92" s="68"/>
      <c r="BL92" s="68"/>
      <c r="BM92" s="68"/>
      <c r="BN92" s="61"/>
      <c r="BO92" s="68"/>
      <c r="BP92" s="68"/>
      <c r="BQ92" s="68"/>
      <c r="BR92" s="68"/>
      <c r="BS92" s="68"/>
      <c r="BT92" s="68"/>
      <c r="BU92" s="65"/>
      <c r="BV92" s="65"/>
      <c r="BW92" s="61"/>
      <c r="BY92" s="68"/>
      <c r="BZ92" s="68"/>
      <c r="CA92" s="68"/>
      <c r="CB92" s="68"/>
      <c r="CC92" s="68"/>
      <c r="CD92" s="61"/>
      <c r="CE92" s="68"/>
      <c r="CF92" s="68"/>
      <c r="CG92" s="68"/>
      <c r="CH92" s="68"/>
      <c r="CI92" s="68"/>
      <c r="CJ92" s="68"/>
      <c r="CK92" s="68"/>
      <c r="CL92" s="68"/>
      <c r="CM92" s="68"/>
      <c r="CN92" s="68"/>
      <c r="CO92" s="68"/>
      <c r="CP92" s="68"/>
      <c r="CQ92" s="68"/>
      <c r="CR92" s="68"/>
      <c r="CS92" s="68"/>
      <c r="CT92" s="68"/>
      <c r="CU92" s="1"/>
      <c r="CY92" s="65"/>
      <c r="CZ92" s="65"/>
      <c r="DB92" s="68"/>
      <c r="DC92" s="61"/>
      <c r="DD92" s="68"/>
      <c r="DE92" s="68"/>
      <c r="DF92" s="68"/>
      <c r="DG92" s="68"/>
      <c r="DH92" s="68"/>
      <c r="DI92" s="68"/>
      <c r="DJ92" s="68"/>
      <c r="DK92" s="68"/>
      <c r="DL92" s="68"/>
      <c r="DM92" s="68"/>
      <c r="DN92" s="68"/>
      <c r="DO92" s="68"/>
      <c r="DP92" s="68"/>
      <c r="DQ92" s="68"/>
      <c r="DR92" s="68"/>
      <c r="DS92" s="68"/>
      <c r="DT92" s="1"/>
      <c r="FD92" s="49"/>
    </row>
    <row r="93" spans="1:164" x14ac:dyDescent="0.2">
      <c r="F93" s="65"/>
      <c r="I93" s="65"/>
      <c r="L93" s="65"/>
      <c r="O93" s="65"/>
      <c r="R93" s="65"/>
      <c r="AD93" s="65"/>
      <c r="AJ93" s="65"/>
      <c r="BG93" s="65"/>
      <c r="BN93" s="65"/>
      <c r="BW93" s="65"/>
      <c r="CD93" s="65"/>
      <c r="DC93" s="65"/>
      <c r="FD93" s="49"/>
    </row>
    <row r="94" spans="1:164" x14ac:dyDescent="0.2">
      <c r="F94" s="65"/>
      <c r="I94" s="65"/>
      <c r="L94" s="65"/>
      <c r="O94" s="65"/>
      <c r="R94" s="65"/>
      <c r="AD94" s="65"/>
      <c r="AJ94" s="65"/>
      <c r="BG94" s="65"/>
      <c r="BN94" s="65"/>
      <c r="BW94" s="65"/>
      <c r="CD94" s="65"/>
      <c r="DC94" s="65"/>
      <c r="FD94" s="49"/>
    </row>
    <row r="95" spans="1:164" x14ac:dyDescent="0.2">
      <c r="FD95" s="49"/>
    </row>
    <row r="96" spans="1:164" x14ac:dyDescent="0.2">
      <c r="FD96" s="49"/>
    </row>
    <row r="102" spans="161:163" x14ac:dyDescent="0.2">
      <c r="FE102" s="45"/>
      <c r="FF102" s="45"/>
      <c r="FG102" s="45"/>
    </row>
    <row r="103" spans="161:163" x14ac:dyDescent="0.2">
      <c r="FE103" s="45"/>
      <c r="FF103" s="45"/>
      <c r="FG103" s="45"/>
    </row>
  </sheetData>
  <sheetProtection algorithmName="SHA-512" hashValue="0Ra8o0bYgp4yLWZHlvIvOZK2hdkENmQHvIw6LX/NK990B1CnLUU56Ixrltq8s69gY56ZxyZ+PtzD6HKx0q2Wrw==" saltValue="KFDUly77eMUUV6h5iKIJ7Q==" spinCount="100000" sheet="1" objects="1" scenarios="1"/>
  <mergeCells count="145">
    <mergeCell ref="EB4:ED4"/>
    <mergeCell ref="BA5:BB5"/>
    <mergeCell ref="BC5:BD5"/>
    <mergeCell ref="BE5:BF5"/>
    <mergeCell ref="AB5:AC5"/>
    <mergeCell ref="AH5:AI5"/>
    <mergeCell ref="CS5:CT5"/>
    <mergeCell ref="CY5:CZ5"/>
    <mergeCell ref="BQ5:BR5"/>
    <mergeCell ref="BS5:BT5"/>
    <mergeCell ref="BU5:BV5"/>
    <mergeCell ref="CG5:CH5"/>
    <mergeCell ref="CI5:CJ5"/>
    <mergeCell ref="BX5:BY5"/>
    <mergeCell ref="BZ5:CA5"/>
    <mergeCell ref="CB5:CC5"/>
    <mergeCell ref="CE5:CF5"/>
    <mergeCell ref="AM5:AN5"/>
    <mergeCell ref="AO5:AP5"/>
    <mergeCell ref="BE4:BG4"/>
    <mergeCell ref="DA4:DC4"/>
    <mergeCell ref="DL4:DM4"/>
    <mergeCell ref="CW4:CX5"/>
    <mergeCell ref="CY4:CZ4"/>
    <mergeCell ref="B92:C92"/>
    <mergeCell ref="AU92:AZ92"/>
    <mergeCell ref="AU6:AV6"/>
    <mergeCell ref="CU6:CV6"/>
    <mergeCell ref="AU91:AZ91"/>
    <mergeCell ref="CK4:CL4"/>
    <mergeCell ref="CM4:CN4"/>
    <mergeCell ref="CO4:CP4"/>
    <mergeCell ref="BX4:BY4"/>
    <mergeCell ref="J5:K5"/>
    <mergeCell ref="M5:N5"/>
    <mergeCell ref="P5:Q5"/>
    <mergeCell ref="S5:T5"/>
    <mergeCell ref="U5:V5"/>
    <mergeCell ref="W5:X5"/>
    <mergeCell ref="Y5:Z5"/>
    <mergeCell ref="BJ5:BK5"/>
    <mergeCell ref="BL5:BM5"/>
    <mergeCell ref="BO5:BP5"/>
    <mergeCell ref="AQ5:AR5"/>
    <mergeCell ref="AS5:AT5"/>
    <mergeCell ref="AY5:AZ5"/>
    <mergeCell ref="AH4:AJ4"/>
    <mergeCell ref="DD4:DE4"/>
    <mergeCell ref="DF4:DG4"/>
    <mergeCell ref="CK5:CL5"/>
    <mergeCell ref="DH4:DI4"/>
    <mergeCell ref="DL5:DM5"/>
    <mergeCell ref="BL4:BN4"/>
    <mergeCell ref="CB4:CD4"/>
    <mergeCell ref="BU4:BW4"/>
    <mergeCell ref="DJ5:DK5"/>
    <mergeCell ref="BZ4:CA4"/>
    <mergeCell ref="CE4:CF4"/>
    <mergeCell ref="CG4:CH4"/>
    <mergeCell ref="CI4:CJ4"/>
    <mergeCell ref="DA5:DB5"/>
    <mergeCell ref="DD5:DE5"/>
    <mergeCell ref="DF5:DG5"/>
    <mergeCell ref="DH5:DI5"/>
    <mergeCell ref="CO5:CP5"/>
    <mergeCell ref="CQ5:CR5"/>
    <mergeCell ref="A1:C1"/>
    <mergeCell ref="A3:AZ3"/>
    <mergeCell ref="A4:A6"/>
    <mergeCell ref="B4:C6"/>
    <mergeCell ref="S4:T4"/>
    <mergeCell ref="AW4:AX5"/>
    <mergeCell ref="AY4:AZ4"/>
    <mergeCell ref="D4:F4"/>
    <mergeCell ref="G4:I4"/>
    <mergeCell ref="J4:L4"/>
    <mergeCell ref="M4:O4"/>
    <mergeCell ref="P4:R4"/>
    <mergeCell ref="AB4:AD4"/>
    <mergeCell ref="AK4:AL4"/>
    <mergeCell ref="AM4:AN4"/>
    <mergeCell ref="AO4:AP4"/>
    <mergeCell ref="AQ4:AR4"/>
    <mergeCell ref="AS4:AT4"/>
    <mergeCell ref="AU4:AV4"/>
    <mergeCell ref="AK5:AL5"/>
    <mergeCell ref="D5:E5"/>
    <mergeCell ref="G5:H5"/>
    <mergeCell ref="EI4:EK4"/>
    <mergeCell ref="EL4:EM4"/>
    <mergeCell ref="EN4:EO4"/>
    <mergeCell ref="EV4:EW4"/>
    <mergeCell ref="ER4:ES4"/>
    <mergeCell ref="ER5:ES5"/>
    <mergeCell ref="ET5:EU5"/>
    <mergeCell ref="EX4:EY5"/>
    <mergeCell ref="EP4:EQ4"/>
    <mergeCell ref="FD6:FE6"/>
    <mergeCell ref="U4:V4"/>
    <mergeCell ref="W4:X4"/>
    <mergeCell ref="BJ4:BK4"/>
    <mergeCell ref="BO4:BP4"/>
    <mergeCell ref="BQ4:BR4"/>
    <mergeCell ref="BS4:BT4"/>
    <mergeCell ref="BA4:BB4"/>
    <mergeCell ref="BC4:BD4"/>
    <mergeCell ref="BH4:BI4"/>
    <mergeCell ref="BH5:BI5"/>
    <mergeCell ref="CQ4:CR4"/>
    <mergeCell ref="CS4:CT4"/>
    <mergeCell ref="CU4:CV4"/>
    <mergeCell ref="CM5:CN5"/>
    <mergeCell ref="EV6:EW6"/>
    <mergeCell ref="EZ6:FA6"/>
    <mergeCell ref="DV4:DW5"/>
    <mergeCell ref="DR4:DS4"/>
    <mergeCell ref="DT4:DU4"/>
    <mergeCell ref="DR5:DS5"/>
    <mergeCell ref="DT6:DU6"/>
    <mergeCell ref="Y4:AA4"/>
    <mergeCell ref="AE4:AG4"/>
    <mergeCell ref="DZ4:EA4"/>
    <mergeCell ref="EE4:EF4"/>
    <mergeCell ref="DJ4:DK4"/>
    <mergeCell ref="FF4:FG5"/>
    <mergeCell ref="DN4:DO4"/>
    <mergeCell ref="DP4:DQ4"/>
    <mergeCell ref="DN5:DO5"/>
    <mergeCell ref="DP5:DQ5"/>
    <mergeCell ref="FD4:FE4"/>
    <mergeCell ref="EZ4:FA4"/>
    <mergeCell ref="FB4:FC5"/>
    <mergeCell ref="DX5:DY5"/>
    <mergeCell ref="DZ5:EA5"/>
    <mergeCell ref="EB5:EC5"/>
    <mergeCell ref="EE5:EF5"/>
    <mergeCell ref="EG5:EH5"/>
    <mergeCell ref="EI5:EJ5"/>
    <mergeCell ref="EL5:EM5"/>
    <mergeCell ref="EN5:EO5"/>
    <mergeCell ref="EP5:EQ5"/>
    <mergeCell ref="EV5:EW5"/>
    <mergeCell ref="DX4:DY4"/>
    <mergeCell ref="ET4:EU4"/>
    <mergeCell ref="EG4:EH4"/>
  </mergeCells>
  <conditionalFormatting sqref="D92:E92 H91:H92 U16:U36 AU80:AV83 AU91:AU92 E80:H83 J80:K83 M80:N83 P80:Q83 S80:X83 S7:X7 D16:D36 D7:R15 AU7:AV15 S8:Y15 AO8:AO15 AB8:AB15 AM8:AM15 AK8:AK15 AQ8:AQ15 AS8:AT15 Z9:Z15 AL9:AL15 AP9:AP15 AR9:AR15 AN9:AN15 AK84:AO84 AI9:AI15 AI84 AC9:AC15 AE9:AF15 BE8:BE15 BA8:BA15 BS8:BS15 BC8:BC15 BQ8:BQ15 BH8:BH15 AY8:AY15 CU7:CU15 AZ9:AZ15 CV9:CV15 BI9:BI15 BI84 BT9:BT15 BR9:BR15 BR84 BF9:BF15 BF84 BB9:BB15 BD9:BD15 BL8:BL15 BO8:BO15 BM9:BM15 BP9:BP15 BK9:BK15 BK84 CQ8:CQ15 BX8:BX15 CE8:CE15 CB8:CB15 CS8:CS15 BZ8:BZ15 BU8:BU15 BV9:BV15 CF9:CF15 CF84 CT9:CT15 CR9:CR15 CR84 CC9:CC15 CC84 BY9:BY15 CA9:CA15 CM8:CM15 CO8:CO15 CN9:CN15 CP9:CP15 CH9:CH15 CH84 CL9:CL15 CL84 CJ9:CJ15 CJ84 DD8:DD15 DF8:DF15 DA8:DA15 DP8:DP15 CY8:CY15 DR8:DS15 DT7:DT15 CZ9:CZ15 DU9:DU15 DQ9:DQ15 DQ84 DG9:DG15 DG84 DB9:DB15 DE9:DE15 DN8:DN15 DL8:DL15 DM9:DM15 DO9:DO15 DK9:DK15 DK84 AD7:AD15 BN7:BN15 CD7:CD15 BW7:BW15 BG7:BG15 DC7:DC15 EW12:EW15 DX7:EV7 AP16:AV36 W16:Z36 AY16:BE36 BS16:CB36 BL16:BQ36 BG16:BH36 CS16:CV36 BJ8:BJ36 CM16:CQ36 CD16:CE36 CG8:CG36 CK8:CK36 CI8:CI36 CY16:DF36 DL16:DP36 DR16:DU36 DH8:DJ36 F16:G36 I16:J36 L16:M36 O16:P36 R16:S36 AK37:AV47 AJ7:AJ47 D87:AV87 AY87:CV87 AY37:CV48 CY87:DU87 CY37:DU48 D88:AH88 D91 S91:X92 P91:Q92 M91:N92 J91:K92 EW64:EW69 DX84:EW90 EZ84:FA90 D64:D83 AP49:AV63 AP84:AV86 AP88:AV90 AY49:BE63 AY84:BE86 AY88:BE90 BJ49:BJ63 BJ84:BJ86 BJ88:BJ90 CS49:CV63 CS84:CV86 CS88:CV90 CG49:CG63 CG84:CG86 CG88:CG90 CK49:CK63 CK84:CK86 CK88:CK90 CI49:CI63 CI84:CI86 CI88:CI90 CM49:CQ63 CM84:CQ86 CM88:CQ90 DR49:DU63 DR84:DU86 DR88:DU90 DH49:DJ63 DH84:DJ86 DH88:DJ90 DL49:DP63 DL84:DP86 DL88:DP90 D37:Z63 D84:AH86 AJ49:AJ63 AJ84:AJ86 AJ88:AJ90 BL49:BQ63 BL84:BQ86 BL88:BQ90 CD49:CE63 CD84:CE86 CD88:CE90 BS49:CB63 BS84:CB86 BS88:CB90 BG49:BH63 BG84:BH86 BG88:BH90 CY49:DF63 CY84:DF86 CY88:DF90 FE9:FE78 FD84:FE90 FA12:FA69 AK90:AO90 D89:AI90 BR89:BR90 BI89:BI90 BF89:BF90 BK89:BK90 CR89:CR90 CF89:CF90 CC89:CC90 CJ89:CJ90 CL89:CL90 AY64:CV78 CH89:CH90 DQ89:DQ90 DG89:DG90 CY64:DU78 DK89:DK90 EU8:EV15 EU64:EV78 EU16:EW63 DX8:EC78 EZ7:EZ78 FD7:FD78 E64:Z79 AB16:AF78 AH8:AH36 AH37:AI47 AH48:AV48 AH49:AH63 AH64:AV78 AA79:EC79 EE79:FC79 EE8:ET78 ED8:ED79">
    <cfRule type="cellIs" dxfId="2360" priority="137" stopIfTrue="1" operator="lessThan">
      <formula>5</formula>
    </cfRule>
  </conditionalFormatting>
  <conditionalFormatting sqref="AW7:AW78 AW84:AW90 CW9:CW78 CW84:CW90 DV9:DV78 DV84:DV90 FF84:FF90 FF9:FF78">
    <cfRule type="cellIs" dxfId="2359" priority="138" stopIfTrue="1" operator="equal">
      <formula>"Giỏi"</formula>
    </cfRule>
    <cfRule type="cellIs" dxfId="2358" priority="139" stopIfTrue="1" operator="equal">
      <formula>"Yếu"</formula>
    </cfRule>
  </conditionalFormatting>
  <conditionalFormatting sqref="U16:U36 S7:X7 D16:D36 D7:R15 S8:Y15 AO8:AO15 AB8:AB15 AM8:AM15 AK8:AK15 AQ8:AQ15 AS8:AT15 Z9:Z15 AL9:AL15 AP9:AP15 AR9:AR15 AN9:AN15 AI9:AI15 AI84 AC9:AC15 AE9:AF15 BE8:BE15 BA8:BA15 BS8:BS15 BC8:BC15 BQ8:BQ15 BH8:BH15 AY8:AY15 AZ9:AZ15 BI9:BI15 BI84 BT9:BT15 BR9:BR15 BR84 BF9:BF15 BF84 BB9:BB15 BD9:BD15 BL8:BL15 BO8:BO15 BM9:BM15 BP9:BP15 BK9:BK15 BK84 CQ8:CQ15 BX8:BX15 CE8:CE15 CB8:CB15 CS8:CS15 BZ8:BZ15 BU8:BU15 BV9:BV15 CF9:CF15 CF84 CT9:CT15 CR9:CR15 CR84 CC9:CC15 CC84 BY9:BY15 CA9:CA15 CM8:CM15 CO8:CO15 CN9:CN15 CP9:CP15 CH9:CH15 CH84 CL9:CL15 CL84 CJ9:CJ15 CJ84 DD8:DD15 DF8:DF15 DA8:DA15 DP8:DP15 CY8:CY15 CZ9:CZ15 DQ9:DQ15 DQ84 DG9:DG15 DG84 DB9:DB15 DE9:DE15 DN8:DN15 DL8:DL15 DM9:DM15 DO9:DO15 DK9:DK15 DK84 AD7:AD15 BN7:BN15 CD7:CD15 BW7:BW15 BG7:BG15 DC7:DC15 W16:Z36 AY16:BE36 BS16:CB36 BL16:BQ36 BG16:BH36 BJ8:BJ36 CM16:CQ36 CD16:CE36 CS16:CT36 CG8:CG36 CK8:CK36 CI8:CI36 CY16:DF36 DL16:DP36 DR8:DS36 DH8:DJ36 F16:G36 I16:J36 L16:M36 O16:P36 R16:S36 AK37:AO47 AJ7:AJ47 AP16:AT47 AK84:AO84 D87:AT87 AY87:CT87 AY37:CT48 CY87:DS87 CY37:DS48 AP49:AT63 AP84:AT86 AP88:AT90 AY49:BE63 AY84:BE86 AY88:BE90 BJ49:BJ63 BJ84:BJ86 BJ88:BJ90 CS49:CT63 CS84:CT86 CS88:CT90 CG49:CG63 CG84:CG86 CG88:CG90 CK49:CK63 CK84:CK86 CK88:CK90 CI49:CI63 CI84:CI86 CI88:CI90 CM49:CQ63 CM84:CQ86 CM88:CQ90 DR49:DS63 DR84:DS86 DR88:DS90 DH49:DJ63 DH84:DJ86 DH88:DJ90 DL49:DP63 DL84:DP86 DL88:DP90 D84:AH86 D88:AH90 AJ49:AJ63 AJ84:AJ86 AJ88:AJ90 BL49:BQ63 BL84:BQ86 BL88:BQ90 CD49:CE63 CD84:CE86 CD88:CE90 BS49:CB63 BS84:CB86 BS88:CB90 BG49:BH63 BG84:BH86 BG88:BH90 CY49:DF63 CY84:DF86 CY88:DF90 AK90:AO90 D37:Z78 AI89:AI90 BR89:BR90 BI89:BI90 BF89:BF90 BK89:BK90 CR89:CR90 CF89:CF90 CC89:CC90 CJ89:CJ90 CL89:CL90 AY64:CT78 CH89:CH90 DQ89:DQ90 DG89:DG90 CY64:DS78 DK89:DK90 AB16:AF78 AH8:AH36 AH37:AI47 AH48:AT48 AH49:AH63 AH64:AT78">
    <cfRule type="cellIs" dxfId="2357" priority="135" stopIfTrue="1" operator="lessThan">
      <formula>5</formula>
    </cfRule>
    <cfRule type="cellIs" dxfId="2356" priority="136" stopIfTrue="1" operator="lessThan">
      <formula>5</formula>
    </cfRule>
  </conditionalFormatting>
  <conditionalFormatting sqref="K16:K36 H16:H36 Q16:Q36 V16:V36 T16:T36 N16:N36 E16:E36">
    <cfRule type="cellIs" dxfId="2355" priority="131" stopIfTrue="1" operator="lessThan">
      <formula>5</formula>
    </cfRule>
  </conditionalFormatting>
  <conditionalFormatting sqref="K16:K36 H16:H36 Q16:Q36 V16:V36 T16:T36 N16:N36 E16:E36">
    <cfRule type="cellIs" dxfId="2354" priority="129" stopIfTrue="1" operator="lessThan">
      <formula>5</formula>
    </cfRule>
    <cfRule type="cellIs" dxfId="2353" priority="130" stopIfTrue="1" operator="lessThan">
      <formula>5</formula>
    </cfRule>
  </conditionalFormatting>
  <conditionalFormatting sqref="AC91:AC92 Y80:AC83 Z8 AL8 AP8 AR8 AN8 AI8 Y7:AC7 AC8 AK16:AK36 AM16:AM36 AO16:AO36 AI85:AI86 AK49:AK63 AM49:AM63 AO49:AO63 AI88 AE8:AF8 AE7:AI7 AE80:AI83 AK80:AT83 AK7:AT7 AK88:AO88 AK85:AO86 AK91:AT92 AE91:AI92 Y91:AA92 AA8:AA78 AG8:AG78">
    <cfRule type="cellIs" dxfId="2352" priority="128" stopIfTrue="1" operator="lessThan">
      <formula>5</formula>
    </cfRule>
  </conditionalFormatting>
  <conditionalFormatting sqref="Z8 AL8 AP8 AR8 AN8 AI8 Y7:AC7 AC8 AK16:AK36 AM16:AM36 AO16:AO36 AI85:AI86 AK49:AK63 AM49:AM63 AO49:AO63 AI88 AE8:AF8 AE7:AI7 AK7:AT7 AK88:AO88 AK85:AO86 AA8:AA78 AG8:AG78">
    <cfRule type="cellIs" dxfId="2351" priority="126" stopIfTrue="1" operator="lessThan">
      <formula>5</formula>
    </cfRule>
    <cfRule type="cellIs" dxfId="2350" priority="127" stopIfTrue="1" operator="lessThan">
      <formula>5</formula>
    </cfRule>
  </conditionalFormatting>
  <conditionalFormatting sqref="AI16:AI36 AN16:AN36 AL16:AL36 AI49:AI63 AN49:AN63 AL49:AL63 AK89:AO89">
    <cfRule type="cellIs" dxfId="2349" priority="125" stopIfTrue="1" operator="lessThan">
      <formula>5</formula>
    </cfRule>
  </conditionalFormatting>
  <conditionalFormatting sqref="AI16:AI36 AN16:AN36 AL16:AL36 AI49:AI63 AN49:AN63 AL49:AL63 AK89:AO89">
    <cfRule type="cellIs" dxfId="2348" priority="123" stopIfTrue="1" operator="lessThan">
      <formula>5</formula>
    </cfRule>
    <cfRule type="cellIs" dxfId="2347" priority="124" stopIfTrue="1" operator="lessThan">
      <formula>5</formula>
    </cfRule>
  </conditionalFormatting>
  <conditionalFormatting sqref="BB91:BF92 AY80:BF83 CV7:CV8 AZ8 BI8 BT8 BR8 BF8 AY7:BF7 BB8 BF85:BF86 BF88 BR88 BR85:BR86 BQ7:BT7 BQ80:BT83 BD8 BI88 BI85:BI86 CU91:CU92 CU80:CV83 BH7:BI7 BH80:BI83 BH91:BI92 BQ91:BT92 AY91:AZ92">
    <cfRule type="cellIs" dxfId="2346" priority="120" stopIfTrue="1" operator="lessThan">
      <formula>5</formula>
    </cfRule>
  </conditionalFormatting>
  <conditionalFormatting sqref="CW7:CW8">
    <cfRule type="cellIs" dxfId="2345" priority="121" stopIfTrue="1" operator="equal">
      <formula>"Giỏi"</formula>
    </cfRule>
    <cfRule type="cellIs" dxfId="2344" priority="122" stopIfTrue="1" operator="equal">
      <formula>"Yếu"</formula>
    </cfRule>
  </conditionalFormatting>
  <conditionalFormatting sqref="AZ8 BI8 BT8 BR8 BF8 AY7:BF7 BB8 BF85:BF86 BF88 BR88 BR85:BR86 BQ7:BT7 BD8 BI88 BI85:BI86 BH7:BI7">
    <cfRule type="cellIs" dxfId="2343" priority="118" stopIfTrue="1" operator="lessThan">
      <formula>5</formula>
    </cfRule>
    <cfRule type="cellIs" dxfId="2342" priority="119" stopIfTrue="1" operator="lessThan">
      <formula>5</formula>
    </cfRule>
  </conditionalFormatting>
  <conditionalFormatting sqref="BF16:BF36 BR16:BR36 BI16:BI36 BF49:BF63 BI49:BI63 BR49:BR63">
    <cfRule type="cellIs" dxfId="2341" priority="114" stopIfTrue="1" operator="lessThan">
      <formula>5</formula>
    </cfRule>
  </conditionalFormatting>
  <conditionalFormatting sqref="BF16:BF36 BR16:BR36 BI16:BI36 BF49:BF63 BI49:BI63 BR49:BR63">
    <cfRule type="cellIs" dxfId="2340" priority="112" stopIfTrue="1" operator="lessThan">
      <formula>5</formula>
    </cfRule>
    <cfRule type="cellIs" dxfId="2339" priority="113" stopIfTrue="1" operator="lessThan">
      <formula>5</formula>
    </cfRule>
  </conditionalFormatting>
  <conditionalFormatting sqref="BM8 BP8 BK8 BK88 BK85:BK86 BJ7:BM7 BJ80:BM83 BO80:BP83 BO7:BP7 BO91:BP92 BJ91:BM92">
    <cfRule type="cellIs" dxfId="2338" priority="111" stopIfTrue="1" operator="lessThan">
      <formula>5</formula>
    </cfRule>
  </conditionalFormatting>
  <conditionalFormatting sqref="BM8 BP8 BK8 BK88 BK85:BK86 BJ7:BM7 BO7:BP7">
    <cfRule type="cellIs" dxfId="2337" priority="109" stopIfTrue="1" operator="lessThan">
      <formula>5</formula>
    </cfRule>
    <cfRule type="cellIs" dxfId="2336" priority="110" stopIfTrue="1" operator="lessThan">
      <formula>5</formula>
    </cfRule>
  </conditionalFormatting>
  <conditionalFormatting sqref="BK16:BK36 BK49:BK63">
    <cfRule type="cellIs" dxfId="2335" priority="108" stopIfTrue="1" operator="lessThan">
      <formula>5</formula>
    </cfRule>
  </conditionalFormatting>
  <conditionalFormatting sqref="BK16:BK36 BK49:BK63">
    <cfRule type="cellIs" dxfId="2334" priority="106" stopIfTrue="1" operator="lessThan">
      <formula>5</formula>
    </cfRule>
    <cfRule type="cellIs" dxfId="2333" priority="107" stopIfTrue="1" operator="lessThan">
      <formula>5</formula>
    </cfRule>
  </conditionalFormatting>
  <conditionalFormatting sqref="BU80:BV83 BY91:CC92 BX80:CC83 BV8 CF8 CT8 CR8 CC8 BU7:BV7 BY8 CC85:CC86 CC88 CR88 CR85:CR86 CQ7:CT7 CQ80:CT83 CA8 CF88 CF85:CF86 CE7:CF7 CE80:CF83 BX7:CC7 CE91:CF92 CQ91:CT92 BU91:BV92">
    <cfRule type="cellIs" dxfId="2332" priority="105" stopIfTrue="1" operator="lessThan">
      <formula>5</formula>
    </cfRule>
  </conditionalFormatting>
  <conditionalFormatting sqref="BV8 CF8 CT8 CR8 CC8 BU7:BV7 BY8 CC85:CC86 CC88 CR88 CR85:CR86 CQ7:CT7 CA8 CF88 CF85:CF86 CE7:CF7 BX7:CC7">
    <cfRule type="cellIs" dxfId="2331" priority="103" stopIfTrue="1" operator="lessThan">
      <formula>5</formula>
    </cfRule>
    <cfRule type="cellIs" dxfId="2330" priority="104" stopIfTrue="1" operator="lessThan">
      <formula>5</formula>
    </cfRule>
  </conditionalFormatting>
  <conditionalFormatting sqref="CC16:CC36 CR16:CR36 CF16:CF36 CC49:CC63 CF49:CF63 CR49:CR63">
    <cfRule type="cellIs" dxfId="2329" priority="102" stopIfTrue="1" operator="lessThan">
      <formula>5</formula>
    </cfRule>
  </conditionalFormatting>
  <conditionalFormatting sqref="CC16:CC36 CR16:CR36 CF16:CF36 CC49:CC63 CF49:CF63 CR49:CR63">
    <cfRule type="cellIs" dxfId="2328" priority="100" stopIfTrue="1" operator="lessThan">
      <formula>5</formula>
    </cfRule>
    <cfRule type="cellIs" dxfId="2327" priority="101" stopIfTrue="1" operator="lessThan">
      <formula>5</formula>
    </cfRule>
  </conditionalFormatting>
  <conditionalFormatting sqref="CN8 CP8 CH8 CH88 CH85:CH86 CG7:CP7 CG80:CP83 CL85:CL86 CL88 CL8 CJ85:CJ86 CJ88 CJ8 CG91:CP92">
    <cfRule type="cellIs" dxfId="2326" priority="99" stopIfTrue="1" operator="lessThan">
      <formula>5</formula>
    </cfRule>
  </conditionalFormatting>
  <conditionalFormatting sqref="CN8 CP8 CH8 CH88 CH85:CH86 CG7:CP7 CL85:CL86 CL88 CL8 CJ85:CJ86 CJ88 CJ8">
    <cfRule type="cellIs" dxfId="2325" priority="97" stopIfTrue="1" operator="lessThan">
      <formula>5</formula>
    </cfRule>
    <cfRule type="cellIs" dxfId="2324" priority="98" stopIfTrue="1" operator="lessThan">
      <formula>5</formula>
    </cfRule>
  </conditionalFormatting>
  <conditionalFormatting sqref="CH16:CH36 CH49:CH63 CL49:CL63 CL16:CL36 CJ49:CJ63 CJ16:CJ36">
    <cfRule type="cellIs" dxfId="2323" priority="96" stopIfTrue="1" operator="lessThan">
      <formula>5</formula>
    </cfRule>
  </conditionalFormatting>
  <conditionalFormatting sqref="CH16:CH36 CH49:CH63 CL49:CL63 CL16:CL36 CJ49:CJ63 CJ16:CJ36">
    <cfRule type="cellIs" dxfId="2322" priority="94" stopIfTrue="1" operator="lessThan">
      <formula>5</formula>
    </cfRule>
    <cfRule type="cellIs" dxfId="2321" priority="95" stopIfTrue="1" operator="lessThan">
      <formula>5</formula>
    </cfRule>
  </conditionalFormatting>
  <conditionalFormatting sqref="DB91:DB92 CY80:DB83 DU7:DU8 CZ8 DQ8 DG8 CY7:DB7 DB8 DG85:DG86 DG88 DQ88 DQ85:DQ86 DP7:DS7 DP80:DU83 DP91:DT92 DE8 DD7:DI7 DD80:DI83 DD91:DI92 CY91:CZ92">
    <cfRule type="cellIs" dxfId="2320" priority="91" stopIfTrue="1" operator="lessThan">
      <formula>5</formula>
    </cfRule>
  </conditionalFormatting>
  <conditionalFormatting sqref="DV7:DV8">
    <cfRule type="cellIs" dxfId="2319" priority="92" stopIfTrue="1" operator="equal">
      <formula>"Giỏi"</formula>
    </cfRule>
    <cfRule type="cellIs" dxfId="2318" priority="93" stopIfTrue="1" operator="equal">
      <formula>"Yếu"</formula>
    </cfRule>
  </conditionalFormatting>
  <conditionalFormatting sqref="CZ8 DQ8 DG8 CY7:DB7 DB8 DG85:DG86 DG88 DQ88 DQ85:DQ86 DP7:DS7 DE8 DD7:DI7">
    <cfRule type="cellIs" dxfId="2317" priority="89" stopIfTrue="1" operator="lessThan">
      <formula>5</formula>
    </cfRule>
    <cfRule type="cellIs" dxfId="2316" priority="90" stopIfTrue="1" operator="lessThan">
      <formula>5</formula>
    </cfRule>
  </conditionalFormatting>
  <conditionalFormatting sqref="DG16:DG36 DQ16:DQ36 DG49:DG63 DQ49:DQ63">
    <cfRule type="cellIs" dxfId="2315" priority="85" stopIfTrue="1" operator="lessThan">
      <formula>5</formula>
    </cfRule>
  </conditionalFormatting>
  <conditionalFormatting sqref="DG16:DG36 DQ16:DQ36 DG49:DG63 DQ49:DQ63">
    <cfRule type="cellIs" dxfId="2314" priority="83" stopIfTrue="1" operator="lessThan">
      <formula>5</formula>
    </cfRule>
    <cfRule type="cellIs" dxfId="2313" priority="84" stopIfTrue="1" operator="lessThan">
      <formula>5</formula>
    </cfRule>
  </conditionalFormatting>
  <conditionalFormatting sqref="DM8 DO8 DK8 DK88 DK85:DK86 DJ7:DO7 DJ80:DO83 DJ91:DO92">
    <cfRule type="cellIs" dxfId="2312" priority="82" stopIfTrue="1" operator="lessThan">
      <formula>5</formula>
    </cfRule>
  </conditionalFormatting>
  <conditionalFormatting sqref="DM8 DO8 DK8 DK88 DK85:DK86 DJ7:DO7">
    <cfRule type="cellIs" dxfId="2311" priority="80" stopIfTrue="1" operator="lessThan">
      <formula>5</formula>
    </cfRule>
    <cfRule type="cellIs" dxfId="2310" priority="81" stopIfTrue="1" operator="lessThan">
      <formula>5</formula>
    </cfRule>
  </conditionalFormatting>
  <conditionalFormatting sqref="DK16:DK36 DK49:DK63">
    <cfRule type="cellIs" dxfId="2309" priority="79" stopIfTrue="1" operator="lessThan">
      <formula>5</formula>
    </cfRule>
  </conditionalFormatting>
  <conditionalFormatting sqref="DK16:DK36 DK49:DK63">
    <cfRule type="cellIs" dxfId="2308" priority="77" stopIfTrue="1" operator="lessThan">
      <formula>5</formula>
    </cfRule>
    <cfRule type="cellIs" dxfId="2307" priority="78" stopIfTrue="1" operator="lessThan">
      <formula>5</formula>
    </cfRule>
  </conditionalFormatting>
  <conditionalFormatting sqref="F92:F94">
    <cfRule type="cellIs" dxfId="2306" priority="76" stopIfTrue="1" operator="lessThan">
      <formula>5</formula>
    </cfRule>
  </conditionalFormatting>
  <conditionalFormatting sqref="I80:I83">
    <cfRule type="cellIs" dxfId="2305" priority="73" stopIfTrue="1" operator="lessThan">
      <formula>5</formula>
    </cfRule>
  </conditionalFormatting>
  <conditionalFormatting sqref="I92:I94">
    <cfRule type="cellIs" dxfId="2304" priority="72" stopIfTrue="1" operator="lessThan">
      <formula>5</formula>
    </cfRule>
  </conditionalFormatting>
  <conditionalFormatting sqref="L80:L83">
    <cfRule type="cellIs" dxfId="2303" priority="69" stopIfTrue="1" operator="lessThan">
      <formula>5</formula>
    </cfRule>
  </conditionalFormatting>
  <conditionalFormatting sqref="L92:L94">
    <cfRule type="cellIs" dxfId="2302" priority="68" stopIfTrue="1" operator="lessThan">
      <formula>5</formula>
    </cfRule>
  </conditionalFormatting>
  <conditionalFormatting sqref="O80:O83">
    <cfRule type="cellIs" dxfId="2301" priority="65" stopIfTrue="1" operator="lessThan">
      <formula>5</formula>
    </cfRule>
  </conditionalFormatting>
  <conditionalFormatting sqref="O92:O94">
    <cfRule type="cellIs" dxfId="2300" priority="64" stopIfTrue="1" operator="lessThan">
      <formula>5</formula>
    </cfRule>
  </conditionalFormatting>
  <conditionalFormatting sqref="R80:R83">
    <cfRule type="cellIs" dxfId="2299" priority="61" stopIfTrue="1" operator="lessThan">
      <formula>5</formula>
    </cfRule>
  </conditionalFormatting>
  <conditionalFormatting sqref="R92:R94">
    <cfRule type="cellIs" dxfId="2298" priority="60" stopIfTrue="1" operator="lessThan">
      <formula>5</formula>
    </cfRule>
  </conditionalFormatting>
  <conditionalFormatting sqref="AD80:AD83">
    <cfRule type="cellIs" dxfId="2297" priority="57" stopIfTrue="1" operator="lessThan">
      <formula>5</formula>
    </cfRule>
  </conditionalFormatting>
  <conditionalFormatting sqref="AD92:AD94">
    <cfRule type="cellIs" dxfId="2296" priority="56" stopIfTrue="1" operator="lessThan">
      <formula>5</formula>
    </cfRule>
  </conditionalFormatting>
  <conditionalFormatting sqref="AJ80:AJ83">
    <cfRule type="cellIs" dxfId="2295" priority="53" stopIfTrue="1" operator="lessThan">
      <formula>5</formula>
    </cfRule>
  </conditionalFormatting>
  <conditionalFormatting sqref="AJ92:AJ94">
    <cfRule type="cellIs" dxfId="2294" priority="52" stopIfTrue="1" operator="lessThan">
      <formula>5</formula>
    </cfRule>
  </conditionalFormatting>
  <conditionalFormatting sqref="BN80:BN83">
    <cfRule type="cellIs" dxfId="2293" priority="49" stopIfTrue="1" operator="lessThan">
      <formula>5</formula>
    </cfRule>
  </conditionalFormatting>
  <conditionalFormatting sqref="BN92:BN94">
    <cfRule type="cellIs" dxfId="2292" priority="48" stopIfTrue="1" operator="lessThan">
      <formula>5</formula>
    </cfRule>
  </conditionalFormatting>
  <conditionalFormatting sqref="CD80:CD83">
    <cfRule type="cellIs" dxfId="2291" priority="45" stopIfTrue="1" operator="lessThan">
      <formula>5</formula>
    </cfRule>
  </conditionalFormatting>
  <conditionalFormatting sqref="CD92:CD94">
    <cfRule type="cellIs" dxfId="2290" priority="44" stopIfTrue="1" operator="lessThan">
      <formula>5</formula>
    </cfRule>
  </conditionalFormatting>
  <conditionalFormatting sqref="BW80:BW83">
    <cfRule type="cellIs" dxfId="2289" priority="41" stopIfTrue="1" operator="lessThan">
      <formula>5</formula>
    </cfRule>
  </conditionalFormatting>
  <conditionalFormatting sqref="BW92:BW94">
    <cfRule type="cellIs" dxfId="2288" priority="40" stopIfTrue="1" operator="lessThan">
      <formula>5</formula>
    </cfRule>
  </conditionalFormatting>
  <conditionalFormatting sqref="BG80:BG83">
    <cfRule type="cellIs" dxfId="2287" priority="37" stopIfTrue="1" operator="lessThan">
      <formula>5</formula>
    </cfRule>
  </conditionalFormatting>
  <conditionalFormatting sqref="BG92:BG94">
    <cfRule type="cellIs" dxfId="2286" priority="36" stopIfTrue="1" operator="lessThan">
      <formula>5</formula>
    </cfRule>
  </conditionalFormatting>
  <conditionalFormatting sqref="DC80:DC83">
    <cfRule type="cellIs" dxfId="2285" priority="33" stopIfTrue="1" operator="lessThan">
      <formula>5</formula>
    </cfRule>
  </conditionalFormatting>
  <conditionalFormatting sqref="DC92:DC94">
    <cfRule type="cellIs" dxfId="2284" priority="32" stopIfTrue="1" operator="lessThan">
      <formula>5</formula>
    </cfRule>
  </conditionalFormatting>
  <conditionalFormatting sqref="FE7:FE8 FE102:FG103">
    <cfRule type="cellIs" dxfId="2283" priority="27" stopIfTrue="1" operator="lessThan">
      <formula>5</formula>
    </cfRule>
  </conditionalFormatting>
  <conditionalFormatting sqref="FF7:FF8">
    <cfRule type="cellIs" dxfId="2282" priority="28" stopIfTrue="1" operator="equal">
      <formula>"Giỏi"</formula>
    </cfRule>
    <cfRule type="cellIs" dxfId="2281" priority="29" stopIfTrue="1" operator="equal">
      <formula>"Yếu"</formula>
    </cfRule>
  </conditionalFormatting>
  <conditionalFormatting sqref="FE102:FG103">
    <cfRule type="cellIs" dxfId="2280" priority="25" stopIfTrue="1" operator="lessThan">
      <formula>5</formula>
    </cfRule>
    <cfRule type="cellIs" dxfId="2279" priority="26" stopIfTrue="1" operator="lessThan">
      <formula>5</formula>
    </cfRule>
  </conditionalFormatting>
  <conditionalFormatting sqref="FA7:FA10 FA71:FA78">
    <cfRule type="cellIs" dxfId="2278" priority="13" stopIfTrue="1" operator="lessThan">
      <formula>5</formula>
    </cfRule>
  </conditionalFormatting>
  <conditionalFormatting sqref="FA11">
    <cfRule type="cellIs" dxfId="2277" priority="12" stopIfTrue="1" operator="lessThan">
      <formula>5</formula>
    </cfRule>
  </conditionalFormatting>
  <conditionalFormatting sqref="EW64:EW69 DX84:EW90 EZ84:FA90 EZ7:FA7 DX7:EW7 EU64:EV78 EU8:EW63 DX8:EC78 FA8:FA69 EZ8:EZ78 EE8:ET78 ED8:ED79">
    <cfRule type="cellIs" dxfId="2276" priority="14" stopIfTrue="1" operator="lessThan">
      <formula>5</formula>
    </cfRule>
  </conditionalFormatting>
  <conditionalFormatting sqref="FA71:FA78">
    <cfRule type="cellIs" dxfId="2275" priority="11" stopIfTrue="1" operator="lessThan">
      <formula>5</formula>
    </cfRule>
  </conditionalFormatting>
  <conditionalFormatting sqref="EW7:EW10 EW71:EW78">
    <cfRule type="cellIs" dxfId="2274" priority="10" stopIfTrue="1" operator="lessThan">
      <formula>5</formula>
    </cfRule>
  </conditionalFormatting>
  <conditionalFormatting sqref="EW11">
    <cfRule type="cellIs" dxfId="2273" priority="9" stopIfTrue="1" operator="lessThan">
      <formula>5</formula>
    </cfRule>
  </conditionalFormatting>
  <conditionalFormatting sqref="EW71:EW78">
    <cfRule type="cellIs" dxfId="2272" priority="8" stopIfTrue="1" operator="lessThan">
      <formula>5</formula>
    </cfRule>
  </conditionalFormatting>
  <conditionalFormatting sqref="EW70">
    <cfRule type="cellIs" dxfId="2271" priority="5" stopIfTrue="1" operator="lessThan">
      <formula>5</formula>
    </cfRule>
  </conditionalFormatting>
  <conditionalFormatting sqref="EW70">
    <cfRule type="cellIs" dxfId="2270" priority="4" stopIfTrue="1" operator="lessThan">
      <formula>5</formula>
    </cfRule>
  </conditionalFormatting>
  <conditionalFormatting sqref="FA70">
    <cfRule type="cellIs" dxfId="2269" priority="7" stopIfTrue="1" operator="lessThan">
      <formula>5</formula>
    </cfRule>
  </conditionalFormatting>
  <conditionalFormatting sqref="FA70">
    <cfRule type="cellIs" dxfId="2268" priority="6" stopIfTrue="1" operator="lessThan">
      <formula>5</formula>
    </cfRule>
  </conditionalFormatting>
  <conditionalFormatting sqref="F79:FC79">
    <cfRule type="cellIs" dxfId="2267"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U78"/>
  <sheetViews>
    <sheetView topLeftCell="A9" workbookViewId="0">
      <pane xSplit="7" ySplit="2" topLeftCell="H62" activePane="bottomRight" state="frozen"/>
      <selection activeCell="A9" sqref="A9"/>
      <selection pane="topRight" activeCell="H9" sqref="H9"/>
      <selection pane="bottomLeft" activeCell="A11" sqref="A11"/>
      <selection pane="bottomRight" activeCell="M33" sqref="M33"/>
    </sheetView>
  </sheetViews>
  <sheetFormatPr defaultRowHeight="15" x14ac:dyDescent="0.25"/>
  <cols>
    <col min="1" max="1" width="4.140625" customWidth="1"/>
    <col min="2" max="2" width="5.28515625" hidden="1" customWidth="1"/>
    <col min="3" max="3" width="17.28515625" bestFit="1" customWidth="1"/>
    <col min="4" max="4" width="7.28515625" bestFit="1" customWidth="1"/>
    <col min="5" max="5" width="0" hidden="1" customWidth="1"/>
    <col min="6" max="6" width="7.28515625" hidden="1" customWidth="1"/>
    <col min="7" max="7" width="9.140625" hidden="1" customWidth="1"/>
    <col min="8" max="8" width="4.85546875" customWidth="1"/>
    <col min="9" max="9" width="7.85546875" customWidth="1"/>
    <col min="10" max="10" width="13.140625" customWidth="1"/>
    <col min="11" max="11" width="6.85546875" customWidth="1"/>
    <col min="12" max="12" width="7.140625" customWidth="1"/>
    <col min="13" max="13" width="7.28515625" customWidth="1"/>
    <col min="14" max="14" width="7.140625" customWidth="1"/>
    <col min="15" max="15" width="6.85546875" style="288" bestFit="1" customWidth="1"/>
    <col min="16" max="16" width="7.28515625" bestFit="1" customWidth="1"/>
    <col min="17" max="17" width="6.85546875" customWidth="1"/>
    <col min="18" max="18" width="7.7109375" bestFit="1" customWidth="1"/>
    <col min="19" max="19" width="8.7109375" customWidth="1"/>
    <col min="20" max="20" width="0" hidden="1" customWidth="1"/>
    <col min="21" max="21" width="16" customWidth="1"/>
    <col min="255" max="255" width="4.140625" customWidth="1"/>
    <col min="256" max="256" width="5.28515625" customWidth="1"/>
    <col min="257" max="257" width="20.28515625" customWidth="1"/>
    <col min="258" max="258" width="8.5703125" customWidth="1"/>
    <col min="259" max="261" width="0" hidden="1" customWidth="1"/>
    <col min="262" max="262" width="6.140625" customWidth="1"/>
    <col min="263" max="263" width="10.85546875" customWidth="1"/>
    <col min="264" max="264" width="17.5703125" customWidth="1"/>
    <col min="265" max="265" width="8.42578125" customWidth="1"/>
    <col min="266" max="266" width="11.42578125" customWidth="1"/>
    <col min="267" max="268" width="7.85546875" customWidth="1"/>
    <col min="269" max="269" width="12" customWidth="1"/>
    <col min="270" max="270" width="0" hidden="1" customWidth="1"/>
    <col min="511" max="511" width="4.140625" customWidth="1"/>
    <col min="512" max="512" width="5.28515625" customWidth="1"/>
    <col min="513" max="513" width="20.28515625" customWidth="1"/>
    <col min="514" max="514" width="8.5703125" customWidth="1"/>
    <col min="515" max="517" width="0" hidden="1" customWidth="1"/>
    <col min="518" max="518" width="6.140625" customWidth="1"/>
    <col min="519" max="519" width="10.85546875" customWidth="1"/>
    <col min="520" max="520" width="17.5703125" customWidth="1"/>
    <col min="521" max="521" width="8.42578125" customWidth="1"/>
    <col min="522" max="522" width="11.42578125" customWidth="1"/>
    <col min="523" max="524" width="7.85546875" customWidth="1"/>
    <col min="525" max="525" width="12" customWidth="1"/>
    <col min="526" max="526" width="0" hidden="1" customWidth="1"/>
    <col min="767" max="767" width="4.140625" customWidth="1"/>
    <col min="768" max="768" width="5.28515625" customWidth="1"/>
    <col min="769" max="769" width="20.28515625" customWidth="1"/>
    <col min="770" max="770" width="8.5703125" customWidth="1"/>
    <col min="771" max="773" width="0" hidden="1" customWidth="1"/>
    <col min="774" max="774" width="6.140625" customWidth="1"/>
    <col min="775" max="775" width="10.85546875" customWidth="1"/>
    <col min="776" max="776" width="17.5703125" customWidth="1"/>
    <col min="777" max="777" width="8.42578125" customWidth="1"/>
    <col min="778" max="778" width="11.42578125" customWidth="1"/>
    <col min="779" max="780" width="7.85546875" customWidth="1"/>
    <col min="781" max="781" width="12" customWidth="1"/>
    <col min="782" max="782" width="0" hidden="1" customWidth="1"/>
    <col min="1023" max="1023" width="4.140625" customWidth="1"/>
    <col min="1024" max="1024" width="5.28515625" customWidth="1"/>
    <col min="1025" max="1025" width="20.28515625" customWidth="1"/>
    <col min="1026" max="1026" width="8.5703125" customWidth="1"/>
    <col min="1027" max="1029" width="0" hidden="1" customWidth="1"/>
    <col min="1030" max="1030" width="6.140625" customWidth="1"/>
    <col min="1031" max="1031" width="10.85546875" customWidth="1"/>
    <col min="1032" max="1032" width="17.5703125" customWidth="1"/>
    <col min="1033" max="1033" width="8.42578125" customWidth="1"/>
    <col min="1034" max="1034" width="11.42578125" customWidth="1"/>
    <col min="1035" max="1036" width="7.85546875" customWidth="1"/>
    <col min="1037" max="1037" width="12" customWidth="1"/>
    <col min="1038" max="1038" width="0" hidden="1" customWidth="1"/>
    <col min="1279" max="1279" width="4.140625" customWidth="1"/>
    <col min="1280" max="1280" width="5.28515625" customWidth="1"/>
    <col min="1281" max="1281" width="20.28515625" customWidth="1"/>
    <col min="1282" max="1282" width="8.5703125" customWidth="1"/>
    <col min="1283" max="1285" width="0" hidden="1" customWidth="1"/>
    <col min="1286" max="1286" width="6.140625" customWidth="1"/>
    <col min="1287" max="1287" width="10.85546875" customWidth="1"/>
    <col min="1288" max="1288" width="17.5703125" customWidth="1"/>
    <col min="1289" max="1289" width="8.42578125" customWidth="1"/>
    <col min="1290" max="1290" width="11.42578125" customWidth="1"/>
    <col min="1291" max="1292" width="7.85546875" customWidth="1"/>
    <col min="1293" max="1293" width="12" customWidth="1"/>
    <col min="1294" max="1294" width="0" hidden="1" customWidth="1"/>
    <col min="1535" max="1535" width="4.140625" customWidth="1"/>
    <col min="1536" max="1536" width="5.28515625" customWidth="1"/>
    <col min="1537" max="1537" width="20.28515625" customWidth="1"/>
    <col min="1538" max="1538" width="8.5703125" customWidth="1"/>
    <col min="1539" max="1541" width="0" hidden="1" customWidth="1"/>
    <col min="1542" max="1542" width="6.140625" customWidth="1"/>
    <col min="1543" max="1543" width="10.85546875" customWidth="1"/>
    <col min="1544" max="1544" width="17.5703125" customWidth="1"/>
    <col min="1545" max="1545" width="8.42578125" customWidth="1"/>
    <col min="1546" max="1546" width="11.42578125" customWidth="1"/>
    <col min="1547" max="1548" width="7.85546875" customWidth="1"/>
    <col min="1549" max="1549" width="12" customWidth="1"/>
    <col min="1550" max="1550" width="0" hidden="1" customWidth="1"/>
    <col min="1791" max="1791" width="4.140625" customWidth="1"/>
    <col min="1792" max="1792" width="5.28515625" customWidth="1"/>
    <col min="1793" max="1793" width="20.28515625" customWidth="1"/>
    <col min="1794" max="1794" width="8.5703125" customWidth="1"/>
    <col min="1795" max="1797" width="0" hidden="1" customWidth="1"/>
    <col min="1798" max="1798" width="6.140625" customWidth="1"/>
    <col min="1799" max="1799" width="10.85546875" customWidth="1"/>
    <col min="1800" max="1800" width="17.5703125" customWidth="1"/>
    <col min="1801" max="1801" width="8.42578125" customWidth="1"/>
    <col min="1802" max="1802" width="11.42578125" customWidth="1"/>
    <col min="1803" max="1804" width="7.85546875" customWidth="1"/>
    <col min="1805" max="1805" width="12" customWidth="1"/>
    <col min="1806" max="1806" width="0" hidden="1" customWidth="1"/>
    <col min="2047" max="2047" width="4.140625" customWidth="1"/>
    <col min="2048" max="2048" width="5.28515625" customWidth="1"/>
    <col min="2049" max="2049" width="20.28515625" customWidth="1"/>
    <col min="2050" max="2050" width="8.5703125" customWidth="1"/>
    <col min="2051" max="2053" width="0" hidden="1" customWidth="1"/>
    <col min="2054" max="2054" width="6.140625" customWidth="1"/>
    <col min="2055" max="2055" width="10.85546875" customWidth="1"/>
    <col min="2056" max="2056" width="17.5703125" customWidth="1"/>
    <col min="2057" max="2057" width="8.42578125" customWidth="1"/>
    <col min="2058" max="2058" width="11.42578125" customWidth="1"/>
    <col min="2059" max="2060" width="7.85546875" customWidth="1"/>
    <col min="2061" max="2061" width="12" customWidth="1"/>
    <col min="2062" max="2062" width="0" hidden="1" customWidth="1"/>
    <col min="2303" max="2303" width="4.140625" customWidth="1"/>
    <col min="2304" max="2304" width="5.28515625" customWidth="1"/>
    <col min="2305" max="2305" width="20.28515625" customWidth="1"/>
    <col min="2306" max="2306" width="8.5703125" customWidth="1"/>
    <col min="2307" max="2309" width="0" hidden="1" customWidth="1"/>
    <col min="2310" max="2310" width="6.140625" customWidth="1"/>
    <col min="2311" max="2311" width="10.85546875" customWidth="1"/>
    <col min="2312" max="2312" width="17.5703125" customWidth="1"/>
    <col min="2313" max="2313" width="8.42578125" customWidth="1"/>
    <col min="2314" max="2314" width="11.42578125" customWidth="1"/>
    <col min="2315" max="2316" width="7.85546875" customWidth="1"/>
    <col min="2317" max="2317" width="12" customWidth="1"/>
    <col min="2318" max="2318" width="0" hidden="1" customWidth="1"/>
    <col min="2559" max="2559" width="4.140625" customWidth="1"/>
    <col min="2560" max="2560" width="5.28515625" customWidth="1"/>
    <col min="2561" max="2561" width="20.28515625" customWidth="1"/>
    <col min="2562" max="2562" width="8.5703125" customWidth="1"/>
    <col min="2563" max="2565" width="0" hidden="1" customWidth="1"/>
    <col min="2566" max="2566" width="6.140625" customWidth="1"/>
    <col min="2567" max="2567" width="10.85546875" customWidth="1"/>
    <col min="2568" max="2568" width="17.5703125" customWidth="1"/>
    <col min="2569" max="2569" width="8.42578125" customWidth="1"/>
    <col min="2570" max="2570" width="11.42578125" customWidth="1"/>
    <col min="2571" max="2572" width="7.85546875" customWidth="1"/>
    <col min="2573" max="2573" width="12" customWidth="1"/>
    <col min="2574" max="2574" width="0" hidden="1" customWidth="1"/>
    <col min="2815" max="2815" width="4.140625" customWidth="1"/>
    <col min="2816" max="2816" width="5.28515625" customWidth="1"/>
    <col min="2817" max="2817" width="20.28515625" customWidth="1"/>
    <col min="2818" max="2818" width="8.5703125" customWidth="1"/>
    <col min="2819" max="2821" width="0" hidden="1" customWidth="1"/>
    <col min="2822" max="2822" width="6.140625" customWidth="1"/>
    <col min="2823" max="2823" width="10.85546875" customWidth="1"/>
    <col min="2824" max="2824" width="17.5703125" customWidth="1"/>
    <col min="2825" max="2825" width="8.42578125" customWidth="1"/>
    <col min="2826" max="2826" width="11.42578125" customWidth="1"/>
    <col min="2827" max="2828" width="7.85546875" customWidth="1"/>
    <col min="2829" max="2829" width="12" customWidth="1"/>
    <col min="2830" max="2830" width="0" hidden="1" customWidth="1"/>
    <col min="3071" max="3071" width="4.140625" customWidth="1"/>
    <col min="3072" max="3072" width="5.28515625" customWidth="1"/>
    <col min="3073" max="3073" width="20.28515625" customWidth="1"/>
    <col min="3074" max="3074" width="8.5703125" customWidth="1"/>
    <col min="3075" max="3077" width="0" hidden="1" customWidth="1"/>
    <col min="3078" max="3078" width="6.140625" customWidth="1"/>
    <col min="3079" max="3079" width="10.85546875" customWidth="1"/>
    <col min="3080" max="3080" width="17.5703125" customWidth="1"/>
    <col min="3081" max="3081" width="8.42578125" customWidth="1"/>
    <col min="3082" max="3082" width="11.42578125" customWidth="1"/>
    <col min="3083" max="3084" width="7.85546875" customWidth="1"/>
    <col min="3085" max="3085" width="12" customWidth="1"/>
    <col min="3086" max="3086" width="0" hidden="1" customWidth="1"/>
    <col min="3327" max="3327" width="4.140625" customWidth="1"/>
    <col min="3328" max="3328" width="5.28515625" customWidth="1"/>
    <col min="3329" max="3329" width="20.28515625" customWidth="1"/>
    <col min="3330" max="3330" width="8.5703125" customWidth="1"/>
    <col min="3331" max="3333" width="0" hidden="1" customWidth="1"/>
    <col min="3334" max="3334" width="6.140625" customWidth="1"/>
    <col min="3335" max="3335" width="10.85546875" customWidth="1"/>
    <col min="3336" max="3336" width="17.5703125" customWidth="1"/>
    <col min="3337" max="3337" width="8.42578125" customWidth="1"/>
    <col min="3338" max="3338" width="11.42578125" customWidth="1"/>
    <col min="3339" max="3340" width="7.85546875" customWidth="1"/>
    <col min="3341" max="3341" width="12" customWidth="1"/>
    <col min="3342" max="3342" width="0" hidden="1" customWidth="1"/>
    <col min="3583" max="3583" width="4.140625" customWidth="1"/>
    <col min="3584" max="3584" width="5.28515625" customWidth="1"/>
    <col min="3585" max="3585" width="20.28515625" customWidth="1"/>
    <col min="3586" max="3586" width="8.5703125" customWidth="1"/>
    <col min="3587" max="3589" width="0" hidden="1" customWidth="1"/>
    <col min="3590" max="3590" width="6.140625" customWidth="1"/>
    <col min="3591" max="3591" width="10.85546875" customWidth="1"/>
    <col min="3592" max="3592" width="17.5703125" customWidth="1"/>
    <col min="3593" max="3593" width="8.42578125" customWidth="1"/>
    <col min="3594" max="3594" width="11.42578125" customWidth="1"/>
    <col min="3595" max="3596" width="7.85546875" customWidth="1"/>
    <col min="3597" max="3597" width="12" customWidth="1"/>
    <col min="3598" max="3598" width="0" hidden="1" customWidth="1"/>
    <col min="3839" max="3839" width="4.140625" customWidth="1"/>
    <col min="3840" max="3840" width="5.28515625" customWidth="1"/>
    <col min="3841" max="3841" width="20.28515625" customWidth="1"/>
    <col min="3842" max="3842" width="8.5703125" customWidth="1"/>
    <col min="3843" max="3845" width="0" hidden="1" customWidth="1"/>
    <col min="3846" max="3846" width="6.140625" customWidth="1"/>
    <col min="3847" max="3847" width="10.85546875" customWidth="1"/>
    <col min="3848" max="3848" width="17.5703125" customWidth="1"/>
    <col min="3849" max="3849" width="8.42578125" customWidth="1"/>
    <col min="3850" max="3850" width="11.42578125" customWidth="1"/>
    <col min="3851" max="3852" width="7.85546875" customWidth="1"/>
    <col min="3853" max="3853" width="12" customWidth="1"/>
    <col min="3854" max="3854" width="0" hidden="1" customWidth="1"/>
    <col min="4095" max="4095" width="4.140625" customWidth="1"/>
    <col min="4096" max="4096" width="5.28515625" customWidth="1"/>
    <col min="4097" max="4097" width="20.28515625" customWidth="1"/>
    <col min="4098" max="4098" width="8.5703125" customWidth="1"/>
    <col min="4099" max="4101" width="0" hidden="1" customWidth="1"/>
    <col min="4102" max="4102" width="6.140625" customWidth="1"/>
    <col min="4103" max="4103" width="10.85546875" customWidth="1"/>
    <col min="4104" max="4104" width="17.5703125" customWidth="1"/>
    <col min="4105" max="4105" width="8.42578125" customWidth="1"/>
    <col min="4106" max="4106" width="11.42578125" customWidth="1"/>
    <col min="4107" max="4108" width="7.85546875" customWidth="1"/>
    <col min="4109" max="4109" width="12" customWidth="1"/>
    <col min="4110" max="4110" width="0" hidden="1" customWidth="1"/>
    <col min="4351" max="4351" width="4.140625" customWidth="1"/>
    <col min="4352" max="4352" width="5.28515625" customWidth="1"/>
    <col min="4353" max="4353" width="20.28515625" customWidth="1"/>
    <col min="4354" max="4354" width="8.5703125" customWidth="1"/>
    <col min="4355" max="4357" width="0" hidden="1" customWidth="1"/>
    <col min="4358" max="4358" width="6.140625" customWidth="1"/>
    <col min="4359" max="4359" width="10.85546875" customWidth="1"/>
    <col min="4360" max="4360" width="17.5703125" customWidth="1"/>
    <col min="4361" max="4361" width="8.42578125" customWidth="1"/>
    <col min="4362" max="4362" width="11.42578125" customWidth="1"/>
    <col min="4363" max="4364" width="7.85546875" customWidth="1"/>
    <col min="4365" max="4365" width="12" customWidth="1"/>
    <col min="4366" max="4366" width="0" hidden="1" customWidth="1"/>
    <col min="4607" max="4607" width="4.140625" customWidth="1"/>
    <col min="4608" max="4608" width="5.28515625" customWidth="1"/>
    <col min="4609" max="4609" width="20.28515625" customWidth="1"/>
    <col min="4610" max="4610" width="8.5703125" customWidth="1"/>
    <col min="4611" max="4613" width="0" hidden="1" customWidth="1"/>
    <col min="4614" max="4614" width="6.140625" customWidth="1"/>
    <col min="4615" max="4615" width="10.85546875" customWidth="1"/>
    <col min="4616" max="4616" width="17.5703125" customWidth="1"/>
    <col min="4617" max="4617" width="8.42578125" customWidth="1"/>
    <col min="4618" max="4618" width="11.42578125" customWidth="1"/>
    <col min="4619" max="4620" width="7.85546875" customWidth="1"/>
    <col min="4621" max="4621" width="12" customWidth="1"/>
    <col min="4622" max="4622" width="0" hidden="1" customWidth="1"/>
    <col min="4863" max="4863" width="4.140625" customWidth="1"/>
    <col min="4864" max="4864" width="5.28515625" customWidth="1"/>
    <col min="4865" max="4865" width="20.28515625" customWidth="1"/>
    <col min="4866" max="4866" width="8.5703125" customWidth="1"/>
    <col min="4867" max="4869" width="0" hidden="1" customWidth="1"/>
    <col min="4870" max="4870" width="6.140625" customWidth="1"/>
    <col min="4871" max="4871" width="10.85546875" customWidth="1"/>
    <col min="4872" max="4872" width="17.5703125" customWidth="1"/>
    <col min="4873" max="4873" width="8.42578125" customWidth="1"/>
    <col min="4874" max="4874" width="11.42578125" customWidth="1"/>
    <col min="4875" max="4876" width="7.85546875" customWidth="1"/>
    <col min="4877" max="4877" width="12" customWidth="1"/>
    <col min="4878" max="4878" width="0" hidden="1" customWidth="1"/>
    <col min="5119" max="5119" width="4.140625" customWidth="1"/>
    <col min="5120" max="5120" width="5.28515625" customWidth="1"/>
    <col min="5121" max="5121" width="20.28515625" customWidth="1"/>
    <col min="5122" max="5122" width="8.5703125" customWidth="1"/>
    <col min="5123" max="5125" width="0" hidden="1" customWidth="1"/>
    <col min="5126" max="5126" width="6.140625" customWidth="1"/>
    <col min="5127" max="5127" width="10.85546875" customWidth="1"/>
    <col min="5128" max="5128" width="17.5703125" customWidth="1"/>
    <col min="5129" max="5129" width="8.42578125" customWidth="1"/>
    <col min="5130" max="5130" width="11.42578125" customWidth="1"/>
    <col min="5131" max="5132" width="7.85546875" customWidth="1"/>
    <col min="5133" max="5133" width="12" customWidth="1"/>
    <col min="5134" max="5134" width="0" hidden="1" customWidth="1"/>
    <col min="5375" max="5375" width="4.140625" customWidth="1"/>
    <col min="5376" max="5376" width="5.28515625" customWidth="1"/>
    <col min="5377" max="5377" width="20.28515625" customWidth="1"/>
    <col min="5378" max="5378" width="8.5703125" customWidth="1"/>
    <col min="5379" max="5381" width="0" hidden="1" customWidth="1"/>
    <col min="5382" max="5382" width="6.140625" customWidth="1"/>
    <col min="5383" max="5383" width="10.85546875" customWidth="1"/>
    <col min="5384" max="5384" width="17.5703125" customWidth="1"/>
    <col min="5385" max="5385" width="8.42578125" customWidth="1"/>
    <col min="5386" max="5386" width="11.42578125" customWidth="1"/>
    <col min="5387" max="5388" width="7.85546875" customWidth="1"/>
    <col min="5389" max="5389" width="12" customWidth="1"/>
    <col min="5390" max="5390" width="0" hidden="1" customWidth="1"/>
    <col min="5631" max="5631" width="4.140625" customWidth="1"/>
    <col min="5632" max="5632" width="5.28515625" customWidth="1"/>
    <col min="5633" max="5633" width="20.28515625" customWidth="1"/>
    <col min="5634" max="5634" width="8.5703125" customWidth="1"/>
    <col min="5635" max="5637" width="0" hidden="1" customWidth="1"/>
    <col min="5638" max="5638" width="6.140625" customWidth="1"/>
    <col min="5639" max="5639" width="10.85546875" customWidth="1"/>
    <col min="5640" max="5640" width="17.5703125" customWidth="1"/>
    <col min="5641" max="5641" width="8.42578125" customWidth="1"/>
    <col min="5642" max="5642" width="11.42578125" customWidth="1"/>
    <col min="5643" max="5644" width="7.85546875" customWidth="1"/>
    <col min="5645" max="5645" width="12" customWidth="1"/>
    <col min="5646" max="5646" width="0" hidden="1" customWidth="1"/>
    <col min="5887" max="5887" width="4.140625" customWidth="1"/>
    <col min="5888" max="5888" width="5.28515625" customWidth="1"/>
    <col min="5889" max="5889" width="20.28515625" customWidth="1"/>
    <col min="5890" max="5890" width="8.5703125" customWidth="1"/>
    <col min="5891" max="5893" width="0" hidden="1" customWidth="1"/>
    <col min="5894" max="5894" width="6.140625" customWidth="1"/>
    <col min="5895" max="5895" width="10.85546875" customWidth="1"/>
    <col min="5896" max="5896" width="17.5703125" customWidth="1"/>
    <col min="5897" max="5897" width="8.42578125" customWidth="1"/>
    <col min="5898" max="5898" width="11.42578125" customWidth="1"/>
    <col min="5899" max="5900" width="7.85546875" customWidth="1"/>
    <col min="5901" max="5901" width="12" customWidth="1"/>
    <col min="5902" max="5902" width="0" hidden="1" customWidth="1"/>
    <col min="6143" max="6143" width="4.140625" customWidth="1"/>
    <col min="6144" max="6144" width="5.28515625" customWidth="1"/>
    <col min="6145" max="6145" width="20.28515625" customWidth="1"/>
    <col min="6146" max="6146" width="8.5703125" customWidth="1"/>
    <col min="6147" max="6149" width="0" hidden="1" customWidth="1"/>
    <col min="6150" max="6150" width="6.140625" customWidth="1"/>
    <col min="6151" max="6151" width="10.85546875" customWidth="1"/>
    <col min="6152" max="6152" width="17.5703125" customWidth="1"/>
    <col min="6153" max="6153" width="8.42578125" customWidth="1"/>
    <col min="6154" max="6154" width="11.42578125" customWidth="1"/>
    <col min="6155" max="6156" width="7.85546875" customWidth="1"/>
    <col min="6157" max="6157" width="12" customWidth="1"/>
    <col min="6158" max="6158" width="0" hidden="1" customWidth="1"/>
    <col min="6399" max="6399" width="4.140625" customWidth="1"/>
    <col min="6400" max="6400" width="5.28515625" customWidth="1"/>
    <col min="6401" max="6401" width="20.28515625" customWidth="1"/>
    <col min="6402" max="6402" width="8.5703125" customWidth="1"/>
    <col min="6403" max="6405" width="0" hidden="1" customWidth="1"/>
    <col min="6406" max="6406" width="6.140625" customWidth="1"/>
    <col min="6407" max="6407" width="10.85546875" customWidth="1"/>
    <col min="6408" max="6408" width="17.5703125" customWidth="1"/>
    <col min="6409" max="6409" width="8.42578125" customWidth="1"/>
    <col min="6410" max="6410" width="11.42578125" customWidth="1"/>
    <col min="6411" max="6412" width="7.85546875" customWidth="1"/>
    <col min="6413" max="6413" width="12" customWidth="1"/>
    <col min="6414" max="6414" width="0" hidden="1" customWidth="1"/>
    <col min="6655" max="6655" width="4.140625" customWidth="1"/>
    <col min="6656" max="6656" width="5.28515625" customWidth="1"/>
    <col min="6657" max="6657" width="20.28515625" customWidth="1"/>
    <col min="6658" max="6658" width="8.5703125" customWidth="1"/>
    <col min="6659" max="6661" width="0" hidden="1" customWidth="1"/>
    <col min="6662" max="6662" width="6.140625" customWidth="1"/>
    <col min="6663" max="6663" width="10.85546875" customWidth="1"/>
    <col min="6664" max="6664" width="17.5703125" customWidth="1"/>
    <col min="6665" max="6665" width="8.42578125" customWidth="1"/>
    <col min="6666" max="6666" width="11.42578125" customWidth="1"/>
    <col min="6667" max="6668" width="7.85546875" customWidth="1"/>
    <col min="6669" max="6669" width="12" customWidth="1"/>
    <col min="6670" max="6670" width="0" hidden="1" customWidth="1"/>
    <col min="6911" max="6911" width="4.140625" customWidth="1"/>
    <col min="6912" max="6912" width="5.28515625" customWidth="1"/>
    <col min="6913" max="6913" width="20.28515625" customWidth="1"/>
    <col min="6914" max="6914" width="8.5703125" customWidth="1"/>
    <col min="6915" max="6917" width="0" hidden="1" customWidth="1"/>
    <col min="6918" max="6918" width="6.140625" customWidth="1"/>
    <col min="6919" max="6919" width="10.85546875" customWidth="1"/>
    <col min="6920" max="6920" width="17.5703125" customWidth="1"/>
    <col min="6921" max="6921" width="8.42578125" customWidth="1"/>
    <col min="6922" max="6922" width="11.42578125" customWidth="1"/>
    <col min="6923" max="6924" width="7.85546875" customWidth="1"/>
    <col min="6925" max="6925" width="12" customWidth="1"/>
    <col min="6926" max="6926" width="0" hidden="1" customWidth="1"/>
    <col min="7167" max="7167" width="4.140625" customWidth="1"/>
    <col min="7168" max="7168" width="5.28515625" customWidth="1"/>
    <col min="7169" max="7169" width="20.28515625" customWidth="1"/>
    <col min="7170" max="7170" width="8.5703125" customWidth="1"/>
    <col min="7171" max="7173" width="0" hidden="1" customWidth="1"/>
    <col min="7174" max="7174" width="6.140625" customWidth="1"/>
    <col min="7175" max="7175" width="10.85546875" customWidth="1"/>
    <col min="7176" max="7176" width="17.5703125" customWidth="1"/>
    <col min="7177" max="7177" width="8.42578125" customWidth="1"/>
    <col min="7178" max="7178" width="11.42578125" customWidth="1"/>
    <col min="7179" max="7180" width="7.85546875" customWidth="1"/>
    <col min="7181" max="7181" width="12" customWidth="1"/>
    <col min="7182" max="7182" width="0" hidden="1" customWidth="1"/>
    <col min="7423" max="7423" width="4.140625" customWidth="1"/>
    <col min="7424" max="7424" width="5.28515625" customWidth="1"/>
    <col min="7425" max="7425" width="20.28515625" customWidth="1"/>
    <col min="7426" max="7426" width="8.5703125" customWidth="1"/>
    <col min="7427" max="7429" width="0" hidden="1" customWidth="1"/>
    <col min="7430" max="7430" width="6.140625" customWidth="1"/>
    <col min="7431" max="7431" width="10.85546875" customWidth="1"/>
    <col min="7432" max="7432" width="17.5703125" customWidth="1"/>
    <col min="7433" max="7433" width="8.42578125" customWidth="1"/>
    <col min="7434" max="7434" width="11.42578125" customWidth="1"/>
    <col min="7435" max="7436" width="7.85546875" customWidth="1"/>
    <col min="7437" max="7437" width="12" customWidth="1"/>
    <col min="7438" max="7438" width="0" hidden="1" customWidth="1"/>
    <col min="7679" max="7679" width="4.140625" customWidth="1"/>
    <col min="7680" max="7680" width="5.28515625" customWidth="1"/>
    <col min="7681" max="7681" width="20.28515625" customWidth="1"/>
    <col min="7682" max="7682" width="8.5703125" customWidth="1"/>
    <col min="7683" max="7685" width="0" hidden="1" customWidth="1"/>
    <col min="7686" max="7686" width="6.140625" customWidth="1"/>
    <col min="7687" max="7687" width="10.85546875" customWidth="1"/>
    <col min="7688" max="7688" width="17.5703125" customWidth="1"/>
    <col min="7689" max="7689" width="8.42578125" customWidth="1"/>
    <col min="7690" max="7690" width="11.42578125" customWidth="1"/>
    <col min="7691" max="7692" width="7.85546875" customWidth="1"/>
    <col min="7693" max="7693" width="12" customWidth="1"/>
    <col min="7694" max="7694" width="0" hidden="1" customWidth="1"/>
    <col min="7935" max="7935" width="4.140625" customWidth="1"/>
    <col min="7936" max="7936" width="5.28515625" customWidth="1"/>
    <col min="7937" max="7937" width="20.28515625" customWidth="1"/>
    <col min="7938" max="7938" width="8.5703125" customWidth="1"/>
    <col min="7939" max="7941" width="0" hidden="1" customWidth="1"/>
    <col min="7942" max="7942" width="6.140625" customWidth="1"/>
    <col min="7943" max="7943" width="10.85546875" customWidth="1"/>
    <col min="7944" max="7944" width="17.5703125" customWidth="1"/>
    <col min="7945" max="7945" width="8.42578125" customWidth="1"/>
    <col min="7946" max="7946" width="11.42578125" customWidth="1"/>
    <col min="7947" max="7948" width="7.85546875" customWidth="1"/>
    <col min="7949" max="7949" width="12" customWidth="1"/>
    <col min="7950" max="7950" width="0" hidden="1" customWidth="1"/>
    <col min="8191" max="8191" width="4.140625" customWidth="1"/>
    <col min="8192" max="8192" width="5.28515625" customWidth="1"/>
    <col min="8193" max="8193" width="20.28515625" customWidth="1"/>
    <col min="8194" max="8194" width="8.5703125" customWidth="1"/>
    <col min="8195" max="8197" width="0" hidden="1" customWidth="1"/>
    <col min="8198" max="8198" width="6.140625" customWidth="1"/>
    <col min="8199" max="8199" width="10.85546875" customWidth="1"/>
    <col min="8200" max="8200" width="17.5703125" customWidth="1"/>
    <col min="8201" max="8201" width="8.42578125" customWidth="1"/>
    <col min="8202" max="8202" width="11.42578125" customWidth="1"/>
    <col min="8203" max="8204" width="7.85546875" customWidth="1"/>
    <col min="8205" max="8205" width="12" customWidth="1"/>
    <col min="8206" max="8206" width="0" hidden="1" customWidth="1"/>
    <col min="8447" max="8447" width="4.140625" customWidth="1"/>
    <col min="8448" max="8448" width="5.28515625" customWidth="1"/>
    <col min="8449" max="8449" width="20.28515625" customWidth="1"/>
    <col min="8450" max="8450" width="8.5703125" customWidth="1"/>
    <col min="8451" max="8453" width="0" hidden="1" customWidth="1"/>
    <col min="8454" max="8454" width="6.140625" customWidth="1"/>
    <col min="8455" max="8455" width="10.85546875" customWidth="1"/>
    <col min="8456" max="8456" width="17.5703125" customWidth="1"/>
    <col min="8457" max="8457" width="8.42578125" customWidth="1"/>
    <col min="8458" max="8458" width="11.42578125" customWidth="1"/>
    <col min="8459" max="8460" width="7.85546875" customWidth="1"/>
    <col min="8461" max="8461" width="12" customWidth="1"/>
    <col min="8462" max="8462" width="0" hidden="1" customWidth="1"/>
    <col min="8703" max="8703" width="4.140625" customWidth="1"/>
    <col min="8704" max="8704" width="5.28515625" customWidth="1"/>
    <col min="8705" max="8705" width="20.28515625" customWidth="1"/>
    <col min="8706" max="8706" width="8.5703125" customWidth="1"/>
    <col min="8707" max="8709" width="0" hidden="1" customWidth="1"/>
    <col min="8710" max="8710" width="6.140625" customWidth="1"/>
    <col min="8711" max="8711" width="10.85546875" customWidth="1"/>
    <col min="8712" max="8712" width="17.5703125" customWidth="1"/>
    <col min="8713" max="8713" width="8.42578125" customWidth="1"/>
    <col min="8714" max="8714" width="11.42578125" customWidth="1"/>
    <col min="8715" max="8716" width="7.85546875" customWidth="1"/>
    <col min="8717" max="8717" width="12" customWidth="1"/>
    <col min="8718" max="8718" width="0" hidden="1" customWidth="1"/>
    <col min="8959" max="8959" width="4.140625" customWidth="1"/>
    <col min="8960" max="8960" width="5.28515625" customWidth="1"/>
    <col min="8961" max="8961" width="20.28515625" customWidth="1"/>
    <col min="8962" max="8962" width="8.5703125" customWidth="1"/>
    <col min="8963" max="8965" width="0" hidden="1" customWidth="1"/>
    <col min="8966" max="8966" width="6.140625" customWidth="1"/>
    <col min="8967" max="8967" width="10.85546875" customWidth="1"/>
    <col min="8968" max="8968" width="17.5703125" customWidth="1"/>
    <col min="8969" max="8969" width="8.42578125" customWidth="1"/>
    <col min="8970" max="8970" width="11.42578125" customWidth="1"/>
    <col min="8971" max="8972" width="7.85546875" customWidth="1"/>
    <col min="8973" max="8973" width="12" customWidth="1"/>
    <col min="8974" max="8974" width="0" hidden="1" customWidth="1"/>
    <col min="9215" max="9215" width="4.140625" customWidth="1"/>
    <col min="9216" max="9216" width="5.28515625" customWidth="1"/>
    <col min="9217" max="9217" width="20.28515625" customWidth="1"/>
    <col min="9218" max="9218" width="8.5703125" customWidth="1"/>
    <col min="9219" max="9221" width="0" hidden="1" customWidth="1"/>
    <col min="9222" max="9222" width="6.140625" customWidth="1"/>
    <col min="9223" max="9223" width="10.85546875" customWidth="1"/>
    <col min="9224" max="9224" width="17.5703125" customWidth="1"/>
    <col min="9225" max="9225" width="8.42578125" customWidth="1"/>
    <col min="9226" max="9226" width="11.42578125" customWidth="1"/>
    <col min="9227" max="9228" width="7.85546875" customWidth="1"/>
    <col min="9229" max="9229" width="12" customWidth="1"/>
    <col min="9230" max="9230" width="0" hidden="1" customWidth="1"/>
    <col min="9471" max="9471" width="4.140625" customWidth="1"/>
    <col min="9472" max="9472" width="5.28515625" customWidth="1"/>
    <col min="9473" max="9473" width="20.28515625" customWidth="1"/>
    <col min="9474" max="9474" width="8.5703125" customWidth="1"/>
    <col min="9475" max="9477" width="0" hidden="1" customWidth="1"/>
    <col min="9478" max="9478" width="6.140625" customWidth="1"/>
    <col min="9479" max="9479" width="10.85546875" customWidth="1"/>
    <col min="9480" max="9480" width="17.5703125" customWidth="1"/>
    <col min="9481" max="9481" width="8.42578125" customWidth="1"/>
    <col min="9482" max="9482" width="11.42578125" customWidth="1"/>
    <col min="9483" max="9484" width="7.85546875" customWidth="1"/>
    <col min="9485" max="9485" width="12" customWidth="1"/>
    <col min="9486" max="9486" width="0" hidden="1" customWidth="1"/>
    <col min="9727" max="9727" width="4.140625" customWidth="1"/>
    <col min="9728" max="9728" width="5.28515625" customWidth="1"/>
    <col min="9729" max="9729" width="20.28515625" customWidth="1"/>
    <col min="9730" max="9730" width="8.5703125" customWidth="1"/>
    <col min="9731" max="9733" width="0" hidden="1" customWidth="1"/>
    <col min="9734" max="9734" width="6.140625" customWidth="1"/>
    <col min="9735" max="9735" width="10.85546875" customWidth="1"/>
    <col min="9736" max="9736" width="17.5703125" customWidth="1"/>
    <col min="9737" max="9737" width="8.42578125" customWidth="1"/>
    <col min="9738" max="9738" width="11.42578125" customWidth="1"/>
    <col min="9739" max="9740" width="7.85546875" customWidth="1"/>
    <col min="9741" max="9741" width="12" customWidth="1"/>
    <col min="9742" max="9742" width="0" hidden="1" customWidth="1"/>
    <col min="9983" max="9983" width="4.140625" customWidth="1"/>
    <col min="9984" max="9984" width="5.28515625" customWidth="1"/>
    <col min="9985" max="9985" width="20.28515625" customWidth="1"/>
    <col min="9986" max="9986" width="8.5703125" customWidth="1"/>
    <col min="9987" max="9989" width="0" hidden="1" customWidth="1"/>
    <col min="9990" max="9990" width="6.140625" customWidth="1"/>
    <col min="9991" max="9991" width="10.85546875" customWidth="1"/>
    <col min="9992" max="9992" width="17.5703125" customWidth="1"/>
    <col min="9993" max="9993" width="8.42578125" customWidth="1"/>
    <col min="9994" max="9994" width="11.42578125" customWidth="1"/>
    <col min="9995" max="9996" width="7.85546875" customWidth="1"/>
    <col min="9997" max="9997" width="12" customWidth="1"/>
    <col min="9998" max="9998" width="0" hidden="1" customWidth="1"/>
    <col min="10239" max="10239" width="4.140625" customWidth="1"/>
    <col min="10240" max="10240" width="5.28515625" customWidth="1"/>
    <col min="10241" max="10241" width="20.28515625" customWidth="1"/>
    <col min="10242" max="10242" width="8.5703125" customWidth="1"/>
    <col min="10243" max="10245" width="0" hidden="1" customWidth="1"/>
    <col min="10246" max="10246" width="6.140625" customWidth="1"/>
    <col min="10247" max="10247" width="10.85546875" customWidth="1"/>
    <col min="10248" max="10248" width="17.5703125" customWidth="1"/>
    <col min="10249" max="10249" width="8.42578125" customWidth="1"/>
    <col min="10250" max="10250" width="11.42578125" customWidth="1"/>
    <col min="10251" max="10252" width="7.85546875" customWidth="1"/>
    <col min="10253" max="10253" width="12" customWidth="1"/>
    <col min="10254" max="10254" width="0" hidden="1" customWidth="1"/>
    <col min="10495" max="10495" width="4.140625" customWidth="1"/>
    <col min="10496" max="10496" width="5.28515625" customWidth="1"/>
    <col min="10497" max="10497" width="20.28515625" customWidth="1"/>
    <col min="10498" max="10498" width="8.5703125" customWidth="1"/>
    <col min="10499" max="10501" width="0" hidden="1" customWidth="1"/>
    <col min="10502" max="10502" width="6.140625" customWidth="1"/>
    <col min="10503" max="10503" width="10.85546875" customWidth="1"/>
    <col min="10504" max="10504" width="17.5703125" customWidth="1"/>
    <col min="10505" max="10505" width="8.42578125" customWidth="1"/>
    <col min="10506" max="10506" width="11.42578125" customWidth="1"/>
    <col min="10507" max="10508" width="7.85546875" customWidth="1"/>
    <col min="10509" max="10509" width="12" customWidth="1"/>
    <col min="10510" max="10510" width="0" hidden="1" customWidth="1"/>
    <col min="10751" max="10751" width="4.140625" customWidth="1"/>
    <col min="10752" max="10752" width="5.28515625" customWidth="1"/>
    <col min="10753" max="10753" width="20.28515625" customWidth="1"/>
    <col min="10754" max="10754" width="8.5703125" customWidth="1"/>
    <col min="10755" max="10757" width="0" hidden="1" customWidth="1"/>
    <col min="10758" max="10758" width="6.140625" customWidth="1"/>
    <col min="10759" max="10759" width="10.85546875" customWidth="1"/>
    <col min="10760" max="10760" width="17.5703125" customWidth="1"/>
    <col min="10761" max="10761" width="8.42578125" customWidth="1"/>
    <col min="10762" max="10762" width="11.42578125" customWidth="1"/>
    <col min="10763" max="10764" width="7.85546875" customWidth="1"/>
    <col min="10765" max="10765" width="12" customWidth="1"/>
    <col min="10766" max="10766" width="0" hidden="1" customWidth="1"/>
    <col min="11007" max="11007" width="4.140625" customWidth="1"/>
    <col min="11008" max="11008" width="5.28515625" customWidth="1"/>
    <col min="11009" max="11009" width="20.28515625" customWidth="1"/>
    <col min="11010" max="11010" width="8.5703125" customWidth="1"/>
    <col min="11011" max="11013" width="0" hidden="1" customWidth="1"/>
    <col min="11014" max="11014" width="6.140625" customWidth="1"/>
    <col min="11015" max="11015" width="10.85546875" customWidth="1"/>
    <col min="11016" max="11016" width="17.5703125" customWidth="1"/>
    <col min="11017" max="11017" width="8.42578125" customWidth="1"/>
    <col min="11018" max="11018" width="11.42578125" customWidth="1"/>
    <col min="11019" max="11020" width="7.85546875" customWidth="1"/>
    <col min="11021" max="11021" width="12" customWidth="1"/>
    <col min="11022" max="11022" width="0" hidden="1" customWidth="1"/>
    <col min="11263" max="11263" width="4.140625" customWidth="1"/>
    <col min="11264" max="11264" width="5.28515625" customWidth="1"/>
    <col min="11265" max="11265" width="20.28515625" customWidth="1"/>
    <col min="11266" max="11266" width="8.5703125" customWidth="1"/>
    <col min="11267" max="11269" width="0" hidden="1" customWidth="1"/>
    <col min="11270" max="11270" width="6.140625" customWidth="1"/>
    <col min="11271" max="11271" width="10.85546875" customWidth="1"/>
    <col min="11272" max="11272" width="17.5703125" customWidth="1"/>
    <col min="11273" max="11273" width="8.42578125" customWidth="1"/>
    <col min="11274" max="11274" width="11.42578125" customWidth="1"/>
    <col min="11275" max="11276" width="7.85546875" customWidth="1"/>
    <col min="11277" max="11277" width="12" customWidth="1"/>
    <col min="11278" max="11278" width="0" hidden="1" customWidth="1"/>
    <col min="11519" max="11519" width="4.140625" customWidth="1"/>
    <col min="11520" max="11520" width="5.28515625" customWidth="1"/>
    <col min="11521" max="11521" width="20.28515625" customWidth="1"/>
    <col min="11522" max="11522" width="8.5703125" customWidth="1"/>
    <col min="11523" max="11525" width="0" hidden="1" customWidth="1"/>
    <col min="11526" max="11526" width="6.140625" customWidth="1"/>
    <col min="11527" max="11527" width="10.85546875" customWidth="1"/>
    <col min="11528" max="11528" width="17.5703125" customWidth="1"/>
    <col min="11529" max="11529" width="8.42578125" customWidth="1"/>
    <col min="11530" max="11530" width="11.42578125" customWidth="1"/>
    <col min="11531" max="11532" width="7.85546875" customWidth="1"/>
    <col min="11533" max="11533" width="12" customWidth="1"/>
    <col min="11534" max="11534" width="0" hidden="1" customWidth="1"/>
    <col min="11775" max="11775" width="4.140625" customWidth="1"/>
    <col min="11776" max="11776" width="5.28515625" customWidth="1"/>
    <col min="11777" max="11777" width="20.28515625" customWidth="1"/>
    <col min="11778" max="11778" width="8.5703125" customWidth="1"/>
    <col min="11779" max="11781" width="0" hidden="1" customWidth="1"/>
    <col min="11782" max="11782" width="6.140625" customWidth="1"/>
    <col min="11783" max="11783" width="10.85546875" customWidth="1"/>
    <col min="11784" max="11784" width="17.5703125" customWidth="1"/>
    <col min="11785" max="11785" width="8.42578125" customWidth="1"/>
    <col min="11786" max="11786" width="11.42578125" customWidth="1"/>
    <col min="11787" max="11788" width="7.85546875" customWidth="1"/>
    <col min="11789" max="11789" width="12" customWidth="1"/>
    <col min="11790" max="11790" width="0" hidden="1" customWidth="1"/>
    <col min="12031" max="12031" width="4.140625" customWidth="1"/>
    <col min="12032" max="12032" width="5.28515625" customWidth="1"/>
    <col min="12033" max="12033" width="20.28515625" customWidth="1"/>
    <col min="12034" max="12034" width="8.5703125" customWidth="1"/>
    <col min="12035" max="12037" width="0" hidden="1" customWidth="1"/>
    <col min="12038" max="12038" width="6.140625" customWidth="1"/>
    <col min="12039" max="12039" width="10.85546875" customWidth="1"/>
    <col min="12040" max="12040" width="17.5703125" customWidth="1"/>
    <col min="12041" max="12041" width="8.42578125" customWidth="1"/>
    <col min="12042" max="12042" width="11.42578125" customWidth="1"/>
    <col min="12043" max="12044" width="7.85546875" customWidth="1"/>
    <col min="12045" max="12045" width="12" customWidth="1"/>
    <col min="12046" max="12046" width="0" hidden="1" customWidth="1"/>
    <col min="12287" max="12287" width="4.140625" customWidth="1"/>
    <col min="12288" max="12288" width="5.28515625" customWidth="1"/>
    <col min="12289" max="12289" width="20.28515625" customWidth="1"/>
    <col min="12290" max="12290" width="8.5703125" customWidth="1"/>
    <col min="12291" max="12293" width="0" hidden="1" customWidth="1"/>
    <col min="12294" max="12294" width="6.140625" customWidth="1"/>
    <col min="12295" max="12295" width="10.85546875" customWidth="1"/>
    <col min="12296" max="12296" width="17.5703125" customWidth="1"/>
    <col min="12297" max="12297" width="8.42578125" customWidth="1"/>
    <col min="12298" max="12298" width="11.42578125" customWidth="1"/>
    <col min="12299" max="12300" width="7.85546875" customWidth="1"/>
    <col min="12301" max="12301" width="12" customWidth="1"/>
    <col min="12302" max="12302" width="0" hidden="1" customWidth="1"/>
    <col min="12543" max="12543" width="4.140625" customWidth="1"/>
    <col min="12544" max="12544" width="5.28515625" customWidth="1"/>
    <col min="12545" max="12545" width="20.28515625" customWidth="1"/>
    <col min="12546" max="12546" width="8.5703125" customWidth="1"/>
    <col min="12547" max="12549" width="0" hidden="1" customWidth="1"/>
    <col min="12550" max="12550" width="6.140625" customWidth="1"/>
    <col min="12551" max="12551" width="10.85546875" customWidth="1"/>
    <col min="12552" max="12552" width="17.5703125" customWidth="1"/>
    <col min="12553" max="12553" width="8.42578125" customWidth="1"/>
    <col min="12554" max="12554" width="11.42578125" customWidth="1"/>
    <col min="12555" max="12556" width="7.85546875" customWidth="1"/>
    <col min="12557" max="12557" width="12" customWidth="1"/>
    <col min="12558" max="12558" width="0" hidden="1" customWidth="1"/>
    <col min="12799" max="12799" width="4.140625" customWidth="1"/>
    <col min="12800" max="12800" width="5.28515625" customWidth="1"/>
    <col min="12801" max="12801" width="20.28515625" customWidth="1"/>
    <col min="12802" max="12802" width="8.5703125" customWidth="1"/>
    <col min="12803" max="12805" width="0" hidden="1" customWidth="1"/>
    <col min="12806" max="12806" width="6.140625" customWidth="1"/>
    <col min="12807" max="12807" width="10.85546875" customWidth="1"/>
    <col min="12808" max="12808" width="17.5703125" customWidth="1"/>
    <col min="12809" max="12809" width="8.42578125" customWidth="1"/>
    <col min="12810" max="12810" width="11.42578125" customWidth="1"/>
    <col min="12811" max="12812" width="7.85546875" customWidth="1"/>
    <col min="12813" max="12813" width="12" customWidth="1"/>
    <col min="12814" max="12814" width="0" hidden="1" customWidth="1"/>
    <col min="13055" max="13055" width="4.140625" customWidth="1"/>
    <col min="13056" max="13056" width="5.28515625" customWidth="1"/>
    <col min="13057" max="13057" width="20.28515625" customWidth="1"/>
    <col min="13058" max="13058" width="8.5703125" customWidth="1"/>
    <col min="13059" max="13061" width="0" hidden="1" customWidth="1"/>
    <col min="13062" max="13062" width="6.140625" customWidth="1"/>
    <col min="13063" max="13063" width="10.85546875" customWidth="1"/>
    <col min="13064" max="13064" width="17.5703125" customWidth="1"/>
    <col min="13065" max="13065" width="8.42578125" customWidth="1"/>
    <col min="13066" max="13066" width="11.42578125" customWidth="1"/>
    <col min="13067" max="13068" width="7.85546875" customWidth="1"/>
    <col min="13069" max="13069" width="12" customWidth="1"/>
    <col min="13070" max="13070" width="0" hidden="1" customWidth="1"/>
    <col min="13311" max="13311" width="4.140625" customWidth="1"/>
    <col min="13312" max="13312" width="5.28515625" customWidth="1"/>
    <col min="13313" max="13313" width="20.28515625" customWidth="1"/>
    <col min="13314" max="13314" width="8.5703125" customWidth="1"/>
    <col min="13315" max="13317" width="0" hidden="1" customWidth="1"/>
    <col min="13318" max="13318" width="6.140625" customWidth="1"/>
    <col min="13319" max="13319" width="10.85546875" customWidth="1"/>
    <col min="13320" max="13320" width="17.5703125" customWidth="1"/>
    <col min="13321" max="13321" width="8.42578125" customWidth="1"/>
    <col min="13322" max="13322" width="11.42578125" customWidth="1"/>
    <col min="13323" max="13324" width="7.85546875" customWidth="1"/>
    <col min="13325" max="13325" width="12" customWidth="1"/>
    <col min="13326" max="13326" width="0" hidden="1" customWidth="1"/>
    <col min="13567" max="13567" width="4.140625" customWidth="1"/>
    <col min="13568" max="13568" width="5.28515625" customWidth="1"/>
    <col min="13569" max="13569" width="20.28515625" customWidth="1"/>
    <col min="13570" max="13570" width="8.5703125" customWidth="1"/>
    <col min="13571" max="13573" width="0" hidden="1" customWidth="1"/>
    <col min="13574" max="13574" width="6.140625" customWidth="1"/>
    <col min="13575" max="13575" width="10.85546875" customWidth="1"/>
    <col min="13576" max="13576" width="17.5703125" customWidth="1"/>
    <col min="13577" max="13577" width="8.42578125" customWidth="1"/>
    <col min="13578" max="13578" width="11.42578125" customWidth="1"/>
    <col min="13579" max="13580" width="7.85546875" customWidth="1"/>
    <col min="13581" max="13581" width="12" customWidth="1"/>
    <col min="13582" max="13582" width="0" hidden="1" customWidth="1"/>
    <col min="13823" max="13823" width="4.140625" customWidth="1"/>
    <col min="13824" max="13824" width="5.28515625" customWidth="1"/>
    <col min="13825" max="13825" width="20.28515625" customWidth="1"/>
    <col min="13826" max="13826" width="8.5703125" customWidth="1"/>
    <col min="13827" max="13829" width="0" hidden="1" customWidth="1"/>
    <col min="13830" max="13830" width="6.140625" customWidth="1"/>
    <col min="13831" max="13831" width="10.85546875" customWidth="1"/>
    <col min="13832" max="13832" width="17.5703125" customWidth="1"/>
    <col min="13833" max="13833" width="8.42578125" customWidth="1"/>
    <col min="13834" max="13834" width="11.42578125" customWidth="1"/>
    <col min="13835" max="13836" width="7.85546875" customWidth="1"/>
    <col min="13837" max="13837" width="12" customWidth="1"/>
    <col min="13838" max="13838" width="0" hidden="1" customWidth="1"/>
    <col min="14079" max="14079" width="4.140625" customWidth="1"/>
    <col min="14080" max="14080" width="5.28515625" customWidth="1"/>
    <col min="14081" max="14081" width="20.28515625" customWidth="1"/>
    <col min="14082" max="14082" width="8.5703125" customWidth="1"/>
    <col min="14083" max="14085" width="0" hidden="1" customWidth="1"/>
    <col min="14086" max="14086" width="6.140625" customWidth="1"/>
    <col min="14087" max="14087" width="10.85546875" customWidth="1"/>
    <col min="14088" max="14088" width="17.5703125" customWidth="1"/>
    <col min="14089" max="14089" width="8.42578125" customWidth="1"/>
    <col min="14090" max="14090" width="11.42578125" customWidth="1"/>
    <col min="14091" max="14092" width="7.85546875" customWidth="1"/>
    <col min="14093" max="14093" width="12" customWidth="1"/>
    <col min="14094" max="14094" width="0" hidden="1" customWidth="1"/>
    <col min="14335" max="14335" width="4.140625" customWidth="1"/>
    <col min="14336" max="14336" width="5.28515625" customWidth="1"/>
    <col min="14337" max="14337" width="20.28515625" customWidth="1"/>
    <col min="14338" max="14338" width="8.5703125" customWidth="1"/>
    <col min="14339" max="14341" width="0" hidden="1" customWidth="1"/>
    <col min="14342" max="14342" width="6.140625" customWidth="1"/>
    <col min="14343" max="14343" width="10.85546875" customWidth="1"/>
    <col min="14344" max="14344" width="17.5703125" customWidth="1"/>
    <col min="14345" max="14345" width="8.42578125" customWidth="1"/>
    <col min="14346" max="14346" width="11.42578125" customWidth="1"/>
    <col min="14347" max="14348" width="7.85546875" customWidth="1"/>
    <col min="14349" max="14349" width="12" customWidth="1"/>
    <col min="14350" max="14350" width="0" hidden="1" customWidth="1"/>
    <col min="14591" max="14591" width="4.140625" customWidth="1"/>
    <col min="14592" max="14592" width="5.28515625" customWidth="1"/>
    <col min="14593" max="14593" width="20.28515625" customWidth="1"/>
    <col min="14594" max="14594" width="8.5703125" customWidth="1"/>
    <col min="14595" max="14597" width="0" hidden="1" customWidth="1"/>
    <col min="14598" max="14598" width="6.140625" customWidth="1"/>
    <col min="14599" max="14599" width="10.85546875" customWidth="1"/>
    <col min="14600" max="14600" width="17.5703125" customWidth="1"/>
    <col min="14601" max="14601" width="8.42578125" customWidth="1"/>
    <col min="14602" max="14602" width="11.42578125" customWidth="1"/>
    <col min="14603" max="14604" width="7.85546875" customWidth="1"/>
    <col min="14605" max="14605" width="12" customWidth="1"/>
    <col min="14606" max="14606" width="0" hidden="1" customWidth="1"/>
    <col min="14847" max="14847" width="4.140625" customWidth="1"/>
    <col min="14848" max="14848" width="5.28515625" customWidth="1"/>
    <col min="14849" max="14849" width="20.28515625" customWidth="1"/>
    <col min="14850" max="14850" width="8.5703125" customWidth="1"/>
    <col min="14851" max="14853" width="0" hidden="1" customWidth="1"/>
    <col min="14854" max="14854" width="6.140625" customWidth="1"/>
    <col min="14855" max="14855" width="10.85546875" customWidth="1"/>
    <col min="14856" max="14856" width="17.5703125" customWidth="1"/>
    <col min="14857" max="14857" width="8.42578125" customWidth="1"/>
    <col min="14858" max="14858" width="11.42578125" customWidth="1"/>
    <col min="14859" max="14860" width="7.85546875" customWidth="1"/>
    <col min="14861" max="14861" width="12" customWidth="1"/>
    <col min="14862" max="14862" width="0" hidden="1" customWidth="1"/>
    <col min="15103" max="15103" width="4.140625" customWidth="1"/>
    <col min="15104" max="15104" width="5.28515625" customWidth="1"/>
    <col min="15105" max="15105" width="20.28515625" customWidth="1"/>
    <col min="15106" max="15106" width="8.5703125" customWidth="1"/>
    <col min="15107" max="15109" width="0" hidden="1" customWidth="1"/>
    <col min="15110" max="15110" width="6.140625" customWidth="1"/>
    <col min="15111" max="15111" width="10.85546875" customWidth="1"/>
    <col min="15112" max="15112" width="17.5703125" customWidth="1"/>
    <col min="15113" max="15113" width="8.42578125" customWidth="1"/>
    <col min="15114" max="15114" width="11.42578125" customWidth="1"/>
    <col min="15115" max="15116" width="7.85546875" customWidth="1"/>
    <col min="15117" max="15117" width="12" customWidth="1"/>
    <col min="15118" max="15118" width="0" hidden="1" customWidth="1"/>
    <col min="15359" max="15359" width="4.140625" customWidth="1"/>
    <col min="15360" max="15360" width="5.28515625" customWidth="1"/>
    <col min="15361" max="15361" width="20.28515625" customWidth="1"/>
    <col min="15362" max="15362" width="8.5703125" customWidth="1"/>
    <col min="15363" max="15365" width="0" hidden="1" customWidth="1"/>
    <col min="15366" max="15366" width="6.140625" customWidth="1"/>
    <col min="15367" max="15367" width="10.85546875" customWidth="1"/>
    <col min="15368" max="15368" width="17.5703125" customWidth="1"/>
    <col min="15369" max="15369" width="8.42578125" customWidth="1"/>
    <col min="15370" max="15370" width="11.42578125" customWidth="1"/>
    <col min="15371" max="15372" width="7.85546875" customWidth="1"/>
    <col min="15373" max="15373" width="12" customWidth="1"/>
    <col min="15374" max="15374" width="0" hidden="1" customWidth="1"/>
    <col min="15615" max="15615" width="4.140625" customWidth="1"/>
    <col min="15616" max="15616" width="5.28515625" customWidth="1"/>
    <col min="15617" max="15617" width="20.28515625" customWidth="1"/>
    <col min="15618" max="15618" width="8.5703125" customWidth="1"/>
    <col min="15619" max="15621" width="0" hidden="1" customWidth="1"/>
    <col min="15622" max="15622" width="6.140625" customWidth="1"/>
    <col min="15623" max="15623" width="10.85546875" customWidth="1"/>
    <col min="15624" max="15624" width="17.5703125" customWidth="1"/>
    <col min="15625" max="15625" width="8.42578125" customWidth="1"/>
    <col min="15626" max="15626" width="11.42578125" customWidth="1"/>
    <col min="15627" max="15628" width="7.85546875" customWidth="1"/>
    <col min="15629" max="15629" width="12" customWidth="1"/>
    <col min="15630" max="15630" width="0" hidden="1" customWidth="1"/>
    <col min="15871" max="15871" width="4.140625" customWidth="1"/>
    <col min="15872" max="15872" width="5.28515625" customWidth="1"/>
    <col min="15873" max="15873" width="20.28515625" customWidth="1"/>
    <col min="15874" max="15874" width="8.5703125" customWidth="1"/>
    <col min="15875" max="15877" width="0" hidden="1" customWidth="1"/>
    <col min="15878" max="15878" width="6.140625" customWidth="1"/>
    <col min="15879" max="15879" width="10.85546875" customWidth="1"/>
    <col min="15880" max="15880" width="17.5703125" customWidth="1"/>
    <col min="15881" max="15881" width="8.42578125" customWidth="1"/>
    <col min="15882" max="15882" width="11.42578125" customWidth="1"/>
    <col min="15883" max="15884" width="7.85546875" customWidth="1"/>
    <col min="15885" max="15885" width="12" customWidth="1"/>
    <col min="15886" max="15886" width="0" hidden="1" customWidth="1"/>
    <col min="16127" max="16127" width="4.140625" customWidth="1"/>
    <col min="16128" max="16128" width="5.28515625" customWidth="1"/>
    <col min="16129" max="16129" width="20.28515625" customWidth="1"/>
    <col min="16130" max="16130" width="8.5703125" customWidth="1"/>
    <col min="16131" max="16133" width="0" hidden="1" customWidth="1"/>
    <col min="16134" max="16134" width="6.140625" customWidth="1"/>
    <col min="16135" max="16135" width="10.85546875" customWidth="1"/>
    <col min="16136" max="16136" width="17.5703125" customWidth="1"/>
    <col min="16137" max="16137" width="8.42578125" customWidth="1"/>
    <col min="16138" max="16138" width="11.42578125" customWidth="1"/>
    <col min="16139" max="16140" width="7.85546875" customWidth="1"/>
    <col min="16141" max="16141" width="12" customWidth="1"/>
    <col min="16142" max="16142" width="0" hidden="1" customWidth="1"/>
  </cols>
  <sheetData>
    <row r="1" spans="1:21" s="295" customFormat="1" ht="15.75" x14ac:dyDescent="0.25">
      <c r="A1" s="429" t="s">
        <v>812</v>
      </c>
      <c r="B1" s="429"/>
      <c r="C1" s="429"/>
      <c r="D1" s="429"/>
      <c r="E1" s="429"/>
      <c r="F1" s="429"/>
      <c r="G1" s="429"/>
      <c r="H1" s="429"/>
      <c r="I1" s="429"/>
      <c r="J1" s="294"/>
      <c r="K1" s="294"/>
      <c r="L1" s="428" t="s">
        <v>813</v>
      </c>
      <c r="M1" s="428"/>
      <c r="N1" s="428"/>
      <c r="O1" s="428"/>
      <c r="P1" s="428"/>
      <c r="Q1" s="428"/>
      <c r="R1" s="428"/>
      <c r="S1" s="428"/>
      <c r="T1" s="428"/>
      <c r="U1" s="428"/>
    </row>
    <row r="2" spans="1:21" s="295" customFormat="1" ht="15.75" x14ac:dyDescent="0.25">
      <c r="A2" s="430" t="s">
        <v>0</v>
      </c>
      <c r="B2" s="430"/>
      <c r="C2" s="430"/>
      <c r="D2" s="430"/>
      <c r="E2" s="430"/>
      <c r="F2" s="430"/>
      <c r="G2" s="430"/>
      <c r="H2" s="430"/>
      <c r="I2" s="430"/>
      <c r="J2" s="296"/>
      <c r="K2" s="296"/>
      <c r="L2" s="428" t="s">
        <v>814</v>
      </c>
      <c r="M2" s="428"/>
      <c r="N2" s="428"/>
      <c r="O2" s="428"/>
      <c r="P2" s="428"/>
      <c r="Q2" s="428"/>
      <c r="R2" s="428"/>
      <c r="S2" s="428"/>
      <c r="T2" s="428"/>
      <c r="U2" s="428"/>
    </row>
    <row r="3" spans="1:21" s="295" customFormat="1" ht="15.75" x14ac:dyDescent="0.25">
      <c r="A3" s="297"/>
      <c r="B3" s="297"/>
      <c r="C3" s="297"/>
      <c r="D3" s="297"/>
      <c r="E3" s="298"/>
      <c r="F3" s="298"/>
      <c r="G3" s="298"/>
      <c r="H3" s="298"/>
      <c r="I3" s="298"/>
      <c r="J3" s="298"/>
      <c r="K3" s="298"/>
      <c r="L3" s="298"/>
      <c r="M3" s="298"/>
      <c r="N3" s="298"/>
      <c r="O3" s="298"/>
      <c r="P3" s="298"/>
      <c r="Q3" s="298"/>
      <c r="R3" s="298"/>
      <c r="S3" s="298"/>
      <c r="T3" s="298"/>
      <c r="U3" s="298"/>
    </row>
    <row r="4" spans="1:21" s="299" customFormat="1" ht="17.25" x14ac:dyDescent="0.2">
      <c r="A4" s="426" t="s">
        <v>856</v>
      </c>
      <c r="B4" s="426"/>
      <c r="C4" s="426"/>
      <c r="D4" s="426"/>
      <c r="E4" s="426"/>
      <c r="F4" s="426"/>
      <c r="G4" s="426"/>
      <c r="H4" s="426"/>
      <c r="I4" s="426"/>
      <c r="J4" s="426"/>
      <c r="K4" s="426"/>
      <c r="L4" s="426"/>
      <c r="M4" s="426"/>
      <c r="N4" s="426"/>
      <c r="O4" s="426"/>
      <c r="P4" s="426"/>
      <c r="Q4" s="426"/>
      <c r="R4" s="426"/>
      <c r="S4" s="426"/>
      <c r="T4" s="426"/>
      <c r="U4" s="426"/>
    </row>
    <row r="5" spans="1:21" s="300" customFormat="1" ht="16.5" x14ac:dyDescent="0.25">
      <c r="A5" s="427" t="s">
        <v>874</v>
      </c>
      <c r="B5" s="427"/>
      <c r="C5" s="427"/>
      <c r="D5" s="427"/>
      <c r="E5" s="427"/>
      <c r="F5" s="427"/>
      <c r="G5" s="427"/>
      <c r="H5" s="427"/>
      <c r="I5" s="427"/>
      <c r="J5" s="427"/>
      <c r="K5" s="427"/>
      <c r="L5" s="427"/>
      <c r="M5" s="427"/>
      <c r="N5" s="427"/>
      <c r="O5" s="427"/>
      <c r="P5" s="427"/>
      <c r="Q5" s="427"/>
      <c r="R5" s="427"/>
      <c r="S5" s="427"/>
      <c r="T5" s="427"/>
      <c r="U5" s="427"/>
    </row>
    <row r="6" spans="1:21" s="300" customFormat="1" ht="17.25" x14ac:dyDescent="0.25">
      <c r="A6" s="420" t="s">
        <v>854</v>
      </c>
      <c r="B6" s="420"/>
      <c r="C6" s="420"/>
      <c r="D6" s="420"/>
      <c r="E6" s="420"/>
      <c r="F6" s="420"/>
      <c r="G6" s="420"/>
      <c r="H6" s="420"/>
      <c r="I6" s="420"/>
      <c r="J6" s="420"/>
      <c r="K6" s="420"/>
      <c r="L6" s="420"/>
      <c r="M6" s="420"/>
      <c r="N6" s="420"/>
      <c r="O6" s="420"/>
      <c r="P6" s="420"/>
      <c r="Q6" s="420"/>
      <c r="R6" s="420"/>
      <c r="S6" s="420"/>
      <c r="T6" s="420"/>
      <c r="U6" s="420"/>
    </row>
    <row r="7" spans="1:21" s="300" customFormat="1" ht="17.25" x14ac:dyDescent="0.25">
      <c r="A7" s="420"/>
      <c r="B7" s="420"/>
      <c r="C7" s="420"/>
      <c r="D7" s="420"/>
      <c r="E7" s="420"/>
      <c r="F7" s="420"/>
      <c r="G7" s="420"/>
      <c r="H7" s="420"/>
      <c r="I7" s="420"/>
      <c r="J7" s="420"/>
      <c r="K7" s="420"/>
      <c r="L7" s="420"/>
      <c r="M7" s="420"/>
      <c r="N7" s="420"/>
      <c r="O7" s="420"/>
      <c r="P7" s="420"/>
      <c r="Q7" s="420"/>
      <c r="R7" s="420"/>
      <c r="S7" s="420"/>
      <c r="T7" s="420"/>
      <c r="U7" s="420"/>
    </row>
    <row r="8" spans="1:21" s="301" customFormat="1" ht="14.25" x14ac:dyDescent="0.2">
      <c r="A8" s="302"/>
      <c r="B8" s="302"/>
      <c r="C8" s="302"/>
      <c r="D8" s="302"/>
      <c r="E8" s="302"/>
      <c r="F8" s="302"/>
      <c r="G8" s="302"/>
      <c r="H8" s="302"/>
      <c r="I8" s="302"/>
      <c r="J8" s="302"/>
      <c r="K8" s="302"/>
      <c r="L8" s="303"/>
      <c r="M8" s="303"/>
      <c r="N8" s="303"/>
      <c r="O8" s="303"/>
      <c r="P8" s="303"/>
      <c r="Q8" s="303"/>
      <c r="R8" s="303"/>
      <c r="S8" s="303"/>
      <c r="T8" s="303"/>
      <c r="U8" s="303"/>
    </row>
    <row r="9" spans="1:21" s="338" customFormat="1" x14ac:dyDescent="0.25">
      <c r="A9" s="421" t="s">
        <v>815</v>
      </c>
      <c r="B9" s="422" t="s">
        <v>816</v>
      </c>
      <c r="C9" s="421" t="s">
        <v>3</v>
      </c>
      <c r="D9" s="421"/>
      <c r="E9" s="422" t="s">
        <v>757</v>
      </c>
      <c r="F9" s="422" t="s">
        <v>849</v>
      </c>
      <c r="G9" s="422" t="s">
        <v>818</v>
      </c>
      <c r="H9" s="336" t="s">
        <v>817</v>
      </c>
      <c r="I9" s="422" t="s">
        <v>818</v>
      </c>
      <c r="J9" s="421" t="s">
        <v>819</v>
      </c>
      <c r="K9" s="422" t="s">
        <v>850</v>
      </c>
      <c r="L9" s="435" t="s">
        <v>832</v>
      </c>
      <c r="M9" s="436"/>
      <c r="N9" s="437"/>
      <c r="O9" s="433" t="s">
        <v>820</v>
      </c>
      <c r="P9" s="434"/>
      <c r="Q9" s="424" t="s">
        <v>821</v>
      </c>
      <c r="R9" s="424" t="s">
        <v>822</v>
      </c>
      <c r="S9" s="424" t="s">
        <v>823</v>
      </c>
      <c r="T9" s="424" t="s">
        <v>824</v>
      </c>
      <c r="U9" s="431" t="s">
        <v>825</v>
      </c>
    </row>
    <row r="10" spans="1:21" s="338" customFormat="1" x14ac:dyDescent="0.25">
      <c r="A10" s="421"/>
      <c r="B10" s="423"/>
      <c r="C10" s="421"/>
      <c r="D10" s="421"/>
      <c r="E10" s="423"/>
      <c r="F10" s="423"/>
      <c r="G10" s="423"/>
      <c r="H10" s="337" t="s">
        <v>826</v>
      </c>
      <c r="I10" s="423"/>
      <c r="J10" s="421"/>
      <c r="K10" s="423"/>
      <c r="L10" s="335" t="s">
        <v>830</v>
      </c>
      <c r="M10" s="335" t="s">
        <v>831</v>
      </c>
      <c r="N10" s="335" t="s">
        <v>829</v>
      </c>
      <c r="O10" s="304" t="s">
        <v>832</v>
      </c>
      <c r="P10" s="304" t="s">
        <v>22</v>
      </c>
      <c r="Q10" s="425"/>
      <c r="R10" s="425"/>
      <c r="S10" s="425"/>
      <c r="T10" s="425"/>
      <c r="U10" s="432"/>
    </row>
    <row r="11" spans="1:21" s="319" customFormat="1" ht="22.5" customHeight="1" x14ac:dyDescent="0.25">
      <c r="A11" s="308">
        <v>1</v>
      </c>
      <c r="B11" s="309">
        <v>557</v>
      </c>
      <c r="C11" s="310" t="s">
        <v>465</v>
      </c>
      <c r="D11" s="311" t="s">
        <v>466</v>
      </c>
      <c r="E11" s="308" t="s">
        <v>875</v>
      </c>
      <c r="F11" s="308" t="b">
        <v>0</v>
      </c>
      <c r="G11" s="312" t="s">
        <v>827</v>
      </c>
      <c r="H11" s="313" t="s">
        <v>827</v>
      </c>
      <c r="I11" s="314">
        <v>34701</v>
      </c>
      <c r="J11" s="315" t="s">
        <v>839</v>
      </c>
      <c r="K11" s="316" t="s">
        <v>840</v>
      </c>
      <c r="L11" s="352">
        <v>8</v>
      </c>
      <c r="M11" s="316">
        <v>8</v>
      </c>
      <c r="N11" s="316">
        <v>6</v>
      </c>
      <c r="O11" s="316" t="e">
        <f>VLOOKUP(C11&amp;D11,'9F'!$FN$7:$FQ$73,2,0)</f>
        <v>#N/A</v>
      </c>
      <c r="P11" s="316" t="e">
        <f>VLOOKUP(C11&amp;D11,'9F'!$FN$7:$FQ$73,4,0)</f>
        <v>#N/A</v>
      </c>
      <c r="Q11" s="316" t="s">
        <v>833</v>
      </c>
      <c r="R11" s="316" t="s">
        <v>833</v>
      </c>
      <c r="S11" s="316"/>
      <c r="T11" s="316"/>
      <c r="U11" s="316"/>
    </row>
    <row r="12" spans="1:21" s="319" customFormat="1" ht="22.5" customHeight="1" x14ac:dyDescent="0.25">
      <c r="A12" s="316">
        <v>2</v>
      </c>
      <c r="B12" s="320">
        <v>558</v>
      </c>
      <c r="C12" s="305" t="s">
        <v>97</v>
      </c>
      <c r="D12" s="306" t="s">
        <v>65</v>
      </c>
      <c r="E12" s="316" t="s">
        <v>875</v>
      </c>
      <c r="F12" s="316" t="b">
        <v>0</v>
      </c>
      <c r="G12" s="321" t="s">
        <v>828</v>
      </c>
      <c r="H12" s="307" t="s">
        <v>828</v>
      </c>
      <c r="I12" s="322">
        <v>34921</v>
      </c>
      <c r="J12" s="323" t="s">
        <v>865</v>
      </c>
      <c r="K12" s="316" t="s">
        <v>840</v>
      </c>
      <c r="L12" s="352">
        <v>8</v>
      </c>
      <c r="M12" s="316">
        <v>7</v>
      </c>
      <c r="N12" s="316">
        <v>7</v>
      </c>
      <c r="O12" s="316" t="e">
        <f>VLOOKUP(C12&amp;D12,'9F'!$FN$7:$FQ$73,2,0)</f>
        <v>#N/A</v>
      </c>
      <c r="P12" s="316" t="e">
        <f>VLOOKUP(C12&amp;D12,'9F'!$FN$7:$FQ$73,4,0)</f>
        <v>#N/A</v>
      </c>
      <c r="Q12" s="316" t="s">
        <v>835</v>
      </c>
      <c r="R12" s="316" t="s">
        <v>836</v>
      </c>
      <c r="S12" s="316"/>
      <c r="T12" s="316"/>
      <c r="U12" s="316"/>
    </row>
    <row r="13" spans="1:21" s="319" customFormat="1" ht="22.5" customHeight="1" x14ac:dyDescent="0.25">
      <c r="A13" s="316">
        <v>3</v>
      </c>
      <c r="B13" s="320">
        <v>559</v>
      </c>
      <c r="C13" s="305" t="s">
        <v>469</v>
      </c>
      <c r="D13" s="306" t="s">
        <v>69</v>
      </c>
      <c r="E13" s="316" t="s">
        <v>875</v>
      </c>
      <c r="F13" s="316" t="b">
        <v>0</v>
      </c>
      <c r="G13" s="321" t="s">
        <v>827</v>
      </c>
      <c r="H13" s="307" t="s">
        <v>827</v>
      </c>
      <c r="I13" s="322">
        <v>34583</v>
      </c>
      <c r="J13" s="323" t="s">
        <v>843</v>
      </c>
      <c r="K13" s="316" t="s">
        <v>876</v>
      </c>
      <c r="L13" s="352">
        <v>9</v>
      </c>
      <c r="M13" s="316">
        <v>8</v>
      </c>
      <c r="N13" s="316">
        <v>8</v>
      </c>
      <c r="O13" s="316" t="e">
        <f>VLOOKUP(C13&amp;D13,'9F'!$FN$7:$FQ$73,2,0)</f>
        <v>#N/A</v>
      </c>
      <c r="P13" s="316" t="e">
        <f>VLOOKUP(C13&amp;D13,'9F'!$FN$7:$FQ$73,4,0)</f>
        <v>#N/A</v>
      </c>
      <c r="Q13" s="316" t="s">
        <v>833</v>
      </c>
      <c r="R13" s="316" t="s">
        <v>834</v>
      </c>
      <c r="S13" s="316"/>
      <c r="T13" s="316"/>
      <c r="U13" s="316"/>
    </row>
    <row r="14" spans="1:21" s="319" customFormat="1" ht="22.5" customHeight="1" x14ac:dyDescent="0.25">
      <c r="A14" s="316">
        <v>4</v>
      </c>
      <c r="B14" s="320">
        <v>560</v>
      </c>
      <c r="C14" s="305" t="s">
        <v>299</v>
      </c>
      <c r="D14" s="306" t="s">
        <v>470</v>
      </c>
      <c r="E14" s="316" t="s">
        <v>875</v>
      </c>
      <c r="F14" s="316" t="b">
        <v>0</v>
      </c>
      <c r="G14" s="321" t="s">
        <v>828</v>
      </c>
      <c r="H14" s="307" t="s">
        <v>828</v>
      </c>
      <c r="I14" s="322">
        <v>34732</v>
      </c>
      <c r="J14" s="323" t="s">
        <v>843</v>
      </c>
      <c r="K14" s="316" t="s">
        <v>840</v>
      </c>
      <c r="L14" s="352">
        <v>7</v>
      </c>
      <c r="M14" s="316">
        <v>8</v>
      </c>
      <c r="N14" s="316">
        <v>6</v>
      </c>
      <c r="O14" s="316" t="e">
        <f>VLOOKUP(C14&amp;D14,'9F'!$FN$7:$FQ$73,2,0)</f>
        <v>#N/A</v>
      </c>
      <c r="P14" s="316" t="e">
        <f>VLOOKUP(C14&amp;D14,'9F'!$FN$7:$FQ$73,4,0)</f>
        <v>#N/A</v>
      </c>
      <c r="Q14" s="316" t="s">
        <v>833</v>
      </c>
      <c r="R14" s="316" t="s">
        <v>835</v>
      </c>
      <c r="S14" s="316"/>
      <c r="T14" s="316"/>
      <c r="U14" s="316"/>
    </row>
    <row r="15" spans="1:21" s="319" customFormat="1" ht="22.5" customHeight="1" x14ac:dyDescent="0.25">
      <c r="A15" s="316">
        <v>5</v>
      </c>
      <c r="B15" s="320">
        <v>561</v>
      </c>
      <c r="C15" s="305" t="s">
        <v>173</v>
      </c>
      <c r="D15" s="306" t="s">
        <v>418</v>
      </c>
      <c r="E15" s="316" t="s">
        <v>875</v>
      </c>
      <c r="F15" s="316" t="b">
        <v>0</v>
      </c>
      <c r="G15" s="321" t="s">
        <v>828</v>
      </c>
      <c r="H15" s="307" t="s">
        <v>828</v>
      </c>
      <c r="I15" s="322">
        <v>35158</v>
      </c>
      <c r="J15" s="323" t="s">
        <v>839</v>
      </c>
      <c r="K15" s="316" t="s">
        <v>840</v>
      </c>
      <c r="L15" s="352">
        <v>6</v>
      </c>
      <c r="M15" s="316">
        <v>8</v>
      </c>
      <c r="N15" s="316">
        <v>8</v>
      </c>
      <c r="O15" s="316" t="e">
        <f>VLOOKUP(C15&amp;D15,'9F'!$FN$7:$FQ$73,2,0)</f>
        <v>#N/A</v>
      </c>
      <c r="P15" s="316" t="e">
        <f>VLOOKUP(C15&amp;D15,'9F'!$FN$7:$FQ$73,4,0)</f>
        <v>#N/A</v>
      </c>
      <c r="Q15" s="316" t="s">
        <v>835</v>
      </c>
      <c r="R15" s="316" t="s">
        <v>835</v>
      </c>
      <c r="S15" s="316"/>
      <c r="T15" s="316"/>
      <c r="U15" s="316"/>
    </row>
    <row r="16" spans="1:21" s="319" customFormat="1" ht="22.5" customHeight="1" x14ac:dyDescent="0.25">
      <c r="A16" s="316">
        <v>6</v>
      </c>
      <c r="B16" s="320">
        <v>562</v>
      </c>
      <c r="C16" s="305" t="s">
        <v>163</v>
      </c>
      <c r="D16" s="306" t="s">
        <v>78</v>
      </c>
      <c r="E16" s="316" t="s">
        <v>875</v>
      </c>
      <c r="F16" s="316" t="b">
        <v>0</v>
      </c>
      <c r="G16" s="321" t="s">
        <v>828</v>
      </c>
      <c r="H16" s="307" t="s">
        <v>828</v>
      </c>
      <c r="I16" s="322">
        <v>35334</v>
      </c>
      <c r="J16" s="323" t="s">
        <v>846</v>
      </c>
      <c r="K16" s="316" t="s">
        <v>840</v>
      </c>
      <c r="L16" s="352">
        <v>5</v>
      </c>
      <c r="M16" s="316">
        <v>8</v>
      </c>
      <c r="N16" s="316">
        <v>6</v>
      </c>
      <c r="O16" s="316" t="e">
        <f>VLOOKUP(C16&amp;D16,'9F'!$FN$7:$FQ$73,2,0)</f>
        <v>#N/A</v>
      </c>
      <c r="P16" s="316" t="e">
        <f>VLOOKUP(C16&amp;D16,'9F'!$FN$7:$FQ$73,4,0)</f>
        <v>#N/A</v>
      </c>
      <c r="Q16" s="316" t="s">
        <v>835</v>
      </c>
      <c r="R16" s="316" t="s">
        <v>833</v>
      </c>
      <c r="S16" s="316"/>
      <c r="T16" s="316"/>
      <c r="U16" s="316"/>
    </row>
    <row r="17" spans="1:21" s="319" customFormat="1" ht="22.5" customHeight="1" x14ac:dyDescent="0.25">
      <c r="A17" s="316">
        <v>7</v>
      </c>
      <c r="B17" s="320">
        <v>563</v>
      </c>
      <c r="C17" s="305" t="s">
        <v>102</v>
      </c>
      <c r="D17" s="306" t="s">
        <v>82</v>
      </c>
      <c r="E17" s="316" t="s">
        <v>875</v>
      </c>
      <c r="F17" s="316" t="b">
        <v>0</v>
      </c>
      <c r="G17" s="321" t="s">
        <v>828</v>
      </c>
      <c r="H17" s="307" t="s">
        <v>828</v>
      </c>
      <c r="I17" s="322">
        <v>35362</v>
      </c>
      <c r="J17" s="323" t="s">
        <v>841</v>
      </c>
      <c r="K17" s="316" t="s">
        <v>840</v>
      </c>
      <c r="L17" s="352">
        <v>9</v>
      </c>
      <c r="M17" s="316">
        <v>8</v>
      </c>
      <c r="N17" s="316">
        <v>8</v>
      </c>
      <c r="O17" s="316" t="e">
        <f>VLOOKUP(C17&amp;D17,'9F'!$FN$7:$FQ$73,2,0)</f>
        <v>#N/A</v>
      </c>
      <c r="P17" s="316" t="e">
        <f>VLOOKUP(C17&amp;D17,'9F'!$FN$7:$FQ$73,4,0)</f>
        <v>#N/A</v>
      </c>
      <c r="Q17" s="316" t="s">
        <v>833</v>
      </c>
      <c r="R17" s="316" t="s">
        <v>836</v>
      </c>
      <c r="S17" s="316"/>
      <c r="T17" s="316"/>
      <c r="U17" s="316"/>
    </row>
    <row r="18" spans="1:21" s="319" customFormat="1" ht="22.5" customHeight="1" x14ac:dyDescent="0.25">
      <c r="A18" s="316">
        <v>8</v>
      </c>
      <c r="B18" s="320">
        <v>564</v>
      </c>
      <c r="C18" s="305" t="s">
        <v>266</v>
      </c>
      <c r="D18" s="306" t="s">
        <v>89</v>
      </c>
      <c r="E18" s="316" t="s">
        <v>875</v>
      </c>
      <c r="F18" s="316" t="b">
        <v>0</v>
      </c>
      <c r="G18" s="321" t="s">
        <v>828</v>
      </c>
      <c r="H18" s="307" t="s">
        <v>828</v>
      </c>
      <c r="I18" s="322">
        <v>35389</v>
      </c>
      <c r="J18" s="323" t="s">
        <v>839</v>
      </c>
      <c r="K18" s="316" t="s">
        <v>840</v>
      </c>
      <c r="L18" s="352">
        <v>8</v>
      </c>
      <c r="M18" s="316">
        <v>8</v>
      </c>
      <c r="N18" s="316">
        <v>8</v>
      </c>
      <c r="O18" s="316" t="e">
        <f>VLOOKUP(C18&amp;D18,'9F'!$FN$7:$FQ$73,2,0)</f>
        <v>#N/A</v>
      </c>
      <c r="P18" s="316" t="e">
        <f>VLOOKUP(C18&amp;D18,'9F'!$FN$7:$FQ$73,4,0)</f>
        <v>#N/A</v>
      </c>
      <c r="Q18" s="316" t="s">
        <v>833</v>
      </c>
      <c r="R18" s="316" t="s">
        <v>835</v>
      </c>
      <c r="S18" s="316"/>
      <c r="T18" s="316"/>
      <c r="U18" s="316"/>
    </row>
    <row r="19" spans="1:21" s="319" customFormat="1" ht="22.5" customHeight="1" x14ac:dyDescent="0.25">
      <c r="A19" s="316">
        <v>9</v>
      </c>
      <c r="B19" s="320">
        <v>565</v>
      </c>
      <c r="C19" s="305" t="s">
        <v>203</v>
      </c>
      <c r="D19" s="306" t="s">
        <v>89</v>
      </c>
      <c r="E19" s="316" t="s">
        <v>875</v>
      </c>
      <c r="F19" s="316" t="b">
        <v>0</v>
      </c>
      <c r="G19" s="321" t="s">
        <v>828</v>
      </c>
      <c r="H19" s="307" t="s">
        <v>828</v>
      </c>
      <c r="I19" s="322">
        <v>35348</v>
      </c>
      <c r="J19" s="323" t="s">
        <v>842</v>
      </c>
      <c r="K19" s="316" t="s">
        <v>840</v>
      </c>
      <c r="L19" s="352">
        <v>10</v>
      </c>
      <c r="M19" s="316">
        <v>8</v>
      </c>
      <c r="N19" s="316">
        <v>9</v>
      </c>
      <c r="O19" s="316" t="e">
        <f>VLOOKUP(C19&amp;D19,'9F'!$FN$7:$FQ$73,2,0)</f>
        <v>#N/A</v>
      </c>
      <c r="P19" s="316" t="e">
        <f>VLOOKUP(C19&amp;D19,'9F'!$FN$7:$FQ$73,4,0)</f>
        <v>#N/A</v>
      </c>
      <c r="Q19" s="316" t="s">
        <v>833</v>
      </c>
      <c r="R19" s="316" t="s">
        <v>833</v>
      </c>
      <c r="S19" s="316"/>
      <c r="T19" s="316"/>
      <c r="U19" s="316"/>
    </row>
    <row r="20" spans="1:21" s="319" customFormat="1" ht="22.5" customHeight="1" x14ac:dyDescent="0.25">
      <c r="A20" s="316">
        <v>10</v>
      </c>
      <c r="B20" s="320">
        <v>566</v>
      </c>
      <c r="C20" s="305" t="s">
        <v>120</v>
      </c>
      <c r="D20" s="306" t="s">
        <v>474</v>
      </c>
      <c r="E20" s="316" t="s">
        <v>875</v>
      </c>
      <c r="F20" s="316" t="b">
        <v>0</v>
      </c>
      <c r="G20" s="321" t="s">
        <v>828</v>
      </c>
      <c r="H20" s="307" t="s">
        <v>828</v>
      </c>
      <c r="I20" s="322">
        <v>35358</v>
      </c>
      <c r="J20" s="323" t="s">
        <v>860</v>
      </c>
      <c r="K20" s="316" t="s">
        <v>840</v>
      </c>
      <c r="L20" s="352">
        <v>9</v>
      </c>
      <c r="M20" s="316">
        <v>8</v>
      </c>
      <c r="N20" s="316">
        <v>8</v>
      </c>
      <c r="O20" s="316" t="e">
        <f>VLOOKUP(C20&amp;D20,'9F'!$FN$7:$FQ$73,2,0)</f>
        <v>#N/A</v>
      </c>
      <c r="P20" s="316" t="e">
        <f>VLOOKUP(C20&amp;D20,'9F'!$FN$7:$FQ$73,4,0)</f>
        <v>#N/A</v>
      </c>
      <c r="Q20" s="316" t="s">
        <v>833</v>
      </c>
      <c r="R20" s="316" t="s">
        <v>836</v>
      </c>
      <c r="S20" s="316"/>
      <c r="T20" s="316"/>
      <c r="U20" s="316"/>
    </row>
    <row r="21" spans="1:21" s="319" customFormat="1" ht="22.5" customHeight="1" x14ac:dyDescent="0.25">
      <c r="A21" s="316">
        <v>11</v>
      </c>
      <c r="B21" s="320">
        <v>567</v>
      </c>
      <c r="C21" s="305" t="s">
        <v>266</v>
      </c>
      <c r="D21" s="306" t="s">
        <v>94</v>
      </c>
      <c r="E21" s="316" t="s">
        <v>875</v>
      </c>
      <c r="F21" s="316" t="b">
        <v>0</v>
      </c>
      <c r="G21" s="321" t="s">
        <v>828</v>
      </c>
      <c r="H21" s="307" t="s">
        <v>828</v>
      </c>
      <c r="I21" s="322">
        <v>35194</v>
      </c>
      <c r="J21" s="323" t="s">
        <v>865</v>
      </c>
      <c r="K21" s="316" t="s">
        <v>840</v>
      </c>
      <c r="L21" s="352">
        <v>7</v>
      </c>
      <c r="M21" s="316">
        <v>8</v>
      </c>
      <c r="N21" s="316">
        <v>8</v>
      </c>
      <c r="O21" s="316" t="e">
        <f>VLOOKUP(C21&amp;D21,'9F'!$FN$7:$FQ$73,2,0)</f>
        <v>#N/A</v>
      </c>
      <c r="P21" s="316" t="e">
        <f>VLOOKUP(C21&amp;D21,'9F'!$FN$7:$FQ$73,4,0)</f>
        <v>#N/A</v>
      </c>
      <c r="Q21" s="316" t="s">
        <v>833</v>
      </c>
      <c r="R21" s="316" t="s">
        <v>836</v>
      </c>
      <c r="S21" s="316"/>
      <c r="T21" s="316"/>
      <c r="U21" s="316"/>
    </row>
    <row r="22" spans="1:21" s="319" customFormat="1" ht="22.5" customHeight="1" x14ac:dyDescent="0.25">
      <c r="A22" s="316">
        <v>12</v>
      </c>
      <c r="B22" s="320">
        <v>568</v>
      </c>
      <c r="C22" s="305" t="s">
        <v>476</v>
      </c>
      <c r="D22" s="306" t="s">
        <v>94</v>
      </c>
      <c r="E22" s="316" t="s">
        <v>875</v>
      </c>
      <c r="F22" s="316" t="b">
        <v>0</v>
      </c>
      <c r="G22" s="321" t="s">
        <v>827</v>
      </c>
      <c r="H22" s="307" t="s">
        <v>827</v>
      </c>
      <c r="I22" s="322">
        <v>35098</v>
      </c>
      <c r="J22" s="323" t="s">
        <v>839</v>
      </c>
      <c r="K22" s="316" t="s">
        <v>840</v>
      </c>
      <c r="L22" s="352">
        <v>7</v>
      </c>
      <c r="M22" s="316">
        <v>9</v>
      </c>
      <c r="N22" s="316">
        <v>9</v>
      </c>
      <c r="O22" s="316" t="e">
        <f>VLOOKUP(C22&amp;D22,'9F'!$FN$7:$FQ$73,2,0)</f>
        <v>#N/A</v>
      </c>
      <c r="P22" s="316" t="e">
        <f>VLOOKUP(C22&amp;D22,'9F'!$FN$7:$FQ$73,4,0)</f>
        <v>#N/A</v>
      </c>
      <c r="Q22" s="316" t="s">
        <v>835</v>
      </c>
      <c r="R22" s="316" t="s">
        <v>834</v>
      </c>
      <c r="S22" s="316"/>
      <c r="T22" s="316"/>
      <c r="U22" s="316"/>
    </row>
    <row r="23" spans="1:21" s="319" customFormat="1" ht="22.5" customHeight="1" x14ac:dyDescent="0.25">
      <c r="A23" s="316">
        <v>13</v>
      </c>
      <c r="B23" s="320">
        <v>569</v>
      </c>
      <c r="C23" s="305" t="s">
        <v>300</v>
      </c>
      <c r="D23" s="306" t="s">
        <v>98</v>
      </c>
      <c r="E23" s="316" t="s">
        <v>875</v>
      </c>
      <c r="F23" s="316" t="b">
        <v>0</v>
      </c>
      <c r="G23" s="321" t="s">
        <v>828</v>
      </c>
      <c r="H23" s="307" t="s">
        <v>828</v>
      </c>
      <c r="I23" s="322">
        <v>34825</v>
      </c>
      <c r="J23" s="323" t="s">
        <v>846</v>
      </c>
      <c r="K23" s="316" t="s">
        <v>840</v>
      </c>
      <c r="L23" s="352">
        <v>10</v>
      </c>
      <c r="M23" s="316">
        <v>8</v>
      </c>
      <c r="N23" s="316">
        <v>8</v>
      </c>
      <c r="O23" s="316" t="e">
        <f>VLOOKUP(C23&amp;D23,'9F'!$FN$7:$FQ$73,2,0)</f>
        <v>#N/A</v>
      </c>
      <c r="P23" s="316" t="e">
        <f>VLOOKUP(C23&amp;D23,'9F'!$FN$7:$FQ$73,4,0)</f>
        <v>#N/A</v>
      </c>
      <c r="Q23" s="316" t="s">
        <v>835</v>
      </c>
      <c r="R23" s="316" t="s">
        <v>835</v>
      </c>
      <c r="S23" s="316"/>
      <c r="T23" s="316"/>
      <c r="U23" s="316"/>
    </row>
    <row r="24" spans="1:21" s="319" customFormat="1" ht="22.5" customHeight="1" x14ac:dyDescent="0.25">
      <c r="A24" s="316">
        <v>14</v>
      </c>
      <c r="B24" s="320">
        <v>570</v>
      </c>
      <c r="C24" s="305" t="s">
        <v>97</v>
      </c>
      <c r="D24" s="306" t="s">
        <v>477</v>
      </c>
      <c r="E24" s="316" t="s">
        <v>875</v>
      </c>
      <c r="F24" s="316" t="b">
        <v>0</v>
      </c>
      <c r="G24" s="321" t="s">
        <v>828</v>
      </c>
      <c r="H24" s="307" t="s">
        <v>828</v>
      </c>
      <c r="I24" s="322">
        <v>35085</v>
      </c>
      <c r="J24" s="323" t="s">
        <v>865</v>
      </c>
      <c r="K24" s="316" t="s">
        <v>840</v>
      </c>
      <c r="L24" s="352">
        <v>8</v>
      </c>
      <c r="M24" s="316">
        <v>8</v>
      </c>
      <c r="N24" s="316">
        <v>9</v>
      </c>
      <c r="O24" s="316" t="e">
        <f>VLOOKUP(C24&amp;D24,'9F'!$FN$7:$FQ$73,2,0)</f>
        <v>#N/A</v>
      </c>
      <c r="P24" s="316" t="e">
        <f>VLOOKUP(C24&amp;D24,'9F'!$FN$7:$FQ$73,4,0)</f>
        <v>#N/A</v>
      </c>
      <c r="Q24" s="316" t="s">
        <v>833</v>
      </c>
      <c r="R24" s="316" t="s">
        <v>834</v>
      </c>
      <c r="S24" s="316"/>
      <c r="T24" s="316"/>
      <c r="U24" s="316"/>
    </row>
    <row r="25" spans="1:21" s="319" customFormat="1" ht="22.5" customHeight="1" x14ac:dyDescent="0.25">
      <c r="A25" s="316">
        <v>15</v>
      </c>
      <c r="B25" s="320">
        <v>571</v>
      </c>
      <c r="C25" s="305" t="s">
        <v>478</v>
      </c>
      <c r="D25" s="306" t="s">
        <v>101</v>
      </c>
      <c r="E25" s="316" t="s">
        <v>875</v>
      </c>
      <c r="F25" s="316" t="b">
        <v>0</v>
      </c>
      <c r="G25" s="321" t="s">
        <v>828</v>
      </c>
      <c r="H25" s="307" t="s">
        <v>828</v>
      </c>
      <c r="I25" s="322">
        <v>34660</v>
      </c>
      <c r="J25" s="323" t="s">
        <v>839</v>
      </c>
      <c r="K25" s="316" t="s">
        <v>840</v>
      </c>
      <c r="L25" s="352">
        <v>9</v>
      </c>
      <c r="M25" s="316">
        <v>8</v>
      </c>
      <c r="N25" s="316">
        <v>9</v>
      </c>
      <c r="O25" s="316" t="e">
        <f>VLOOKUP(C25&amp;D25,'9F'!$FN$7:$FQ$73,2,0)</f>
        <v>#N/A</v>
      </c>
      <c r="P25" s="316" t="e">
        <f>VLOOKUP(C25&amp;D25,'9F'!$FN$7:$FQ$73,4,0)</f>
        <v>#N/A</v>
      </c>
      <c r="Q25" s="316" t="s">
        <v>833</v>
      </c>
      <c r="R25" s="316" t="s">
        <v>833</v>
      </c>
      <c r="S25" s="316"/>
      <c r="T25" s="316"/>
      <c r="U25" s="316"/>
    </row>
    <row r="26" spans="1:21" s="319" customFormat="1" ht="22.5" customHeight="1" x14ac:dyDescent="0.25">
      <c r="A26" s="316">
        <v>16</v>
      </c>
      <c r="B26" s="320">
        <v>572</v>
      </c>
      <c r="C26" s="305" t="s">
        <v>479</v>
      </c>
      <c r="D26" s="306" t="s">
        <v>480</v>
      </c>
      <c r="E26" s="316" t="s">
        <v>875</v>
      </c>
      <c r="F26" s="316" t="b">
        <v>0</v>
      </c>
      <c r="G26" s="321" t="s">
        <v>828</v>
      </c>
      <c r="H26" s="307" t="s">
        <v>828</v>
      </c>
      <c r="I26" s="322">
        <v>34992</v>
      </c>
      <c r="J26" s="323" t="s">
        <v>844</v>
      </c>
      <c r="K26" s="316" t="s">
        <v>840</v>
      </c>
      <c r="L26" s="352">
        <v>7</v>
      </c>
      <c r="M26" s="316">
        <v>8</v>
      </c>
      <c r="N26" s="316">
        <v>6</v>
      </c>
      <c r="O26" s="316" t="e">
        <f>VLOOKUP(C26&amp;D26,'9F'!$FN$7:$FQ$73,2,0)</f>
        <v>#N/A</v>
      </c>
      <c r="P26" s="316" t="e">
        <f>VLOOKUP(C26&amp;D26,'9F'!$FN$7:$FQ$73,4,0)</f>
        <v>#N/A</v>
      </c>
      <c r="Q26" s="316" t="s">
        <v>835</v>
      </c>
      <c r="R26" s="316" t="s">
        <v>835</v>
      </c>
      <c r="S26" s="316"/>
      <c r="T26" s="316"/>
      <c r="U26" s="316"/>
    </row>
    <row r="27" spans="1:21" s="319" customFormat="1" ht="22.5" customHeight="1" x14ac:dyDescent="0.25">
      <c r="A27" s="316">
        <v>17</v>
      </c>
      <c r="B27" s="320">
        <v>573</v>
      </c>
      <c r="C27" s="305" t="s">
        <v>481</v>
      </c>
      <c r="D27" s="306" t="s">
        <v>212</v>
      </c>
      <c r="E27" s="316" t="s">
        <v>875</v>
      </c>
      <c r="F27" s="316" t="b">
        <v>0</v>
      </c>
      <c r="G27" s="321" t="s">
        <v>828</v>
      </c>
      <c r="H27" s="307" t="s">
        <v>828</v>
      </c>
      <c r="I27" s="322">
        <v>35377</v>
      </c>
      <c r="J27" s="323" t="s">
        <v>846</v>
      </c>
      <c r="K27" s="316" t="s">
        <v>840</v>
      </c>
      <c r="L27" s="352">
        <v>9</v>
      </c>
      <c r="M27" s="316">
        <v>8</v>
      </c>
      <c r="N27" s="316">
        <v>9</v>
      </c>
      <c r="O27" s="316" t="e">
        <f>VLOOKUP(C27&amp;D27,'9F'!$FN$7:$FQ$73,2,0)</f>
        <v>#N/A</v>
      </c>
      <c r="P27" s="316" t="e">
        <f>VLOOKUP(C27&amp;D27,'9F'!$FN$7:$FQ$73,4,0)</f>
        <v>#N/A</v>
      </c>
      <c r="Q27" s="316" t="s">
        <v>835</v>
      </c>
      <c r="R27" s="316" t="s">
        <v>835</v>
      </c>
      <c r="S27" s="316"/>
      <c r="T27" s="316"/>
      <c r="U27" s="316"/>
    </row>
    <row r="28" spans="1:21" s="319" customFormat="1" ht="22.5" customHeight="1" x14ac:dyDescent="0.25">
      <c r="A28" s="316">
        <v>18</v>
      </c>
      <c r="B28" s="320">
        <v>574</v>
      </c>
      <c r="C28" s="305" t="s">
        <v>86</v>
      </c>
      <c r="D28" s="306" t="s">
        <v>482</v>
      </c>
      <c r="E28" s="316" t="s">
        <v>875</v>
      </c>
      <c r="F28" s="316" t="b">
        <v>0</v>
      </c>
      <c r="G28" s="321" t="s">
        <v>827</v>
      </c>
      <c r="H28" s="307" t="s">
        <v>827</v>
      </c>
      <c r="I28" s="322">
        <v>35321</v>
      </c>
      <c r="J28" s="323" t="s">
        <v>843</v>
      </c>
      <c r="K28" s="316" t="s">
        <v>840</v>
      </c>
      <c r="L28" s="352">
        <v>7</v>
      </c>
      <c r="M28" s="316">
        <v>9</v>
      </c>
      <c r="N28" s="316">
        <v>6</v>
      </c>
      <c r="O28" s="316" t="e">
        <f>VLOOKUP(C28&amp;D28,'9F'!$FN$7:$FQ$73,2,0)</f>
        <v>#N/A</v>
      </c>
      <c r="P28" s="316" t="e">
        <f>VLOOKUP(C28&amp;D28,'9F'!$FN$7:$FQ$73,4,0)</f>
        <v>#N/A</v>
      </c>
      <c r="Q28" s="316" t="s">
        <v>835</v>
      </c>
      <c r="R28" s="316" t="s">
        <v>833</v>
      </c>
      <c r="S28" s="316"/>
      <c r="T28" s="316"/>
      <c r="U28" s="316"/>
    </row>
    <row r="29" spans="1:21" s="319" customFormat="1" ht="22.5" customHeight="1" x14ac:dyDescent="0.25">
      <c r="A29" s="316">
        <v>19</v>
      </c>
      <c r="B29" s="320">
        <v>575</v>
      </c>
      <c r="C29" s="305" t="s">
        <v>257</v>
      </c>
      <c r="D29" s="306" t="s">
        <v>213</v>
      </c>
      <c r="E29" s="316" t="s">
        <v>875</v>
      </c>
      <c r="F29" s="316" t="b">
        <v>0</v>
      </c>
      <c r="G29" s="321" t="s">
        <v>828</v>
      </c>
      <c r="H29" s="307" t="s">
        <v>828</v>
      </c>
      <c r="I29" s="322">
        <v>35325</v>
      </c>
      <c r="J29" s="323" t="s">
        <v>842</v>
      </c>
      <c r="K29" s="316" t="s">
        <v>840</v>
      </c>
      <c r="L29" s="352">
        <v>10</v>
      </c>
      <c r="M29" s="316">
        <v>9</v>
      </c>
      <c r="N29" s="316">
        <v>8</v>
      </c>
      <c r="O29" s="316" t="e">
        <f>VLOOKUP(C29&amp;D29,'9F'!$FN$7:$FQ$73,2,0)</f>
        <v>#N/A</v>
      </c>
      <c r="P29" s="316" t="e">
        <f>VLOOKUP(C29&amp;D29,'9F'!$FN$7:$FQ$73,4,0)</f>
        <v>#N/A</v>
      </c>
      <c r="Q29" s="316" t="s">
        <v>833</v>
      </c>
      <c r="R29" s="316" t="s">
        <v>834</v>
      </c>
      <c r="S29" s="316"/>
      <c r="T29" s="316"/>
      <c r="U29" s="316"/>
    </row>
    <row r="30" spans="1:21" s="319" customFormat="1" ht="22.5" customHeight="1" x14ac:dyDescent="0.25">
      <c r="A30" s="316">
        <v>20</v>
      </c>
      <c r="B30" s="320">
        <v>576</v>
      </c>
      <c r="C30" s="305" t="s">
        <v>435</v>
      </c>
      <c r="D30" s="306" t="s">
        <v>117</v>
      </c>
      <c r="E30" s="316" t="s">
        <v>875</v>
      </c>
      <c r="F30" s="316" t="b">
        <v>0</v>
      </c>
      <c r="G30" s="321" t="s">
        <v>828</v>
      </c>
      <c r="H30" s="307" t="s">
        <v>828</v>
      </c>
      <c r="I30" s="322">
        <v>34824</v>
      </c>
      <c r="J30" s="323" t="s">
        <v>846</v>
      </c>
      <c r="K30" s="316" t="s">
        <v>840</v>
      </c>
      <c r="L30" s="352">
        <v>8</v>
      </c>
      <c r="M30" s="316">
        <v>8</v>
      </c>
      <c r="N30" s="316">
        <v>7</v>
      </c>
      <c r="O30" s="316" t="e">
        <f>VLOOKUP(C30&amp;D30,'9F'!$FN$7:$FQ$73,2,0)</f>
        <v>#N/A</v>
      </c>
      <c r="P30" s="316" t="e">
        <f>VLOOKUP(C30&amp;D30,'9F'!$FN$7:$FQ$73,4,0)</f>
        <v>#N/A</v>
      </c>
      <c r="Q30" s="316" t="s">
        <v>835</v>
      </c>
      <c r="R30" s="316" t="s">
        <v>835</v>
      </c>
      <c r="S30" s="316"/>
      <c r="T30" s="316"/>
      <c r="U30" s="316"/>
    </row>
    <row r="31" spans="1:21" s="319" customFormat="1" ht="22.5" customHeight="1" x14ac:dyDescent="0.25">
      <c r="A31" s="316">
        <v>21</v>
      </c>
      <c r="B31" s="320">
        <v>577</v>
      </c>
      <c r="C31" s="305" t="s">
        <v>373</v>
      </c>
      <c r="D31" s="306" t="s">
        <v>117</v>
      </c>
      <c r="E31" s="316" t="s">
        <v>875</v>
      </c>
      <c r="F31" s="316" t="b">
        <v>0</v>
      </c>
      <c r="G31" s="321" t="s">
        <v>828</v>
      </c>
      <c r="H31" s="307" t="s">
        <v>828</v>
      </c>
      <c r="I31" s="322">
        <v>34906</v>
      </c>
      <c r="J31" s="323" t="s">
        <v>839</v>
      </c>
      <c r="K31" s="316" t="s">
        <v>840</v>
      </c>
      <c r="L31" s="352">
        <v>7</v>
      </c>
      <c r="M31" s="316">
        <v>7</v>
      </c>
      <c r="N31" s="316">
        <v>6</v>
      </c>
      <c r="O31" s="316" t="e">
        <f>VLOOKUP(C31&amp;D31,'9F'!$FN$7:$FQ$73,2,0)</f>
        <v>#N/A</v>
      </c>
      <c r="P31" s="316" t="e">
        <f>VLOOKUP(C31&amp;D31,'9F'!$FN$7:$FQ$73,4,0)</f>
        <v>#N/A</v>
      </c>
      <c r="Q31" s="316" t="s">
        <v>835</v>
      </c>
      <c r="R31" s="316" t="s">
        <v>836</v>
      </c>
      <c r="S31" s="316"/>
      <c r="T31" s="316"/>
      <c r="U31" s="316"/>
    </row>
    <row r="32" spans="1:21" s="319" customFormat="1" ht="22.5" customHeight="1" x14ac:dyDescent="0.25">
      <c r="A32" s="316">
        <v>22</v>
      </c>
      <c r="B32" s="320">
        <v>578</v>
      </c>
      <c r="C32" s="305" t="s">
        <v>483</v>
      </c>
      <c r="D32" s="306" t="s">
        <v>218</v>
      </c>
      <c r="E32" s="316" t="s">
        <v>875</v>
      </c>
      <c r="F32" s="316" t="b">
        <v>0</v>
      </c>
      <c r="G32" s="321" t="s">
        <v>827</v>
      </c>
      <c r="H32" s="307" t="s">
        <v>827</v>
      </c>
      <c r="I32" s="322">
        <v>35185</v>
      </c>
      <c r="J32" s="323" t="s">
        <v>839</v>
      </c>
      <c r="K32" s="316" t="s">
        <v>840</v>
      </c>
      <c r="L32" s="352">
        <v>10</v>
      </c>
      <c r="M32" s="316">
        <v>8</v>
      </c>
      <c r="N32" s="316">
        <v>6</v>
      </c>
      <c r="O32" s="316" t="e">
        <f>VLOOKUP(C32&amp;D32,'9F'!$FN$7:$FQ$73,2,0)</f>
        <v>#N/A</v>
      </c>
      <c r="P32" s="316" t="e">
        <f>VLOOKUP(C32&amp;D32,'9F'!$FN$7:$FQ$73,4,0)</f>
        <v>#N/A</v>
      </c>
      <c r="Q32" s="316" t="s">
        <v>835</v>
      </c>
      <c r="R32" s="316" t="s">
        <v>836</v>
      </c>
      <c r="S32" s="316"/>
      <c r="T32" s="316"/>
      <c r="U32" s="316"/>
    </row>
    <row r="33" spans="1:21" s="319" customFormat="1" ht="22.5" customHeight="1" x14ac:dyDescent="0.25">
      <c r="A33" s="316">
        <v>23</v>
      </c>
      <c r="B33" s="320">
        <v>579</v>
      </c>
      <c r="C33" s="305" t="s">
        <v>106</v>
      </c>
      <c r="D33" s="306" t="s">
        <v>119</v>
      </c>
      <c r="E33" s="316" t="s">
        <v>875</v>
      </c>
      <c r="F33" s="316" t="b">
        <v>0</v>
      </c>
      <c r="G33" s="321" t="s">
        <v>827</v>
      </c>
      <c r="H33" s="307" t="s">
        <v>827</v>
      </c>
      <c r="I33" s="322">
        <v>35142</v>
      </c>
      <c r="J33" s="323" t="s">
        <v>843</v>
      </c>
      <c r="K33" s="316" t="s">
        <v>840</v>
      </c>
      <c r="L33" s="352">
        <v>8</v>
      </c>
      <c r="M33" s="316">
        <v>8</v>
      </c>
      <c r="N33" s="316">
        <v>7</v>
      </c>
      <c r="O33" s="316" t="e">
        <f>VLOOKUP(C33&amp;D33,'9F'!$FN$7:$FQ$73,2,0)</f>
        <v>#N/A</v>
      </c>
      <c r="P33" s="316" t="e">
        <f>VLOOKUP(C33&amp;D33,'9F'!$FN$7:$FQ$73,4,0)</f>
        <v>#N/A</v>
      </c>
      <c r="Q33" s="316" t="s">
        <v>835</v>
      </c>
      <c r="R33" s="316" t="s">
        <v>836</v>
      </c>
      <c r="S33" s="316"/>
      <c r="T33" s="316"/>
      <c r="U33" s="316"/>
    </row>
    <row r="34" spans="1:21" s="319" customFormat="1" ht="22.5" customHeight="1" x14ac:dyDescent="0.25">
      <c r="A34" s="316">
        <v>24</v>
      </c>
      <c r="B34" s="320">
        <v>580</v>
      </c>
      <c r="C34" s="305" t="s">
        <v>484</v>
      </c>
      <c r="D34" s="306" t="s">
        <v>222</v>
      </c>
      <c r="E34" s="316" t="s">
        <v>875</v>
      </c>
      <c r="F34" s="316" t="b">
        <v>0</v>
      </c>
      <c r="G34" s="321" t="s">
        <v>828</v>
      </c>
      <c r="H34" s="307" t="s">
        <v>828</v>
      </c>
      <c r="I34" s="322">
        <v>35428</v>
      </c>
      <c r="J34" s="323" t="s">
        <v>864</v>
      </c>
      <c r="K34" s="316" t="s">
        <v>840</v>
      </c>
      <c r="L34" s="352">
        <v>10</v>
      </c>
      <c r="M34" s="316">
        <v>9</v>
      </c>
      <c r="N34" s="316">
        <v>7</v>
      </c>
      <c r="O34" s="316" t="e">
        <f>VLOOKUP(C34&amp;D34,'9F'!$FN$7:$FQ$73,2,0)</f>
        <v>#N/A</v>
      </c>
      <c r="P34" s="316" t="e">
        <f>VLOOKUP(C34&amp;D34,'9F'!$FN$7:$FQ$73,4,0)</f>
        <v>#N/A</v>
      </c>
      <c r="Q34" s="316" t="s">
        <v>835</v>
      </c>
      <c r="R34" s="316" t="s">
        <v>834</v>
      </c>
      <c r="S34" s="316"/>
      <c r="T34" s="316"/>
      <c r="U34" s="316"/>
    </row>
    <row r="35" spans="1:21" s="319" customFormat="1" ht="22.5" customHeight="1" x14ac:dyDescent="0.25">
      <c r="A35" s="316">
        <v>25</v>
      </c>
      <c r="B35" s="320">
        <v>581</v>
      </c>
      <c r="C35" s="305" t="s">
        <v>485</v>
      </c>
      <c r="D35" s="306" t="s">
        <v>486</v>
      </c>
      <c r="E35" s="316" t="s">
        <v>875</v>
      </c>
      <c r="F35" s="316" t="b">
        <v>0</v>
      </c>
      <c r="G35" s="321" t="s">
        <v>828</v>
      </c>
      <c r="H35" s="307" t="s">
        <v>828</v>
      </c>
      <c r="I35" s="322">
        <v>35258</v>
      </c>
      <c r="J35" s="323" t="s">
        <v>839</v>
      </c>
      <c r="K35" s="316" t="s">
        <v>840</v>
      </c>
      <c r="L35" s="352">
        <v>10</v>
      </c>
      <c r="M35" s="316">
        <v>9</v>
      </c>
      <c r="N35" s="316">
        <v>9</v>
      </c>
      <c r="O35" s="316" t="e">
        <f>VLOOKUP(C35&amp;D35,'9F'!$FN$7:$FQ$73,2,0)</f>
        <v>#N/A</v>
      </c>
      <c r="P35" s="316" t="e">
        <f>VLOOKUP(C35&amp;D35,'9F'!$FN$7:$FQ$73,4,0)</f>
        <v>#N/A</v>
      </c>
      <c r="Q35" s="316" t="s">
        <v>833</v>
      </c>
      <c r="R35" s="316" t="s">
        <v>836</v>
      </c>
      <c r="S35" s="316"/>
      <c r="T35" s="316"/>
      <c r="U35" s="316"/>
    </row>
    <row r="36" spans="1:21" s="412" customFormat="1" ht="22.5" customHeight="1" x14ac:dyDescent="0.25">
      <c r="A36" s="355">
        <v>26</v>
      </c>
      <c r="B36" s="406">
        <v>582</v>
      </c>
      <c r="C36" s="407" t="s">
        <v>487</v>
      </c>
      <c r="D36" s="408" t="s">
        <v>488</v>
      </c>
      <c r="E36" s="355" t="s">
        <v>875</v>
      </c>
      <c r="F36" s="355" t="b">
        <v>0</v>
      </c>
      <c r="G36" s="409" t="s">
        <v>827</v>
      </c>
      <c r="H36" s="410" t="s">
        <v>827</v>
      </c>
      <c r="I36" s="409">
        <v>35171</v>
      </c>
      <c r="J36" s="411" t="s">
        <v>839</v>
      </c>
      <c r="K36" s="355" t="s">
        <v>840</v>
      </c>
      <c r="L36" s="353">
        <v>0</v>
      </c>
      <c r="M36" s="355">
        <v>6</v>
      </c>
      <c r="N36" s="355">
        <v>7</v>
      </c>
      <c r="O36" s="355"/>
      <c r="P36" s="355"/>
      <c r="Q36" s="355" t="s">
        <v>835</v>
      </c>
      <c r="R36" s="355" t="s">
        <v>835</v>
      </c>
      <c r="S36" s="355"/>
      <c r="T36" s="355"/>
      <c r="U36" s="355" t="s">
        <v>881</v>
      </c>
    </row>
    <row r="37" spans="1:21" s="319" customFormat="1" ht="22.5" customHeight="1" x14ac:dyDescent="0.25">
      <c r="A37" s="316">
        <v>27</v>
      </c>
      <c r="B37" s="320">
        <v>583</v>
      </c>
      <c r="C37" s="305" t="s">
        <v>295</v>
      </c>
      <c r="D37" s="306" t="s">
        <v>229</v>
      </c>
      <c r="E37" s="316" t="s">
        <v>875</v>
      </c>
      <c r="F37" s="316" t="b">
        <v>0</v>
      </c>
      <c r="G37" s="321" t="s">
        <v>828</v>
      </c>
      <c r="H37" s="307" t="s">
        <v>828</v>
      </c>
      <c r="I37" s="322">
        <v>34610</v>
      </c>
      <c r="J37" s="323" t="s">
        <v>865</v>
      </c>
      <c r="K37" s="316" t="s">
        <v>840</v>
      </c>
      <c r="L37" s="352">
        <v>9</v>
      </c>
      <c r="M37" s="316">
        <v>9</v>
      </c>
      <c r="N37" s="316">
        <v>9</v>
      </c>
      <c r="O37" s="316" t="e">
        <f>VLOOKUP(C37&amp;D37,'9F'!$FN$7:$FQ$73,2,0)</f>
        <v>#N/A</v>
      </c>
      <c r="P37" s="316" t="e">
        <f>VLOOKUP(C37&amp;D37,'9F'!$FN$7:$FQ$73,4,0)</f>
        <v>#N/A</v>
      </c>
      <c r="Q37" s="316" t="s">
        <v>833</v>
      </c>
      <c r="R37" s="316" t="s">
        <v>835</v>
      </c>
      <c r="S37" s="316"/>
      <c r="T37" s="316"/>
      <c r="U37" s="316"/>
    </row>
    <row r="38" spans="1:21" s="319" customFormat="1" ht="22.5" customHeight="1" x14ac:dyDescent="0.25">
      <c r="A38" s="316">
        <v>28</v>
      </c>
      <c r="B38" s="320">
        <v>584</v>
      </c>
      <c r="C38" s="305" t="s">
        <v>299</v>
      </c>
      <c r="D38" s="306" t="s">
        <v>236</v>
      </c>
      <c r="E38" s="316" t="s">
        <v>875</v>
      </c>
      <c r="F38" s="316" t="b">
        <v>0</v>
      </c>
      <c r="G38" s="321" t="s">
        <v>828</v>
      </c>
      <c r="H38" s="307" t="s">
        <v>828</v>
      </c>
      <c r="I38" s="322">
        <v>35239</v>
      </c>
      <c r="J38" s="323" t="s">
        <v>865</v>
      </c>
      <c r="K38" s="316" t="s">
        <v>840</v>
      </c>
      <c r="L38" s="352">
        <v>10</v>
      </c>
      <c r="M38" s="316">
        <v>8</v>
      </c>
      <c r="N38" s="316">
        <v>9</v>
      </c>
      <c r="O38" s="316" t="e">
        <f>VLOOKUP(C38&amp;D38,'9F'!$FN$7:$FQ$73,2,0)</f>
        <v>#N/A</v>
      </c>
      <c r="P38" s="316" t="e">
        <f>VLOOKUP(C38&amp;D38,'9F'!$FN$7:$FQ$73,4,0)</f>
        <v>#N/A</v>
      </c>
      <c r="Q38" s="316" t="s">
        <v>833</v>
      </c>
      <c r="R38" s="316" t="s">
        <v>833</v>
      </c>
      <c r="S38" s="316"/>
      <c r="T38" s="316"/>
      <c r="U38" s="316"/>
    </row>
    <row r="39" spans="1:21" s="319" customFormat="1" ht="22.5" customHeight="1" x14ac:dyDescent="0.25">
      <c r="A39" s="316">
        <v>29</v>
      </c>
      <c r="B39" s="320">
        <v>585</v>
      </c>
      <c r="C39" s="305" t="s">
        <v>489</v>
      </c>
      <c r="D39" s="306" t="s">
        <v>126</v>
      </c>
      <c r="E39" s="316" t="s">
        <v>875</v>
      </c>
      <c r="F39" s="316" t="b">
        <v>0</v>
      </c>
      <c r="G39" s="321" t="s">
        <v>828</v>
      </c>
      <c r="H39" s="307" t="s">
        <v>828</v>
      </c>
      <c r="I39" s="322">
        <v>34824</v>
      </c>
      <c r="J39" s="323" t="s">
        <v>839</v>
      </c>
      <c r="K39" s="316" t="s">
        <v>840</v>
      </c>
      <c r="L39" s="352">
        <v>9</v>
      </c>
      <c r="M39" s="316">
        <v>8</v>
      </c>
      <c r="N39" s="316">
        <v>8</v>
      </c>
      <c r="O39" s="316" t="e">
        <f>VLOOKUP(C39&amp;D39,'9F'!$FN$7:$FQ$73,2,0)</f>
        <v>#N/A</v>
      </c>
      <c r="P39" s="316" t="e">
        <f>VLOOKUP(C39&amp;D39,'9F'!$FN$7:$FQ$73,4,0)</f>
        <v>#N/A</v>
      </c>
      <c r="Q39" s="316" t="s">
        <v>835</v>
      </c>
      <c r="R39" s="316" t="s">
        <v>836</v>
      </c>
      <c r="S39" s="316"/>
      <c r="T39" s="316"/>
      <c r="U39" s="316"/>
    </row>
    <row r="40" spans="1:21" s="319" customFormat="1" ht="22.5" customHeight="1" x14ac:dyDescent="0.25">
      <c r="A40" s="316">
        <v>30</v>
      </c>
      <c r="B40" s="320">
        <v>586</v>
      </c>
      <c r="C40" s="305" t="s">
        <v>490</v>
      </c>
      <c r="D40" s="306" t="s">
        <v>126</v>
      </c>
      <c r="E40" s="316" t="s">
        <v>875</v>
      </c>
      <c r="F40" s="316" t="b">
        <v>0</v>
      </c>
      <c r="G40" s="321" t="s">
        <v>828</v>
      </c>
      <c r="H40" s="307" t="s">
        <v>828</v>
      </c>
      <c r="I40" s="322">
        <v>35005</v>
      </c>
      <c r="J40" s="323" t="s">
        <v>841</v>
      </c>
      <c r="K40" s="316" t="s">
        <v>840</v>
      </c>
      <c r="L40" s="352">
        <v>8</v>
      </c>
      <c r="M40" s="316">
        <v>8</v>
      </c>
      <c r="N40" s="316">
        <v>6</v>
      </c>
      <c r="O40" s="316" t="e">
        <f>VLOOKUP(C40&amp;D40,'9F'!$FN$7:$FQ$73,2,0)</f>
        <v>#N/A</v>
      </c>
      <c r="P40" s="316" t="e">
        <f>VLOOKUP(C40&amp;D40,'9F'!$FN$7:$FQ$73,4,0)</f>
        <v>#N/A</v>
      </c>
      <c r="Q40" s="316" t="s">
        <v>835</v>
      </c>
      <c r="R40" s="316" t="s">
        <v>834</v>
      </c>
      <c r="S40" s="316"/>
      <c r="T40" s="316"/>
      <c r="U40" s="316"/>
    </row>
    <row r="41" spans="1:21" s="319" customFormat="1" ht="22.5" customHeight="1" x14ac:dyDescent="0.25">
      <c r="A41" s="316">
        <v>31</v>
      </c>
      <c r="B41" s="320">
        <v>587</v>
      </c>
      <c r="C41" s="305" t="s">
        <v>92</v>
      </c>
      <c r="D41" s="306" t="s">
        <v>491</v>
      </c>
      <c r="E41" s="316" t="s">
        <v>875</v>
      </c>
      <c r="F41" s="316" t="b">
        <v>0</v>
      </c>
      <c r="G41" s="321" t="s">
        <v>828</v>
      </c>
      <c r="H41" s="307" t="s">
        <v>828</v>
      </c>
      <c r="I41" s="322">
        <v>34645</v>
      </c>
      <c r="J41" s="323" t="s">
        <v>839</v>
      </c>
      <c r="K41" s="316" t="s">
        <v>840</v>
      </c>
      <c r="L41" s="352">
        <v>6</v>
      </c>
      <c r="M41" s="316">
        <v>8</v>
      </c>
      <c r="N41" s="316">
        <v>7</v>
      </c>
      <c r="O41" s="316" t="e">
        <f>VLOOKUP(C41&amp;D41,'9F'!$FN$7:$FQ$73,2,0)</f>
        <v>#N/A</v>
      </c>
      <c r="P41" s="316" t="e">
        <f>VLOOKUP(C41&amp;D41,'9F'!$FN$7:$FQ$73,4,0)</f>
        <v>#N/A</v>
      </c>
      <c r="Q41" s="316" t="s">
        <v>835</v>
      </c>
      <c r="R41" s="316" t="s">
        <v>833</v>
      </c>
      <c r="S41" s="316"/>
      <c r="T41" s="316"/>
      <c r="U41" s="316"/>
    </row>
    <row r="42" spans="1:21" s="319" customFormat="1" ht="22.5" customHeight="1" x14ac:dyDescent="0.25">
      <c r="A42" s="316">
        <v>32</v>
      </c>
      <c r="B42" s="320">
        <v>588</v>
      </c>
      <c r="C42" s="305" t="s">
        <v>493</v>
      </c>
      <c r="D42" s="306" t="s">
        <v>133</v>
      </c>
      <c r="E42" s="316" t="s">
        <v>875</v>
      </c>
      <c r="F42" s="316" t="b">
        <v>0</v>
      </c>
      <c r="G42" s="321" t="s">
        <v>828</v>
      </c>
      <c r="H42" s="307" t="s">
        <v>828</v>
      </c>
      <c r="I42" s="322">
        <v>34896</v>
      </c>
      <c r="J42" s="323" t="s">
        <v>841</v>
      </c>
      <c r="K42" s="316" t="s">
        <v>840</v>
      </c>
      <c r="L42" s="352">
        <v>9</v>
      </c>
      <c r="M42" s="316">
        <v>8</v>
      </c>
      <c r="N42" s="316">
        <v>7</v>
      </c>
      <c r="O42" s="316" t="e">
        <f>VLOOKUP(C42&amp;D42,'9F'!$FN$7:$FQ$73,2,0)</f>
        <v>#N/A</v>
      </c>
      <c r="P42" s="316" t="e">
        <f>VLOOKUP(C42&amp;D42,'9F'!$FN$7:$FQ$73,4,0)</f>
        <v>#N/A</v>
      </c>
      <c r="Q42" s="316" t="s">
        <v>833</v>
      </c>
      <c r="R42" s="316" t="s">
        <v>834</v>
      </c>
      <c r="S42" s="316"/>
      <c r="T42" s="316"/>
      <c r="U42" s="316"/>
    </row>
    <row r="43" spans="1:21" s="319" customFormat="1" ht="22.5" customHeight="1" x14ac:dyDescent="0.25">
      <c r="A43" s="316">
        <v>33</v>
      </c>
      <c r="B43" s="320">
        <v>589</v>
      </c>
      <c r="C43" s="305" t="s">
        <v>167</v>
      </c>
      <c r="D43" s="306" t="s">
        <v>133</v>
      </c>
      <c r="E43" s="316" t="s">
        <v>875</v>
      </c>
      <c r="F43" s="316" t="b">
        <v>0</v>
      </c>
      <c r="G43" s="321" t="s">
        <v>828</v>
      </c>
      <c r="H43" s="307" t="s">
        <v>828</v>
      </c>
      <c r="I43" s="322">
        <v>35145</v>
      </c>
      <c r="J43" s="323" t="s">
        <v>839</v>
      </c>
      <c r="K43" s="316" t="s">
        <v>840</v>
      </c>
      <c r="L43" s="352">
        <v>9</v>
      </c>
      <c r="M43" s="316">
        <v>7</v>
      </c>
      <c r="N43" s="316">
        <v>7</v>
      </c>
      <c r="O43" s="316" t="e">
        <f>VLOOKUP(C43&amp;D43,'9F'!$FN$7:$FQ$73,2,0)</f>
        <v>#N/A</v>
      </c>
      <c r="P43" s="316" t="e">
        <f>VLOOKUP(C43&amp;D43,'9F'!$FN$7:$FQ$73,4,0)</f>
        <v>#N/A</v>
      </c>
      <c r="Q43" s="316" t="s">
        <v>835</v>
      </c>
      <c r="R43" s="316" t="s">
        <v>834</v>
      </c>
      <c r="S43" s="316"/>
      <c r="T43" s="316"/>
      <c r="U43" s="316"/>
    </row>
    <row r="44" spans="1:21" s="319" customFormat="1" ht="22.5" customHeight="1" x14ac:dyDescent="0.25">
      <c r="A44" s="316">
        <v>34</v>
      </c>
      <c r="B44" s="320">
        <v>590</v>
      </c>
      <c r="C44" s="305" t="s">
        <v>494</v>
      </c>
      <c r="D44" s="306" t="s">
        <v>133</v>
      </c>
      <c r="E44" s="316" t="s">
        <v>875</v>
      </c>
      <c r="F44" s="316" t="b">
        <v>0</v>
      </c>
      <c r="G44" s="321" t="s">
        <v>828</v>
      </c>
      <c r="H44" s="307" t="s">
        <v>828</v>
      </c>
      <c r="I44" s="322">
        <v>35075</v>
      </c>
      <c r="J44" s="323" t="s">
        <v>842</v>
      </c>
      <c r="K44" s="316" t="s">
        <v>840</v>
      </c>
      <c r="L44" s="352">
        <v>10</v>
      </c>
      <c r="M44" s="316">
        <v>8</v>
      </c>
      <c r="N44" s="316">
        <v>9</v>
      </c>
      <c r="O44" s="316" t="e">
        <f>VLOOKUP(C44&amp;D44,'9F'!$FN$7:$FQ$73,2,0)</f>
        <v>#N/A</v>
      </c>
      <c r="P44" s="316" t="e">
        <f>VLOOKUP(C44&amp;D44,'9F'!$FN$7:$FQ$73,4,0)</f>
        <v>#N/A</v>
      </c>
      <c r="Q44" s="316" t="s">
        <v>833</v>
      </c>
      <c r="R44" s="316" t="s">
        <v>835</v>
      </c>
      <c r="S44" s="316"/>
      <c r="T44" s="316"/>
      <c r="U44" s="316"/>
    </row>
    <row r="45" spans="1:21" s="319" customFormat="1" ht="22.5" customHeight="1" x14ac:dyDescent="0.25">
      <c r="A45" s="316">
        <v>35</v>
      </c>
      <c r="B45" s="320">
        <v>591</v>
      </c>
      <c r="C45" s="305" t="s">
        <v>74</v>
      </c>
      <c r="D45" s="306" t="s">
        <v>133</v>
      </c>
      <c r="E45" s="316" t="s">
        <v>875</v>
      </c>
      <c r="F45" s="316" t="b">
        <v>0</v>
      </c>
      <c r="G45" s="321" t="s">
        <v>828</v>
      </c>
      <c r="H45" s="307" t="s">
        <v>828</v>
      </c>
      <c r="I45" s="322">
        <v>35339</v>
      </c>
      <c r="J45" s="323" t="s">
        <v>839</v>
      </c>
      <c r="K45" s="316" t="s">
        <v>840</v>
      </c>
      <c r="L45" s="352">
        <v>9</v>
      </c>
      <c r="M45" s="316">
        <v>8</v>
      </c>
      <c r="N45" s="316">
        <v>6</v>
      </c>
      <c r="O45" s="316" t="e">
        <f>VLOOKUP(C45&amp;D45,'9F'!$FN$7:$FQ$73,2,0)</f>
        <v>#N/A</v>
      </c>
      <c r="P45" s="316" t="e">
        <f>VLOOKUP(C45&amp;D45,'9F'!$FN$7:$FQ$73,4,0)</f>
        <v>#N/A</v>
      </c>
      <c r="Q45" s="316" t="s">
        <v>835</v>
      </c>
      <c r="R45" s="316" t="s">
        <v>836</v>
      </c>
      <c r="S45" s="316"/>
      <c r="T45" s="316"/>
      <c r="U45" s="316"/>
    </row>
    <row r="46" spans="1:21" s="319" customFormat="1" ht="22.5" customHeight="1" x14ac:dyDescent="0.25">
      <c r="A46" s="316">
        <v>36</v>
      </c>
      <c r="B46" s="320">
        <v>592</v>
      </c>
      <c r="C46" s="305" t="s">
        <v>79</v>
      </c>
      <c r="D46" s="306" t="s">
        <v>140</v>
      </c>
      <c r="E46" s="316" t="s">
        <v>875</v>
      </c>
      <c r="F46" s="316" t="b">
        <v>0</v>
      </c>
      <c r="G46" s="321" t="s">
        <v>828</v>
      </c>
      <c r="H46" s="307" t="s">
        <v>828</v>
      </c>
      <c r="I46" s="322">
        <v>34949</v>
      </c>
      <c r="J46" s="323" t="s">
        <v>842</v>
      </c>
      <c r="K46" s="316" t="s">
        <v>840</v>
      </c>
      <c r="L46" s="352">
        <v>9</v>
      </c>
      <c r="M46" s="316">
        <v>8</v>
      </c>
      <c r="N46" s="316">
        <v>6</v>
      </c>
      <c r="O46" s="316" t="e">
        <f>VLOOKUP(C46&amp;D46,'9F'!$FN$7:$FQ$73,2,0)</f>
        <v>#N/A</v>
      </c>
      <c r="P46" s="316" t="e">
        <f>VLOOKUP(C46&amp;D46,'9F'!$FN$7:$FQ$73,4,0)</f>
        <v>#N/A</v>
      </c>
      <c r="Q46" s="316" t="s">
        <v>833</v>
      </c>
      <c r="R46" s="316" t="s">
        <v>835</v>
      </c>
      <c r="S46" s="316"/>
      <c r="T46" s="316"/>
      <c r="U46" s="316"/>
    </row>
    <row r="47" spans="1:21" s="319" customFormat="1" ht="22.5" customHeight="1" x14ac:dyDescent="0.25">
      <c r="A47" s="316">
        <v>37</v>
      </c>
      <c r="B47" s="320">
        <v>593</v>
      </c>
      <c r="C47" s="305" t="s">
        <v>167</v>
      </c>
      <c r="D47" s="306" t="s">
        <v>140</v>
      </c>
      <c r="E47" s="316" t="s">
        <v>875</v>
      </c>
      <c r="F47" s="316" t="b">
        <v>0</v>
      </c>
      <c r="G47" s="321" t="s">
        <v>828</v>
      </c>
      <c r="H47" s="307" t="s">
        <v>828</v>
      </c>
      <c r="I47" s="322">
        <v>34954</v>
      </c>
      <c r="J47" s="323" t="s">
        <v>839</v>
      </c>
      <c r="K47" s="316" t="s">
        <v>840</v>
      </c>
      <c r="L47" s="352">
        <v>10</v>
      </c>
      <c r="M47" s="316">
        <v>8</v>
      </c>
      <c r="N47" s="316">
        <v>8</v>
      </c>
      <c r="O47" s="316" t="e">
        <f>VLOOKUP(C47&amp;D47,'9F'!$FN$7:$FQ$73,2,0)</f>
        <v>#N/A</v>
      </c>
      <c r="P47" s="316" t="e">
        <f>VLOOKUP(C47&amp;D47,'9F'!$FN$7:$FQ$73,4,0)</f>
        <v>#N/A</v>
      </c>
      <c r="Q47" s="316" t="s">
        <v>833</v>
      </c>
      <c r="R47" s="316" t="s">
        <v>833</v>
      </c>
      <c r="S47" s="316"/>
      <c r="T47" s="316"/>
      <c r="U47" s="316"/>
    </row>
    <row r="48" spans="1:21" s="319" customFormat="1" ht="22.5" customHeight="1" x14ac:dyDescent="0.25">
      <c r="A48" s="316">
        <v>38</v>
      </c>
      <c r="B48" s="320">
        <v>594</v>
      </c>
      <c r="C48" s="305" t="s">
        <v>241</v>
      </c>
      <c r="D48" s="306" t="s">
        <v>248</v>
      </c>
      <c r="E48" s="316" t="s">
        <v>875</v>
      </c>
      <c r="F48" s="316" t="b">
        <v>0</v>
      </c>
      <c r="G48" s="321" t="s">
        <v>828</v>
      </c>
      <c r="H48" s="307" t="s">
        <v>828</v>
      </c>
      <c r="I48" s="322">
        <v>34563</v>
      </c>
      <c r="J48" s="323" t="s">
        <v>877</v>
      </c>
      <c r="K48" s="316" t="s">
        <v>840</v>
      </c>
      <c r="L48" s="352">
        <v>9</v>
      </c>
      <c r="M48" s="316">
        <v>8</v>
      </c>
      <c r="N48" s="316">
        <v>8</v>
      </c>
      <c r="O48" s="316" t="e">
        <f>VLOOKUP(C48&amp;D48,'9F'!$FN$7:$FQ$73,2,0)</f>
        <v>#N/A</v>
      </c>
      <c r="P48" s="316" t="e">
        <f>VLOOKUP(C48&amp;D48,'9F'!$FN$7:$FQ$73,4,0)</f>
        <v>#N/A</v>
      </c>
      <c r="Q48" s="316" t="s">
        <v>835</v>
      </c>
      <c r="R48" s="316" t="s">
        <v>836</v>
      </c>
      <c r="S48" s="316"/>
      <c r="T48" s="316"/>
      <c r="U48" s="316"/>
    </row>
    <row r="49" spans="1:21" s="319" customFormat="1" ht="22.5" customHeight="1" x14ac:dyDescent="0.25">
      <c r="A49" s="316">
        <v>39</v>
      </c>
      <c r="B49" s="320">
        <v>595</v>
      </c>
      <c r="C49" s="305" t="s">
        <v>523</v>
      </c>
      <c r="D49" s="306" t="s">
        <v>524</v>
      </c>
      <c r="E49" s="316" t="s">
        <v>875</v>
      </c>
      <c r="F49" s="316" t="b">
        <v>0</v>
      </c>
      <c r="G49" s="321" t="s">
        <v>827</v>
      </c>
      <c r="H49" s="307" t="s">
        <v>827</v>
      </c>
      <c r="I49" s="322">
        <v>34992</v>
      </c>
      <c r="J49" s="323" t="s">
        <v>839</v>
      </c>
      <c r="K49" s="316" t="s">
        <v>840</v>
      </c>
      <c r="L49" s="352">
        <v>8</v>
      </c>
      <c r="M49" s="316">
        <v>8</v>
      </c>
      <c r="N49" s="316">
        <v>6</v>
      </c>
      <c r="O49" s="316" t="e">
        <f>VLOOKUP(C49&amp;D49,'9F'!$FN$7:$FQ$73,2,0)</f>
        <v>#N/A</v>
      </c>
      <c r="P49" s="316" t="e">
        <f>VLOOKUP(C49&amp;D49,'9F'!$FN$7:$FQ$73,4,0)</f>
        <v>#N/A</v>
      </c>
      <c r="Q49" s="316" t="s">
        <v>833</v>
      </c>
      <c r="R49" s="316" t="s">
        <v>834</v>
      </c>
      <c r="S49" s="316"/>
      <c r="T49" s="316"/>
      <c r="U49" s="316"/>
    </row>
    <row r="50" spans="1:21" s="319" customFormat="1" ht="22.5" customHeight="1" x14ac:dyDescent="0.25">
      <c r="A50" s="316">
        <v>40</v>
      </c>
      <c r="B50" s="320">
        <v>596</v>
      </c>
      <c r="C50" s="305" t="s">
        <v>497</v>
      </c>
      <c r="D50" s="306" t="s">
        <v>146</v>
      </c>
      <c r="E50" s="316" t="s">
        <v>875</v>
      </c>
      <c r="F50" s="316" t="b">
        <v>0</v>
      </c>
      <c r="G50" s="321" t="s">
        <v>828</v>
      </c>
      <c r="H50" s="307" t="s">
        <v>828</v>
      </c>
      <c r="I50" s="322">
        <v>35122</v>
      </c>
      <c r="J50" s="323" t="s">
        <v>843</v>
      </c>
      <c r="K50" s="316" t="s">
        <v>840</v>
      </c>
      <c r="L50" s="352">
        <v>7</v>
      </c>
      <c r="M50" s="316">
        <v>8</v>
      </c>
      <c r="N50" s="316">
        <v>7</v>
      </c>
      <c r="O50" s="316" t="e">
        <f>VLOOKUP(C50&amp;D50,'9F'!$FN$7:$FQ$73,2,0)</f>
        <v>#N/A</v>
      </c>
      <c r="P50" s="316" t="e">
        <f>VLOOKUP(C50&amp;D50,'9F'!$FN$7:$FQ$73,4,0)</f>
        <v>#N/A</v>
      </c>
      <c r="Q50" s="316" t="s">
        <v>833</v>
      </c>
      <c r="R50" s="316" t="s">
        <v>835</v>
      </c>
      <c r="S50" s="316"/>
      <c r="T50" s="316"/>
      <c r="U50" s="316"/>
    </row>
    <row r="51" spans="1:21" s="319" customFormat="1" ht="22.5" customHeight="1" x14ac:dyDescent="0.25">
      <c r="A51" s="316">
        <v>41</v>
      </c>
      <c r="B51" s="320">
        <v>597</v>
      </c>
      <c r="C51" s="305" t="s">
        <v>498</v>
      </c>
      <c r="D51" s="306" t="s">
        <v>499</v>
      </c>
      <c r="E51" s="316" t="s">
        <v>875</v>
      </c>
      <c r="F51" s="316" t="b">
        <v>0</v>
      </c>
      <c r="G51" s="321" t="s">
        <v>827</v>
      </c>
      <c r="H51" s="307" t="s">
        <v>827</v>
      </c>
      <c r="I51" s="322">
        <v>35349</v>
      </c>
      <c r="J51" s="323" t="s">
        <v>839</v>
      </c>
      <c r="K51" s="316" t="s">
        <v>840</v>
      </c>
      <c r="L51" s="352">
        <v>9</v>
      </c>
      <c r="M51" s="316">
        <v>9</v>
      </c>
      <c r="N51" s="316">
        <v>9</v>
      </c>
      <c r="O51" s="316" t="e">
        <f>VLOOKUP(C51&amp;D51,'9F'!$FN$7:$FQ$73,2,0)</f>
        <v>#N/A</v>
      </c>
      <c r="P51" s="316" t="e">
        <f>VLOOKUP(C51&amp;D51,'9F'!$FN$7:$FQ$73,4,0)</f>
        <v>#N/A</v>
      </c>
      <c r="Q51" s="316" t="s">
        <v>833</v>
      </c>
      <c r="R51" s="316" t="s">
        <v>833</v>
      </c>
      <c r="S51" s="316"/>
      <c r="T51" s="316"/>
      <c r="U51" s="316"/>
    </row>
    <row r="52" spans="1:21" s="319" customFormat="1" ht="22.5" customHeight="1" x14ac:dyDescent="0.25">
      <c r="A52" s="316">
        <v>42</v>
      </c>
      <c r="B52" s="320">
        <v>598</v>
      </c>
      <c r="C52" s="305" t="s">
        <v>320</v>
      </c>
      <c r="D52" s="306" t="s">
        <v>256</v>
      </c>
      <c r="E52" s="316" t="s">
        <v>875</v>
      </c>
      <c r="F52" s="316" t="b">
        <v>0</v>
      </c>
      <c r="G52" s="321" t="s">
        <v>828</v>
      </c>
      <c r="H52" s="307" t="s">
        <v>828</v>
      </c>
      <c r="I52" s="322">
        <v>35199</v>
      </c>
      <c r="J52" s="323" t="s">
        <v>864</v>
      </c>
      <c r="K52" s="316" t="s">
        <v>840</v>
      </c>
      <c r="L52" s="352">
        <v>7</v>
      </c>
      <c r="M52" s="316">
        <v>8</v>
      </c>
      <c r="N52" s="316">
        <v>8</v>
      </c>
      <c r="O52" s="316" t="e">
        <f>VLOOKUP(C52&amp;D52,'9F'!$FN$7:$FQ$73,2,0)</f>
        <v>#N/A</v>
      </c>
      <c r="P52" s="316" t="e">
        <f>VLOOKUP(C52&amp;D52,'9F'!$FN$7:$FQ$73,4,0)</f>
        <v>#N/A</v>
      </c>
      <c r="Q52" s="316" t="s">
        <v>833</v>
      </c>
      <c r="R52" s="316" t="s">
        <v>835</v>
      </c>
      <c r="S52" s="316"/>
      <c r="T52" s="316"/>
      <c r="U52" s="316"/>
    </row>
    <row r="53" spans="1:21" s="319" customFormat="1" ht="22.5" customHeight="1" x14ac:dyDescent="0.25">
      <c r="A53" s="316">
        <v>43</v>
      </c>
      <c r="B53" s="320">
        <v>599</v>
      </c>
      <c r="C53" s="305" t="s">
        <v>479</v>
      </c>
      <c r="D53" s="306" t="s">
        <v>256</v>
      </c>
      <c r="E53" s="316" t="s">
        <v>875</v>
      </c>
      <c r="F53" s="316" t="b">
        <v>0</v>
      </c>
      <c r="G53" s="321" t="s">
        <v>828</v>
      </c>
      <c r="H53" s="307" t="s">
        <v>828</v>
      </c>
      <c r="I53" s="322">
        <v>34232</v>
      </c>
      <c r="J53" s="323" t="s">
        <v>878</v>
      </c>
      <c r="K53" s="316" t="s">
        <v>840</v>
      </c>
      <c r="L53" s="352">
        <v>7</v>
      </c>
      <c r="M53" s="316">
        <v>7</v>
      </c>
      <c r="N53" s="316">
        <v>6</v>
      </c>
      <c r="O53" s="316" t="e">
        <f>VLOOKUP(C53&amp;D53,'9F'!$FN$7:$FQ$73,2,0)</f>
        <v>#N/A</v>
      </c>
      <c r="P53" s="316" t="e">
        <f>VLOOKUP(C53&amp;D53,'9F'!$FN$7:$FQ$73,4,0)</f>
        <v>#N/A</v>
      </c>
      <c r="Q53" s="316" t="s">
        <v>833</v>
      </c>
      <c r="R53" s="316" t="s">
        <v>836</v>
      </c>
      <c r="S53" s="316"/>
      <c r="T53" s="316"/>
      <c r="U53" s="316"/>
    </row>
    <row r="54" spans="1:21" s="319" customFormat="1" ht="22.5" customHeight="1" x14ac:dyDescent="0.25">
      <c r="A54" s="316">
        <v>44</v>
      </c>
      <c r="B54" s="320">
        <v>600</v>
      </c>
      <c r="C54" s="305" t="s">
        <v>426</v>
      </c>
      <c r="D54" s="306" t="s">
        <v>393</v>
      </c>
      <c r="E54" s="316" t="s">
        <v>875</v>
      </c>
      <c r="F54" s="316" t="b">
        <v>0</v>
      </c>
      <c r="G54" s="321" t="s">
        <v>827</v>
      </c>
      <c r="H54" s="307" t="s">
        <v>827</v>
      </c>
      <c r="I54" s="322">
        <v>35023</v>
      </c>
      <c r="J54" s="323" t="s">
        <v>839</v>
      </c>
      <c r="K54" s="316" t="s">
        <v>840</v>
      </c>
      <c r="L54" s="352">
        <v>10</v>
      </c>
      <c r="M54" s="316">
        <v>8</v>
      </c>
      <c r="N54" s="316">
        <v>9</v>
      </c>
      <c r="O54" s="316" t="e">
        <f>VLOOKUP(C54&amp;D54,'9F'!$FN$7:$FQ$73,2,0)</f>
        <v>#N/A</v>
      </c>
      <c r="P54" s="316" t="e">
        <f>VLOOKUP(C54&amp;D54,'9F'!$FN$7:$FQ$73,4,0)</f>
        <v>#N/A</v>
      </c>
      <c r="Q54" s="316" t="s">
        <v>833</v>
      </c>
      <c r="R54" s="316" t="s">
        <v>834</v>
      </c>
      <c r="S54" s="316"/>
      <c r="T54" s="316"/>
      <c r="U54" s="316"/>
    </row>
    <row r="55" spans="1:21" s="319" customFormat="1" ht="22.5" customHeight="1" x14ac:dyDescent="0.25">
      <c r="A55" s="316">
        <v>45</v>
      </c>
      <c r="B55" s="320">
        <v>601</v>
      </c>
      <c r="C55" s="305" t="s">
        <v>77</v>
      </c>
      <c r="D55" s="306" t="s">
        <v>153</v>
      </c>
      <c r="E55" s="316" t="s">
        <v>875</v>
      </c>
      <c r="F55" s="316" t="b">
        <v>0</v>
      </c>
      <c r="G55" s="321" t="s">
        <v>828</v>
      </c>
      <c r="H55" s="307" t="s">
        <v>828</v>
      </c>
      <c r="I55" s="322">
        <v>35407</v>
      </c>
      <c r="J55" s="323" t="s">
        <v>839</v>
      </c>
      <c r="K55" s="316" t="s">
        <v>840</v>
      </c>
      <c r="L55" s="352">
        <v>9</v>
      </c>
      <c r="M55" s="316">
        <v>8</v>
      </c>
      <c r="N55" s="316">
        <v>9</v>
      </c>
      <c r="O55" s="316" t="e">
        <f>VLOOKUP(C55&amp;D55,'9F'!$FN$7:$FQ$73,2,0)</f>
        <v>#N/A</v>
      </c>
      <c r="P55" s="316" t="e">
        <f>VLOOKUP(C55&amp;D55,'9F'!$FN$7:$FQ$73,4,0)</f>
        <v>#N/A</v>
      </c>
      <c r="Q55" s="316" t="s">
        <v>833</v>
      </c>
      <c r="R55" s="316" t="s">
        <v>835</v>
      </c>
      <c r="S55" s="316"/>
      <c r="T55" s="316"/>
      <c r="U55" s="316"/>
    </row>
    <row r="56" spans="1:21" s="319" customFormat="1" ht="22.5" customHeight="1" x14ac:dyDescent="0.25">
      <c r="A56" s="316">
        <v>46</v>
      </c>
      <c r="B56" s="320">
        <v>602</v>
      </c>
      <c r="C56" s="305" t="s">
        <v>500</v>
      </c>
      <c r="D56" s="306" t="s">
        <v>153</v>
      </c>
      <c r="E56" s="316" t="s">
        <v>875</v>
      </c>
      <c r="F56" s="316" t="b">
        <v>0</v>
      </c>
      <c r="G56" s="321" t="s">
        <v>828</v>
      </c>
      <c r="H56" s="307" t="s">
        <v>828</v>
      </c>
      <c r="I56" s="322">
        <v>35282</v>
      </c>
      <c r="J56" s="323" t="s">
        <v>842</v>
      </c>
      <c r="K56" s="316" t="s">
        <v>840</v>
      </c>
      <c r="L56" s="352">
        <v>6</v>
      </c>
      <c r="M56" s="316">
        <v>9</v>
      </c>
      <c r="N56" s="316">
        <v>8</v>
      </c>
      <c r="O56" s="316" t="e">
        <f>VLOOKUP(C56&amp;D56,'9F'!$FN$7:$FQ$73,2,0)</f>
        <v>#N/A</v>
      </c>
      <c r="P56" s="316" t="e">
        <f>VLOOKUP(C56&amp;D56,'9F'!$FN$7:$FQ$73,4,0)</f>
        <v>#N/A</v>
      </c>
      <c r="Q56" s="316" t="s">
        <v>835</v>
      </c>
      <c r="R56" s="316" t="s">
        <v>836</v>
      </c>
      <c r="S56" s="316"/>
      <c r="T56" s="316"/>
      <c r="U56" s="316"/>
    </row>
    <row r="57" spans="1:21" s="319" customFormat="1" ht="22.5" customHeight="1" x14ac:dyDescent="0.25">
      <c r="A57" s="316">
        <v>47</v>
      </c>
      <c r="B57" s="320">
        <v>603</v>
      </c>
      <c r="C57" s="305" t="s">
        <v>501</v>
      </c>
      <c r="D57" s="306" t="s">
        <v>153</v>
      </c>
      <c r="E57" s="316" t="s">
        <v>875</v>
      </c>
      <c r="F57" s="316" t="b">
        <v>0</v>
      </c>
      <c r="G57" s="321" t="s">
        <v>827</v>
      </c>
      <c r="H57" s="307" t="s">
        <v>827</v>
      </c>
      <c r="I57" s="322">
        <v>34992</v>
      </c>
      <c r="J57" s="323" t="s">
        <v>842</v>
      </c>
      <c r="K57" s="316" t="s">
        <v>840</v>
      </c>
      <c r="L57" s="352">
        <v>10</v>
      </c>
      <c r="M57" s="316">
        <v>9</v>
      </c>
      <c r="N57" s="316">
        <v>9</v>
      </c>
      <c r="O57" s="316" t="e">
        <f>VLOOKUP(C57&amp;D57,'9F'!$FN$7:$FQ$73,2,0)</f>
        <v>#N/A</v>
      </c>
      <c r="P57" s="316" t="e">
        <f>VLOOKUP(C57&amp;D57,'9F'!$FN$7:$FQ$73,4,0)</f>
        <v>#N/A</v>
      </c>
      <c r="Q57" s="316" t="s">
        <v>835</v>
      </c>
      <c r="R57" s="316" t="s">
        <v>833</v>
      </c>
      <c r="S57" s="316"/>
      <c r="T57" s="316"/>
      <c r="U57" s="316"/>
    </row>
    <row r="58" spans="1:21" s="319" customFormat="1" ht="22.5" customHeight="1" x14ac:dyDescent="0.25">
      <c r="A58" s="316">
        <v>48</v>
      </c>
      <c r="B58" s="320">
        <v>604</v>
      </c>
      <c r="C58" s="305" t="s">
        <v>502</v>
      </c>
      <c r="D58" s="306" t="s">
        <v>153</v>
      </c>
      <c r="E58" s="316" t="s">
        <v>875</v>
      </c>
      <c r="F58" s="316" t="b">
        <v>0</v>
      </c>
      <c r="G58" s="321" t="s">
        <v>827</v>
      </c>
      <c r="H58" s="307" t="s">
        <v>827</v>
      </c>
      <c r="I58" s="322">
        <v>35380</v>
      </c>
      <c r="J58" s="323" t="s">
        <v>842</v>
      </c>
      <c r="K58" s="316" t="s">
        <v>840</v>
      </c>
      <c r="L58" s="352">
        <v>6</v>
      </c>
      <c r="M58" s="316">
        <v>7</v>
      </c>
      <c r="N58" s="316">
        <v>6</v>
      </c>
      <c r="O58" s="316" t="e">
        <f>VLOOKUP(C58&amp;D58,'9F'!$FN$7:$FQ$73,2,0)</f>
        <v>#N/A</v>
      </c>
      <c r="P58" s="316" t="e">
        <f>VLOOKUP(C58&amp;D58,'9F'!$FN$7:$FQ$73,4,0)</f>
        <v>#N/A</v>
      </c>
      <c r="Q58" s="316" t="s">
        <v>835</v>
      </c>
      <c r="R58" s="316" t="s">
        <v>834</v>
      </c>
      <c r="S58" s="316"/>
      <c r="T58" s="316"/>
      <c r="U58" s="316"/>
    </row>
    <row r="59" spans="1:21" s="319" customFormat="1" ht="22.5" customHeight="1" x14ac:dyDescent="0.25">
      <c r="A59" s="316">
        <v>49</v>
      </c>
      <c r="B59" s="320">
        <v>605</v>
      </c>
      <c r="C59" s="305" t="s">
        <v>66</v>
      </c>
      <c r="D59" s="306" t="s">
        <v>156</v>
      </c>
      <c r="E59" s="316" t="s">
        <v>875</v>
      </c>
      <c r="F59" s="316" t="b">
        <v>0</v>
      </c>
      <c r="G59" s="321" t="s">
        <v>828</v>
      </c>
      <c r="H59" s="307" t="s">
        <v>828</v>
      </c>
      <c r="I59" s="322">
        <v>35375</v>
      </c>
      <c r="J59" s="323" t="s">
        <v>839</v>
      </c>
      <c r="K59" s="316" t="s">
        <v>840</v>
      </c>
      <c r="L59" s="352">
        <v>6</v>
      </c>
      <c r="M59" s="316">
        <v>8</v>
      </c>
      <c r="N59" s="316">
        <v>9</v>
      </c>
      <c r="O59" s="316" t="e">
        <f>VLOOKUP(C59&amp;D59,'9F'!$FN$7:$FQ$73,2,0)</f>
        <v>#N/A</v>
      </c>
      <c r="P59" s="316" t="e">
        <f>VLOOKUP(C59&amp;D59,'9F'!$FN$7:$FQ$73,4,0)</f>
        <v>#N/A</v>
      </c>
      <c r="Q59" s="316" t="s">
        <v>835</v>
      </c>
      <c r="R59" s="316" t="s">
        <v>834</v>
      </c>
      <c r="S59" s="316"/>
      <c r="T59" s="316"/>
      <c r="U59" s="316"/>
    </row>
    <row r="60" spans="1:21" s="319" customFormat="1" ht="22.5" customHeight="1" x14ac:dyDescent="0.25">
      <c r="A60" s="316">
        <v>50</v>
      </c>
      <c r="B60" s="320">
        <v>606</v>
      </c>
      <c r="C60" s="305" t="s">
        <v>160</v>
      </c>
      <c r="D60" s="306" t="s">
        <v>156</v>
      </c>
      <c r="E60" s="316" t="s">
        <v>875</v>
      </c>
      <c r="F60" s="316" t="b">
        <v>0</v>
      </c>
      <c r="G60" s="321" t="s">
        <v>828</v>
      </c>
      <c r="H60" s="307" t="s">
        <v>828</v>
      </c>
      <c r="I60" s="322">
        <v>35052</v>
      </c>
      <c r="J60" s="323" t="s">
        <v>842</v>
      </c>
      <c r="K60" s="316" t="s">
        <v>840</v>
      </c>
      <c r="L60" s="352">
        <v>8</v>
      </c>
      <c r="M60" s="316">
        <v>8</v>
      </c>
      <c r="N60" s="316">
        <v>9</v>
      </c>
      <c r="O60" s="316" t="e">
        <f>VLOOKUP(C60&amp;D60,'9F'!$FN$7:$FQ$73,2,0)</f>
        <v>#N/A</v>
      </c>
      <c r="P60" s="316" t="e">
        <f>VLOOKUP(C60&amp;D60,'9F'!$FN$7:$FQ$73,4,0)</f>
        <v>#N/A</v>
      </c>
      <c r="Q60" s="316" t="s">
        <v>835</v>
      </c>
      <c r="R60" s="316" t="s">
        <v>837</v>
      </c>
      <c r="S60" s="316"/>
      <c r="T60" s="316"/>
      <c r="U60" s="316"/>
    </row>
    <row r="61" spans="1:21" s="319" customFormat="1" ht="22.5" customHeight="1" x14ac:dyDescent="0.25">
      <c r="A61" s="316">
        <v>51</v>
      </c>
      <c r="B61" s="320">
        <v>607</v>
      </c>
      <c r="C61" s="305" t="s">
        <v>503</v>
      </c>
      <c r="D61" s="306" t="s">
        <v>161</v>
      </c>
      <c r="E61" s="316" t="s">
        <v>875</v>
      </c>
      <c r="F61" s="316" t="b">
        <v>0</v>
      </c>
      <c r="G61" s="321" t="s">
        <v>828</v>
      </c>
      <c r="H61" s="307" t="s">
        <v>828</v>
      </c>
      <c r="I61" s="322">
        <v>35085</v>
      </c>
      <c r="J61" s="323" t="s">
        <v>842</v>
      </c>
      <c r="K61" s="316" t="s">
        <v>840</v>
      </c>
      <c r="L61" s="352">
        <v>10</v>
      </c>
      <c r="M61" s="316">
        <v>8</v>
      </c>
      <c r="N61" s="316">
        <v>9</v>
      </c>
      <c r="O61" s="316" t="e">
        <f>VLOOKUP(C61&amp;D61,'9F'!$FN$7:$FQ$73,2,0)</f>
        <v>#N/A</v>
      </c>
      <c r="P61" s="316" t="e">
        <f>VLOOKUP(C61&amp;D61,'9F'!$FN$7:$FQ$73,4,0)</f>
        <v>#N/A</v>
      </c>
      <c r="Q61" s="316" t="s">
        <v>835</v>
      </c>
      <c r="R61" s="316" t="s">
        <v>834</v>
      </c>
      <c r="S61" s="316"/>
      <c r="T61" s="316"/>
      <c r="U61" s="316"/>
    </row>
    <row r="62" spans="1:21" s="319" customFormat="1" ht="22.5" customHeight="1" x14ac:dyDescent="0.25">
      <c r="A62" s="316">
        <v>52</v>
      </c>
      <c r="B62" s="320">
        <v>608</v>
      </c>
      <c r="C62" s="305" t="s">
        <v>483</v>
      </c>
      <c r="D62" s="306" t="s">
        <v>504</v>
      </c>
      <c r="E62" s="316" t="s">
        <v>875</v>
      </c>
      <c r="F62" s="316" t="b">
        <v>0</v>
      </c>
      <c r="G62" s="321" t="s">
        <v>827</v>
      </c>
      <c r="H62" s="307" t="s">
        <v>827</v>
      </c>
      <c r="I62" s="322">
        <v>35185</v>
      </c>
      <c r="J62" s="323" t="s">
        <v>839</v>
      </c>
      <c r="K62" s="316" t="s">
        <v>840</v>
      </c>
      <c r="L62" s="352">
        <v>10</v>
      </c>
      <c r="M62" s="316">
        <v>8</v>
      </c>
      <c r="N62" s="316">
        <v>8</v>
      </c>
      <c r="O62" s="316" t="e">
        <f>VLOOKUP(C62&amp;D62,'9F'!$FN$7:$FQ$73,2,0)</f>
        <v>#N/A</v>
      </c>
      <c r="P62" s="316" t="e">
        <f>VLOOKUP(C62&amp;D62,'9F'!$FN$7:$FQ$73,4,0)</f>
        <v>#N/A</v>
      </c>
      <c r="Q62" s="316" t="s">
        <v>835</v>
      </c>
      <c r="R62" s="316" t="s">
        <v>836</v>
      </c>
      <c r="S62" s="316"/>
      <c r="T62" s="316"/>
      <c r="U62" s="316"/>
    </row>
    <row r="63" spans="1:21" s="319" customFormat="1" ht="22.5" customHeight="1" x14ac:dyDescent="0.25">
      <c r="A63" s="316">
        <v>53</v>
      </c>
      <c r="B63" s="320">
        <v>609</v>
      </c>
      <c r="C63" s="305" t="s">
        <v>505</v>
      </c>
      <c r="D63" s="306" t="s">
        <v>166</v>
      </c>
      <c r="E63" s="316" t="s">
        <v>875</v>
      </c>
      <c r="F63" s="316" t="b">
        <v>0</v>
      </c>
      <c r="G63" s="321" t="s">
        <v>828</v>
      </c>
      <c r="H63" s="307" t="s">
        <v>828</v>
      </c>
      <c r="I63" s="322">
        <v>34734</v>
      </c>
      <c r="J63" s="323" t="s">
        <v>839</v>
      </c>
      <c r="K63" s="316" t="s">
        <v>840</v>
      </c>
      <c r="L63" s="352">
        <v>9</v>
      </c>
      <c r="M63" s="316">
        <v>8</v>
      </c>
      <c r="N63" s="316">
        <v>7</v>
      </c>
      <c r="O63" s="316" t="e">
        <f>VLOOKUP(C63&amp;D63,'9F'!$FN$7:$FQ$73,2,0)</f>
        <v>#N/A</v>
      </c>
      <c r="P63" s="316" t="e">
        <f>VLOOKUP(C63&amp;D63,'9F'!$FN$7:$FQ$73,4,0)</f>
        <v>#N/A</v>
      </c>
      <c r="Q63" s="316" t="s">
        <v>833</v>
      </c>
      <c r="R63" s="316" t="s">
        <v>834</v>
      </c>
      <c r="S63" s="316"/>
      <c r="T63" s="316"/>
      <c r="U63" s="316"/>
    </row>
    <row r="64" spans="1:21" s="319" customFormat="1" ht="22.5" customHeight="1" x14ac:dyDescent="0.25">
      <c r="A64" s="316">
        <v>54</v>
      </c>
      <c r="B64" s="320">
        <v>610</v>
      </c>
      <c r="C64" s="305" t="s">
        <v>506</v>
      </c>
      <c r="D64" s="306" t="s">
        <v>400</v>
      </c>
      <c r="E64" s="316" t="s">
        <v>875</v>
      </c>
      <c r="F64" s="316" t="b">
        <v>0</v>
      </c>
      <c r="G64" s="321" t="s">
        <v>828</v>
      </c>
      <c r="H64" s="307" t="s">
        <v>828</v>
      </c>
      <c r="I64" s="322">
        <v>35351</v>
      </c>
      <c r="J64" s="323" t="s">
        <v>843</v>
      </c>
      <c r="K64" s="316" t="s">
        <v>840</v>
      </c>
      <c r="L64" s="352">
        <v>6</v>
      </c>
      <c r="M64" s="316">
        <v>8</v>
      </c>
      <c r="N64" s="316">
        <v>7</v>
      </c>
      <c r="O64" s="316" t="e">
        <f>VLOOKUP(C64&amp;D64,'9F'!$FN$7:$FQ$73,2,0)</f>
        <v>#N/A</v>
      </c>
      <c r="P64" s="316" t="e">
        <f>VLOOKUP(C64&amp;D64,'9F'!$FN$7:$FQ$73,4,0)</f>
        <v>#N/A</v>
      </c>
      <c r="Q64" s="316" t="s">
        <v>835</v>
      </c>
      <c r="R64" s="316" t="s">
        <v>835</v>
      </c>
      <c r="S64" s="316"/>
      <c r="T64" s="316"/>
      <c r="U64" s="316"/>
    </row>
    <row r="65" spans="1:21" s="319" customFormat="1" ht="22.5" customHeight="1" x14ac:dyDescent="0.25">
      <c r="A65" s="316">
        <v>55</v>
      </c>
      <c r="B65" s="320">
        <v>611</v>
      </c>
      <c r="C65" s="305" t="s">
        <v>507</v>
      </c>
      <c r="D65" s="306" t="s">
        <v>169</v>
      </c>
      <c r="E65" s="316" t="s">
        <v>875</v>
      </c>
      <c r="F65" s="316" t="b">
        <v>0</v>
      </c>
      <c r="G65" s="321" t="s">
        <v>828</v>
      </c>
      <c r="H65" s="307" t="s">
        <v>828</v>
      </c>
      <c r="I65" s="322">
        <v>35182</v>
      </c>
      <c r="J65" s="323" t="s">
        <v>839</v>
      </c>
      <c r="K65" s="316" t="s">
        <v>840</v>
      </c>
      <c r="L65" s="352">
        <v>10</v>
      </c>
      <c r="M65" s="316">
        <v>8</v>
      </c>
      <c r="N65" s="316">
        <v>8</v>
      </c>
      <c r="O65" s="316" t="e">
        <f>VLOOKUP(C65&amp;D65,'9F'!$FN$7:$FQ$73,2,0)</f>
        <v>#N/A</v>
      </c>
      <c r="P65" s="316" t="e">
        <f>VLOOKUP(C65&amp;D65,'9F'!$FN$7:$FQ$73,4,0)</f>
        <v>#N/A</v>
      </c>
      <c r="Q65" s="316" t="s">
        <v>835</v>
      </c>
      <c r="R65" s="316" t="s">
        <v>833</v>
      </c>
      <c r="S65" s="316"/>
      <c r="T65" s="316"/>
      <c r="U65" s="316"/>
    </row>
    <row r="66" spans="1:21" s="319" customFormat="1" ht="22.5" customHeight="1" x14ac:dyDescent="0.25">
      <c r="A66" s="316">
        <v>56</v>
      </c>
      <c r="B66" s="320">
        <v>612</v>
      </c>
      <c r="C66" s="305" t="s">
        <v>508</v>
      </c>
      <c r="D66" s="306" t="s">
        <v>169</v>
      </c>
      <c r="E66" s="316" t="s">
        <v>875</v>
      </c>
      <c r="F66" s="316" t="b">
        <v>0</v>
      </c>
      <c r="G66" s="321" t="s">
        <v>828</v>
      </c>
      <c r="H66" s="307" t="s">
        <v>828</v>
      </c>
      <c r="I66" s="322">
        <v>35055</v>
      </c>
      <c r="J66" s="323" t="s">
        <v>846</v>
      </c>
      <c r="K66" s="316" t="s">
        <v>840</v>
      </c>
      <c r="L66" s="352">
        <v>7</v>
      </c>
      <c r="M66" s="316">
        <v>9</v>
      </c>
      <c r="N66" s="316">
        <v>7</v>
      </c>
      <c r="O66" s="316" t="e">
        <f>VLOOKUP(C66&amp;D66,'9F'!$FN$7:$FQ$73,2,0)</f>
        <v>#N/A</v>
      </c>
      <c r="P66" s="316" t="e">
        <f>VLOOKUP(C66&amp;D66,'9F'!$FN$7:$FQ$73,4,0)</f>
        <v>#N/A</v>
      </c>
      <c r="Q66" s="316" t="s">
        <v>833</v>
      </c>
      <c r="R66" s="316" t="s">
        <v>833</v>
      </c>
      <c r="S66" s="316"/>
      <c r="T66" s="316"/>
      <c r="U66" s="316"/>
    </row>
    <row r="67" spans="1:21" s="319" customFormat="1" ht="22.5" customHeight="1" x14ac:dyDescent="0.25">
      <c r="A67" s="316">
        <v>57</v>
      </c>
      <c r="B67" s="320">
        <v>613</v>
      </c>
      <c r="C67" s="305" t="s">
        <v>97</v>
      </c>
      <c r="D67" s="306" t="s">
        <v>509</v>
      </c>
      <c r="E67" s="316" t="s">
        <v>875</v>
      </c>
      <c r="F67" s="316" t="b">
        <v>0</v>
      </c>
      <c r="G67" s="321" t="s">
        <v>828</v>
      </c>
      <c r="H67" s="307" t="s">
        <v>828</v>
      </c>
      <c r="I67" s="322">
        <v>34890</v>
      </c>
      <c r="J67" s="323" t="s">
        <v>860</v>
      </c>
      <c r="K67" s="316" t="s">
        <v>840</v>
      </c>
      <c r="L67" s="352">
        <v>10</v>
      </c>
      <c r="M67" s="316">
        <v>8</v>
      </c>
      <c r="N67" s="316">
        <v>8</v>
      </c>
      <c r="O67" s="316" t="e">
        <f>VLOOKUP(C67&amp;D67,'9F'!$FN$7:$FQ$73,2,0)</f>
        <v>#N/A</v>
      </c>
      <c r="P67" s="316" t="e">
        <f>VLOOKUP(C67&amp;D67,'9F'!$FN$7:$FQ$73,4,0)</f>
        <v>#N/A</v>
      </c>
      <c r="Q67" s="316" t="s">
        <v>833</v>
      </c>
      <c r="R67" s="316" t="s">
        <v>837</v>
      </c>
      <c r="S67" s="316"/>
      <c r="T67" s="316"/>
      <c r="U67" s="316"/>
    </row>
    <row r="68" spans="1:21" s="319" customFormat="1" ht="22.5" customHeight="1" x14ac:dyDescent="0.25">
      <c r="A68" s="316">
        <v>58</v>
      </c>
      <c r="B68" s="320">
        <v>614</v>
      </c>
      <c r="C68" s="305" t="s">
        <v>160</v>
      </c>
      <c r="D68" s="306" t="s">
        <v>509</v>
      </c>
      <c r="E68" s="316" t="s">
        <v>875</v>
      </c>
      <c r="F68" s="316" t="b">
        <v>0</v>
      </c>
      <c r="G68" s="321" t="s">
        <v>828</v>
      </c>
      <c r="H68" s="307" t="s">
        <v>828</v>
      </c>
      <c r="I68" s="322">
        <v>35188</v>
      </c>
      <c r="J68" s="323" t="s">
        <v>841</v>
      </c>
      <c r="K68" s="316" t="s">
        <v>840</v>
      </c>
      <c r="L68" s="352">
        <v>8</v>
      </c>
      <c r="M68" s="316">
        <v>8</v>
      </c>
      <c r="N68" s="316">
        <v>7</v>
      </c>
      <c r="O68" s="316" t="e">
        <f>VLOOKUP(C68&amp;D68,'9F'!$FN$7:$FQ$73,2,0)</f>
        <v>#N/A</v>
      </c>
      <c r="P68" s="316" t="e">
        <f>VLOOKUP(C68&amp;D68,'9F'!$FN$7:$FQ$73,4,0)</f>
        <v>#N/A</v>
      </c>
      <c r="Q68" s="316" t="s">
        <v>835</v>
      </c>
      <c r="R68" s="316" t="s">
        <v>835</v>
      </c>
      <c r="S68" s="316"/>
      <c r="T68" s="316"/>
      <c r="U68" s="316"/>
    </row>
    <row r="69" spans="1:21" s="319" customFormat="1" ht="22.5" customHeight="1" x14ac:dyDescent="0.25">
      <c r="A69" s="316">
        <v>59</v>
      </c>
      <c r="B69" s="320">
        <v>615</v>
      </c>
      <c r="C69" s="305" t="s">
        <v>135</v>
      </c>
      <c r="D69" s="306" t="s">
        <v>174</v>
      </c>
      <c r="E69" s="316" t="s">
        <v>875</v>
      </c>
      <c r="F69" s="316" t="b">
        <v>0</v>
      </c>
      <c r="G69" s="321" t="s">
        <v>828</v>
      </c>
      <c r="H69" s="307" t="s">
        <v>828</v>
      </c>
      <c r="I69" s="322">
        <v>34952</v>
      </c>
      <c r="J69" s="323" t="s">
        <v>839</v>
      </c>
      <c r="K69" s="316" t="s">
        <v>840</v>
      </c>
      <c r="L69" s="352">
        <v>7</v>
      </c>
      <c r="M69" s="316">
        <v>8</v>
      </c>
      <c r="N69" s="316">
        <v>7</v>
      </c>
      <c r="O69" s="316" t="e">
        <f>VLOOKUP(C69&amp;D69,'9F'!$FN$7:$FQ$73,2,0)</f>
        <v>#N/A</v>
      </c>
      <c r="P69" s="316" t="e">
        <f>VLOOKUP(C69&amp;D69,'9F'!$FN$7:$FQ$73,4,0)</f>
        <v>#N/A</v>
      </c>
      <c r="Q69" s="316" t="s">
        <v>835</v>
      </c>
      <c r="R69" s="316" t="s">
        <v>833</v>
      </c>
      <c r="S69" s="316"/>
      <c r="T69" s="316"/>
      <c r="U69" s="316"/>
    </row>
    <row r="70" spans="1:21" s="319" customFormat="1" ht="22.5" customHeight="1" x14ac:dyDescent="0.25">
      <c r="A70" s="316">
        <v>60</v>
      </c>
      <c r="B70" s="320">
        <v>616</v>
      </c>
      <c r="C70" s="305" t="s">
        <v>511</v>
      </c>
      <c r="D70" s="306" t="s">
        <v>335</v>
      </c>
      <c r="E70" s="316" t="s">
        <v>875</v>
      </c>
      <c r="F70" s="316" t="b">
        <v>0</v>
      </c>
      <c r="G70" s="321" t="s">
        <v>827</v>
      </c>
      <c r="H70" s="307" t="s">
        <v>827</v>
      </c>
      <c r="I70" s="322">
        <v>35239</v>
      </c>
      <c r="J70" s="323" t="s">
        <v>839</v>
      </c>
      <c r="K70" s="316" t="s">
        <v>840</v>
      </c>
      <c r="L70" s="352">
        <v>9</v>
      </c>
      <c r="M70" s="316">
        <v>8</v>
      </c>
      <c r="N70" s="316">
        <v>9</v>
      </c>
      <c r="O70" s="316" t="e">
        <f>VLOOKUP(C70&amp;D70,'9F'!$FN$7:$FQ$73,2,0)</f>
        <v>#N/A</v>
      </c>
      <c r="P70" s="316" t="e">
        <f>VLOOKUP(C70&amp;D70,'9F'!$FN$7:$FQ$73,4,0)</f>
        <v>#N/A</v>
      </c>
      <c r="Q70" s="316" t="s">
        <v>835</v>
      </c>
      <c r="R70" s="316" t="s">
        <v>836</v>
      </c>
      <c r="S70" s="316"/>
      <c r="T70" s="316"/>
      <c r="U70" s="316"/>
    </row>
    <row r="71" spans="1:21" s="319" customFormat="1" ht="22.5" customHeight="1" x14ac:dyDescent="0.25">
      <c r="A71" s="316">
        <v>61</v>
      </c>
      <c r="B71" s="320">
        <v>617</v>
      </c>
      <c r="C71" s="305" t="s">
        <v>513</v>
      </c>
      <c r="D71" s="306" t="s">
        <v>514</v>
      </c>
      <c r="E71" s="316" t="s">
        <v>875</v>
      </c>
      <c r="F71" s="316" t="b">
        <v>0</v>
      </c>
      <c r="G71" s="321" t="s">
        <v>828</v>
      </c>
      <c r="H71" s="307" t="s">
        <v>828</v>
      </c>
      <c r="I71" s="322">
        <v>34938</v>
      </c>
      <c r="J71" s="323" t="s">
        <v>879</v>
      </c>
      <c r="K71" s="316" t="s">
        <v>840</v>
      </c>
      <c r="L71" s="352">
        <v>9</v>
      </c>
      <c r="M71" s="316">
        <v>9</v>
      </c>
      <c r="N71" s="316">
        <v>9</v>
      </c>
      <c r="O71" s="316" t="e">
        <f>VLOOKUP(C71&amp;D71,'9F'!$FN$7:$FQ$73,2,0)</f>
        <v>#N/A</v>
      </c>
      <c r="P71" s="316" t="e">
        <f>VLOOKUP(C71&amp;D71,'9F'!$FN$7:$FQ$73,4,0)</f>
        <v>#N/A</v>
      </c>
      <c r="Q71" s="316" t="s">
        <v>835</v>
      </c>
      <c r="R71" s="316" t="s">
        <v>836</v>
      </c>
      <c r="S71" s="316"/>
      <c r="T71" s="316"/>
      <c r="U71" s="316"/>
    </row>
    <row r="72" spans="1:21" s="319" customFormat="1" ht="22.5" customHeight="1" x14ac:dyDescent="0.25">
      <c r="A72" s="316">
        <v>62</v>
      </c>
      <c r="B72" s="320">
        <v>618</v>
      </c>
      <c r="C72" s="305" t="s">
        <v>66</v>
      </c>
      <c r="D72" s="306" t="s">
        <v>514</v>
      </c>
      <c r="E72" s="316" t="s">
        <v>875</v>
      </c>
      <c r="F72" s="316" t="b">
        <v>0</v>
      </c>
      <c r="G72" s="321" t="s">
        <v>828</v>
      </c>
      <c r="H72" s="307" t="s">
        <v>828</v>
      </c>
      <c r="I72" s="322">
        <v>35154</v>
      </c>
      <c r="J72" s="323" t="s">
        <v>848</v>
      </c>
      <c r="K72" s="316" t="s">
        <v>840</v>
      </c>
      <c r="L72" s="352">
        <v>9</v>
      </c>
      <c r="M72" s="316">
        <v>8</v>
      </c>
      <c r="N72" s="316">
        <v>9</v>
      </c>
      <c r="O72" s="316" t="e">
        <f>VLOOKUP(C72&amp;D72,'9F'!$FN$7:$FQ$73,2,0)</f>
        <v>#N/A</v>
      </c>
      <c r="P72" s="316" t="e">
        <f>VLOOKUP(C72&amp;D72,'9F'!$FN$7:$FQ$73,4,0)</f>
        <v>#N/A</v>
      </c>
      <c r="Q72" s="316" t="s">
        <v>833</v>
      </c>
      <c r="R72" s="316" t="s">
        <v>836</v>
      </c>
      <c r="S72" s="316"/>
      <c r="T72" s="316"/>
      <c r="U72" s="316"/>
    </row>
    <row r="73" spans="1:21" s="319" customFormat="1" ht="22.5" customHeight="1" x14ac:dyDescent="0.25">
      <c r="A73" s="316">
        <v>63</v>
      </c>
      <c r="B73" s="320">
        <v>619</v>
      </c>
      <c r="C73" s="305" t="s">
        <v>525</v>
      </c>
      <c r="D73" s="306" t="s">
        <v>526</v>
      </c>
      <c r="E73" s="316" t="s">
        <v>875</v>
      </c>
      <c r="F73" s="316" t="b">
        <v>0</v>
      </c>
      <c r="G73" s="321" t="s">
        <v>828</v>
      </c>
      <c r="H73" s="307" t="s">
        <v>828</v>
      </c>
      <c r="I73" s="322">
        <v>34329</v>
      </c>
      <c r="J73" s="323" t="s">
        <v>868</v>
      </c>
      <c r="K73" s="316" t="s">
        <v>880</v>
      </c>
      <c r="L73" s="352">
        <v>7</v>
      </c>
      <c r="M73" s="316">
        <v>9</v>
      </c>
      <c r="N73" s="316">
        <v>7</v>
      </c>
      <c r="O73" s="316" t="e">
        <f>VLOOKUP(C73&amp;D73,'9F'!$FN$7:$FQ$73,2,0)</f>
        <v>#N/A</v>
      </c>
      <c r="P73" s="316" t="e">
        <f>VLOOKUP(C73&amp;D73,'9F'!$FN$7:$FQ$73,4,0)</f>
        <v>#N/A</v>
      </c>
      <c r="Q73" s="316" t="s">
        <v>833</v>
      </c>
      <c r="R73" s="316" t="s">
        <v>837</v>
      </c>
      <c r="S73" s="316"/>
      <c r="T73" s="316"/>
      <c r="U73" s="316"/>
    </row>
    <row r="74" spans="1:21" s="319" customFormat="1" ht="22.5" customHeight="1" x14ac:dyDescent="0.25">
      <c r="A74" s="316">
        <v>64</v>
      </c>
      <c r="B74" s="320">
        <v>620</v>
      </c>
      <c r="C74" s="305" t="s">
        <v>120</v>
      </c>
      <c r="D74" s="306" t="s">
        <v>278</v>
      </c>
      <c r="E74" s="316" t="s">
        <v>875</v>
      </c>
      <c r="F74" s="316" t="b">
        <v>0</v>
      </c>
      <c r="G74" s="321" t="s">
        <v>828</v>
      </c>
      <c r="H74" s="307" t="s">
        <v>828</v>
      </c>
      <c r="I74" s="322">
        <v>35346</v>
      </c>
      <c r="J74" s="323" t="s">
        <v>841</v>
      </c>
      <c r="K74" s="316" t="s">
        <v>840</v>
      </c>
      <c r="L74" s="352">
        <v>7</v>
      </c>
      <c r="M74" s="316">
        <v>9</v>
      </c>
      <c r="N74" s="316">
        <v>8</v>
      </c>
      <c r="O74" s="316" t="e">
        <f>VLOOKUP(C74&amp;D74,'9F'!$FN$7:$FQ$73,2,0)</f>
        <v>#N/A</v>
      </c>
      <c r="P74" s="316" t="e">
        <f>VLOOKUP(C74&amp;D74,'9F'!$FN$7:$FQ$73,4,0)</f>
        <v>#N/A</v>
      </c>
      <c r="Q74" s="316" t="s">
        <v>835</v>
      </c>
      <c r="R74" s="316" t="s">
        <v>835</v>
      </c>
      <c r="S74" s="316"/>
      <c r="T74" s="316"/>
      <c r="U74" s="316"/>
    </row>
    <row r="75" spans="1:21" s="319" customFormat="1" ht="22.5" customHeight="1" x14ac:dyDescent="0.25">
      <c r="A75" s="316">
        <v>65</v>
      </c>
      <c r="B75" s="320">
        <v>621</v>
      </c>
      <c r="C75" s="305" t="s">
        <v>516</v>
      </c>
      <c r="D75" s="306" t="s">
        <v>517</v>
      </c>
      <c r="E75" s="316" t="s">
        <v>875</v>
      </c>
      <c r="F75" s="316" t="b">
        <v>0</v>
      </c>
      <c r="G75" s="321" t="s">
        <v>828</v>
      </c>
      <c r="H75" s="307" t="s">
        <v>828</v>
      </c>
      <c r="I75" s="322">
        <v>35158</v>
      </c>
      <c r="J75" s="323" t="s">
        <v>839</v>
      </c>
      <c r="K75" s="316" t="s">
        <v>840</v>
      </c>
      <c r="L75" s="352">
        <v>7</v>
      </c>
      <c r="M75" s="316">
        <v>8</v>
      </c>
      <c r="N75" s="316">
        <v>6</v>
      </c>
      <c r="O75" s="316" t="e">
        <f>VLOOKUP(C75&amp;D75,'9F'!$FN$7:$FQ$73,2,0)</f>
        <v>#N/A</v>
      </c>
      <c r="P75" s="316" t="e">
        <f>VLOOKUP(C75&amp;D75,'9F'!$FN$7:$FQ$73,4,0)</f>
        <v>#N/A</v>
      </c>
      <c r="Q75" s="316" t="s">
        <v>835</v>
      </c>
      <c r="R75" s="316" t="s">
        <v>835</v>
      </c>
      <c r="S75" s="316"/>
      <c r="T75" s="316"/>
      <c r="U75" s="316"/>
    </row>
    <row r="76" spans="1:21" s="319" customFormat="1" ht="22.5" customHeight="1" x14ac:dyDescent="0.25">
      <c r="A76" s="316">
        <v>66</v>
      </c>
      <c r="B76" s="320">
        <v>622</v>
      </c>
      <c r="C76" s="305" t="s">
        <v>518</v>
      </c>
      <c r="D76" s="306" t="s">
        <v>282</v>
      </c>
      <c r="E76" s="316" t="s">
        <v>875</v>
      </c>
      <c r="F76" s="316" t="b">
        <v>0</v>
      </c>
      <c r="G76" s="321" t="s">
        <v>828</v>
      </c>
      <c r="H76" s="307" t="s">
        <v>828</v>
      </c>
      <c r="I76" s="322">
        <v>35110</v>
      </c>
      <c r="J76" s="323" t="s">
        <v>865</v>
      </c>
      <c r="K76" s="316" t="s">
        <v>840</v>
      </c>
      <c r="L76" s="352">
        <v>9</v>
      </c>
      <c r="M76" s="316">
        <v>8</v>
      </c>
      <c r="N76" s="316">
        <v>8</v>
      </c>
      <c r="O76" s="316" t="e">
        <f>VLOOKUP(C76&amp;D76,'9F'!$FN$7:$FQ$73,2,0)</f>
        <v>#N/A</v>
      </c>
      <c r="P76" s="316" t="e">
        <f>VLOOKUP(C76&amp;D76,'9F'!$FN$7:$FQ$73,4,0)</f>
        <v>#N/A</v>
      </c>
      <c r="Q76" s="316" t="s">
        <v>833</v>
      </c>
      <c r="R76" s="316" t="s">
        <v>834</v>
      </c>
      <c r="S76" s="316"/>
      <c r="T76" s="316"/>
      <c r="U76" s="316"/>
    </row>
    <row r="77" spans="1:21" s="319" customFormat="1" ht="22.5" customHeight="1" x14ac:dyDescent="0.25">
      <c r="A77" s="316">
        <v>67</v>
      </c>
      <c r="B77" s="320">
        <v>623</v>
      </c>
      <c r="C77" s="305" t="s">
        <v>519</v>
      </c>
      <c r="D77" s="306" t="s">
        <v>520</v>
      </c>
      <c r="E77" s="316" t="s">
        <v>875</v>
      </c>
      <c r="F77" s="316" t="b">
        <v>0</v>
      </c>
      <c r="G77" s="321" t="s">
        <v>828</v>
      </c>
      <c r="H77" s="307" t="s">
        <v>828</v>
      </c>
      <c r="I77" s="322">
        <v>35115</v>
      </c>
      <c r="J77" s="323" t="s">
        <v>864</v>
      </c>
      <c r="K77" s="316" t="s">
        <v>840</v>
      </c>
      <c r="L77" s="352">
        <v>8</v>
      </c>
      <c r="M77" s="316">
        <v>8</v>
      </c>
      <c r="N77" s="316">
        <v>8</v>
      </c>
      <c r="O77" s="316" t="e">
        <f>VLOOKUP(C77&amp;D77,'9F'!$FN$7:$FQ$73,2,0)</f>
        <v>#N/A</v>
      </c>
      <c r="P77" s="316" t="e">
        <f>VLOOKUP(C77&amp;D77,'9F'!$FN$7:$FQ$73,4,0)</f>
        <v>#N/A</v>
      </c>
      <c r="Q77" s="316" t="s">
        <v>833</v>
      </c>
      <c r="R77" s="316" t="s">
        <v>835</v>
      </c>
      <c r="S77" s="316"/>
      <c r="T77" s="316"/>
      <c r="U77" s="316"/>
    </row>
    <row r="78" spans="1:21" s="319" customFormat="1" ht="22.5" customHeight="1" x14ac:dyDescent="0.25">
      <c r="A78" s="316">
        <v>68</v>
      </c>
      <c r="B78" s="320">
        <v>624</v>
      </c>
      <c r="C78" s="305" t="s">
        <v>521</v>
      </c>
      <c r="D78" s="306" t="s">
        <v>284</v>
      </c>
      <c r="E78" s="316" t="s">
        <v>875</v>
      </c>
      <c r="F78" s="316" t="b">
        <v>0</v>
      </c>
      <c r="G78" s="321" t="s">
        <v>828</v>
      </c>
      <c r="H78" s="307" t="s">
        <v>828</v>
      </c>
      <c r="I78" s="322">
        <v>35323</v>
      </c>
      <c r="J78" s="323" t="s">
        <v>841</v>
      </c>
      <c r="K78" s="316" t="s">
        <v>840</v>
      </c>
      <c r="L78" s="352">
        <v>7</v>
      </c>
      <c r="M78" s="316">
        <v>8</v>
      </c>
      <c r="N78" s="316">
        <v>7</v>
      </c>
      <c r="O78" s="316" t="e">
        <f>VLOOKUP(C78&amp;D78,'9F'!$FN$7:$FQ$73,2,0)</f>
        <v>#N/A</v>
      </c>
      <c r="P78" s="316" t="e">
        <f>VLOOKUP(C78&amp;D78,'9F'!$FN$7:$FQ$73,4,0)</f>
        <v>#N/A</v>
      </c>
      <c r="Q78" s="316" t="s">
        <v>833</v>
      </c>
      <c r="R78" s="316" t="s">
        <v>836</v>
      </c>
      <c r="S78" s="316"/>
      <c r="T78" s="316"/>
      <c r="U78" s="316"/>
    </row>
  </sheetData>
  <sheetProtection algorithmName="SHA-512" hashValue="ByPh0g4qhj3zF6mqk2Sh0UiKVxcmw9AjQHjfh4ISuyKj2OHy9GaWTx999EAgIePJ/Q1XxYOy3cGdPuGadiLe7w==" saltValue="ztiW6s1iuiz9HBWnilidfg==" spinCount="100000" sheet="1" objects="1" scenarios="1"/>
  <mergeCells count="24">
    <mergeCell ref="A6:U6"/>
    <mergeCell ref="A7:U7"/>
    <mergeCell ref="A9:A10"/>
    <mergeCell ref="B9:B10"/>
    <mergeCell ref="C9:D10"/>
    <mergeCell ref="E9:E10"/>
    <mergeCell ref="U9:U10"/>
    <mergeCell ref="K9:K10"/>
    <mergeCell ref="A5:U5"/>
    <mergeCell ref="A1:I1"/>
    <mergeCell ref="L1:U1"/>
    <mergeCell ref="A2:I2"/>
    <mergeCell ref="L2:U2"/>
    <mergeCell ref="A4:U4"/>
    <mergeCell ref="T9:T10"/>
    <mergeCell ref="O9:P9"/>
    <mergeCell ref="Q9:Q10"/>
    <mergeCell ref="L9:N9"/>
    <mergeCell ref="F9:F10"/>
    <mergeCell ref="G9:G10"/>
    <mergeCell ref="I9:I10"/>
    <mergeCell ref="J9:J10"/>
    <mergeCell ref="R9:R10"/>
    <mergeCell ref="S9:S10"/>
  </mergeCells>
  <conditionalFormatting sqref="L11:M13">
    <cfRule type="cellIs" dxfId="2266" priority="2" operator="lessThan">
      <formula>5</formula>
    </cfRule>
  </conditionalFormatting>
  <conditionalFormatting sqref="L14:M78">
    <cfRule type="cellIs" dxfId="2265" priority="1" operator="lessThan">
      <formula>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sheetPr>
  <dimension ref="A1:FY103"/>
  <sheetViews>
    <sheetView workbookViewId="0">
      <pane xSplit="3" ySplit="6" topLeftCell="ER19" activePane="bottomRight" state="frozen"/>
      <selection activeCell="A4" sqref="A4"/>
      <selection pane="topRight" activeCell="D4" sqref="D4"/>
      <selection pane="bottomLeft" activeCell="A7" sqref="A7"/>
      <selection pane="bottomRight" activeCell="FJ21" sqref="FJ21"/>
    </sheetView>
  </sheetViews>
  <sheetFormatPr defaultRowHeight="12" x14ac:dyDescent="0.2"/>
  <cols>
    <col min="1" max="1" width="3.7109375" style="1" customWidth="1"/>
    <col min="2" max="2" width="18.42578125" style="1" bestFit="1" customWidth="1"/>
    <col min="3" max="3" width="7.28515625" style="1" customWidth="1"/>
    <col min="4" max="5" width="2.7109375" style="1" bestFit="1" customWidth="1"/>
    <col min="6" max="6" width="2.7109375" style="1" customWidth="1"/>
    <col min="7" max="8" width="2.7109375" style="1" bestFit="1" customWidth="1"/>
    <col min="9" max="9" width="2.7109375" style="1" customWidth="1"/>
    <col min="10" max="10" width="2.7109375" style="2" bestFit="1" customWidth="1"/>
    <col min="11" max="11" width="2.7109375" style="1" bestFit="1" customWidth="1"/>
    <col min="12" max="12" width="2.7109375" style="1" customWidth="1"/>
    <col min="13" max="14" width="2.7109375" style="1" bestFit="1" customWidth="1"/>
    <col min="15" max="15" width="2.7109375" style="1" customWidth="1"/>
    <col min="16" max="17" width="2.7109375" style="1" bestFit="1" customWidth="1"/>
    <col min="18" max="18" width="2.7109375" style="1" customWidth="1"/>
    <col min="19" max="20" width="2.7109375" style="1" bestFit="1" customWidth="1"/>
    <col min="21" max="21" width="2.7109375" style="1" customWidth="1"/>
    <col min="22" max="23" width="2.7109375" style="1" bestFit="1" customWidth="1"/>
    <col min="24" max="24" width="2.7109375" style="1" customWidth="1"/>
    <col min="25" max="28" width="2.7109375" style="1" bestFit="1" customWidth="1"/>
    <col min="29" max="29" width="2.7109375" style="1" customWidth="1"/>
    <col min="30" max="31" width="2.7109375" style="1" bestFit="1" customWidth="1"/>
    <col min="32" max="32" width="2.7109375" style="1" customWidth="1"/>
    <col min="33" max="33" width="2.7109375" style="2" bestFit="1" customWidth="1"/>
    <col min="34" max="34" width="2.7109375" style="1" bestFit="1" customWidth="1"/>
    <col min="35" max="35" width="2.7109375" style="1" customWidth="1"/>
    <col min="36" max="36" width="2.7109375" style="2" bestFit="1" customWidth="1"/>
    <col min="37" max="37" width="2.7109375" style="1" bestFit="1" customWidth="1"/>
    <col min="38" max="38" width="2.7109375" style="1" customWidth="1"/>
    <col min="39" max="40" width="2.7109375" style="1" bestFit="1" customWidth="1"/>
    <col min="41" max="41" width="2.7109375" style="1" customWidth="1"/>
    <col min="42" max="43" width="2.7109375" style="1" bestFit="1" customWidth="1"/>
    <col min="44" max="44" width="2.7109375" style="1" customWidth="1"/>
    <col min="45" max="46" width="2.7109375" style="1" bestFit="1" customWidth="1"/>
    <col min="47" max="47" width="2.7109375" style="1" customWidth="1"/>
    <col min="48" max="49" width="2.7109375" style="1" bestFit="1" customWidth="1"/>
    <col min="50" max="50" width="2.7109375" style="1" customWidth="1"/>
    <col min="51" max="52" width="2.7109375" style="1" bestFit="1" customWidth="1"/>
    <col min="53" max="53" width="2.7109375" style="1" customWidth="1"/>
    <col min="54" max="54" width="4" style="2" bestFit="1" customWidth="1"/>
    <col min="55" max="55" width="5" style="1" customWidth="1"/>
    <col min="56" max="56" width="5.5703125" style="1" bestFit="1" customWidth="1"/>
    <col min="57" max="61" width="2.7109375" style="1" bestFit="1" customWidth="1"/>
    <col min="62" max="62" width="2.7109375" style="2" bestFit="1" customWidth="1"/>
    <col min="63" max="63" width="2.7109375" style="1" bestFit="1" customWidth="1"/>
    <col min="64" max="64" width="2.7109375" style="2" bestFit="1" customWidth="1"/>
    <col min="65" max="65" width="2.7109375" style="1" bestFit="1" customWidth="1"/>
    <col min="66" max="66" width="2.7109375" style="1" customWidth="1"/>
    <col min="67" max="68" width="2.7109375" style="1" bestFit="1" customWidth="1"/>
    <col min="69" max="69" width="2.7109375" style="1" customWidth="1"/>
    <col min="70" max="73" width="2.7109375" style="1" bestFit="1" customWidth="1"/>
    <col min="74" max="74" width="2.7109375" style="1" customWidth="1"/>
    <col min="75" max="76" width="2.7109375" style="1" bestFit="1" customWidth="1"/>
    <col min="77" max="77" width="2.7109375" style="1" customWidth="1"/>
    <col min="78" max="83" width="2.7109375" style="1" bestFit="1" customWidth="1"/>
    <col min="84" max="84" width="2.7109375" style="1" customWidth="1"/>
    <col min="85" max="86" width="2.7109375" style="1" bestFit="1" customWidth="1"/>
    <col min="87" max="87" width="2.7109375" style="2" bestFit="1" customWidth="1"/>
    <col min="88" max="88" width="2.7109375" style="1" bestFit="1" customWidth="1"/>
    <col min="89" max="89" width="2.7109375" style="2" bestFit="1" customWidth="1"/>
    <col min="90" max="90" width="2.7109375" style="1" bestFit="1" customWidth="1"/>
    <col min="91" max="91" width="2.7109375" style="1" customWidth="1"/>
    <col min="92" max="93" width="2.7109375" style="1" bestFit="1" customWidth="1"/>
    <col min="94" max="94" width="2.7109375" style="1" customWidth="1"/>
    <col min="95" max="100" width="2.7109375" style="1" bestFit="1" customWidth="1"/>
    <col min="101" max="101" width="2.7109375" style="1" customWidth="1"/>
    <col min="102" max="103" width="2.7109375" style="1" bestFit="1" customWidth="1"/>
    <col min="104" max="104" width="2.7109375" style="1" customWidth="1"/>
    <col min="105" max="106" width="2.7109375" style="1" bestFit="1" customWidth="1"/>
    <col min="107" max="107" width="2.7109375" style="1" customWidth="1"/>
    <col min="108" max="111" width="2.7109375" style="1" bestFit="1" customWidth="1"/>
    <col min="112" max="112" width="4" style="2" bestFit="1" customWidth="1"/>
    <col min="113" max="113" width="4" style="1" bestFit="1" customWidth="1"/>
    <col min="114" max="114" width="5.5703125" style="1" bestFit="1" customWidth="1"/>
    <col min="115" max="119" width="2.7109375" style="1" bestFit="1" customWidth="1"/>
    <col min="120" max="120" width="2.7109375" style="2" bestFit="1" customWidth="1"/>
    <col min="121" max="121" width="2.7109375" style="1" bestFit="1" customWidth="1"/>
    <col min="122" max="122" width="2.7109375" style="1" customWidth="1"/>
    <col min="123" max="123" width="2.7109375" style="2" bestFit="1" customWidth="1"/>
    <col min="124" max="136" width="2.7109375" style="1" bestFit="1" customWidth="1"/>
    <col min="137" max="137" width="4" style="2" bestFit="1" customWidth="1"/>
    <col min="138" max="138" width="2.7109375" style="1" bestFit="1" customWidth="1"/>
    <col min="139" max="139" width="5.5703125" style="1" bestFit="1" customWidth="1"/>
    <col min="140" max="140" width="2.7109375" style="1" bestFit="1" customWidth="1"/>
    <col min="141" max="162" width="3.140625" style="2" customWidth="1"/>
    <col min="163" max="163" width="4.85546875" style="2" bestFit="1" customWidth="1"/>
    <col min="164" max="164" width="2.7109375" style="1" bestFit="1" customWidth="1"/>
    <col min="165" max="165" width="7.140625" style="1" bestFit="1" customWidth="1"/>
    <col min="166" max="166" width="19.28515625" style="1" bestFit="1" customWidth="1"/>
    <col min="167" max="167" width="4.28515625" style="2" customWidth="1"/>
    <col min="168" max="168" width="3.85546875" style="1" customWidth="1"/>
    <col min="169" max="169" width="7.140625" style="1" bestFit="1" customWidth="1"/>
    <col min="170" max="170" width="19.28515625" style="1" bestFit="1" customWidth="1"/>
    <col min="171" max="171" width="4.140625" style="2" customWidth="1"/>
    <col min="172" max="172" width="5" style="1" customWidth="1"/>
    <col min="173" max="173" width="5.5703125" style="1" bestFit="1" customWidth="1"/>
    <col min="174" max="174" width="6.140625" style="1" customWidth="1"/>
    <col min="175" max="353" width="9.140625" style="1"/>
    <col min="354" max="354" width="4" style="1" customWidth="1"/>
    <col min="355" max="355" width="19.28515625" style="1" bestFit="1" customWidth="1"/>
    <col min="356" max="356" width="7.28515625" style="1" customWidth="1"/>
    <col min="357" max="357" width="4" style="1" bestFit="1" customWidth="1"/>
    <col min="358" max="374" width="3.7109375" style="1" customWidth="1"/>
    <col min="375" max="376" width="5" style="1" customWidth="1"/>
    <col min="377" max="379" width="6.7109375" style="1" customWidth="1"/>
    <col min="380" max="380" width="7.85546875" style="1" customWidth="1"/>
    <col min="381" max="381" width="5.7109375" style="1" bestFit="1" customWidth="1"/>
    <col min="382" max="382" width="9.7109375" style="1" bestFit="1" customWidth="1"/>
    <col min="383" max="609" width="9.140625" style="1"/>
    <col min="610" max="610" width="4" style="1" customWidth="1"/>
    <col min="611" max="611" width="19.28515625" style="1" bestFit="1" customWidth="1"/>
    <col min="612" max="612" width="7.28515625" style="1" customWidth="1"/>
    <col min="613" max="613" width="4" style="1" bestFit="1" customWidth="1"/>
    <col min="614" max="630" width="3.7109375" style="1" customWidth="1"/>
    <col min="631" max="632" width="5" style="1" customWidth="1"/>
    <col min="633" max="635" width="6.7109375" style="1" customWidth="1"/>
    <col min="636" max="636" width="7.85546875" style="1" customWidth="1"/>
    <col min="637" max="637" width="5.7109375" style="1" bestFit="1" customWidth="1"/>
    <col min="638" max="638" width="9.7109375" style="1" bestFit="1" customWidth="1"/>
    <col min="639" max="865" width="9.140625" style="1"/>
    <col min="866" max="866" width="4" style="1" customWidth="1"/>
    <col min="867" max="867" width="19.28515625" style="1" bestFit="1" customWidth="1"/>
    <col min="868" max="868" width="7.28515625" style="1" customWidth="1"/>
    <col min="869" max="869" width="4" style="1" bestFit="1" customWidth="1"/>
    <col min="870" max="886" width="3.7109375" style="1" customWidth="1"/>
    <col min="887" max="888" width="5" style="1" customWidth="1"/>
    <col min="889" max="891" width="6.7109375" style="1" customWidth="1"/>
    <col min="892" max="892" width="7.85546875" style="1" customWidth="1"/>
    <col min="893" max="893" width="5.7109375" style="1" bestFit="1" customWidth="1"/>
    <col min="894" max="894" width="9.7109375" style="1" bestFit="1" customWidth="1"/>
    <col min="895" max="1121" width="9.140625" style="1"/>
    <col min="1122" max="1122" width="4" style="1" customWidth="1"/>
    <col min="1123" max="1123" width="19.28515625" style="1" bestFit="1" customWidth="1"/>
    <col min="1124" max="1124" width="7.28515625" style="1" customWidth="1"/>
    <col min="1125" max="1125" width="4" style="1" bestFit="1" customWidth="1"/>
    <col min="1126" max="1142" width="3.7109375" style="1" customWidth="1"/>
    <col min="1143" max="1144" width="5" style="1" customWidth="1"/>
    <col min="1145" max="1147" width="6.7109375" style="1" customWidth="1"/>
    <col min="1148" max="1148" width="7.85546875" style="1" customWidth="1"/>
    <col min="1149" max="1149" width="5.7109375" style="1" bestFit="1" customWidth="1"/>
    <col min="1150" max="1150" width="9.7109375" style="1" bestFit="1" customWidth="1"/>
    <col min="1151" max="1377" width="9.140625" style="1"/>
    <col min="1378" max="1378" width="4" style="1" customWidth="1"/>
    <col min="1379" max="1379" width="19.28515625" style="1" bestFit="1" customWidth="1"/>
    <col min="1380" max="1380" width="7.28515625" style="1" customWidth="1"/>
    <col min="1381" max="1381" width="4" style="1" bestFit="1" customWidth="1"/>
    <col min="1382" max="1398" width="3.7109375" style="1" customWidth="1"/>
    <col min="1399" max="1400" width="5" style="1" customWidth="1"/>
    <col min="1401" max="1403" width="6.7109375" style="1" customWidth="1"/>
    <col min="1404" max="1404" width="7.85546875" style="1" customWidth="1"/>
    <col min="1405" max="1405" width="5.7109375" style="1" bestFit="1" customWidth="1"/>
    <col min="1406" max="1406" width="9.7109375" style="1" bestFit="1" customWidth="1"/>
    <col min="1407" max="1633" width="9.140625" style="1"/>
    <col min="1634" max="1634" width="4" style="1" customWidth="1"/>
    <col min="1635" max="1635" width="19.28515625" style="1" bestFit="1" customWidth="1"/>
    <col min="1636" max="1636" width="7.28515625" style="1" customWidth="1"/>
    <col min="1637" max="1637" width="4" style="1" bestFit="1" customWidth="1"/>
    <col min="1638" max="1654" width="3.7109375" style="1" customWidth="1"/>
    <col min="1655" max="1656" width="5" style="1" customWidth="1"/>
    <col min="1657" max="1659" width="6.7109375" style="1" customWidth="1"/>
    <col min="1660" max="1660" width="7.85546875" style="1" customWidth="1"/>
    <col min="1661" max="1661" width="5.7109375" style="1" bestFit="1" customWidth="1"/>
    <col min="1662" max="1662" width="9.7109375" style="1" bestFit="1" customWidth="1"/>
    <col min="1663" max="1889" width="9.140625" style="1"/>
    <col min="1890" max="1890" width="4" style="1" customWidth="1"/>
    <col min="1891" max="1891" width="19.28515625" style="1" bestFit="1" customWidth="1"/>
    <col min="1892" max="1892" width="7.28515625" style="1" customWidth="1"/>
    <col min="1893" max="1893" width="4" style="1" bestFit="1" customWidth="1"/>
    <col min="1894" max="1910" width="3.7109375" style="1" customWidth="1"/>
    <col min="1911" max="1912" width="5" style="1" customWidth="1"/>
    <col min="1913" max="1915" width="6.7109375" style="1" customWidth="1"/>
    <col min="1916" max="1916" width="7.85546875" style="1" customWidth="1"/>
    <col min="1917" max="1917" width="5.7109375" style="1" bestFit="1" customWidth="1"/>
    <col min="1918" max="1918" width="9.7109375" style="1" bestFit="1" customWidth="1"/>
    <col min="1919" max="2145" width="9.140625" style="1"/>
    <col min="2146" max="2146" width="4" style="1" customWidth="1"/>
    <col min="2147" max="2147" width="19.28515625" style="1" bestFit="1" customWidth="1"/>
    <col min="2148" max="2148" width="7.28515625" style="1" customWidth="1"/>
    <col min="2149" max="2149" width="4" style="1" bestFit="1" customWidth="1"/>
    <col min="2150" max="2166" width="3.7109375" style="1" customWidth="1"/>
    <col min="2167" max="2168" width="5" style="1" customWidth="1"/>
    <col min="2169" max="2171" width="6.7109375" style="1" customWidth="1"/>
    <col min="2172" max="2172" width="7.85546875" style="1" customWidth="1"/>
    <col min="2173" max="2173" width="5.7109375" style="1" bestFit="1" customWidth="1"/>
    <col min="2174" max="2174" width="9.7109375" style="1" bestFit="1" customWidth="1"/>
    <col min="2175" max="2401" width="9.140625" style="1"/>
    <col min="2402" max="2402" width="4" style="1" customWidth="1"/>
    <col min="2403" max="2403" width="19.28515625" style="1" bestFit="1" customWidth="1"/>
    <col min="2404" max="2404" width="7.28515625" style="1" customWidth="1"/>
    <col min="2405" max="2405" width="4" style="1" bestFit="1" customWidth="1"/>
    <col min="2406" max="2422" width="3.7109375" style="1" customWidth="1"/>
    <col min="2423" max="2424" width="5" style="1" customWidth="1"/>
    <col min="2425" max="2427" width="6.7109375" style="1" customWidth="1"/>
    <col min="2428" max="2428" width="7.85546875" style="1" customWidth="1"/>
    <col min="2429" max="2429" width="5.7109375" style="1" bestFit="1" customWidth="1"/>
    <col min="2430" max="2430" width="9.7109375" style="1" bestFit="1" customWidth="1"/>
    <col min="2431" max="2657" width="9.140625" style="1"/>
    <col min="2658" max="2658" width="4" style="1" customWidth="1"/>
    <col min="2659" max="2659" width="19.28515625" style="1" bestFit="1" customWidth="1"/>
    <col min="2660" max="2660" width="7.28515625" style="1" customWidth="1"/>
    <col min="2661" max="2661" width="4" style="1" bestFit="1" customWidth="1"/>
    <col min="2662" max="2678" width="3.7109375" style="1" customWidth="1"/>
    <col min="2679" max="2680" width="5" style="1" customWidth="1"/>
    <col min="2681" max="2683" width="6.7109375" style="1" customWidth="1"/>
    <col min="2684" max="2684" width="7.85546875" style="1" customWidth="1"/>
    <col min="2685" max="2685" width="5.7109375" style="1" bestFit="1" customWidth="1"/>
    <col min="2686" max="2686" width="9.7109375" style="1" bestFit="1" customWidth="1"/>
    <col min="2687" max="2913" width="9.140625" style="1"/>
    <col min="2914" max="2914" width="4" style="1" customWidth="1"/>
    <col min="2915" max="2915" width="19.28515625" style="1" bestFit="1" customWidth="1"/>
    <col min="2916" max="2916" width="7.28515625" style="1" customWidth="1"/>
    <col min="2917" max="2917" width="4" style="1" bestFit="1" customWidth="1"/>
    <col min="2918" max="2934" width="3.7109375" style="1" customWidth="1"/>
    <col min="2935" max="2936" width="5" style="1" customWidth="1"/>
    <col min="2937" max="2939" width="6.7109375" style="1" customWidth="1"/>
    <col min="2940" max="2940" width="7.85546875" style="1" customWidth="1"/>
    <col min="2941" max="2941" width="5.7109375" style="1" bestFit="1" customWidth="1"/>
    <col min="2942" max="2942" width="9.7109375" style="1" bestFit="1" customWidth="1"/>
    <col min="2943" max="3169" width="9.140625" style="1"/>
    <col min="3170" max="3170" width="4" style="1" customWidth="1"/>
    <col min="3171" max="3171" width="19.28515625" style="1" bestFit="1" customWidth="1"/>
    <col min="3172" max="3172" width="7.28515625" style="1" customWidth="1"/>
    <col min="3173" max="3173" width="4" style="1" bestFit="1" customWidth="1"/>
    <col min="3174" max="3190" width="3.7109375" style="1" customWidth="1"/>
    <col min="3191" max="3192" width="5" style="1" customWidth="1"/>
    <col min="3193" max="3195" width="6.7109375" style="1" customWidth="1"/>
    <col min="3196" max="3196" width="7.85546875" style="1" customWidth="1"/>
    <col min="3197" max="3197" width="5.7109375" style="1" bestFit="1" customWidth="1"/>
    <col min="3198" max="3198" width="9.7109375" style="1" bestFit="1" customWidth="1"/>
    <col min="3199" max="3425" width="9.140625" style="1"/>
    <col min="3426" max="3426" width="4" style="1" customWidth="1"/>
    <col min="3427" max="3427" width="19.28515625" style="1" bestFit="1" customWidth="1"/>
    <col min="3428" max="3428" width="7.28515625" style="1" customWidth="1"/>
    <col min="3429" max="3429" width="4" style="1" bestFit="1" customWidth="1"/>
    <col min="3430" max="3446" width="3.7109375" style="1" customWidth="1"/>
    <col min="3447" max="3448" width="5" style="1" customWidth="1"/>
    <col min="3449" max="3451" width="6.7109375" style="1" customWidth="1"/>
    <col min="3452" max="3452" width="7.85546875" style="1" customWidth="1"/>
    <col min="3453" max="3453" width="5.7109375" style="1" bestFit="1" customWidth="1"/>
    <col min="3454" max="3454" width="9.7109375" style="1" bestFit="1" customWidth="1"/>
    <col min="3455" max="3681" width="9.140625" style="1"/>
    <col min="3682" max="3682" width="4" style="1" customWidth="1"/>
    <col min="3683" max="3683" width="19.28515625" style="1" bestFit="1" customWidth="1"/>
    <col min="3684" max="3684" width="7.28515625" style="1" customWidth="1"/>
    <col min="3685" max="3685" width="4" style="1" bestFit="1" customWidth="1"/>
    <col min="3686" max="3702" width="3.7109375" style="1" customWidth="1"/>
    <col min="3703" max="3704" width="5" style="1" customWidth="1"/>
    <col min="3705" max="3707" width="6.7109375" style="1" customWidth="1"/>
    <col min="3708" max="3708" width="7.85546875" style="1" customWidth="1"/>
    <col min="3709" max="3709" width="5.7109375" style="1" bestFit="1" customWidth="1"/>
    <col min="3710" max="3710" width="9.7109375" style="1" bestFit="1" customWidth="1"/>
    <col min="3711" max="3937" width="9.140625" style="1"/>
    <col min="3938" max="3938" width="4" style="1" customWidth="1"/>
    <col min="3939" max="3939" width="19.28515625" style="1" bestFit="1" customWidth="1"/>
    <col min="3940" max="3940" width="7.28515625" style="1" customWidth="1"/>
    <col min="3941" max="3941" width="4" style="1" bestFit="1" customWidth="1"/>
    <col min="3942" max="3958" width="3.7109375" style="1" customWidth="1"/>
    <col min="3959" max="3960" width="5" style="1" customWidth="1"/>
    <col min="3961" max="3963" width="6.7109375" style="1" customWidth="1"/>
    <col min="3964" max="3964" width="7.85546875" style="1" customWidth="1"/>
    <col min="3965" max="3965" width="5.7109375" style="1" bestFit="1" customWidth="1"/>
    <col min="3966" max="3966" width="9.7109375" style="1" bestFit="1" customWidth="1"/>
    <col min="3967" max="4193" width="9.140625" style="1"/>
    <col min="4194" max="4194" width="4" style="1" customWidth="1"/>
    <col min="4195" max="4195" width="19.28515625" style="1" bestFit="1" customWidth="1"/>
    <col min="4196" max="4196" width="7.28515625" style="1" customWidth="1"/>
    <col min="4197" max="4197" width="4" style="1" bestFit="1" customWidth="1"/>
    <col min="4198" max="4214" width="3.7109375" style="1" customWidth="1"/>
    <col min="4215" max="4216" width="5" style="1" customWidth="1"/>
    <col min="4217" max="4219" width="6.7109375" style="1" customWidth="1"/>
    <col min="4220" max="4220" width="7.85546875" style="1" customWidth="1"/>
    <col min="4221" max="4221" width="5.7109375" style="1" bestFit="1" customWidth="1"/>
    <col min="4222" max="4222" width="9.7109375" style="1" bestFit="1" customWidth="1"/>
    <col min="4223" max="4449" width="9.140625" style="1"/>
    <col min="4450" max="4450" width="4" style="1" customWidth="1"/>
    <col min="4451" max="4451" width="19.28515625" style="1" bestFit="1" customWidth="1"/>
    <col min="4452" max="4452" width="7.28515625" style="1" customWidth="1"/>
    <col min="4453" max="4453" width="4" style="1" bestFit="1" customWidth="1"/>
    <col min="4454" max="4470" width="3.7109375" style="1" customWidth="1"/>
    <col min="4471" max="4472" width="5" style="1" customWidth="1"/>
    <col min="4473" max="4475" width="6.7109375" style="1" customWidth="1"/>
    <col min="4476" max="4476" width="7.85546875" style="1" customWidth="1"/>
    <col min="4477" max="4477" width="5.7109375" style="1" bestFit="1" customWidth="1"/>
    <col min="4478" max="4478" width="9.7109375" style="1" bestFit="1" customWidth="1"/>
    <col min="4479" max="4705" width="9.140625" style="1"/>
    <col min="4706" max="4706" width="4" style="1" customWidth="1"/>
    <col min="4707" max="4707" width="19.28515625" style="1" bestFit="1" customWidth="1"/>
    <col min="4708" max="4708" width="7.28515625" style="1" customWidth="1"/>
    <col min="4709" max="4709" width="4" style="1" bestFit="1" customWidth="1"/>
    <col min="4710" max="4726" width="3.7109375" style="1" customWidth="1"/>
    <col min="4727" max="4728" width="5" style="1" customWidth="1"/>
    <col min="4729" max="4731" width="6.7109375" style="1" customWidth="1"/>
    <col min="4732" max="4732" width="7.85546875" style="1" customWidth="1"/>
    <col min="4733" max="4733" width="5.7109375" style="1" bestFit="1" customWidth="1"/>
    <col min="4734" max="4734" width="9.7109375" style="1" bestFit="1" customWidth="1"/>
    <col min="4735" max="4961" width="9.140625" style="1"/>
    <col min="4962" max="4962" width="4" style="1" customWidth="1"/>
    <col min="4963" max="4963" width="19.28515625" style="1" bestFit="1" customWidth="1"/>
    <col min="4964" max="4964" width="7.28515625" style="1" customWidth="1"/>
    <col min="4965" max="4965" width="4" style="1" bestFit="1" customWidth="1"/>
    <col min="4966" max="4982" width="3.7109375" style="1" customWidth="1"/>
    <col min="4983" max="4984" width="5" style="1" customWidth="1"/>
    <col min="4985" max="4987" width="6.7109375" style="1" customWidth="1"/>
    <col min="4988" max="4988" width="7.85546875" style="1" customWidth="1"/>
    <col min="4989" max="4989" width="5.7109375" style="1" bestFit="1" customWidth="1"/>
    <col min="4990" max="4990" width="9.7109375" style="1" bestFit="1" customWidth="1"/>
    <col min="4991" max="5217" width="9.140625" style="1"/>
    <col min="5218" max="5218" width="4" style="1" customWidth="1"/>
    <col min="5219" max="5219" width="19.28515625" style="1" bestFit="1" customWidth="1"/>
    <col min="5220" max="5220" width="7.28515625" style="1" customWidth="1"/>
    <col min="5221" max="5221" width="4" style="1" bestFit="1" customWidth="1"/>
    <col min="5222" max="5238" width="3.7109375" style="1" customWidth="1"/>
    <col min="5239" max="5240" width="5" style="1" customWidth="1"/>
    <col min="5241" max="5243" width="6.7109375" style="1" customWidth="1"/>
    <col min="5244" max="5244" width="7.85546875" style="1" customWidth="1"/>
    <col min="5245" max="5245" width="5.7109375" style="1" bestFit="1" customWidth="1"/>
    <col min="5246" max="5246" width="9.7109375" style="1" bestFit="1" customWidth="1"/>
    <col min="5247" max="5473" width="9.140625" style="1"/>
    <col min="5474" max="5474" width="4" style="1" customWidth="1"/>
    <col min="5475" max="5475" width="19.28515625" style="1" bestFit="1" customWidth="1"/>
    <col min="5476" max="5476" width="7.28515625" style="1" customWidth="1"/>
    <col min="5477" max="5477" width="4" style="1" bestFit="1" customWidth="1"/>
    <col min="5478" max="5494" width="3.7109375" style="1" customWidth="1"/>
    <col min="5495" max="5496" width="5" style="1" customWidth="1"/>
    <col min="5497" max="5499" width="6.7109375" style="1" customWidth="1"/>
    <col min="5500" max="5500" width="7.85546875" style="1" customWidth="1"/>
    <col min="5501" max="5501" width="5.7109375" style="1" bestFit="1" customWidth="1"/>
    <col min="5502" max="5502" width="9.7109375" style="1" bestFit="1" customWidth="1"/>
    <col min="5503" max="5729" width="9.140625" style="1"/>
    <col min="5730" max="5730" width="4" style="1" customWidth="1"/>
    <col min="5731" max="5731" width="19.28515625" style="1" bestFit="1" customWidth="1"/>
    <col min="5732" max="5732" width="7.28515625" style="1" customWidth="1"/>
    <col min="5733" max="5733" width="4" style="1" bestFit="1" customWidth="1"/>
    <col min="5734" max="5750" width="3.7109375" style="1" customWidth="1"/>
    <col min="5751" max="5752" width="5" style="1" customWidth="1"/>
    <col min="5753" max="5755" width="6.7109375" style="1" customWidth="1"/>
    <col min="5756" max="5756" width="7.85546875" style="1" customWidth="1"/>
    <col min="5757" max="5757" width="5.7109375" style="1" bestFit="1" customWidth="1"/>
    <col min="5758" max="5758" width="9.7109375" style="1" bestFit="1" customWidth="1"/>
    <col min="5759" max="5985" width="9.140625" style="1"/>
    <col min="5986" max="5986" width="4" style="1" customWidth="1"/>
    <col min="5987" max="5987" width="19.28515625" style="1" bestFit="1" customWidth="1"/>
    <col min="5988" max="5988" width="7.28515625" style="1" customWidth="1"/>
    <col min="5989" max="5989" width="4" style="1" bestFit="1" customWidth="1"/>
    <col min="5990" max="6006" width="3.7109375" style="1" customWidth="1"/>
    <col min="6007" max="6008" width="5" style="1" customWidth="1"/>
    <col min="6009" max="6011" width="6.7109375" style="1" customWidth="1"/>
    <col min="6012" max="6012" width="7.85546875" style="1" customWidth="1"/>
    <col min="6013" max="6013" width="5.7109375" style="1" bestFit="1" customWidth="1"/>
    <col min="6014" max="6014" width="9.7109375" style="1" bestFit="1" customWidth="1"/>
    <col min="6015" max="6241" width="9.140625" style="1"/>
    <col min="6242" max="6242" width="4" style="1" customWidth="1"/>
    <col min="6243" max="6243" width="19.28515625" style="1" bestFit="1" customWidth="1"/>
    <col min="6244" max="6244" width="7.28515625" style="1" customWidth="1"/>
    <col min="6245" max="6245" width="4" style="1" bestFit="1" customWidth="1"/>
    <col min="6246" max="6262" width="3.7109375" style="1" customWidth="1"/>
    <col min="6263" max="6264" width="5" style="1" customWidth="1"/>
    <col min="6265" max="6267" width="6.7109375" style="1" customWidth="1"/>
    <col min="6268" max="6268" width="7.85546875" style="1" customWidth="1"/>
    <col min="6269" max="6269" width="5.7109375" style="1" bestFit="1" customWidth="1"/>
    <col min="6270" max="6270" width="9.7109375" style="1" bestFit="1" customWidth="1"/>
    <col min="6271" max="6497" width="9.140625" style="1"/>
    <col min="6498" max="6498" width="4" style="1" customWidth="1"/>
    <col min="6499" max="6499" width="19.28515625" style="1" bestFit="1" customWidth="1"/>
    <col min="6500" max="6500" width="7.28515625" style="1" customWidth="1"/>
    <col min="6501" max="6501" width="4" style="1" bestFit="1" customWidth="1"/>
    <col min="6502" max="6518" width="3.7109375" style="1" customWidth="1"/>
    <col min="6519" max="6520" width="5" style="1" customWidth="1"/>
    <col min="6521" max="6523" width="6.7109375" style="1" customWidth="1"/>
    <col min="6524" max="6524" width="7.85546875" style="1" customWidth="1"/>
    <col min="6525" max="6525" width="5.7109375" style="1" bestFit="1" customWidth="1"/>
    <col min="6526" max="6526" width="9.7109375" style="1" bestFit="1" customWidth="1"/>
    <col min="6527" max="6753" width="9.140625" style="1"/>
    <col min="6754" max="6754" width="4" style="1" customWidth="1"/>
    <col min="6755" max="6755" width="19.28515625" style="1" bestFit="1" customWidth="1"/>
    <col min="6756" max="6756" width="7.28515625" style="1" customWidth="1"/>
    <col min="6757" max="6757" width="4" style="1" bestFit="1" customWidth="1"/>
    <col min="6758" max="6774" width="3.7109375" style="1" customWidth="1"/>
    <col min="6775" max="6776" width="5" style="1" customWidth="1"/>
    <col min="6777" max="6779" width="6.7109375" style="1" customWidth="1"/>
    <col min="6780" max="6780" width="7.85546875" style="1" customWidth="1"/>
    <col min="6781" max="6781" width="5.7109375" style="1" bestFit="1" customWidth="1"/>
    <col min="6782" max="6782" width="9.7109375" style="1" bestFit="1" customWidth="1"/>
    <col min="6783" max="7009" width="9.140625" style="1"/>
    <col min="7010" max="7010" width="4" style="1" customWidth="1"/>
    <col min="7011" max="7011" width="19.28515625" style="1" bestFit="1" customWidth="1"/>
    <col min="7012" max="7012" width="7.28515625" style="1" customWidth="1"/>
    <col min="7013" max="7013" width="4" style="1" bestFit="1" customWidth="1"/>
    <col min="7014" max="7030" width="3.7109375" style="1" customWidth="1"/>
    <col min="7031" max="7032" width="5" style="1" customWidth="1"/>
    <col min="7033" max="7035" width="6.7109375" style="1" customWidth="1"/>
    <col min="7036" max="7036" width="7.85546875" style="1" customWidth="1"/>
    <col min="7037" max="7037" width="5.7109375" style="1" bestFit="1" customWidth="1"/>
    <col min="7038" max="7038" width="9.7109375" style="1" bestFit="1" customWidth="1"/>
    <col min="7039" max="7265" width="9.140625" style="1"/>
    <col min="7266" max="7266" width="4" style="1" customWidth="1"/>
    <col min="7267" max="7267" width="19.28515625" style="1" bestFit="1" customWidth="1"/>
    <col min="7268" max="7268" width="7.28515625" style="1" customWidth="1"/>
    <col min="7269" max="7269" width="4" style="1" bestFit="1" customWidth="1"/>
    <col min="7270" max="7286" width="3.7109375" style="1" customWidth="1"/>
    <col min="7287" max="7288" width="5" style="1" customWidth="1"/>
    <col min="7289" max="7291" width="6.7109375" style="1" customWidth="1"/>
    <col min="7292" max="7292" width="7.85546875" style="1" customWidth="1"/>
    <col min="7293" max="7293" width="5.7109375" style="1" bestFit="1" customWidth="1"/>
    <col min="7294" max="7294" width="9.7109375" style="1" bestFit="1" customWidth="1"/>
    <col min="7295" max="7521" width="9.140625" style="1"/>
    <col min="7522" max="7522" width="4" style="1" customWidth="1"/>
    <col min="7523" max="7523" width="19.28515625" style="1" bestFit="1" customWidth="1"/>
    <col min="7524" max="7524" width="7.28515625" style="1" customWidth="1"/>
    <col min="7525" max="7525" width="4" style="1" bestFit="1" customWidth="1"/>
    <col min="7526" max="7542" width="3.7109375" style="1" customWidth="1"/>
    <col min="7543" max="7544" width="5" style="1" customWidth="1"/>
    <col min="7545" max="7547" width="6.7109375" style="1" customWidth="1"/>
    <col min="7548" max="7548" width="7.85546875" style="1" customWidth="1"/>
    <col min="7549" max="7549" width="5.7109375" style="1" bestFit="1" customWidth="1"/>
    <col min="7550" max="7550" width="9.7109375" style="1" bestFit="1" customWidth="1"/>
    <col min="7551" max="7777" width="9.140625" style="1"/>
    <col min="7778" max="7778" width="4" style="1" customWidth="1"/>
    <col min="7779" max="7779" width="19.28515625" style="1" bestFit="1" customWidth="1"/>
    <col min="7780" max="7780" width="7.28515625" style="1" customWidth="1"/>
    <col min="7781" max="7781" width="4" style="1" bestFit="1" customWidth="1"/>
    <col min="7782" max="7798" width="3.7109375" style="1" customWidth="1"/>
    <col min="7799" max="7800" width="5" style="1" customWidth="1"/>
    <col min="7801" max="7803" width="6.7109375" style="1" customWidth="1"/>
    <col min="7804" max="7804" width="7.85546875" style="1" customWidth="1"/>
    <col min="7805" max="7805" width="5.7109375" style="1" bestFit="1" customWidth="1"/>
    <col min="7806" max="7806" width="9.7109375" style="1" bestFit="1" customWidth="1"/>
    <col min="7807" max="8033" width="9.140625" style="1"/>
    <col min="8034" max="8034" width="4" style="1" customWidth="1"/>
    <col min="8035" max="8035" width="19.28515625" style="1" bestFit="1" customWidth="1"/>
    <col min="8036" max="8036" width="7.28515625" style="1" customWidth="1"/>
    <col min="8037" max="8037" width="4" style="1" bestFit="1" customWidth="1"/>
    <col min="8038" max="8054" width="3.7109375" style="1" customWidth="1"/>
    <col min="8055" max="8056" width="5" style="1" customWidth="1"/>
    <col min="8057" max="8059" width="6.7109375" style="1" customWidth="1"/>
    <col min="8060" max="8060" width="7.85546875" style="1" customWidth="1"/>
    <col min="8061" max="8061" width="5.7109375" style="1" bestFit="1" customWidth="1"/>
    <col min="8062" max="8062" width="9.7109375" style="1" bestFit="1" customWidth="1"/>
    <col min="8063" max="8289" width="9.140625" style="1"/>
    <col min="8290" max="8290" width="4" style="1" customWidth="1"/>
    <col min="8291" max="8291" width="19.28515625" style="1" bestFit="1" customWidth="1"/>
    <col min="8292" max="8292" width="7.28515625" style="1" customWidth="1"/>
    <col min="8293" max="8293" width="4" style="1" bestFit="1" customWidth="1"/>
    <col min="8294" max="8310" width="3.7109375" style="1" customWidth="1"/>
    <col min="8311" max="8312" width="5" style="1" customWidth="1"/>
    <col min="8313" max="8315" width="6.7109375" style="1" customWidth="1"/>
    <col min="8316" max="8316" width="7.85546875" style="1" customWidth="1"/>
    <col min="8317" max="8317" width="5.7109375" style="1" bestFit="1" customWidth="1"/>
    <col min="8318" max="8318" width="9.7109375" style="1" bestFit="1" customWidth="1"/>
    <col min="8319" max="8545" width="9.140625" style="1"/>
    <col min="8546" max="8546" width="4" style="1" customWidth="1"/>
    <col min="8547" max="8547" width="19.28515625" style="1" bestFit="1" customWidth="1"/>
    <col min="8548" max="8548" width="7.28515625" style="1" customWidth="1"/>
    <col min="8549" max="8549" width="4" style="1" bestFit="1" customWidth="1"/>
    <col min="8550" max="8566" width="3.7109375" style="1" customWidth="1"/>
    <col min="8567" max="8568" width="5" style="1" customWidth="1"/>
    <col min="8569" max="8571" width="6.7109375" style="1" customWidth="1"/>
    <col min="8572" max="8572" width="7.85546875" style="1" customWidth="1"/>
    <col min="8573" max="8573" width="5.7109375" style="1" bestFit="1" customWidth="1"/>
    <col min="8574" max="8574" width="9.7109375" style="1" bestFit="1" customWidth="1"/>
    <col min="8575" max="8801" width="9.140625" style="1"/>
    <col min="8802" max="8802" width="4" style="1" customWidth="1"/>
    <col min="8803" max="8803" width="19.28515625" style="1" bestFit="1" customWidth="1"/>
    <col min="8804" max="8804" width="7.28515625" style="1" customWidth="1"/>
    <col min="8805" max="8805" width="4" style="1" bestFit="1" customWidth="1"/>
    <col min="8806" max="8822" width="3.7109375" style="1" customWidth="1"/>
    <col min="8823" max="8824" width="5" style="1" customWidth="1"/>
    <col min="8825" max="8827" width="6.7109375" style="1" customWidth="1"/>
    <col min="8828" max="8828" width="7.85546875" style="1" customWidth="1"/>
    <col min="8829" max="8829" width="5.7109375" style="1" bestFit="1" customWidth="1"/>
    <col min="8830" max="8830" width="9.7109375" style="1" bestFit="1" customWidth="1"/>
    <col min="8831" max="9057" width="9.140625" style="1"/>
    <col min="9058" max="9058" width="4" style="1" customWidth="1"/>
    <col min="9059" max="9059" width="19.28515625" style="1" bestFit="1" customWidth="1"/>
    <col min="9060" max="9060" width="7.28515625" style="1" customWidth="1"/>
    <col min="9061" max="9061" width="4" style="1" bestFit="1" customWidth="1"/>
    <col min="9062" max="9078" width="3.7109375" style="1" customWidth="1"/>
    <col min="9079" max="9080" width="5" style="1" customWidth="1"/>
    <col min="9081" max="9083" width="6.7109375" style="1" customWidth="1"/>
    <col min="9084" max="9084" width="7.85546875" style="1" customWidth="1"/>
    <col min="9085" max="9085" width="5.7109375" style="1" bestFit="1" customWidth="1"/>
    <col min="9086" max="9086" width="9.7109375" style="1" bestFit="1" customWidth="1"/>
    <col min="9087" max="9313" width="9.140625" style="1"/>
    <col min="9314" max="9314" width="4" style="1" customWidth="1"/>
    <col min="9315" max="9315" width="19.28515625" style="1" bestFit="1" customWidth="1"/>
    <col min="9316" max="9316" width="7.28515625" style="1" customWidth="1"/>
    <col min="9317" max="9317" width="4" style="1" bestFit="1" customWidth="1"/>
    <col min="9318" max="9334" width="3.7109375" style="1" customWidth="1"/>
    <col min="9335" max="9336" width="5" style="1" customWidth="1"/>
    <col min="9337" max="9339" width="6.7109375" style="1" customWidth="1"/>
    <col min="9340" max="9340" width="7.85546875" style="1" customWidth="1"/>
    <col min="9341" max="9341" width="5.7109375" style="1" bestFit="1" customWidth="1"/>
    <col min="9342" max="9342" width="9.7109375" style="1" bestFit="1" customWidth="1"/>
    <col min="9343" max="9569" width="9.140625" style="1"/>
    <col min="9570" max="9570" width="4" style="1" customWidth="1"/>
    <col min="9571" max="9571" width="19.28515625" style="1" bestFit="1" customWidth="1"/>
    <col min="9572" max="9572" width="7.28515625" style="1" customWidth="1"/>
    <col min="9573" max="9573" width="4" style="1" bestFit="1" customWidth="1"/>
    <col min="9574" max="9590" width="3.7109375" style="1" customWidth="1"/>
    <col min="9591" max="9592" width="5" style="1" customWidth="1"/>
    <col min="9593" max="9595" width="6.7109375" style="1" customWidth="1"/>
    <col min="9596" max="9596" width="7.85546875" style="1" customWidth="1"/>
    <col min="9597" max="9597" width="5.7109375" style="1" bestFit="1" customWidth="1"/>
    <col min="9598" max="9598" width="9.7109375" style="1" bestFit="1" customWidth="1"/>
    <col min="9599" max="9825" width="9.140625" style="1"/>
    <col min="9826" max="9826" width="4" style="1" customWidth="1"/>
    <col min="9827" max="9827" width="19.28515625" style="1" bestFit="1" customWidth="1"/>
    <col min="9828" max="9828" width="7.28515625" style="1" customWidth="1"/>
    <col min="9829" max="9829" width="4" style="1" bestFit="1" customWidth="1"/>
    <col min="9830" max="9846" width="3.7109375" style="1" customWidth="1"/>
    <col min="9847" max="9848" width="5" style="1" customWidth="1"/>
    <col min="9849" max="9851" width="6.7109375" style="1" customWidth="1"/>
    <col min="9852" max="9852" width="7.85546875" style="1" customWidth="1"/>
    <col min="9853" max="9853" width="5.7109375" style="1" bestFit="1" customWidth="1"/>
    <col min="9854" max="9854" width="9.7109375" style="1" bestFit="1" customWidth="1"/>
    <col min="9855" max="10081" width="9.140625" style="1"/>
    <col min="10082" max="10082" width="4" style="1" customWidth="1"/>
    <col min="10083" max="10083" width="19.28515625" style="1" bestFit="1" customWidth="1"/>
    <col min="10084" max="10084" width="7.28515625" style="1" customWidth="1"/>
    <col min="10085" max="10085" width="4" style="1" bestFit="1" customWidth="1"/>
    <col min="10086" max="10102" width="3.7109375" style="1" customWidth="1"/>
    <col min="10103" max="10104" width="5" style="1" customWidth="1"/>
    <col min="10105" max="10107" width="6.7109375" style="1" customWidth="1"/>
    <col min="10108" max="10108" width="7.85546875" style="1" customWidth="1"/>
    <col min="10109" max="10109" width="5.7109375" style="1" bestFit="1" customWidth="1"/>
    <col min="10110" max="10110" width="9.7109375" style="1" bestFit="1" customWidth="1"/>
    <col min="10111" max="10337" width="9.140625" style="1"/>
    <col min="10338" max="10338" width="4" style="1" customWidth="1"/>
    <col min="10339" max="10339" width="19.28515625" style="1" bestFit="1" customWidth="1"/>
    <col min="10340" max="10340" width="7.28515625" style="1" customWidth="1"/>
    <col min="10341" max="10341" width="4" style="1" bestFit="1" customWidth="1"/>
    <col min="10342" max="10358" width="3.7109375" style="1" customWidth="1"/>
    <col min="10359" max="10360" width="5" style="1" customWidth="1"/>
    <col min="10361" max="10363" width="6.7109375" style="1" customWidth="1"/>
    <col min="10364" max="10364" width="7.85546875" style="1" customWidth="1"/>
    <col min="10365" max="10365" width="5.7109375" style="1" bestFit="1" customWidth="1"/>
    <col min="10366" max="10366" width="9.7109375" style="1" bestFit="1" customWidth="1"/>
    <col min="10367" max="10593" width="9.140625" style="1"/>
    <col min="10594" max="10594" width="4" style="1" customWidth="1"/>
    <col min="10595" max="10595" width="19.28515625" style="1" bestFit="1" customWidth="1"/>
    <col min="10596" max="10596" width="7.28515625" style="1" customWidth="1"/>
    <col min="10597" max="10597" width="4" style="1" bestFit="1" customWidth="1"/>
    <col min="10598" max="10614" width="3.7109375" style="1" customWidth="1"/>
    <col min="10615" max="10616" width="5" style="1" customWidth="1"/>
    <col min="10617" max="10619" width="6.7109375" style="1" customWidth="1"/>
    <col min="10620" max="10620" width="7.85546875" style="1" customWidth="1"/>
    <col min="10621" max="10621" width="5.7109375" style="1" bestFit="1" customWidth="1"/>
    <col min="10622" max="10622" width="9.7109375" style="1" bestFit="1" customWidth="1"/>
    <col min="10623" max="10849" width="9.140625" style="1"/>
    <col min="10850" max="10850" width="4" style="1" customWidth="1"/>
    <col min="10851" max="10851" width="19.28515625" style="1" bestFit="1" customWidth="1"/>
    <col min="10852" max="10852" width="7.28515625" style="1" customWidth="1"/>
    <col min="10853" max="10853" width="4" style="1" bestFit="1" customWidth="1"/>
    <col min="10854" max="10870" width="3.7109375" style="1" customWidth="1"/>
    <col min="10871" max="10872" width="5" style="1" customWidth="1"/>
    <col min="10873" max="10875" width="6.7109375" style="1" customWidth="1"/>
    <col min="10876" max="10876" width="7.85546875" style="1" customWidth="1"/>
    <col min="10877" max="10877" width="5.7109375" style="1" bestFit="1" customWidth="1"/>
    <col min="10878" max="10878" width="9.7109375" style="1" bestFit="1" customWidth="1"/>
    <col min="10879" max="11105" width="9.140625" style="1"/>
    <col min="11106" max="11106" width="4" style="1" customWidth="1"/>
    <col min="11107" max="11107" width="19.28515625" style="1" bestFit="1" customWidth="1"/>
    <col min="11108" max="11108" width="7.28515625" style="1" customWidth="1"/>
    <col min="11109" max="11109" width="4" style="1" bestFit="1" customWidth="1"/>
    <col min="11110" max="11126" width="3.7109375" style="1" customWidth="1"/>
    <col min="11127" max="11128" width="5" style="1" customWidth="1"/>
    <col min="11129" max="11131" width="6.7109375" style="1" customWidth="1"/>
    <col min="11132" max="11132" width="7.85546875" style="1" customWidth="1"/>
    <col min="11133" max="11133" width="5.7109375" style="1" bestFit="1" customWidth="1"/>
    <col min="11134" max="11134" width="9.7109375" style="1" bestFit="1" customWidth="1"/>
    <col min="11135" max="11361" width="9.140625" style="1"/>
    <col min="11362" max="11362" width="4" style="1" customWidth="1"/>
    <col min="11363" max="11363" width="19.28515625" style="1" bestFit="1" customWidth="1"/>
    <col min="11364" max="11364" width="7.28515625" style="1" customWidth="1"/>
    <col min="11365" max="11365" width="4" style="1" bestFit="1" customWidth="1"/>
    <col min="11366" max="11382" width="3.7109375" style="1" customWidth="1"/>
    <col min="11383" max="11384" width="5" style="1" customWidth="1"/>
    <col min="11385" max="11387" width="6.7109375" style="1" customWidth="1"/>
    <col min="11388" max="11388" width="7.85546875" style="1" customWidth="1"/>
    <col min="11389" max="11389" width="5.7109375" style="1" bestFit="1" customWidth="1"/>
    <col min="11390" max="11390" width="9.7109375" style="1" bestFit="1" customWidth="1"/>
    <col min="11391" max="11617" width="9.140625" style="1"/>
    <col min="11618" max="11618" width="4" style="1" customWidth="1"/>
    <col min="11619" max="11619" width="19.28515625" style="1" bestFit="1" customWidth="1"/>
    <col min="11620" max="11620" width="7.28515625" style="1" customWidth="1"/>
    <col min="11621" max="11621" width="4" style="1" bestFit="1" customWidth="1"/>
    <col min="11622" max="11638" width="3.7109375" style="1" customWidth="1"/>
    <col min="11639" max="11640" width="5" style="1" customWidth="1"/>
    <col min="11641" max="11643" width="6.7109375" style="1" customWidth="1"/>
    <col min="11644" max="11644" width="7.85546875" style="1" customWidth="1"/>
    <col min="11645" max="11645" width="5.7109375" style="1" bestFit="1" customWidth="1"/>
    <col min="11646" max="11646" width="9.7109375" style="1" bestFit="1" customWidth="1"/>
    <col min="11647" max="11873" width="9.140625" style="1"/>
    <col min="11874" max="11874" width="4" style="1" customWidth="1"/>
    <col min="11875" max="11875" width="19.28515625" style="1" bestFit="1" customWidth="1"/>
    <col min="11876" max="11876" width="7.28515625" style="1" customWidth="1"/>
    <col min="11877" max="11877" width="4" style="1" bestFit="1" customWidth="1"/>
    <col min="11878" max="11894" width="3.7109375" style="1" customWidth="1"/>
    <col min="11895" max="11896" width="5" style="1" customWidth="1"/>
    <col min="11897" max="11899" width="6.7109375" style="1" customWidth="1"/>
    <col min="11900" max="11900" width="7.85546875" style="1" customWidth="1"/>
    <col min="11901" max="11901" width="5.7109375" style="1" bestFit="1" customWidth="1"/>
    <col min="11902" max="11902" width="9.7109375" style="1" bestFit="1" customWidth="1"/>
    <col min="11903" max="12129" width="9.140625" style="1"/>
    <col min="12130" max="12130" width="4" style="1" customWidth="1"/>
    <col min="12131" max="12131" width="19.28515625" style="1" bestFit="1" customWidth="1"/>
    <col min="12132" max="12132" width="7.28515625" style="1" customWidth="1"/>
    <col min="12133" max="12133" width="4" style="1" bestFit="1" customWidth="1"/>
    <col min="12134" max="12150" width="3.7109375" style="1" customWidth="1"/>
    <col min="12151" max="12152" width="5" style="1" customWidth="1"/>
    <col min="12153" max="12155" width="6.7109375" style="1" customWidth="1"/>
    <col min="12156" max="12156" width="7.85546875" style="1" customWidth="1"/>
    <col min="12157" max="12157" width="5.7109375" style="1" bestFit="1" customWidth="1"/>
    <col min="12158" max="12158" width="9.7109375" style="1" bestFit="1" customWidth="1"/>
    <col min="12159" max="12385" width="9.140625" style="1"/>
    <col min="12386" max="12386" width="4" style="1" customWidth="1"/>
    <col min="12387" max="12387" width="19.28515625" style="1" bestFit="1" customWidth="1"/>
    <col min="12388" max="12388" width="7.28515625" style="1" customWidth="1"/>
    <col min="12389" max="12389" width="4" style="1" bestFit="1" customWidth="1"/>
    <col min="12390" max="12406" width="3.7109375" style="1" customWidth="1"/>
    <col min="12407" max="12408" width="5" style="1" customWidth="1"/>
    <col min="12409" max="12411" width="6.7109375" style="1" customWidth="1"/>
    <col min="12412" max="12412" width="7.85546875" style="1" customWidth="1"/>
    <col min="12413" max="12413" width="5.7109375" style="1" bestFit="1" customWidth="1"/>
    <col min="12414" max="12414" width="9.7109375" style="1" bestFit="1" customWidth="1"/>
    <col min="12415" max="12641" width="9.140625" style="1"/>
    <col min="12642" max="12642" width="4" style="1" customWidth="1"/>
    <col min="12643" max="12643" width="19.28515625" style="1" bestFit="1" customWidth="1"/>
    <col min="12644" max="12644" width="7.28515625" style="1" customWidth="1"/>
    <col min="12645" max="12645" width="4" style="1" bestFit="1" customWidth="1"/>
    <col min="12646" max="12662" width="3.7109375" style="1" customWidth="1"/>
    <col min="12663" max="12664" width="5" style="1" customWidth="1"/>
    <col min="12665" max="12667" width="6.7109375" style="1" customWidth="1"/>
    <col min="12668" max="12668" width="7.85546875" style="1" customWidth="1"/>
    <col min="12669" max="12669" width="5.7109375" style="1" bestFit="1" customWidth="1"/>
    <col min="12670" max="12670" width="9.7109375" style="1" bestFit="1" customWidth="1"/>
    <col min="12671" max="12897" width="9.140625" style="1"/>
    <col min="12898" max="12898" width="4" style="1" customWidth="1"/>
    <col min="12899" max="12899" width="19.28515625" style="1" bestFit="1" customWidth="1"/>
    <col min="12900" max="12900" width="7.28515625" style="1" customWidth="1"/>
    <col min="12901" max="12901" width="4" style="1" bestFit="1" customWidth="1"/>
    <col min="12902" max="12918" width="3.7109375" style="1" customWidth="1"/>
    <col min="12919" max="12920" width="5" style="1" customWidth="1"/>
    <col min="12921" max="12923" width="6.7109375" style="1" customWidth="1"/>
    <col min="12924" max="12924" width="7.85546875" style="1" customWidth="1"/>
    <col min="12925" max="12925" width="5.7109375" style="1" bestFit="1" customWidth="1"/>
    <col min="12926" max="12926" width="9.7109375" style="1" bestFit="1" customWidth="1"/>
    <col min="12927" max="13153" width="9.140625" style="1"/>
    <col min="13154" max="13154" width="4" style="1" customWidth="1"/>
    <col min="13155" max="13155" width="19.28515625" style="1" bestFit="1" customWidth="1"/>
    <col min="13156" max="13156" width="7.28515625" style="1" customWidth="1"/>
    <col min="13157" max="13157" width="4" style="1" bestFit="1" customWidth="1"/>
    <col min="13158" max="13174" width="3.7109375" style="1" customWidth="1"/>
    <col min="13175" max="13176" width="5" style="1" customWidth="1"/>
    <col min="13177" max="13179" width="6.7109375" style="1" customWidth="1"/>
    <col min="13180" max="13180" width="7.85546875" style="1" customWidth="1"/>
    <col min="13181" max="13181" width="5.7109375" style="1" bestFit="1" customWidth="1"/>
    <col min="13182" max="13182" width="9.7109375" style="1" bestFit="1" customWidth="1"/>
    <col min="13183" max="13409" width="9.140625" style="1"/>
    <col min="13410" max="13410" width="4" style="1" customWidth="1"/>
    <col min="13411" max="13411" width="19.28515625" style="1" bestFit="1" customWidth="1"/>
    <col min="13412" max="13412" width="7.28515625" style="1" customWidth="1"/>
    <col min="13413" max="13413" width="4" style="1" bestFit="1" customWidth="1"/>
    <col min="13414" max="13430" width="3.7109375" style="1" customWidth="1"/>
    <col min="13431" max="13432" width="5" style="1" customWidth="1"/>
    <col min="13433" max="13435" width="6.7109375" style="1" customWidth="1"/>
    <col min="13436" max="13436" width="7.85546875" style="1" customWidth="1"/>
    <col min="13437" max="13437" width="5.7109375" style="1" bestFit="1" customWidth="1"/>
    <col min="13438" max="13438" width="9.7109375" style="1" bestFit="1" customWidth="1"/>
    <col min="13439" max="13665" width="9.140625" style="1"/>
    <col min="13666" max="13666" width="4" style="1" customWidth="1"/>
    <col min="13667" max="13667" width="19.28515625" style="1" bestFit="1" customWidth="1"/>
    <col min="13668" max="13668" width="7.28515625" style="1" customWidth="1"/>
    <col min="13669" max="13669" width="4" style="1" bestFit="1" customWidth="1"/>
    <col min="13670" max="13686" width="3.7109375" style="1" customWidth="1"/>
    <col min="13687" max="13688" width="5" style="1" customWidth="1"/>
    <col min="13689" max="13691" width="6.7109375" style="1" customWidth="1"/>
    <col min="13692" max="13692" width="7.85546875" style="1" customWidth="1"/>
    <col min="13693" max="13693" width="5.7109375" style="1" bestFit="1" customWidth="1"/>
    <col min="13694" max="13694" width="9.7109375" style="1" bestFit="1" customWidth="1"/>
    <col min="13695" max="13921" width="9.140625" style="1"/>
    <col min="13922" max="13922" width="4" style="1" customWidth="1"/>
    <col min="13923" max="13923" width="19.28515625" style="1" bestFit="1" customWidth="1"/>
    <col min="13924" max="13924" width="7.28515625" style="1" customWidth="1"/>
    <col min="13925" max="13925" width="4" style="1" bestFit="1" customWidth="1"/>
    <col min="13926" max="13942" width="3.7109375" style="1" customWidth="1"/>
    <col min="13943" max="13944" width="5" style="1" customWidth="1"/>
    <col min="13945" max="13947" width="6.7109375" style="1" customWidth="1"/>
    <col min="13948" max="13948" width="7.85546875" style="1" customWidth="1"/>
    <col min="13949" max="13949" width="5.7109375" style="1" bestFit="1" customWidth="1"/>
    <col min="13950" max="13950" width="9.7109375" style="1" bestFit="1" customWidth="1"/>
    <col min="13951" max="14177" width="9.140625" style="1"/>
    <col min="14178" max="14178" width="4" style="1" customWidth="1"/>
    <col min="14179" max="14179" width="19.28515625" style="1" bestFit="1" customWidth="1"/>
    <col min="14180" max="14180" width="7.28515625" style="1" customWidth="1"/>
    <col min="14181" max="14181" width="4" style="1" bestFit="1" customWidth="1"/>
    <col min="14182" max="14198" width="3.7109375" style="1" customWidth="1"/>
    <col min="14199" max="14200" width="5" style="1" customWidth="1"/>
    <col min="14201" max="14203" width="6.7109375" style="1" customWidth="1"/>
    <col min="14204" max="14204" width="7.85546875" style="1" customWidth="1"/>
    <col min="14205" max="14205" width="5.7109375" style="1" bestFit="1" customWidth="1"/>
    <col min="14206" max="14206" width="9.7109375" style="1" bestFit="1" customWidth="1"/>
    <col min="14207" max="14433" width="9.140625" style="1"/>
    <col min="14434" max="14434" width="4" style="1" customWidth="1"/>
    <col min="14435" max="14435" width="19.28515625" style="1" bestFit="1" customWidth="1"/>
    <col min="14436" max="14436" width="7.28515625" style="1" customWidth="1"/>
    <col min="14437" max="14437" width="4" style="1" bestFit="1" customWidth="1"/>
    <col min="14438" max="14454" width="3.7109375" style="1" customWidth="1"/>
    <col min="14455" max="14456" width="5" style="1" customWidth="1"/>
    <col min="14457" max="14459" width="6.7109375" style="1" customWidth="1"/>
    <col min="14460" max="14460" width="7.85546875" style="1" customWidth="1"/>
    <col min="14461" max="14461" width="5.7109375" style="1" bestFit="1" customWidth="1"/>
    <col min="14462" max="14462" width="9.7109375" style="1" bestFit="1" customWidth="1"/>
    <col min="14463" max="14689" width="9.140625" style="1"/>
    <col min="14690" max="14690" width="4" style="1" customWidth="1"/>
    <col min="14691" max="14691" width="19.28515625" style="1" bestFit="1" customWidth="1"/>
    <col min="14692" max="14692" width="7.28515625" style="1" customWidth="1"/>
    <col min="14693" max="14693" width="4" style="1" bestFit="1" customWidth="1"/>
    <col min="14694" max="14710" width="3.7109375" style="1" customWidth="1"/>
    <col min="14711" max="14712" width="5" style="1" customWidth="1"/>
    <col min="14713" max="14715" width="6.7109375" style="1" customWidth="1"/>
    <col min="14716" max="14716" width="7.85546875" style="1" customWidth="1"/>
    <col min="14717" max="14717" width="5.7109375" style="1" bestFit="1" customWidth="1"/>
    <col min="14718" max="14718" width="9.7109375" style="1" bestFit="1" customWidth="1"/>
    <col min="14719" max="14945" width="9.140625" style="1"/>
    <col min="14946" max="14946" width="4" style="1" customWidth="1"/>
    <col min="14947" max="14947" width="19.28515625" style="1" bestFit="1" customWidth="1"/>
    <col min="14948" max="14948" width="7.28515625" style="1" customWidth="1"/>
    <col min="14949" max="14949" width="4" style="1" bestFit="1" customWidth="1"/>
    <col min="14950" max="14966" width="3.7109375" style="1" customWidth="1"/>
    <col min="14967" max="14968" width="5" style="1" customWidth="1"/>
    <col min="14969" max="14971" width="6.7109375" style="1" customWidth="1"/>
    <col min="14972" max="14972" width="7.85546875" style="1" customWidth="1"/>
    <col min="14973" max="14973" width="5.7109375" style="1" bestFit="1" customWidth="1"/>
    <col min="14974" max="14974" width="9.7109375" style="1" bestFit="1" customWidth="1"/>
    <col min="14975" max="15201" width="9.140625" style="1"/>
    <col min="15202" max="15202" width="4" style="1" customWidth="1"/>
    <col min="15203" max="15203" width="19.28515625" style="1" bestFit="1" customWidth="1"/>
    <col min="15204" max="15204" width="7.28515625" style="1" customWidth="1"/>
    <col min="15205" max="15205" width="4" style="1" bestFit="1" customWidth="1"/>
    <col min="15206" max="15222" width="3.7109375" style="1" customWidth="1"/>
    <col min="15223" max="15224" width="5" style="1" customWidth="1"/>
    <col min="15225" max="15227" width="6.7109375" style="1" customWidth="1"/>
    <col min="15228" max="15228" width="7.85546875" style="1" customWidth="1"/>
    <col min="15229" max="15229" width="5.7109375" style="1" bestFit="1" customWidth="1"/>
    <col min="15230" max="15230" width="9.7109375" style="1" bestFit="1" customWidth="1"/>
    <col min="15231" max="15457" width="9.140625" style="1"/>
    <col min="15458" max="15458" width="4" style="1" customWidth="1"/>
    <col min="15459" max="15459" width="19.28515625" style="1" bestFit="1" customWidth="1"/>
    <col min="15460" max="15460" width="7.28515625" style="1" customWidth="1"/>
    <col min="15461" max="15461" width="4" style="1" bestFit="1" customWidth="1"/>
    <col min="15462" max="15478" width="3.7109375" style="1" customWidth="1"/>
    <col min="15479" max="15480" width="5" style="1" customWidth="1"/>
    <col min="15481" max="15483" width="6.7109375" style="1" customWidth="1"/>
    <col min="15484" max="15484" width="7.85546875" style="1" customWidth="1"/>
    <col min="15485" max="15485" width="5.7109375" style="1" bestFit="1" customWidth="1"/>
    <col min="15486" max="15486" width="9.7109375" style="1" bestFit="1" customWidth="1"/>
    <col min="15487" max="15713" width="9.140625" style="1"/>
    <col min="15714" max="15714" width="4" style="1" customWidth="1"/>
    <col min="15715" max="15715" width="19.28515625" style="1" bestFit="1" customWidth="1"/>
    <col min="15716" max="15716" width="7.28515625" style="1" customWidth="1"/>
    <col min="15717" max="15717" width="4" style="1" bestFit="1" customWidth="1"/>
    <col min="15718" max="15734" width="3.7109375" style="1" customWidth="1"/>
    <col min="15735" max="15736" width="5" style="1" customWidth="1"/>
    <col min="15737" max="15739" width="6.7109375" style="1" customWidth="1"/>
    <col min="15740" max="15740" width="7.85546875" style="1" customWidth="1"/>
    <col min="15741" max="15741" width="5.7109375" style="1" bestFit="1" customWidth="1"/>
    <col min="15742" max="15742" width="9.7109375" style="1" bestFit="1" customWidth="1"/>
    <col min="15743" max="15969" width="9.140625" style="1"/>
    <col min="15970" max="15970" width="4" style="1" customWidth="1"/>
    <col min="15971" max="15971" width="19.28515625" style="1" bestFit="1" customWidth="1"/>
    <col min="15972" max="15972" width="7.28515625" style="1" customWidth="1"/>
    <col min="15973" max="15973" width="4" style="1" bestFit="1" customWidth="1"/>
    <col min="15974" max="15990" width="3.7109375" style="1" customWidth="1"/>
    <col min="15991" max="15992" width="5" style="1" customWidth="1"/>
    <col min="15993" max="15995" width="6.7109375" style="1" customWidth="1"/>
    <col min="15996" max="15996" width="7.85546875" style="1" customWidth="1"/>
    <col min="15997" max="15997" width="5.7109375" style="1" bestFit="1" customWidth="1"/>
    <col min="15998" max="15998" width="9.7109375" style="1" bestFit="1" customWidth="1"/>
    <col min="15999" max="16225" width="9.140625" style="1"/>
    <col min="16226" max="16226" width="4" style="1" customWidth="1"/>
    <col min="16227" max="16227" width="19.28515625" style="1" bestFit="1" customWidth="1"/>
    <col min="16228" max="16228" width="7.28515625" style="1" customWidth="1"/>
    <col min="16229" max="16229" width="4" style="1" bestFit="1" customWidth="1"/>
    <col min="16230" max="16246" width="3.7109375" style="1" customWidth="1"/>
    <col min="16247" max="16248" width="5" style="1" customWidth="1"/>
    <col min="16249" max="16251" width="6.7109375" style="1" customWidth="1"/>
    <col min="16252" max="16252" width="7.85546875" style="1" customWidth="1"/>
    <col min="16253" max="16253" width="5.7109375" style="1" bestFit="1" customWidth="1"/>
    <col min="16254" max="16254" width="9.7109375" style="1" bestFit="1" customWidth="1"/>
    <col min="16255" max="16384" width="9.140625" style="1"/>
  </cols>
  <sheetData>
    <row r="1" spans="1:181" ht="69.75" hidden="1" customHeight="1" x14ac:dyDescent="0.2">
      <c r="A1" s="462" t="s">
        <v>0</v>
      </c>
      <c r="B1" s="462"/>
      <c r="C1" s="462"/>
    </row>
    <row r="2" spans="1:181" ht="69.75" hidden="1" customHeight="1" x14ac:dyDescent="0.2">
      <c r="A2" s="56"/>
      <c r="B2" s="56"/>
      <c r="C2" s="56"/>
    </row>
    <row r="3" spans="1:181" ht="69.75" hidden="1" customHeight="1" x14ac:dyDescent="0.25">
      <c r="A3" s="472" t="s">
        <v>464</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J3" s="1"/>
      <c r="BL3" s="1"/>
      <c r="CI3" s="1"/>
      <c r="CK3" s="1"/>
      <c r="DH3" s="1"/>
      <c r="DP3" s="1"/>
      <c r="DS3" s="1"/>
      <c r="EG3" s="1"/>
      <c r="EK3" s="5"/>
      <c r="EL3" s="5"/>
      <c r="EM3" s="5"/>
      <c r="EN3" s="5"/>
      <c r="EO3" s="5"/>
      <c r="EP3" s="5"/>
      <c r="EQ3" s="5"/>
      <c r="ER3" s="5"/>
      <c r="ES3" s="5"/>
      <c r="ET3" s="5"/>
      <c r="EU3" s="5"/>
      <c r="EV3" s="5"/>
      <c r="EW3" s="5"/>
      <c r="EX3" s="5"/>
      <c r="EY3" s="5"/>
      <c r="EZ3" s="5"/>
      <c r="FA3" s="1"/>
      <c r="FB3" s="1"/>
      <c r="FC3" s="1"/>
      <c r="FD3" s="1"/>
      <c r="FE3" s="1"/>
      <c r="FF3" s="1"/>
      <c r="FG3" s="1"/>
      <c r="FK3" s="1"/>
      <c r="FO3" s="5"/>
      <c r="FP3" s="5"/>
      <c r="FQ3" s="5"/>
      <c r="FR3" s="5"/>
    </row>
    <row r="4" spans="1:181" ht="75" customHeight="1" x14ac:dyDescent="0.2">
      <c r="A4" s="463" t="s">
        <v>2</v>
      </c>
      <c r="B4" s="466" t="s">
        <v>3</v>
      </c>
      <c r="C4" s="467"/>
      <c r="D4" s="455" t="s">
        <v>4</v>
      </c>
      <c r="E4" s="459"/>
      <c r="F4" s="456"/>
      <c r="G4" s="438" t="s">
        <v>5</v>
      </c>
      <c r="H4" s="461"/>
      <c r="I4" s="439"/>
      <c r="J4" s="438" t="s">
        <v>6</v>
      </c>
      <c r="K4" s="461"/>
      <c r="L4" s="439"/>
      <c r="M4" s="438" t="s">
        <v>14</v>
      </c>
      <c r="N4" s="461"/>
      <c r="O4" s="439"/>
      <c r="P4" s="455" t="s">
        <v>8</v>
      </c>
      <c r="Q4" s="459"/>
      <c r="R4" s="456"/>
      <c r="S4" s="438" t="s">
        <v>9</v>
      </c>
      <c r="T4" s="461"/>
      <c r="U4" s="439"/>
      <c r="V4" s="438" t="s">
        <v>10</v>
      </c>
      <c r="W4" s="461"/>
      <c r="X4" s="439"/>
      <c r="Y4" s="455" t="s">
        <v>11</v>
      </c>
      <c r="Z4" s="456"/>
      <c r="AA4" s="457" t="s">
        <v>12</v>
      </c>
      <c r="AB4" s="460"/>
      <c r="AC4" s="458"/>
      <c r="AD4" s="457" t="s">
        <v>13</v>
      </c>
      <c r="AE4" s="460"/>
      <c r="AF4" s="458"/>
      <c r="AG4" s="457" t="s">
        <v>7</v>
      </c>
      <c r="AH4" s="460"/>
      <c r="AI4" s="458"/>
      <c r="AJ4" s="457" t="s">
        <v>15</v>
      </c>
      <c r="AK4" s="460"/>
      <c r="AL4" s="458"/>
      <c r="AM4" s="457" t="s">
        <v>16</v>
      </c>
      <c r="AN4" s="460"/>
      <c r="AO4" s="458"/>
      <c r="AP4" s="457" t="s">
        <v>17</v>
      </c>
      <c r="AQ4" s="460"/>
      <c r="AR4" s="458"/>
      <c r="AS4" s="457" t="s">
        <v>18</v>
      </c>
      <c r="AT4" s="460"/>
      <c r="AU4" s="458"/>
      <c r="AV4" s="457" t="s">
        <v>19</v>
      </c>
      <c r="AW4" s="460"/>
      <c r="AX4" s="458"/>
      <c r="AY4" s="457" t="s">
        <v>20</v>
      </c>
      <c r="AZ4" s="460"/>
      <c r="BA4" s="458"/>
      <c r="BB4" s="438" t="s">
        <v>21</v>
      </c>
      <c r="BC4" s="439"/>
      <c r="BD4" s="440" t="s">
        <v>22</v>
      </c>
      <c r="BE4" s="440"/>
      <c r="BF4" s="455" t="s">
        <v>23</v>
      </c>
      <c r="BG4" s="456"/>
      <c r="BH4" s="455" t="s">
        <v>24</v>
      </c>
      <c r="BI4" s="456"/>
      <c r="BJ4" s="455" t="s">
        <v>25</v>
      </c>
      <c r="BK4" s="456"/>
      <c r="BL4" s="455" t="s">
        <v>26</v>
      </c>
      <c r="BM4" s="459"/>
      <c r="BN4" s="456"/>
      <c r="BO4" s="455" t="s">
        <v>27</v>
      </c>
      <c r="BP4" s="459"/>
      <c r="BQ4" s="456"/>
      <c r="BR4" s="455" t="s">
        <v>28</v>
      </c>
      <c r="BS4" s="456"/>
      <c r="BT4" s="455" t="s">
        <v>29</v>
      </c>
      <c r="BU4" s="459"/>
      <c r="BV4" s="456"/>
      <c r="BW4" s="455" t="s">
        <v>30</v>
      </c>
      <c r="BX4" s="459"/>
      <c r="BY4" s="456"/>
      <c r="BZ4" s="455" t="s">
        <v>31</v>
      </c>
      <c r="CA4" s="456"/>
      <c r="CB4" s="455" t="s">
        <v>32</v>
      </c>
      <c r="CC4" s="456"/>
      <c r="CD4" s="455" t="s">
        <v>33</v>
      </c>
      <c r="CE4" s="459"/>
      <c r="CF4" s="456"/>
      <c r="CG4" s="455" t="s">
        <v>34</v>
      </c>
      <c r="CH4" s="456"/>
      <c r="CI4" s="455" t="s">
        <v>35</v>
      </c>
      <c r="CJ4" s="456"/>
      <c r="CK4" s="455" t="s">
        <v>36</v>
      </c>
      <c r="CL4" s="459"/>
      <c r="CM4" s="456"/>
      <c r="CN4" s="455" t="s">
        <v>37</v>
      </c>
      <c r="CO4" s="459"/>
      <c r="CP4" s="456"/>
      <c r="CQ4" s="455" t="s">
        <v>38</v>
      </c>
      <c r="CR4" s="456"/>
      <c r="CS4" s="455" t="s">
        <v>39</v>
      </c>
      <c r="CT4" s="456"/>
      <c r="CU4" s="455" t="s">
        <v>40</v>
      </c>
      <c r="CV4" s="459"/>
      <c r="CW4" s="456"/>
      <c r="CX4" s="455" t="s">
        <v>41</v>
      </c>
      <c r="CY4" s="459"/>
      <c r="CZ4" s="456"/>
      <c r="DA4" s="455" t="s">
        <v>42</v>
      </c>
      <c r="DB4" s="459"/>
      <c r="DC4" s="456"/>
      <c r="DD4" s="455" t="s">
        <v>43</v>
      </c>
      <c r="DE4" s="456"/>
      <c r="DF4" s="455" t="s">
        <v>44</v>
      </c>
      <c r="DG4" s="456"/>
      <c r="DH4" s="438" t="s">
        <v>21</v>
      </c>
      <c r="DI4" s="439"/>
      <c r="DJ4" s="440" t="s">
        <v>22</v>
      </c>
      <c r="DK4" s="440"/>
      <c r="DL4" s="445" t="s">
        <v>45</v>
      </c>
      <c r="DM4" s="447"/>
      <c r="DN4" s="457" t="s">
        <v>46</v>
      </c>
      <c r="DO4" s="458"/>
      <c r="DP4" s="457" t="s">
        <v>47</v>
      </c>
      <c r="DQ4" s="460"/>
      <c r="DR4" s="458"/>
      <c r="DS4" s="457" t="s">
        <v>48</v>
      </c>
      <c r="DT4" s="458"/>
      <c r="DU4" s="457" t="s">
        <v>49</v>
      </c>
      <c r="DV4" s="458"/>
      <c r="DW4" s="457" t="s">
        <v>50</v>
      </c>
      <c r="DX4" s="458"/>
      <c r="DY4" s="457" t="s">
        <v>51</v>
      </c>
      <c r="DZ4" s="458"/>
      <c r="EA4" s="457" t="s">
        <v>52</v>
      </c>
      <c r="EB4" s="458"/>
      <c r="EC4" s="455" t="s">
        <v>53</v>
      </c>
      <c r="ED4" s="456"/>
      <c r="EE4" s="457" t="s">
        <v>54</v>
      </c>
      <c r="EF4" s="458"/>
      <c r="EG4" s="438" t="s">
        <v>21</v>
      </c>
      <c r="EH4" s="439"/>
      <c r="EI4" s="440" t="s">
        <v>22</v>
      </c>
      <c r="EJ4" s="440"/>
      <c r="EK4" s="445" t="s">
        <v>772</v>
      </c>
      <c r="EL4" s="447"/>
      <c r="EM4" s="445" t="s">
        <v>773</v>
      </c>
      <c r="EN4" s="447"/>
      <c r="EO4" s="445" t="s">
        <v>774</v>
      </c>
      <c r="EP4" s="447"/>
      <c r="EQ4" s="445" t="s">
        <v>775</v>
      </c>
      <c r="ER4" s="447"/>
      <c r="ES4" s="445" t="s">
        <v>776</v>
      </c>
      <c r="ET4" s="447"/>
      <c r="EU4" s="445" t="s">
        <v>777</v>
      </c>
      <c r="EV4" s="446"/>
      <c r="EW4" s="445" t="s">
        <v>778</v>
      </c>
      <c r="EX4" s="447"/>
      <c r="EY4" s="445" t="s">
        <v>779</v>
      </c>
      <c r="EZ4" s="447"/>
      <c r="FA4" s="445" t="s">
        <v>780</v>
      </c>
      <c r="FB4" s="447"/>
      <c r="FC4" s="445" t="s">
        <v>781</v>
      </c>
      <c r="FD4" s="447"/>
      <c r="FE4" s="445" t="s">
        <v>782</v>
      </c>
      <c r="FF4" s="447"/>
      <c r="FG4" s="438" t="s">
        <v>784</v>
      </c>
      <c r="FH4" s="439"/>
      <c r="FI4" s="440" t="s">
        <v>22</v>
      </c>
      <c r="FJ4" s="440"/>
      <c r="FK4" s="438" t="s">
        <v>783</v>
      </c>
      <c r="FL4" s="439"/>
      <c r="FM4" s="440" t="s">
        <v>22</v>
      </c>
      <c r="FN4" s="440"/>
      <c r="FO4" s="438" t="s">
        <v>754</v>
      </c>
      <c r="FP4" s="439"/>
      <c r="FQ4" s="440" t="s">
        <v>22</v>
      </c>
      <c r="FR4" s="440"/>
    </row>
    <row r="5" spans="1:181" x14ac:dyDescent="0.2">
      <c r="A5" s="464"/>
      <c r="B5" s="468"/>
      <c r="C5" s="469"/>
      <c r="D5" s="443" t="s">
        <v>346</v>
      </c>
      <c r="E5" s="444"/>
      <c r="F5" s="164">
        <v>4</v>
      </c>
      <c r="G5" s="443" t="s">
        <v>346</v>
      </c>
      <c r="H5" s="444"/>
      <c r="I5" s="164">
        <v>5</v>
      </c>
      <c r="J5" s="443" t="s">
        <v>346</v>
      </c>
      <c r="K5" s="444"/>
      <c r="L5" s="164">
        <v>2</v>
      </c>
      <c r="M5" s="443" t="s">
        <v>346</v>
      </c>
      <c r="N5" s="444"/>
      <c r="O5" s="164">
        <v>3</v>
      </c>
      <c r="P5" s="443" t="s">
        <v>346</v>
      </c>
      <c r="Q5" s="444"/>
      <c r="R5" s="164">
        <v>2</v>
      </c>
      <c r="S5" s="443" t="s">
        <v>346</v>
      </c>
      <c r="T5" s="444"/>
      <c r="U5" s="164">
        <v>2</v>
      </c>
      <c r="V5" s="443" t="s">
        <v>346</v>
      </c>
      <c r="W5" s="444"/>
      <c r="X5" s="164">
        <v>3</v>
      </c>
      <c r="Y5" s="443">
        <v>2</v>
      </c>
      <c r="Z5" s="444"/>
      <c r="AA5" s="443" t="s">
        <v>346</v>
      </c>
      <c r="AB5" s="444"/>
      <c r="AC5" s="164">
        <v>4</v>
      </c>
      <c r="AD5" s="443" t="s">
        <v>346</v>
      </c>
      <c r="AE5" s="444"/>
      <c r="AF5" s="164">
        <v>5</v>
      </c>
      <c r="AG5" s="443" t="s">
        <v>346</v>
      </c>
      <c r="AH5" s="444"/>
      <c r="AI5" s="164">
        <v>3</v>
      </c>
      <c r="AJ5" s="443" t="s">
        <v>346</v>
      </c>
      <c r="AK5" s="444"/>
      <c r="AL5" s="164">
        <v>5</v>
      </c>
      <c r="AM5" s="443" t="s">
        <v>346</v>
      </c>
      <c r="AN5" s="444"/>
      <c r="AO5" s="164">
        <v>3</v>
      </c>
      <c r="AP5" s="443" t="s">
        <v>346</v>
      </c>
      <c r="AQ5" s="444"/>
      <c r="AR5" s="164">
        <v>3</v>
      </c>
      <c r="AS5" s="443" t="s">
        <v>346</v>
      </c>
      <c r="AT5" s="444"/>
      <c r="AU5" s="164">
        <v>4</v>
      </c>
      <c r="AV5" s="443" t="s">
        <v>346</v>
      </c>
      <c r="AW5" s="444"/>
      <c r="AX5" s="164">
        <v>2</v>
      </c>
      <c r="AY5" s="443" t="s">
        <v>346</v>
      </c>
      <c r="AZ5" s="444"/>
      <c r="BA5" s="164">
        <v>2</v>
      </c>
      <c r="BD5" s="440"/>
      <c r="BE5" s="440"/>
      <c r="BF5" s="443">
        <v>3</v>
      </c>
      <c r="BG5" s="444"/>
      <c r="BH5" s="443">
        <v>3</v>
      </c>
      <c r="BI5" s="444"/>
      <c r="BJ5" s="443">
        <v>2</v>
      </c>
      <c r="BK5" s="444"/>
      <c r="BL5" s="443" t="s">
        <v>346</v>
      </c>
      <c r="BM5" s="444"/>
      <c r="BN5" s="164">
        <v>2</v>
      </c>
      <c r="BO5" s="443" t="s">
        <v>346</v>
      </c>
      <c r="BP5" s="444"/>
      <c r="BQ5" s="164">
        <v>2</v>
      </c>
      <c r="BR5" s="443">
        <v>2</v>
      </c>
      <c r="BS5" s="444"/>
      <c r="BT5" s="443" t="s">
        <v>346</v>
      </c>
      <c r="BU5" s="444"/>
      <c r="BV5" s="164">
        <v>2</v>
      </c>
      <c r="BW5" s="443" t="s">
        <v>346</v>
      </c>
      <c r="BX5" s="444"/>
      <c r="BY5" s="164">
        <v>2</v>
      </c>
      <c r="BZ5" s="443">
        <v>3</v>
      </c>
      <c r="CA5" s="444"/>
      <c r="CB5" s="443">
        <v>3</v>
      </c>
      <c r="CC5" s="444"/>
      <c r="CD5" s="443" t="s">
        <v>346</v>
      </c>
      <c r="CE5" s="444"/>
      <c r="CF5" s="164">
        <v>3</v>
      </c>
      <c r="CG5" s="443">
        <v>4</v>
      </c>
      <c r="CH5" s="444"/>
      <c r="CI5" s="443">
        <v>2</v>
      </c>
      <c r="CJ5" s="444"/>
      <c r="CK5" s="443" t="s">
        <v>346</v>
      </c>
      <c r="CL5" s="444"/>
      <c r="CM5" s="164">
        <v>3</v>
      </c>
      <c r="CN5" s="443" t="s">
        <v>346</v>
      </c>
      <c r="CO5" s="444"/>
      <c r="CP5" s="164">
        <v>3</v>
      </c>
      <c r="CQ5" s="443">
        <v>2</v>
      </c>
      <c r="CR5" s="444"/>
      <c r="CS5" s="443">
        <v>2</v>
      </c>
      <c r="CT5" s="444"/>
      <c r="CU5" s="443" t="s">
        <v>346</v>
      </c>
      <c r="CV5" s="444"/>
      <c r="CW5" s="164">
        <v>2</v>
      </c>
      <c r="CX5" s="443" t="s">
        <v>346</v>
      </c>
      <c r="CY5" s="444"/>
      <c r="CZ5" s="164">
        <v>2</v>
      </c>
      <c r="DA5" s="443" t="s">
        <v>346</v>
      </c>
      <c r="DB5" s="444"/>
      <c r="DC5" s="164">
        <v>2</v>
      </c>
      <c r="DD5" s="443">
        <v>2</v>
      </c>
      <c r="DE5" s="444"/>
      <c r="DF5" s="443">
        <v>2</v>
      </c>
      <c r="DG5" s="444"/>
      <c r="DJ5" s="440"/>
      <c r="DK5" s="440"/>
      <c r="DL5" s="441">
        <v>4</v>
      </c>
      <c r="DM5" s="442"/>
      <c r="DN5" s="443">
        <v>3</v>
      </c>
      <c r="DO5" s="444"/>
      <c r="DP5" s="443" t="s">
        <v>346</v>
      </c>
      <c r="DQ5" s="444"/>
      <c r="DR5" s="164">
        <v>2</v>
      </c>
      <c r="DS5" s="443">
        <v>4</v>
      </c>
      <c r="DT5" s="444"/>
      <c r="DU5" s="443">
        <v>2</v>
      </c>
      <c r="DV5" s="444"/>
      <c r="DW5" s="443">
        <v>2</v>
      </c>
      <c r="DX5" s="444"/>
      <c r="DY5" s="443">
        <v>2</v>
      </c>
      <c r="DZ5" s="444"/>
      <c r="EA5" s="443">
        <v>2</v>
      </c>
      <c r="EB5" s="444"/>
      <c r="EC5" s="443">
        <v>2</v>
      </c>
      <c r="ED5" s="444"/>
      <c r="EE5" s="443">
        <v>2</v>
      </c>
      <c r="EF5" s="444"/>
      <c r="EI5" s="440"/>
      <c r="EJ5" s="440"/>
      <c r="EK5" s="441">
        <v>2</v>
      </c>
      <c r="EL5" s="442"/>
      <c r="EM5" s="441">
        <v>2</v>
      </c>
      <c r="EN5" s="442"/>
      <c r="EO5" s="441">
        <v>2</v>
      </c>
      <c r="EP5" s="442"/>
      <c r="EQ5" s="441">
        <v>2</v>
      </c>
      <c r="ER5" s="442"/>
      <c r="ES5" s="441">
        <v>2</v>
      </c>
      <c r="ET5" s="442"/>
      <c r="EU5" s="441">
        <v>4</v>
      </c>
      <c r="EV5" s="442"/>
      <c r="EW5" s="441">
        <v>2</v>
      </c>
      <c r="EX5" s="442"/>
      <c r="EY5" s="441">
        <v>2</v>
      </c>
      <c r="EZ5" s="442"/>
      <c r="FA5" s="441">
        <v>5</v>
      </c>
      <c r="FB5" s="442"/>
      <c r="FC5" s="441">
        <v>3</v>
      </c>
      <c r="FD5" s="442"/>
      <c r="FE5" s="441">
        <v>2</v>
      </c>
      <c r="FF5" s="442"/>
      <c r="FG5" s="448"/>
      <c r="FH5" s="449"/>
      <c r="FI5" s="440"/>
      <c r="FJ5" s="440"/>
      <c r="FM5" s="440"/>
      <c r="FN5" s="440"/>
      <c r="FQ5" s="440"/>
      <c r="FR5" s="440"/>
    </row>
    <row r="6" spans="1:181" x14ac:dyDescent="0.2">
      <c r="A6" s="465"/>
      <c r="B6" s="470"/>
      <c r="C6" s="471"/>
      <c r="D6" s="6" t="s">
        <v>55</v>
      </c>
      <c r="E6" s="6" t="s">
        <v>56</v>
      </c>
      <c r="F6" s="7"/>
      <c r="G6" s="7" t="s">
        <v>55</v>
      </c>
      <c r="H6" s="7" t="s">
        <v>56</v>
      </c>
      <c r="I6" s="7"/>
      <c r="J6" s="6" t="s">
        <v>55</v>
      </c>
      <c r="K6" s="6" t="s">
        <v>56</v>
      </c>
      <c r="L6" s="7"/>
      <c r="M6" s="7" t="s">
        <v>55</v>
      </c>
      <c r="N6" s="7" t="s">
        <v>56</v>
      </c>
      <c r="O6" s="7"/>
      <c r="P6" s="6" t="s">
        <v>55</v>
      </c>
      <c r="Q6" s="6" t="s">
        <v>56</v>
      </c>
      <c r="R6" s="7"/>
      <c r="S6" s="7" t="s">
        <v>55</v>
      </c>
      <c r="T6" s="7" t="s">
        <v>56</v>
      </c>
      <c r="U6" s="7"/>
      <c r="V6" s="7" t="s">
        <v>55</v>
      </c>
      <c r="W6" s="7" t="s">
        <v>56</v>
      </c>
      <c r="X6" s="7"/>
      <c r="Y6" s="7" t="s">
        <v>55</v>
      </c>
      <c r="Z6" s="7" t="s">
        <v>56</v>
      </c>
      <c r="AA6" s="7" t="s">
        <v>55</v>
      </c>
      <c r="AB6" s="7" t="s">
        <v>56</v>
      </c>
      <c r="AC6" s="7"/>
      <c r="AD6" s="7" t="s">
        <v>55</v>
      </c>
      <c r="AE6" s="7" t="s">
        <v>56</v>
      </c>
      <c r="AF6" s="7"/>
      <c r="AG6" s="7" t="s">
        <v>55</v>
      </c>
      <c r="AH6" s="7" t="s">
        <v>56</v>
      </c>
      <c r="AI6" s="7"/>
      <c r="AJ6" s="7" t="s">
        <v>55</v>
      </c>
      <c r="AK6" s="7" t="s">
        <v>56</v>
      </c>
      <c r="AL6" s="7"/>
      <c r="AM6" s="7" t="s">
        <v>55</v>
      </c>
      <c r="AN6" s="7" t="s">
        <v>56</v>
      </c>
      <c r="AO6" s="7"/>
      <c r="AP6" s="7" t="s">
        <v>55</v>
      </c>
      <c r="AQ6" s="7" t="s">
        <v>56</v>
      </c>
      <c r="AR6" s="7"/>
      <c r="AS6" s="7" t="s">
        <v>55</v>
      </c>
      <c r="AT6" s="7" t="s">
        <v>56</v>
      </c>
      <c r="AU6" s="7"/>
      <c r="AV6" s="7" t="s">
        <v>55</v>
      </c>
      <c r="AW6" s="7" t="s">
        <v>56</v>
      </c>
      <c r="AX6" s="7"/>
      <c r="AY6" s="7" t="s">
        <v>55</v>
      </c>
      <c r="AZ6" s="7" t="s">
        <v>56</v>
      </c>
      <c r="BA6" s="7"/>
      <c r="BB6" s="443">
        <f>(SUM(D5:BA5))</f>
        <v>54</v>
      </c>
      <c r="BC6" s="444"/>
      <c r="BD6" s="7" t="s">
        <v>55</v>
      </c>
      <c r="BE6" s="7" t="s">
        <v>56</v>
      </c>
      <c r="BF6" s="7" t="s">
        <v>55</v>
      </c>
      <c r="BG6" s="7" t="s">
        <v>56</v>
      </c>
      <c r="BH6" s="7" t="s">
        <v>55</v>
      </c>
      <c r="BI6" s="7" t="s">
        <v>56</v>
      </c>
      <c r="BJ6" s="7" t="s">
        <v>55</v>
      </c>
      <c r="BK6" s="7" t="s">
        <v>56</v>
      </c>
      <c r="BL6" s="7" t="s">
        <v>55</v>
      </c>
      <c r="BM6" s="7" t="s">
        <v>56</v>
      </c>
      <c r="BN6" s="7"/>
      <c r="BO6" s="7" t="s">
        <v>55</v>
      </c>
      <c r="BP6" s="7" t="s">
        <v>56</v>
      </c>
      <c r="BQ6" s="7"/>
      <c r="BR6" s="7" t="s">
        <v>55</v>
      </c>
      <c r="BS6" s="7" t="s">
        <v>56</v>
      </c>
      <c r="BT6" s="7" t="s">
        <v>55</v>
      </c>
      <c r="BU6" s="7" t="s">
        <v>56</v>
      </c>
      <c r="BV6" s="7"/>
      <c r="BW6" s="7" t="s">
        <v>55</v>
      </c>
      <c r="BX6" s="7" t="s">
        <v>56</v>
      </c>
      <c r="BY6" s="7"/>
      <c r="BZ6" s="7" t="s">
        <v>55</v>
      </c>
      <c r="CA6" s="7" t="s">
        <v>56</v>
      </c>
      <c r="CB6" s="7" t="s">
        <v>55</v>
      </c>
      <c r="CC6" s="7" t="s">
        <v>56</v>
      </c>
      <c r="CD6" s="7" t="s">
        <v>55</v>
      </c>
      <c r="CE6" s="7" t="s">
        <v>56</v>
      </c>
      <c r="CF6" s="7"/>
      <c r="CG6" s="7" t="s">
        <v>55</v>
      </c>
      <c r="CH6" s="7" t="s">
        <v>56</v>
      </c>
      <c r="CI6" s="6" t="s">
        <v>55</v>
      </c>
      <c r="CJ6" s="6" t="s">
        <v>56</v>
      </c>
      <c r="CK6" s="6" t="s">
        <v>55</v>
      </c>
      <c r="CL6" s="6" t="s">
        <v>56</v>
      </c>
      <c r="CM6" s="7"/>
      <c r="CN6" s="6" t="s">
        <v>55</v>
      </c>
      <c r="CO6" s="6" t="s">
        <v>56</v>
      </c>
      <c r="CP6" s="7"/>
      <c r="CQ6" s="7" t="s">
        <v>55</v>
      </c>
      <c r="CR6" s="7" t="s">
        <v>56</v>
      </c>
      <c r="CS6" s="6" t="s">
        <v>55</v>
      </c>
      <c r="CT6" s="6" t="s">
        <v>56</v>
      </c>
      <c r="CU6" s="6" t="s">
        <v>55</v>
      </c>
      <c r="CV6" s="6" t="s">
        <v>56</v>
      </c>
      <c r="CW6" s="7"/>
      <c r="CX6" s="6" t="s">
        <v>55</v>
      </c>
      <c r="CY6" s="6" t="s">
        <v>56</v>
      </c>
      <c r="CZ6" s="7"/>
      <c r="DA6" s="6" t="s">
        <v>55</v>
      </c>
      <c r="DB6" s="6" t="s">
        <v>56</v>
      </c>
      <c r="DC6" s="7"/>
      <c r="DD6" s="6" t="s">
        <v>55</v>
      </c>
      <c r="DE6" s="6" t="s">
        <v>56</v>
      </c>
      <c r="DF6" s="6" t="s">
        <v>55</v>
      </c>
      <c r="DG6" s="6" t="s">
        <v>56</v>
      </c>
      <c r="DH6" s="443">
        <f>(SUM(BF5:DG5))</f>
        <v>53</v>
      </c>
      <c r="DI6" s="444"/>
      <c r="DJ6" s="7" t="s">
        <v>55</v>
      </c>
      <c r="DK6" s="7" t="s">
        <v>56</v>
      </c>
      <c r="DL6" s="7" t="s">
        <v>55</v>
      </c>
      <c r="DM6" s="7" t="s">
        <v>56</v>
      </c>
      <c r="DN6" s="7" t="s">
        <v>55</v>
      </c>
      <c r="DO6" s="7" t="s">
        <v>56</v>
      </c>
      <c r="DP6" s="6" t="s">
        <v>55</v>
      </c>
      <c r="DQ6" s="6" t="s">
        <v>56</v>
      </c>
      <c r="DR6" s="7"/>
      <c r="DS6" s="6" t="s">
        <v>55</v>
      </c>
      <c r="DT6" s="6" t="s">
        <v>56</v>
      </c>
      <c r="DU6" s="6" t="s">
        <v>55</v>
      </c>
      <c r="DV6" s="6" t="s">
        <v>56</v>
      </c>
      <c r="DW6" s="7" t="s">
        <v>55</v>
      </c>
      <c r="DX6" s="7" t="s">
        <v>56</v>
      </c>
      <c r="DY6" s="6" t="s">
        <v>55</v>
      </c>
      <c r="DZ6" s="6" t="s">
        <v>56</v>
      </c>
      <c r="EA6" s="6" t="s">
        <v>55</v>
      </c>
      <c r="EB6" s="6" t="s">
        <v>56</v>
      </c>
      <c r="EC6" s="6" t="s">
        <v>55</v>
      </c>
      <c r="ED6" s="6" t="s">
        <v>56</v>
      </c>
      <c r="EE6" s="6" t="s">
        <v>55</v>
      </c>
      <c r="EF6" s="6" t="s">
        <v>56</v>
      </c>
      <c r="EG6" s="443">
        <f>(SUM(DL5:EF5))</f>
        <v>25</v>
      </c>
      <c r="EH6" s="444"/>
      <c r="EI6" s="7" t="s">
        <v>55</v>
      </c>
      <c r="EJ6" s="7" t="s">
        <v>56</v>
      </c>
      <c r="EK6" s="97" t="s">
        <v>55</v>
      </c>
      <c r="EL6" s="6" t="s">
        <v>56</v>
      </c>
      <c r="EM6" s="97" t="s">
        <v>55</v>
      </c>
      <c r="EN6" s="6" t="s">
        <v>56</v>
      </c>
      <c r="EO6" s="97" t="s">
        <v>55</v>
      </c>
      <c r="EP6" s="6" t="s">
        <v>56</v>
      </c>
      <c r="EQ6" s="97" t="s">
        <v>55</v>
      </c>
      <c r="ER6" s="6" t="s">
        <v>56</v>
      </c>
      <c r="ES6" s="97" t="s">
        <v>55</v>
      </c>
      <c r="ET6" s="6" t="s">
        <v>56</v>
      </c>
      <c r="EU6" s="97" t="s">
        <v>55</v>
      </c>
      <c r="EV6" s="6" t="s">
        <v>56</v>
      </c>
      <c r="EW6" s="97" t="s">
        <v>55</v>
      </c>
      <c r="EX6" s="6" t="s">
        <v>56</v>
      </c>
      <c r="EY6" s="97" t="s">
        <v>55</v>
      </c>
      <c r="EZ6" s="6" t="s">
        <v>56</v>
      </c>
      <c r="FA6" s="97" t="s">
        <v>55</v>
      </c>
      <c r="FB6" s="6" t="s">
        <v>56</v>
      </c>
      <c r="FC6" s="6" t="s">
        <v>55</v>
      </c>
      <c r="FD6" s="6" t="s">
        <v>56</v>
      </c>
      <c r="FE6" s="97" t="s">
        <v>55</v>
      </c>
      <c r="FF6" s="6" t="s">
        <v>56</v>
      </c>
      <c r="FG6" s="443">
        <f>SUM(EK5:FF5)</f>
        <v>28</v>
      </c>
      <c r="FH6" s="444"/>
      <c r="FI6" s="6" t="s">
        <v>55</v>
      </c>
      <c r="FJ6" s="6" t="s">
        <v>56</v>
      </c>
      <c r="FK6" s="443">
        <f>SUM(DL5:FF5)</f>
        <v>53</v>
      </c>
      <c r="FL6" s="444"/>
      <c r="FM6" s="6" t="s">
        <v>55</v>
      </c>
      <c r="FN6" s="6" t="s">
        <v>56</v>
      </c>
      <c r="FO6" s="443">
        <f>(SUM(D5:FF5))</f>
        <v>160</v>
      </c>
      <c r="FP6" s="444"/>
      <c r="FQ6" s="7" t="s">
        <v>55</v>
      </c>
      <c r="FR6" s="7" t="s">
        <v>56</v>
      </c>
    </row>
    <row r="7" spans="1:181" ht="12.75" x14ac:dyDescent="0.2">
      <c r="A7" s="8">
        <v>1</v>
      </c>
      <c r="B7" s="9" t="s">
        <v>465</v>
      </c>
      <c r="C7" s="10" t="s">
        <v>466</v>
      </c>
      <c r="D7" s="11">
        <v>5</v>
      </c>
      <c r="E7" s="11"/>
      <c r="F7" s="11">
        <f t="shared" ref="F7:F37" si="0">MAX(D7:E7)</f>
        <v>5</v>
      </c>
      <c r="G7" s="11">
        <v>6</v>
      </c>
      <c r="H7" s="11"/>
      <c r="I7" s="11">
        <f t="shared" ref="I7:I37" si="1">MAX(G7:H7)</f>
        <v>6</v>
      </c>
      <c r="J7" s="11">
        <v>6</v>
      </c>
      <c r="K7" s="11"/>
      <c r="L7" s="11">
        <f t="shared" ref="L7:L37" si="2">MAX(J7:K7)</f>
        <v>6</v>
      </c>
      <c r="M7" s="11">
        <v>6</v>
      </c>
      <c r="N7" s="11"/>
      <c r="O7" s="11">
        <f t="shared" ref="O7:O37" si="3">MAX(M7:N7)</f>
        <v>6</v>
      </c>
      <c r="P7" s="11">
        <v>6</v>
      </c>
      <c r="Q7" s="11"/>
      <c r="R7" s="11">
        <f t="shared" ref="R7:R37" si="4">MAX(P7:Q7)</f>
        <v>6</v>
      </c>
      <c r="S7" s="11">
        <v>6</v>
      </c>
      <c r="T7" s="11"/>
      <c r="U7" s="11">
        <f t="shared" ref="U7:U37" si="5">MAX(S7:T7)</f>
        <v>6</v>
      </c>
      <c r="V7" s="12">
        <v>7</v>
      </c>
      <c r="W7" s="12"/>
      <c r="X7" s="11">
        <f t="shared" ref="X7:X37" si="6">MAX(V7:W7)</f>
        <v>7</v>
      </c>
      <c r="Y7" s="12">
        <v>6</v>
      </c>
      <c r="Z7" s="12"/>
      <c r="AA7" s="11">
        <v>6</v>
      </c>
      <c r="AB7" s="11"/>
      <c r="AC7" s="11">
        <f t="shared" ref="AC7:AC37" si="7">MAX(AA7:AB7)</f>
        <v>6</v>
      </c>
      <c r="AD7" s="11">
        <v>6</v>
      </c>
      <c r="AE7" s="11"/>
      <c r="AF7" s="11">
        <f t="shared" ref="AF7:AF37" si="8">MAX(AD7:AE7)</f>
        <v>6</v>
      </c>
      <c r="AG7" s="11">
        <v>6</v>
      </c>
      <c r="AH7" s="11"/>
      <c r="AI7" s="11">
        <f t="shared" ref="AI7:AI37" si="9">MAX(AG7:AH7)</f>
        <v>6</v>
      </c>
      <c r="AJ7" s="11">
        <v>6</v>
      </c>
      <c r="AK7" s="11"/>
      <c r="AL7" s="11">
        <f t="shared" ref="AL7:AL37" si="10">MAX(AJ7:AK7)</f>
        <v>6</v>
      </c>
      <c r="AM7" s="11">
        <v>6</v>
      </c>
      <c r="AN7" s="11"/>
      <c r="AO7" s="11">
        <f t="shared" ref="AO7:AO37" si="11">MAX(AM7:AN7)</f>
        <v>6</v>
      </c>
      <c r="AP7" s="11">
        <v>7</v>
      </c>
      <c r="AQ7" s="11"/>
      <c r="AR7" s="11">
        <f t="shared" ref="AR7:AR37" si="12">MAX(AP7:AQ7)</f>
        <v>7</v>
      </c>
      <c r="AS7" s="11">
        <v>8</v>
      </c>
      <c r="AT7" s="11"/>
      <c r="AU7" s="11">
        <f t="shared" ref="AU7:AU37" si="13">MAX(AS7:AT7)</f>
        <v>8</v>
      </c>
      <c r="AV7" s="11">
        <v>7</v>
      </c>
      <c r="AW7" s="11"/>
      <c r="AX7" s="11">
        <f t="shared" ref="AX7:AX37" si="14">MAX(AV7:AW7)</f>
        <v>7</v>
      </c>
      <c r="AY7" s="11">
        <v>5</v>
      </c>
      <c r="AZ7" s="11"/>
      <c r="BA7" s="11">
        <f t="shared" ref="BA7:BA37" si="15">MAX(AY7:AZ7)</f>
        <v>5</v>
      </c>
      <c r="BB7" s="13">
        <f t="shared" ref="BB7:BB37" si="16">ROUND((SUMPRODUCT($D$5:$BA$5,$D7:$BA7))/$BB$6,2)</f>
        <v>6.19</v>
      </c>
      <c r="BC7" s="13"/>
      <c r="BD7" s="14" t="str">
        <f t="shared" ref="BD7:BD37" si="17">IF(BB7&lt;5,"Yếu",IF(BB7&lt;6,"TBình",IF(BB7&lt;7,"TBKhá",IF(BB7&lt;8,"Khá",IF(BB7&lt;9,"Giỏi","Xuất sắc")))))</f>
        <v>TBKhá</v>
      </c>
      <c r="BE7" s="15"/>
      <c r="BF7" s="11">
        <v>7</v>
      </c>
      <c r="BG7" s="11"/>
      <c r="BH7" s="11">
        <v>6</v>
      </c>
      <c r="BI7" s="11"/>
      <c r="BJ7" s="11">
        <v>8</v>
      </c>
      <c r="BK7" s="11"/>
      <c r="BL7" s="11">
        <v>3</v>
      </c>
      <c r="BM7" s="11">
        <v>6</v>
      </c>
      <c r="BN7" s="11">
        <f t="shared" ref="BN7:BN37" si="18">MAX(BL7:BM7)</f>
        <v>6</v>
      </c>
      <c r="BO7" s="11">
        <v>7</v>
      </c>
      <c r="BP7" s="11"/>
      <c r="BQ7" s="11">
        <f t="shared" ref="BQ7:BQ37" si="19">MAX(BO7:BP7)</f>
        <v>7</v>
      </c>
      <c r="BR7" s="11">
        <v>8</v>
      </c>
      <c r="BS7" s="11"/>
      <c r="BT7" s="11">
        <v>8</v>
      </c>
      <c r="BU7" s="11"/>
      <c r="BV7" s="11">
        <f t="shared" ref="BV7:BV37" si="20">MAX(BT7:BU7)</f>
        <v>8</v>
      </c>
      <c r="BW7" s="11">
        <v>4</v>
      </c>
      <c r="BX7" s="11">
        <v>8</v>
      </c>
      <c r="BY7" s="11">
        <f t="shared" ref="BY7:BY37" si="21">MAX(BW7:BX7)</f>
        <v>8</v>
      </c>
      <c r="BZ7" s="11">
        <v>8</v>
      </c>
      <c r="CA7" s="11"/>
      <c r="CB7" s="11">
        <v>8</v>
      </c>
      <c r="CC7" s="11"/>
      <c r="CD7" s="11">
        <v>9</v>
      </c>
      <c r="CE7" s="11"/>
      <c r="CF7" s="11">
        <f t="shared" ref="CF7:CF37" si="22">MAX(CD7:CE7)</f>
        <v>9</v>
      </c>
      <c r="CG7" s="11">
        <v>7</v>
      </c>
      <c r="CH7" s="11"/>
      <c r="CI7" s="11">
        <v>7</v>
      </c>
      <c r="CJ7" s="11"/>
      <c r="CK7" s="11">
        <v>7</v>
      </c>
      <c r="CL7" s="11"/>
      <c r="CM7" s="11">
        <f t="shared" ref="CM7:CM37" si="23">MAX(CK7:CL7)</f>
        <v>7</v>
      </c>
      <c r="CN7" s="11">
        <v>7</v>
      </c>
      <c r="CO7" s="11"/>
      <c r="CP7" s="11">
        <f t="shared" ref="CP7:CP37" si="24">MAX(CN7:CO7)</f>
        <v>7</v>
      </c>
      <c r="CQ7" s="11">
        <v>8</v>
      </c>
      <c r="CR7" s="11"/>
      <c r="CS7" s="11">
        <v>8</v>
      </c>
      <c r="CT7" s="11"/>
      <c r="CU7" s="11">
        <v>7</v>
      </c>
      <c r="CV7" s="11"/>
      <c r="CW7" s="11">
        <f t="shared" ref="CW7:CW37" si="25">MAX(CU7:CV7)</f>
        <v>7</v>
      </c>
      <c r="CX7" s="11">
        <v>7</v>
      </c>
      <c r="CY7" s="11"/>
      <c r="CZ7" s="11">
        <f t="shared" ref="CZ7:CZ37" si="26">MAX(CX7:CY7)</f>
        <v>7</v>
      </c>
      <c r="DA7" s="11">
        <v>8</v>
      </c>
      <c r="DB7" s="11"/>
      <c r="DC7" s="11">
        <f t="shared" ref="DC7:DC37" si="27">MAX(DA7:DB7)</f>
        <v>8</v>
      </c>
      <c r="DD7" s="11">
        <v>8</v>
      </c>
      <c r="DE7" s="11"/>
      <c r="DF7" s="11">
        <v>9</v>
      </c>
      <c r="DG7" s="11"/>
      <c r="DH7" s="13">
        <f t="shared" ref="DH7:DH37" si="28">ROUND((SUMPRODUCT($BF$5:$DG$5,$BF7:$DG7))/$DH$6,2)</f>
        <v>7.51</v>
      </c>
      <c r="DI7" s="13"/>
      <c r="DJ7" s="14" t="str">
        <f t="shared" ref="DJ7:DJ37" si="29">IF(DH7&lt;5,"Yếu",IF(DH7&lt;6,"TBình",IF(DH7&lt;7,"TBKhá",IF(DH7&lt;8,"Khá",IF(DH7&lt;9,"Giỏi","Xuất sắc")))))</f>
        <v>Khá</v>
      </c>
      <c r="DK7" s="15"/>
      <c r="DL7" s="11">
        <v>9</v>
      </c>
      <c r="DM7" s="11"/>
      <c r="DN7" s="11">
        <v>7</v>
      </c>
      <c r="DO7" s="11"/>
      <c r="DP7" s="11">
        <v>3</v>
      </c>
      <c r="DQ7" s="11">
        <v>6</v>
      </c>
      <c r="DR7" s="11">
        <f t="shared" ref="DR7:DR37" si="30">MAX(DP7:DQ7)</f>
        <v>6</v>
      </c>
      <c r="DS7" s="11">
        <v>7</v>
      </c>
      <c r="DT7" s="11"/>
      <c r="DU7" s="11">
        <v>7</v>
      </c>
      <c r="DV7" s="11"/>
      <c r="DW7" s="11">
        <v>8</v>
      </c>
      <c r="DX7" s="11"/>
      <c r="DY7" s="11">
        <v>7</v>
      </c>
      <c r="DZ7" s="11"/>
      <c r="EA7" s="11">
        <v>9</v>
      </c>
      <c r="EB7" s="11"/>
      <c r="EC7" s="11">
        <v>7</v>
      </c>
      <c r="ED7" s="11"/>
      <c r="EE7" s="11">
        <v>9</v>
      </c>
      <c r="EF7" s="11"/>
      <c r="EG7" s="13">
        <f t="shared" ref="EG7:EG37" si="31">ROUND((SUMPRODUCT($DL$5:$EF$5,$DL7:$EF7))/$EG$6,2)</f>
        <v>7.64</v>
      </c>
      <c r="EH7" s="13"/>
      <c r="EI7" s="14" t="str">
        <f t="shared" ref="EI7:EI37" si="32">IF(EG7&lt;5,"Yếu",IF(EG7&lt;6,"TBình",IF(EG7&lt;7,"TBKhá",IF(EG7&lt;8,"Khá",IF(EG7&lt;9,"Giỏi","Xuất sắc")))))</f>
        <v>Khá</v>
      </c>
      <c r="EJ7" s="15"/>
      <c r="EK7" s="11">
        <v>9</v>
      </c>
      <c r="EL7" s="98"/>
      <c r="EM7" s="11">
        <v>8</v>
      </c>
      <c r="EN7" s="98"/>
      <c r="EO7" s="11">
        <v>7</v>
      </c>
      <c r="EP7" s="98"/>
      <c r="EQ7" s="11">
        <v>8</v>
      </c>
      <c r="ER7" s="98"/>
      <c r="ES7" s="11">
        <v>8</v>
      </c>
      <c r="ET7" s="98"/>
      <c r="EU7" s="11">
        <v>8</v>
      </c>
      <c r="EV7" s="98"/>
      <c r="EW7" s="11">
        <v>9</v>
      </c>
      <c r="EX7" s="98"/>
      <c r="EY7" s="11">
        <v>9</v>
      </c>
      <c r="EZ7" s="98"/>
      <c r="FA7" s="11">
        <v>9</v>
      </c>
      <c r="FB7" s="98"/>
      <c r="FC7" s="11">
        <v>8</v>
      </c>
      <c r="FD7" s="98"/>
      <c r="FE7" s="11">
        <v>8</v>
      </c>
      <c r="FF7" s="98" t="str">
        <f>B7&amp;C7</f>
        <v>NguyễnAn</v>
      </c>
      <c r="FG7" s="217">
        <f t="shared" ref="FG7:FG37" si="33">ROUND(SUMPRODUCT($EK$5:$FF$5,EK7:FF7)/$FG$6,2)</f>
        <v>8.32</v>
      </c>
      <c r="FH7" s="218"/>
      <c r="FI7" s="219" t="str">
        <f t="shared" ref="FI7:FI37" si="34">IF(FG7&lt;5,"Yếu",IF(FG7&lt;6,"TBình",IF(FG7&lt;7,"TBKhá",IF(FG7&lt;8,"Khá",IF(FG7&lt;9,"Giỏi","Xuất sắc")))))</f>
        <v>Giỏi</v>
      </c>
      <c r="FJ7" s="219" t="str">
        <f>B7&amp;C7</f>
        <v>NguyễnAn</v>
      </c>
      <c r="FK7" s="217">
        <f>ROUND(SUMPRODUCT($DL$5:$FF$5,DL7:FF7)/$FK$6,2)</f>
        <v>8</v>
      </c>
      <c r="FL7" s="218"/>
      <c r="FM7" s="219" t="str">
        <f t="shared" ref="FM7:FM37" si="35">IF(FK7&lt;5,"Yếu",IF(FK7&lt;6,"TBình",IF(FK7&lt;7,"TBKhá",IF(FK7&lt;8,"Khá",IF(FK7&lt;9,"Giỏi","Xuất sắc")))))</f>
        <v>Giỏi</v>
      </c>
      <c r="FO7" s="13">
        <f>ROUND((SUMPRODUCT($D$5:$FF$5,$D7:$FF7))/$FO$6,2)</f>
        <v>7.23</v>
      </c>
      <c r="FP7" s="13"/>
      <c r="FQ7" s="14" t="str">
        <f t="shared" ref="FQ7:FQ17" si="36">IF(FO7&lt;5,"Yếu",IF(FO7&lt;6,"TBình",IF(FO7&lt;7,"TBKhá",IF(FO7&lt;8,"Khá",IF(FO7&lt;9,"Giỏi","Xuất sắc")))))</f>
        <v>Khá</v>
      </c>
      <c r="FR7" s="15">
        <f t="shared" ref="FR7:FR38" si="37">RANK(FO7,$FO$7:$FO$107)</f>
        <v>48</v>
      </c>
    </row>
    <row r="8" spans="1:181" s="31" customFormat="1" ht="12.75" x14ac:dyDescent="0.2">
      <c r="A8" s="16">
        <v>2</v>
      </c>
      <c r="B8" s="17" t="s">
        <v>97</v>
      </c>
      <c r="C8" s="18" t="s">
        <v>65</v>
      </c>
      <c r="D8" s="11">
        <v>5</v>
      </c>
      <c r="E8" s="12"/>
      <c r="F8" s="11">
        <f t="shared" si="0"/>
        <v>5</v>
      </c>
      <c r="G8" s="11">
        <v>6</v>
      </c>
      <c r="H8" s="12"/>
      <c r="I8" s="11">
        <f t="shared" si="1"/>
        <v>6</v>
      </c>
      <c r="J8" s="11">
        <v>4</v>
      </c>
      <c r="K8" s="12">
        <v>6</v>
      </c>
      <c r="L8" s="11">
        <f t="shared" si="2"/>
        <v>6</v>
      </c>
      <c r="M8" s="11">
        <v>6</v>
      </c>
      <c r="N8" s="12"/>
      <c r="O8" s="11">
        <f t="shared" si="3"/>
        <v>6</v>
      </c>
      <c r="P8" s="11">
        <v>6</v>
      </c>
      <c r="Q8" s="12"/>
      <c r="R8" s="11">
        <f t="shared" si="4"/>
        <v>6</v>
      </c>
      <c r="S8" s="11">
        <v>6</v>
      </c>
      <c r="T8" s="12"/>
      <c r="U8" s="11">
        <f t="shared" si="5"/>
        <v>6</v>
      </c>
      <c r="V8" s="12">
        <v>7</v>
      </c>
      <c r="W8" s="12"/>
      <c r="X8" s="11">
        <f t="shared" si="6"/>
        <v>7</v>
      </c>
      <c r="Y8" s="12">
        <v>7</v>
      </c>
      <c r="Z8" s="12"/>
      <c r="AA8" s="11">
        <v>7</v>
      </c>
      <c r="AB8" s="11"/>
      <c r="AC8" s="11">
        <f t="shared" si="7"/>
        <v>7</v>
      </c>
      <c r="AD8" s="11">
        <v>4</v>
      </c>
      <c r="AE8" s="11">
        <v>6</v>
      </c>
      <c r="AF8" s="11">
        <f t="shared" si="8"/>
        <v>6</v>
      </c>
      <c r="AG8" s="11">
        <v>5</v>
      </c>
      <c r="AH8" s="11"/>
      <c r="AI8" s="11">
        <f t="shared" si="9"/>
        <v>5</v>
      </c>
      <c r="AJ8" s="11">
        <v>4</v>
      </c>
      <c r="AK8" s="11">
        <v>5</v>
      </c>
      <c r="AL8" s="11">
        <f t="shared" si="10"/>
        <v>5</v>
      </c>
      <c r="AM8" s="11">
        <v>6</v>
      </c>
      <c r="AN8" s="11"/>
      <c r="AO8" s="11">
        <f t="shared" si="11"/>
        <v>6</v>
      </c>
      <c r="AP8" s="11">
        <v>6</v>
      </c>
      <c r="AQ8" s="11"/>
      <c r="AR8" s="11">
        <f t="shared" si="12"/>
        <v>6</v>
      </c>
      <c r="AS8" s="11">
        <v>6</v>
      </c>
      <c r="AT8" s="11"/>
      <c r="AU8" s="11">
        <f t="shared" si="13"/>
        <v>6</v>
      </c>
      <c r="AV8" s="11">
        <v>6</v>
      </c>
      <c r="AW8" s="11"/>
      <c r="AX8" s="11">
        <f t="shared" si="14"/>
        <v>6</v>
      </c>
      <c r="AY8" s="11">
        <v>5</v>
      </c>
      <c r="AZ8" s="11"/>
      <c r="BA8" s="11">
        <f t="shared" si="15"/>
        <v>5</v>
      </c>
      <c r="BB8" s="13">
        <f t="shared" si="16"/>
        <v>5.91</v>
      </c>
      <c r="BC8" s="252"/>
      <c r="BD8" s="14" t="str">
        <f t="shared" si="17"/>
        <v>TBình</v>
      </c>
      <c r="BE8" s="19"/>
      <c r="BF8" s="11">
        <v>6</v>
      </c>
      <c r="BG8" s="12"/>
      <c r="BH8" s="11">
        <v>5</v>
      </c>
      <c r="BI8" s="12"/>
      <c r="BJ8" s="11">
        <v>7</v>
      </c>
      <c r="BK8" s="12"/>
      <c r="BL8" s="11">
        <v>4</v>
      </c>
      <c r="BM8" s="12">
        <v>5</v>
      </c>
      <c r="BN8" s="11">
        <f t="shared" si="18"/>
        <v>5</v>
      </c>
      <c r="BO8" s="11">
        <v>6</v>
      </c>
      <c r="BP8" s="12"/>
      <c r="BQ8" s="11">
        <f t="shared" si="19"/>
        <v>6</v>
      </c>
      <c r="BR8" s="11">
        <v>6</v>
      </c>
      <c r="BS8" s="12"/>
      <c r="BT8" s="11">
        <v>7</v>
      </c>
      <c r="BU8" s="12"/>
      <c r="BV8" s="11">
        <f t="shared" si="20"/>
        <v>7</v>
      </c>
      <c r="BW8" s="11">
        <v>7</v>
      </c>
      <c r="BX8" s="12"/>
      <c r="BY8" s="11">
        <f t="shared" si="21"/>
        <v>7</v>
      </c>
      <c r="BZ8" s="11">
        <v>7</v>
      </c>
      <c r="CA8" s="11"/>
      <c r="CB8" s="11">
        <v>8</v>
      </c>
      <c r="CC8" s="11"/>
      <c r="CD8" s="11">
        <v>8</v>
      </c>
      <c r="CE8" s="12"/>
      <c r="CF8" s="11">
        <f t="shared" si="22"/>
        <v>8</v>
      </c>
      <c r="CG8" s="11">
        <v>6</v>
      </c>
      <c r="CH8" s="12"/>
      <c r="CI8" s="11">
        <v>7</v>
      </c>
      <c r="CJ8" s="12"/>
      <c r="CK8" s="11">
        <v>8</v>
      </c>
      <c r="CL8" s="12"/>
      <c r="CM8" s="11">
        <f t="shared" si="23"/>
        <v>8</v>
      </c>
      <c r="CN8" s="11">
        <v>8</v>
      </c>
      <c r="CO8" s="12"/>
      <c r="CP8" s="11">
        <f t="shared" si="24"/>
        <v>8</v>
      </c>
      <c r="CQ8" s="11">
        <v>8</v>
      </c>
      <c r="CR8" s="12"/>
      <c r="CS8" s="11">
        <v>7</v>
      </c>
      <c r="CT8" s="11"/>
      <c r="CU8" s="11">
        <v>7</v>
      </c>
      <c r="CV8" s="11"/>
      <c r="CW8" s="11">
        <f t="shared" si="25"/>
        <v>7</v>
      </c>
      <c r="CX8" s="11">
        <v>6</v>
      </c>
      <c r="CY8" s="12"/>
      <c r="CZ8" s="11">
        <f t="shared" si="26"/>
        <v>6</v>
      </c>
      <c r="DA8" s="11">
        <v>8</v>
      </c>
      <c r="DB8" s="12"/>
      <c r="DC8" s="11">
        <f t="shared" si="27"/>
        <v>8</v>
      </c>
      <c r="DD8" s="11">
        <v>7</v>
      </c>
      <c r="DE8" s="11"/>
      <c r="DF8" s="11">
        <v>7</v>
      </c>
      <c r="DG8" s="11"/>
      <c r="DH8" s="13">
        <f t="shared" si="28"/>
        <v>6.87</v>
      </c>
      <c r="DI8" s="13"/>
      <c r="DJ8" s="14" t="str">
        <f t="shared" si="29"/>
        <v>TBKhá</v>
      </c>
      <c r="DK8" s="19"/>
      <c r="DL8" s="11">
        <v>9</v>
      </c>
      <c r="DM8" s="12"/>
      <c r="DN8" s="11">
        <v>8</v>
      </c>
      <c r="DO8" s="12"/>
      <c r="DP8" s="11">
        <v>6</v>
      </c>
      <c r="DQ8" s="12"/>
      <c r="DR8" s="11">
        <f t="shared" si="30"/>
        <v>6</v>
      </c>
      <c r="DS8" s="11">
        <v>6</v>
      </c>
      <c r="DT8" s="12"/>
      <c r="DU8" s="11">
        <v>8</v>
      </c>
      <c r="DV8" s="11"/>
      <c r="DW8" s="11">
        <v>7</v>
      </c>
      <c r="DX8" s="12"/>
      <c r="DY8" s="11">
        <v>6</v>
      </c>
      <c r="DZ8" s="12"/>
      <c r="EA8" s="11">
        <v>8</v>
      </c>
      <c r="EB8" s="12"/>
      <c r="EC8" s="11">
        <v>7</v>
      </c>
      <c r="ED8" s="11"/>
      <c r="EE8" s="11">
        <v>8</v>
      </c>
      <c r="EF8" s="11"/>
      <c r="EG8" s="13">
        <f t="shared" si="31"/>
        <v>7.36</v>
      </c>
      <c r="EH8" s="13"/>
      <c r="EI8" s="14" t="str">
        <f t="shared" si="32"/>
        <v>Khá</v>
      </c>
      <c r="EJ8" s="19"/>
      <c r="EK8" s="11">
        <v>9</v>
      </c>
      <c r="EL8" s="98"/>
      <c r="EM8" s="11">
        <v>9</v>
      </c>
      <c r="EN8" s="98"/>
      <c r="EO8" s="11">
        <v>7</v>
      </c>
      <c r="EP8" s="98"/>
      <c r="EQ8" s="11">
        <v>9</v>
      </c>
      <c r="ER8" s="98"/>
      <c r="ES8" s="11">
        <v>8</v>
      </c>
      <c r="ET8" s="98"/>
      <c r="EU8" s="11">
        <v>8</v>
      </c>
      <c r="EV8" s="98"/>
      <c r="EW8" s="11">
        <v>8</v>
      </c>
      <c r="EX8" s="98"/>
      <c r="EY8" s="11">
        <v>8</v>
      </c>
      <c r="EZ8" s="98"/>
      <c r="FA8" s="11">
        <v>9</v>
      </c>
      <c r="FB8" s="98"/>
      <c r="FC8" s="11">
        <v>8</v>
      </c>
      <c r="FD8" s="98"/>
      <c r="FE8" s="11">
        <v>7</v>
      </c>
      <c r="FF8" s="98" t="str">
        <f t="shared" ref="FF8:FF71" si="38">B8&amp;C8</f>
        <v>Nguyễn ThịChâu</v>
      </c>
      <c r="FG8" s="217">
        <f t="shared" si="33"/>
        <v>8.25</v>
      </c>
      <c r="FH8" s="220"/>
      <c r="FI8" s="221" t="str">
        <f t="shared" si="34"/>
        <v>Giỏi</v>
      </c>
      <c r="FJ8" s="219" t="str">
        <f t="shared" ref="FJ8:FJ71" si="39">B8&amp;C8</f>
        <v>Nguyễn ThịChâu</v>
      </c>
      <c r="FK8" s="217">
        <f t="shared" ref="FK8:FK71" si="40">ROUND(SUMPRODUCT($DL$5:$FF$5,DL8:FF8)/$FK$6,2)</f>
        <v>7.83</v>
      </c>
      <c r="FL8" s="220"/>
      <c r="FM8" s="221" t="str">
        <f t="shared" si="35"/>
        <v>Khá</v>
      </c>
      <c r="FN8" s="221"/>
      <c r="FO8" s="13">
        <f t="shared" ref="FO8:FO70" si="41">ROUND((SUMPRODUCT($D$5:$FF$5,$D8:$FF8))/$FO$6,2)</f>
        <v>6.86</v>
      </c>
      <c r="FP8" s="13"/>
      <c r="FQ8" s="14" t="str">
        <f t="shared" si="36"/>
        <v>TBKhá</v>
      </c>
      <c r="FR8" s="15">
        <f t="shared" si="37"/>
        <v>61</v>
      </c>
      <c r="FS8" s="1"/>
      <c r="FT8" s="1"/>
      <c r="FU8" s="1"/>
      <c r="FV8" s="1"/>
      <c r="FW8" s="1"/>
      <c r="FX8" s="1"/>
      <c r="FY8" s="1"/>
    </row>
    <row r="9" spans="1:181" ht="12.75" x14ac:dyDescent="0.2">
      <c r="A9" s="16">
        <v>3</v>
      </c>
      <c r="B9" s="17" t="s">
        <v>469</v>
      </c>
      <c r="C9" s="18" t="s">
        <v>69</v>
      </c>
      <c r="D9" s="79">
        <v>7</v>
      </c>
      <c r="E9" s="12"/>
      <c r="F9" s="11">
        <f t="shared" si="0"/>
        <v>7</v>
      </c>
      <c r="G9" s="11">
        <v>6</v>
      </c>
      <c r="H9" s="12"/>
      <c r="I9" s="11">
        <f t="shared" si="1"/>
        <v>6</v>
      </c>
      <c r="J9" s="11">
        <v>8</v>
      </c>
      <c r="K9" s="12"/>
      <c r="L9" s="11">
        <f t="shared" si="2"/>
        <v>8</v>
      </c>
      <c r="M9" s="11">
        <v>7</v>
      </c>
      <c r="N9" s="12"/>
      <c r="O9" s="11">
        <f t="shared" si="3"/>
        <v>7</v>
      </c>
      <c r="P9" s="11">
        <v>8</v>
      </c>
      <c r="Q9" s="12"/>
      <c r="R9" s="11">
        <f t="shared" si="4"/>
        <v>8</v>
      </c>
      <c r="S9" s="11">
        <v>8</v>
      </c>
      <c r="T9" s="12"/>
      <c r="U9" s="11">
        <f t="shared" si="5"/>
        <v>8</v>
      </c>
      <c r="V9" s="12">
        <v>9</v>
      </c>
      <c r="W9" s="12"/>
      <c r="X9" s="11">
        <f t="shared" si="6"/>
        <v>9</v>
      </c>
      <c r="Y9" s="12">
        <v>8</v>
      </c>
      <c r="Z9" s="12"/>
      <c r="AA9" s="11">
        <v>9</v>
      </c>
      <c r="AB9" s="12"/>
      <c r="AC9" s="11">
        <f t="shared" si="7"/>
        <v>9</v>
      </c>
      <c r="AD9" s="11">
        <v>6</v>
      </c>
      <c r="AE9" s="12"/>
      <c r="AF9" s="11">
        <f t="shared" si="8"/>
        <v>6</v>
      </c>
      <c r="AG9" s="11">
        <v>9</v>
      </c>
      <c r="AH9" s="12"/>
      <c r="AI9" s="11">
        <f t="shared" si="9"/>
        <v>9</v>
      </c>
      <c r="AJ9" s="11">
        <v>6</v>
      </c>
      <c r="AK9" s="12"/>
      <c r="AL9" s="11">
        <f t="shared" si="10"/>
        <v>6</v>
      </c>
      <c r="AM9" s="11">
        <v>7</v>
      </c>
      <c r="AN9" s="12"/>
      <c r="AO9" s="11">
        <f t="shared" si="11"/>
        <v>7</v>
      </c>
      <c r="AP9" s="11">
        <v>8</v>
      </c>
      <c r="AQ9" s="12"/>
      <c r="AR9" s="11">
        <f t="shared" si="12"/>
        <v>8</v>
      </c>
      <c r="AS9" s="11">
        <v>8</v>
      </c>
      <c r="AT9" s="12"/>
      <c r="AU9" s="11">
        <f t="shared" si="13"/>
        <v>8</v>
      </c>
      <c r="AV9" s="11">
        <v>7</v>
      </c>
      <c r="AW9" s="12"/>
      <c r="AX9" s="11">
        <f t="shared" si="14"/>
        <v>7</v>
      </c>
      <c r="AY9" s="11">
        <v>7</v>
      </c>
      <c r="AZ9" s="11"/>
      <c r="BA9" s="11">
        <f t="shared" si="15"/>
        <v>7</v>
      </c>
      <c r="BB9" s="13">
        <f t="shared" si="16"/>
        <v>7.37</v>
      </c>
      <c r="BC9" s="13"/>
      <c r="BD9" s="14" t="str">
        <f t="shared" si="17"/>
        <v>Khá</v>
      </c>
      <c r="BE9" s="19"/>
      <c r="BF9" s="11">
        <v>7</v>
      </c>
      <c r="BG9" s="12"/>
      <c r="BH9" s="11">
        <v>8</v>
      </c>
      <c r="BI9" s="12"/>
      <c r="BJ9" s="11">
        <v>7</v>
      </c>
      <c r="BK9" s="12"/>
      <c r="BL9" s="11">
        <v>5</v>
      </c>
      <c r="BM9" s="12"/>
      <c r="BN9" s="11">
        <f t="shared" si="18"/>
        <v>5</v>
      </c>
      <c r="BO9" s="11">
        <v>9</v>
      </c>
      <c r="BP9" s="12"/>
      <c r="BQ9" s="11">
        <f t="shared" si="19"/>
        <v>9</v>
      </c>
      <c r="BR9" s="11">
        <v>8</v>
      </c>
      <c r="BS9" s="12"/>
      <c r="BT9" s="11">
        <v>8</v>
      </c>
      <c r="BU9" s="12"/>
      <c r="BV9" s="11">
        <f t="shared" si="20"/>
        <v>8</v>
      </c>
      <c r="BW9" s="11">
        <v>7</v>
      </c>
      <c r="BX9" s="12"/>
      <c r="BY9" s="11">
        <f t="shared" si="21"/>
        <v>7</v>
      </c>
      <c r="BZ9" s="11">
        <v>8</v>
      </c>
      <c r="CA9" s="11"/>
      <c r="CB9" s="11">
        <v>8</v>
      </c>
      <c r="CC9" s="11"/>
      <c r="CD9" s="11">
        <v>9</v>
      </c>
      <c r="CE9" s="12"/>
      <c r="CF9" s="11">
        <f t="shared" si="22"/>
        <v>9</v>
      </c>
      <c r="CG9" s="11">
        <v>6</v>
      </c>
      <c r="CH9" s="12"/>
      <c r="CI9" s="11">
        <v>8</v>
      </c>
      <c r="CJ9" s="12"/>
      <c r="CK9" s="11">
        <v>10</v>
      </c>
      <c r="CL9" s="12"/>
      <c r="CM9" s="11">
        <f t="shared" si="23"/>
        <v>10</v>
      </c>
      <c r="CN9" s="11">
        <v>9</v>
      </c>
      <c r="CO9" s="12"/>
      <c r="CP9" s="11">
        <f t="shared" si="24"/>
        <v>9</v>
      </c>
      <c r="CQ9" s="11">
        <v>8</v>
      </c>
      <c r="CR9" s="12"/>
      <c r="CS9" s="11">
        <v>8</v>
      </c>
      <c r="CT9" s="11"/>
      <c r="CU9" s="11">
        <v>7</v>
      </c>
      <c r="CV9" s="11"/>
      <c r="CW9" s="11">
        <f t="shared" si="25"/>
        <v>7</v>
      </c>
      <c r="CX9" s="11">
        <v>8</v>
      </c>
      <c r="CY9" s="12"/>
      <c r="CZ9" s="11">
        <f t="shared" si="26"/>
        <v>8</v>
      </c>
      <c r="DA9" s="11">
        <v>10</v>
      </c>
      <c r="DB9" s="12"/>
      <c r="DC9" s="11">
        <f t="shared" si="27"/>
        <v>10</v>
      </c>
      <c r="DD9" s="11">
        <v>8</v>
      </c>
      <c r="DE9" s="11"/>
      <c r="DF9" s="11">
        <v>8</v>
      </c>
      <c r="DG9" s="11"/>
      <c r="DH9" s="13">
        <f t="shared" si="28"/>
        <v>7.91</v>
      </c>
      <c r="DI9" s="13"/>
      <c r="DJ9" s="14" t="str">
        <f t="shared" si="29"/>
        <v>Khá</v>
      </c>
      <c r="DK9" s="19"/>
      <c r="DL9" s="11">
        <v>9</v>
      </c>
      <c r="DM9" s="12"/>
      <c r="DN9" s="11">
        <v>10</v>
      </c>
      <c r="DO9" s="12"/>
      <c r="DP9" s="11">
        <v>7</v>
      </c>
      <c r="DQ9" s="12"/>
      <c r="DR9" s="11">
        <f t="shared" si="30"/>
        <v>7</v>
      </c>
      <c r="DS9" s="11">
        <v>8</v>
      </c>
      <c r="DT9" s="12"/>
      <c r="DU9" s="11">
        <v>9</v>
      </c>
      <c r="DV9" s="11"/>
      <c r="DW9" s="11">
        <v>9</v>
      </c>
      <c r="DX9" s="12"/>
      <c r="DY9" s="11">
        <v>8</v>
      </c>
      <c r="DZ9" s="12"/>
      <c r="EA9" s="11">
        <v>8</v>
      </c>
      <c r="EB9" s="12"/>
      <c r="EC9" s="11">
        <v>9</v>
      </c>
      <c r="ED9" s="11"/>
      <c r="EE9" s="11">
        <v>9</v>
      </c>
      <c r="EF9" s="11"/>
      <c r="EG9" s="13">
        <f t="shared" si="31"/>
        <v>8.64</v>
      </c>
      <c r="EH9" s="13"/>
      <c r="EI9" s="14" t="str">
        <f t="shared" si="32"/>
        <v>Giỏi</v>
      </c>
      <c r="EJ9" s="19"/>
      <c r="EK9" s="11">
        <v>10</v>
      </c>
      <c r="EL9" s="98"/>
      <c r="EM9" s="11">
        <v>9</v>
      </c>
      <c r="EN9" s="98"/>
      <c r="EO9" s="11">
        <v>9</v>
      </c>
      <c r="EP9" s="98"/>
      <c r="EQ9" s="11">
        <v>8</v>
      </c>
      <c r="ER9" s="98"/>
      <c r="ES9" s="11">
        <v>8</v>
      </c>
      <c r="ET9" s="98"/>
      <c r="EU9" s="11">
        <v>9</v>
      </c>
      <c r="EV9" s="98"/>
      <c r="EW9" s="11">
        <v>8</v>
      </c>
      <c r="EX9" s="98"/>
      <c r="EY9" s="11">
        <v>9</v>
      </c>
      <c r="EZ9" s="98"/>
      <c r="FA9" s="11">
        <v>9</v>
      </c>
      <c r="FB9" s="98"/>
      <c r="FC9" s="11">
        <v>9</v>
      </c>
      <c r="FD9" s="98"/>
      <c r="FE9" s="11">
        <v>8</v>
      </c>
      <c r="FF9" s="98" t="str">
        <f t="shared" si="38"/>
        <v>KpuihChinh</v>
      </c>
      <c r="FG9" s="217">
        <f t="shared" si="33"/>
        <v>8.7899999999999991</v>
      </c>
      <c r="FH9" s="220"/>
      <c r="FI9" s="221" t="str">
        <f t="shared" si="34"/>
        <v>Giỏi</v>
      </c>
      <c r="FJ9" s="219" t="str">
        <f t="shared" si="39"/>
        <v>KpuihChinh</v>
      </c>
      <c r="FK9" s="217">
        <f t="shared" si="40"/>
        <v>8.7200000000000006</v>
      </c>
      <c r="FL9" s="220"/>
      <c r="FM9" s="221" t="str">
        <f t="shared" si="35"/>
        <v>Giỏi</v>
      </c>
      <c r="FN9" s="221"/>
      <c r="FO9" s="13">
        <f t="shared" si="41"/>
        <v>7.99</v>
      </c>
      <c r="FP9" s="13"/>
      <c r="FQ9" s="14" t="str">
        <f t="shared" si="36"/>
        <v>Khá</v>
      </c>
      <c r="FR9" s="15">
        <f t="shared" si="37"/>
        <v>9</v>
      </c>
    </row>
    <row r="10" spans="1:181" s="31" customFormat="1" ht="12.75" x14ac:dyDescent="0.2">
      <c r="A10" s="16">
        <v>4</v>
      </c>
      <c r="B10" s="17" t="s">
        <v>299</v>
      </c>
      <c r="C10" s="18" t="s">
        <v>470</v>
      </c>
      <c r="D10" s="11">
        <v>4</v>
      </c>
      <c r="E10" s="12">
        <v>8</v>
      </c>
      <c r="F10" s="11">
        <f t="shared" si="0"/>
        <v>8</v>
      </c>
      <c r="G10" s="11">
        <v>5</v>
      </c>
      <c r="H10" s="12"/>
      <c r="I10" s="11">
        <f t="shared" si="1"/>
        <v>5</v>
      </c>
      <c r="J10" s="11">
        <v>6</v>
      </c>
      <c r="K10" s="12"/>
      <c r="L10" s="11">
        <f t="shared" si="2"/>
        <v>6</v>
      </c>
      <c r="M10" s="11">
        <v>5</v>
      </c>
      <c r="N10" s="12"/>
      <c r="O10" s="11">
        <f t="shared" si="3"/>
        <v>5</v>
      </c>
      <c r="P10" s="11">
        <v>4</v>
      </c>
      <c r="Q10" s="12">
        <v>5</v>
      </c>
      <c r="R10" s="11">
        <f t="shared" si="4"/>
        <v>5</v>
      </c>
      <c r="S10" s="11">
        <v>7</v>
      </c>
      <c r="T10" s="12"/>
      <c r="U10" s="11">
        <f t="shared" si="5"/>
        <v>7</v>
      </c>
      <c r="V10" s="12">
        <v>6</v>
      </c>
      <c r="W10" s="12"/>
      <c r="X10" s="11">
        <f t="shared" si="6"/>
        <v>6</v>
      </c>
      <c r="Y10" s="12">
        <v>6</v>
      </c>
      <c r="Z10" s="12"/>
      <c r="AA10" s="11">
        <v>6</v>
      </c>
      <c r="AB10" s="12"/>
      <c r="AC10" s="11">
        <f t="shared" si="7"/>
        <v>6</v>
      </c>
      <c r="AD10" s="11">
        <v>5</v>
      </c>
      <c r="AE10" s="12"/>
      <c r="AF10" s="11">
        <f t="shared" si="8"/>
        <v>5</v>
      </c>
      <c r="AG10" s="11">
        <v>6</v>
      </c>
      <c r="AH10" s="12"/>
      <c r="AI10" s="11">
        <f t="shared" si="9"/>
        <v>6</v>
      </c>
      <c r="AJ10" s="11">
        <v>5</v>
      </c>
      <c r="AK10" s="12"/>
      <c r="AL10" s="11">
        <f t="shared" si="10"/>
        <v>5</v>
      </c>
      <c r="AM10" s="11">
        <v>6</v>
      </c>
      <c r="AN10" s="12"/>
      <c r="AO10" s="11">
        <f t="shared" si="11"/>
        <v>6</v>
      </c>
      <c r="AP10" s="11">
        <v>6</v>
      </c>
      <c r="AQ10" s="12"/>
      <c r="AR10" s="11">
        <f t="shared" si="12"/>
        <v>6</v>
      </c>
      <c r="AS10" s="11">
        <v>7</v>
      </c>
      <c r="AT10" s="12"/>
      <c r="AU10" s="11">
        <f t="shared" si="13"/>
        <v>7</v>
      </c>
      <c r="AV10" s="11">
        <v>5</v>
      </c>
      <c r="AW10" s="12"/>
      <c r="AX10" s="11">
        <f t="shared" si="14"/>
        <v>5</v>
      </c>
      <c r="AY10" s="11">
        <v>4</v>
      </c>
      <c r="AZ10" s="11">
        <v>5</v>
      </c>
      <c r="BA10" s="11">
        <f t="shared" si="15"/>
        <v>5</v>
      </c>
      <c r="BB10" s="13">
        <f t="shared" si="16"/>
        <v>5.81</v>
      </c>
      <c r="BC10" s="13"/>
      <c r="BD10" s="14" t="str">
        <f t="shared" si="17"/>
        <v>TBình</v>
      </c>
      <c r="BE10" s="19"/>
      <c r="BF10" s="11">
        <v>6</v>
      </c>
      <c r="BG10" s="12"/>
      <c r="BH10" s="11">
        <v>6</v>
      </c>
      <c r="BI10" s="12"/>
      <c r="BJ10" s="11">
        <v>7</v>
      </c>
      <c r="BK10" s="12"/>
      <c r="BL10" s="11">
        <v>4</v>
      </c>
      <c r="BM10" s="12">
        <v>5</v>
      </c>
      <c r="BN10" s="11">
        <f t="shared" si="18"/>
        <v>5</v>
      </c>
      <c r="BO10" s="11">
        <v>6</v>
      </c>
      <c r="BP10" s="12"/>
      <c r="BQ10" s="11">
        <f t="shared" si="19"/>
        <v>6</v>
      </c>
      <c r="BR10" s="11">
        <v>6</v>
      </c>
      <c r="BS10" s="12"/>
      <c r="BT10" s="11">
        <v>7</v>
      </c>
      <c r="BU10" s="12"/>
      <c r="BV10" s="11">
        <f t="shared" si="20"/>
        <v>7</v>
      </c>
      <c r="BW10" s="11">
        <v>6</v>
      </c>
      <c r="BX10" s="12"/>
      <c r="BY10" s="11">
        <f t="shared" si="21"/>
        <v>6</v>
      </c>
      <c r="BZ10" s="11">
        <v>8</v>
      </c>
      <c r="CA10" s="11"/>
      <c r="CB10" s="11">
        <v>8</v>
      </c>
      <c r="CC10" s="11"/>
      <c r="CD10" s="11">
        <v>6</v>
      </c>
      <c r="CE10" s="12"/>
      <c r="CF10" s="11">
        <f t="shared" si="22"/>
        <v>6</v>
      </c>
      <c r="CG10" s="11">
        <v>5</v>
      </c>
      <c r="CH10" s="12"/>
      <c r="CI10" s="11">
        <v>6</v>
      </c>
      <c r="CJ10" s="12"/>
      <c r="CK10" s="11">
        <v>7</v>
      </c>
      <c r="CL10" s="12"/>
      <c r="CM10" s="11">
        <f t="shared" si="23"/>
        <v>7</v>
      </c>
      <c r="CN10" s="11">
        <v>7</v>
      </c>
      <c r="CO10" s="12"/>
      <c r="CP10" s="11">
        <f t="shared" si="24"/>
        <v>7</v>
      </c>
      <c r="CQ10" s="11">
        <v>7</v>
      </c>
      <c r="CR10" s="12"/>
      <c r="CS10" s="11">
        <v>7</v>
      </c>
      <c r="CT10" s="11"/>
      <c r="CU10" s="11">
        <v>5</v>
      </c>
      <c r="CV10" s="11"/>
      <c r="CW10" s="11">
        <f t="shared" si="25"/>
        <v>5</v>
      </c>
      <c r="CX10" s="11">
        <v>6</v>
      </c>
      <c r="CY10" s="12"/>
      <c r="CZ10" s="11">
        <f t="shared" si="26"/>
        <v>6</v>
      </c>
      <c r="DA10" s="11">
        <v>8</v>
      </c>
      <c r="DB10" s="12"/>
      <c r="DC10" s="11">
        <f t="shared" si="27"/>
        <v>8</v>
      </c>
      <c r="DD10" s="11">
        <v>8</v>
      </c>
      <c r="DE10" s="11"/>
      <c r="DF10" s="11">
        <v>7</v>
      </c>
      <c r="DG10" s="11"/>
      <c r="DH10" s="13">
        <f t="shared" si="28"/>
        <v>6.53</v>
      </c>
      <c r="DI10" s="13"/>
      <c r="DJ10" s="14" t="str">
        <f t="shared" si="29"/>
        <v>TBKhá</v>
      </c>
      <c r="DK10" s="19"/>
      <c r="DL10" s="11">
        <v>9</v>
      </c>
      <c r="DM10" s="12"/>
      <c r="DN10" s="11">
        <v>8</v>
      </c>
      <c r="DO10" s="12"/>
      <c r="DP10" s="11">
        <v>6</v>
      </c>
      <c r="DQ10" s="12"/>
      <c r="DR10" s="11">
        <f t="shared" si="30"/>
        <v>6</v>
      </c>
      <c r="DS10" s="11">
        <v>7</v>
      </c>
      <c r="DT10" s="12"/>
      <c r="DU10" s="11">
        <v>8</v>
      </c>
      <c r="DV10" s="11"/>
      <c r="DW10" s="11">
        <v>7</v>
      </c>
      <c r="DX10" s="12"/>
      <c r="DY10" s="11">
        <v>6</v>
      </c>
      <c r="DZ10" s="12"/>
      <c r="EA10" s="11">
        <v>8</v>
      </c>
      <c r="EB10" s="12"/>
      <c r="EC10" s="11">
        <v>9</v>
      </c>
      <c r="ED10" s="11"/>
      <c r="EE10" s="11">
        <v>8</v>
      </c>
      <c r="EF10" s="11"/>
      <c r="EG10" s="13">
        <f t="shared" si="31"/>
        <v>7.68</v>
      </c>
      <c r="EH10" s="13"/>
      <c r="EI10" s="14" t="str">
        <f t="shared" si="32"/>
        <v>Khá</v>
      </c>
      <c r="EJ10" s="19"/>
      <c r="EK10" s="11">
        <v>8</v>
      </c>
      <c r="EL10" s="98"/>
      <c r="EM10" s="11">
        <v>7</v>
      </c>
      <c r="EN10" s="98"/>
      <c r="EO10" s="11">
        <v>6</v>
      </c>
      <c r="EP10" s="98"/>
      <c r="EQ10" s="11">
        <v>8</v>
      </c>
      <c r="ER10" s="98"/>
      <c r="ES10" s="11">
        <v>7</v>
      </c>
      <c r="ET10" s="98"/>
      <c r="EU10" s="11">
        <v>8</v>
      </c>
      <c r="EV10" s="98"/>
      <c r="EW10" s="11">
        <v>8</v>
      </c>
      <c r="EX10" s="98"/>
      <c r="EY10" s="11">
        <v>8</v>
      </c>
      <c r="EZ10" s="98"/>
      <c r="FA10" s="11">
        <v>9</v>
      </c>
      <c r="FB10" s="98"/>
      <c r="FC10" s="11">
        <v>7</v>
      </c>
      <c r="FD10" s="98"/>
      <c r="FE10" s="11">
        <v>8</v>
      </c>
      <c r="FF10" s="98" t="str">
        <f t="shared" si="38"/>
        <v>Phạm ThịĐào</v>
      </c>
      <c r="FG10" s="217">
        <f t="shared" si="33"/>
        <v>7.79</v>
      </c>
      <c r="FH10" s="220"/>
      <c r="FI10" s="221" t="str">
        <f t="shared" si="34"/>
        <v>Khá</v>
      </c>
      <c r="FJ10" s="219" t="str">
        <f t="shared" si="39"/>
        <v>Phạm ThịĐào</v>
      </c>
      <c r="FK10" s="217">
        <f t="shared" si="40"/>
        <v>7.74</v>
      </c>
      <c r="FL10" s="220"/>
      <c r="FM10" s="221" t="str">
        <f t="shared" si="35"/>
        <v>Khá</v>
      </c>
      <c r="FN10" s="221"/>
      <c r="FO10" s="13">
        <f t="shared" si="41"/>
        <v>6.69</v>
      </c>
      <c r="FP10" s="13"/>
      <c r="FQ10" s="14" t="str">
        <f t="shared" si="36"/>
        <v>TBKhá</v>
      </c>
      <c r="FR10" s="15">
        <f t="shared" si="37"/>
        <v>66</v>
      </c>
      <c r="FS10" s="1"/>
      <c r="FT10" s="1"/>
      <c r="FU10" s="1"/>
      <c r="FV10" s="1"/>
      <c r="FW10" s="1"/>
      <c r="FX10" s="1"/>
      <c r="FY10" s="1"/>
    </row>
    <row r="11" spans="1:181" ht="12.75" x14ac:dyDescent="0.2">
      <c r="A11" s="16">
        <v>5</v>
      </c>
      <c r="B11" s="17" t="s">
        <v>173</v>
      </c>
      <c r="C11" s="18" t="s">
        <v>418</v>
      </c>
      <c r="D11" s="11">
        <v>4</v>
      </c>
      <c r="E11" s="12">
        <v>7</v>
      </c>
      <c r="F11" s="11">
        <f t="shared" si="0"/>
        <v>7</v>
      </c>
      <c r="G11" s="11">
        <v>6</v>
      </c>
      <c r="H11" s="12"/>
      <c r="I11" s="11">
        <f t="shared" si="1"/>
        <v>6</v>
      </c>
      <c r="J11" s="11">
        <v>5</v>
      </c>
      <c r="K11" s="12"/>
      <c r="L11" s="11">
        <f t="shared" si="2"/>
        <v>5</v>
      </c>
      <c r="M11" s="11">
        <v>5</v>
      </c>
      <c r="N11" s="12"/>
      <c r="O11" s="11">
        <f t="shared" si="3"/>
        <v>5</v>
      </c>
      <c r="P11" s="11">
        <v>6</v>
      </c>
      <c r="Q11" s="12"/>
      <c r="R11" s="11">
        <f t="shared" si="4"/>
        <v>6</v>
      </c>
      <c r="S11" s="11">
        <v>6</v>
      </c>
      <c r="T11" s="12"/>
      <c r="U11" s="11">
        <f t="shared" si="5"/>
        <v>6</v>
      </c>
      <c r="V11" s="12">
        <v>6</v>
      </c>
      <c r="W11" s="12"/>
      <c r="X11" s="11">
        <f t="shared" si="6"/>
        <v>6</v>
      </c>
      <c r="Y11" s="12">
        <v>6</v>
      </c>
      <c r="Z11" s="12"/>
      <c r="AA11" s="11">
        <v>3</v>
      </c>
      <c r="AB11" s="12">
        <v>6</v>
      </c>
      <c r="AC11" s="11">
        <f t="shared" si="7"/>
        <v>6</v>
      </c>
      <c r="AD11" s="11">
        <v>7</v>
      </c>
      <c r="AE11" s="12"/>
      <c r="AF11" s="11">
        <f t="shared" si="8"/>
        <v>7</v>
      </c>
      <c r="AG11" s="11">
        <v>5</v>
      </c>
      <c r="AH11" s="12"/>
      <c r="AI11" s="11">
        <f t="shared" si="9"/>
        <v>5</v>
      </c>
      <c r="AJ11" s="11">
        <v>5</v>
      </c>
      <c r="AK11" s="12"/>
      <c r="AL11" s="11">
        <f t="shared" si="10"/>
        <v>5</v>
      </c>
      <c r="AM11" s="11">
        <v>6</v>
      </c>
      <c r="AN11" s="12"/>
      <c r="AO11" s="11">
        <f t="shared" si="11"/>
        <v>6</v>
      </c>
      <c r="AP11" s="11">
        <v>7</v>
      </c>
      <c r="AQ11" s="12"/>
      <c r="AR11" s="11">
        <f t="shared" si="12"/>
        <v>7</v>
      </c>
      <c r="AS11" s="11">
        <v>8</v>
      </c>
      <c r="AT11" s="12"/>
      <c r="AU11" s="11">
        <f t="shared" si="13"/>
        <v>8</v>
      </c>
      <c r="AV11" s="11">
        <v>6</v>
      </c>
      <c r="AW11" s="12"/>
      <c r="AX11" s="11">
        <f t="shared" si="14"/>
        <v>6</v>
      </c>
      <c r="AY11" s="11">
        <v>4</v>
      </c>
      <c r="AZ11" s="11">
        <v>5</v>
      </c>
      <c r="BA11" s="11">
        <f t="shared" si="15"/>
        <v>5</v>
      </c>
      <c r="BB11" s="13">
        <f t="shared" si="16"/>
        <v>6.09</v>
      </c>
      <c r="BC11" s="13"/>
      <c r="BD11" s="14" t="str">
        <f t="shared" si="17"/>
        <v>TBKhá</v>
      </c>
      <c r="BE11" s="19"/>
      <c r="BF11" s="11">
        <v>7</v>
      </c>
      <c r="BG11" s="12"/>
      <c r="BH11" s="11">
        <v>6</v>
      </c>
      <c r="BI11" s="12"/>
      <c r="BJ11" s="11">
        <v>7</v>
      </c>
      <c r="BK11" s="12"/>
      <c r="BL11" s="11">
        <v>5</v>
      </c>
      <c r="BM11" s="12"/>
      <c r="BN11" s="11">
        <f t="shared" si="18"/>
        <v>5</v>
      </c>
      <c r="BO11" s="11">
        <v>6</v>
      </c>
      <c r="BP11" s="12"/>
      <c r="BQ11" s="11">
        <f t="shared" si="19"/>
        <v>6</v>
      </c>
      <c r="BR11" s="11">
        <v>7</v>
      </c>
      <c r="BS11" s="12"/>
      <c r="BT11" s="11">
        <v>8</v>
      </c>
      <c r="BU11" s="12"/>
      <c r="BV11" s="11">
        <f t="shared" si="20"/>
        <v>8</v>
      </c>
      <c r="BW11" s="11">
        <v>7</v>
      </c>
      <c r="BX11" s="12"/>
      <c r="BY11" s="11">
        <f t="shared" si="21"/>
        <v>7</v>
      </c>
      <c r="BZ11" s="11">
        <v>8</v>
      </c>
      <c r="CA11" s="11"/>
      <c r="CB11" s="11">
        <v>9</v>
      </c>
      <c r="CC11" s="11"/>
      <c r="CD11" s="11">
        <v>6</v>
      </c>
      <c r="CE11" s="12"/>
      <c r="CF11" s="11">
        <f t="shared" si="22"/>
        <v>6</v>
      </c>
      <c r="CG11" s="11">
        <v>6</v>
      </c>
      <c r="CH11" s="12"/>
      <c r="CI11" s="11">
        <v>6</v>
      </c>
      <c r="CJ11" s="12"/>
      <c r="CK11" s="11">
        <v>8</v>
      </c>
      <c r="CL11" s="12"/>
      <c r="CM11" s="11">
        <f t="shared" si="23"/>
        <v>8</v>
      </c>
      <c r="CN11" s="11">
        <v>7</v>
      </c>
      <c r="CO11" s="12"/>
      <c r="CP11" s="11">
        <f t="shared" si="24"/>
        <v>7</v>
      </c>
      <c r="CQ11" s="11">
        <v>8</v>
      </c>
      <c r="CR11" s="12"/>
      <c r="CS11" s="11">
        <v>6</v>
      </c>
      <c r="CT11" s="11"/>
      <c r="CU11" s="11">
        <v>6</v>
      </c>
      <c r="CV11" s="11"/>
      <c r="CW11" s="11">
        <f t="shared" si="25"/>
        <v>6</v>
      </c>
      <c r="CX11" s="11">
        <v>6</v>
      </c>
      <c r="CY11" s="12"/>
      <c r="CZ11" s="11">
        <f t="shared" si="26"/>
        <v>6</v>
      </c>
      <c r="DA11" s="11">
        <v>7</v>
      </c>
      <c r="DB11" s="12"/>
      <c r="DC11" s="11">
        <f t="shared" si="27"/>
        <v>7</v>
      </c>
      <c r="DD11" s="11">
        <v>8</v>
      </c>
      <c r="DE11" s="11"/>
      <c r="DF11" s="11">
        <v>8</v>
      </c>
      <c r="DG11" s="11"/>
      <c r="DH11" s="13">
        <f t="shared" si="28"/>
        <v>6.92</v>
      </c>
      <c r="DI11" s="13"/>
      <c r="DJ11" s="14" t="str">
        <f t="shared" si="29"/>
        <v>TBKhá</v>
      </c>
      <c r="DK11" s="19"/>
      <c r="DL11" s="11">
        <v>9</v>
      </c>
      <c r="DM11" s="12"/>
      <c r="DN11" s="11">
        <v>8</v>
      </c>
      <c r="DO11" s="12"/>
      <c r="DP11" s="11">
        <v>5</v>
      </c>
      <c r="DQ11" s="12"/>
      <c r="DR11" s="11">
        <f t="shared" si="30"/>
        <v>5</v>
      </c>
      <c r="DS11" s="11">
        <v>6</v>
      </c>
      <c r="DT11" s="12"/>
      <c r="DU11" s="11">
        <v>9</v>
      </c>
      <c r="DV11" s="11"/>
      <c r="DW11" s="11">
        <v>7</v>
      </c>
      <c r="DX11" s="12"/>
      <c r="DY11" s="11">
        <v>7</v>
      </c>
      <c r="DZ11" s="12"/>
      <c r="EA11" s="11">
        <v>9</v>
      </c>
      <c r="EB11" s="12"/>
      <c r="EC11" s="11">
        <v>7</v>
      </c>
      <c r="ED11" s="11"/>
      <c r="EE11" s="11">
        <v>9</v>
      </c>
      <c r="EF11" s="11"/>
      <c r="EG11" s="13">
        <f t="shared" si="31"/>
        <v>7.6</v>
      </c>
      <c r="EH11" s="13"/>
      <c r="EI11" s="14" t="str">
        <f t="shared" si="32"/>
        <v>Khá</v>
      </c>
      <c r="EJ11" s="19"/>
      <c r="EK11" s="11">
        <v>8</v>
      </c>
      <c r="EL11" s="98"/>
      <c r="EM11" s="11">
        <v>8</v>
      </c>
      <c r="EN11" s="98"/>
      <c r="EO11" s="11">
        <v>7</v>
      </c>
      <c r="EP11" s="98"/>
      <c r="EQ11" s="11">
        <v>6</v>
      </c>
      <c r="ER11" s="98"/>
      <c r="ES11" s="11">
        <v>8</v>
      </c>
      <c r="ET11" s="98"/>
      <c r="EU11" s="11">
        <v>8</v>
      </c>
      <c r="EV11" s="98"/>
      <c r="EW11" s="11">
        <v>8</v>
      </c>
      <c r="EX11" s="98"/>
      <c r="EY11" s="11">
        <v>9</v>
      </c>
      <c r="EZ11" s="98"/>
      <c r="FA11" s="11">
        <v>9</v>
      </c>
      <c r="FB11" s="98"/>
      <c r="FC11" s="11">
        <v>6</v>
      </c>
      <c r="FD11" s="98"/>
      <c r="FE11" s="11">
        <v>8</v>
      </c>
      <c r="FF11" s="98" t="str">
        <f t="shared" si="38"/>
        <v>Lê Thị ThùyDương</v>
      </c>
      <c r="FG11" s="217">
        <f t="shared" si="33"/>
        <v>7.82</v>
      </c>
      <c r="FH11" s="220"/>
      <c r="FI11" s="221" t="str">
        <f t="shared" si="34"/>
        <v>Khá</v>
      </c>
      <c r="FJ11" s="219" t="str">
        <f t="shared" si="39"/>
        <v>Lê Thị ThùyDương</v>
      </c>
      <c r="FK11" s="217">
        <f t="shared" si="40"/>
        <v>7.72</v>
      </c>
      <c r="FL11" s="220"/>
      <c r="FM11" s="221" t="str">
        <f t="shared" si="35"/>
        <v>Khá</v>
      </c>
      <c r="FN11" s="221"/>
      <c r="FO11" s="13">
        <f t="shared" si="41"/>
        <v>6.91</v>
      </c>
      <c r="FP11" s="13"/>
      <c r="FQ11" s="14" t="str">
        <f t="shared" si="36"/>
        <v>TBKhá</v>
      </c>
      <c r="FR11" s="15">
        <f t="shared" si="37"/>
        <v>60</v>
      </c>
    </row>
    <row r="12" spans="1:181" ht="12.75" x14ac:dyDescent="0.2">
      <c r="A12" s="16">
        <v>6</v>
      </c>
      <c r="B12" s="17" t="s">
        <v>163</v>
      </c>
      <c r="C12" s="18" t="s">
        <v>78</v>
      </c>
      <c r="D12" s="11">
        <v>4</v>
      </c>
      <c r="E12" s="12">
        <v>5</v>
      </c>
      <c r="F12" s="11">
        <f t="shared" si="0"/>
        <v>5</v>
      </c>
      <c r="G12" s="11">
        <v>6</v>
      </c>
      <c r="H12" s="12"/>
      <c r="I12" s="11">
        <f t="shared" si="1"/>
        <v>6</v>
      </c>
      <c r="J12" s="11">
        <v>5</v>
      </c>
      <c r="K12" s="12"/>
      <c r="L12" s="11">
        <f t="shared" si="2"/>
        <v>5</v>
      </c>
      <c r="M12" s="11">
        <v>5</v>
      </c>
      <c r="N12" s="12"/>
      <c r="O12" s="11">
        <f t="shared" si="3"/>
        <v>5</v>
      </c>
      <c r="P12" s="11">
        <v>7</v>
      </c>
      <c r="Q12" s="12"/>
      <c r="R12" s="11">
        <f t="shared" si="4"/>
        <v>7</v>
      </c>
      <c r="S12" s="11">
        <v>7</v>
      </c>
      <c r="T12" s="12"/>
      <c r="U12" s="11">
        <f t="shared" si="5"/>
        <v>7</v>
      </c>
      <c r="V12" s="12">
        <v>6</v>
      </c>
      <c r="W12" s="12"/>
      <c r="X12" s="11">
        <f t="shared" si="6"/>
        <v>6</v>
      </c>
      <c r="Y12" s="12">
        <v>6</v>
      </c>
      <c r="Z12" s="12"/>
      <c r="AA12" s="11">
        <v>7</v>
      </c>
      <c r="AB12" s="12"/>
      <c r="AC12" s="11">
        <f t="shared" si="7"/>
        <v>7</v>
      </c>
      <c r="AD12" s="11">
        <v>4</v>
      </c>
      <c r="AE12" s="12">
        <v>5</v>
      </c>
      <c r="AF12" s="11">
        <f t="shared" si="8"/>
        <v>5</v>
      </c>
      <c r="AG12" s="11">
        <v>5</v>
      </c>
      <c r="AH12" s="12"/>
      <c r="AI12" s="11">
        <f t="shared" si="9"/>
        <v>5</v>
      </c>
      <c r="AJ12" s="11">
        <v>4</v>
      </c>
      <c r="AK12" s="12">
        <v>5</v>
      </c>
      <c r="AL12" s="11">
        <f t="shared" si="10"/>
        <v>5</v>
      </c>
      <c r="AM12" s="11">
        <v>5</v>
      </c>
      <c r="AN12" s="12"/>
      <c r="AO12" s="11">
        <f t="shared" si="11"/>
        <v>5</v>
      </c>
      <c r="AP12" s="11">
        <v>5</v>
      </c>
      <c r="AQ12" s="12"/>
      <c r="AR12" s="11">
        <f t="shared" si="12"/>
        <v>5</v>
      </c>
      <c r="AS12" s="11">
        <v>6</v>
      </c>
      <c r="AT12" s="12"/>
      <c r="AU12" s="11">
        <f t="shared" si="13"/>
        <v>6</v>
      </c>
      <c r="AV12" s="11">
        <v>6</v>
      </c>
      <c r="AW12" s="12"/>
      <c r="AX12" s="11">
        <f t="shared" si="14"/>
        <v>6</v>
      </c>
      <c r="AY12" s="11">
        <v>4</v>
      </c>
      <c r="AZ12" s="11">
        <v>5</v>
      </c>
      <c r="BA12" s="11">
        <f t="shared" si="15"/>
        <v>5</v>
      </c>
      <c r="BB12" s="13">
        <f t="shared" si="16"/>
        <v>5.59</v>
      </c>
      <c r="BC12" s="13"/>
      <c r="BD12" s="14" t="str">
        <f t="shared" si="17"/>
        <v>TBình</v>
      </c>
      <c r="BE12" s="19"/>
      <c r="BF12" s="11">
        <v>7</v>
      </c>
      <c r="BG12" s="12"/>
      <c r="BH12" s="11">
        <v>6</v>
      </c>
      <c r="BI12" s="12"/>
      <c r="BJ12" s="11">
        <v>7</v>
      </c>
      <c r="BK12" s="12"/>
      <c r="BL12" s="11">
        <v>5</v>
      </c>
      <c r="BM12" s="12"/>
      <c r="BN12" s="11">
        <f t="shared" si="18"/>
        <v>5</v>
      </c>
      <c r="BO12" s="11">
        <v>6</v>
      </c>
      <c r="BP12" s="12"/>
      <c r="BQ12" s="11">
        <f t="shared" si="19"/>
        <v>6</v>
      </c>
      <c r="BR12" s="11">
        <v>7</v>
      </c>
      <c r="BS12" s="12"/>
      <c r="BT12" s="11">
        <v>6</v>
      </c>
      <c r="BU12" s="12"/>
      <c r="BV12" s="11">
        <f t="shared" si="20"/>
        <v>6</v>
      </c>
      <c r="BW12" s="11">
        <v>7</v>
      </c>
      <c r="BX12" s="12"/>
      <c r="BY12" s="11">
        <f t="shared" si="21"/>
        <v>7</v>
      </c>
      <c r="BZ12" s="11">
        <v>8</v>
      </c>
      <c r="CA12" s="11"/>
      <c r="CB12" s="11">
        <v>8</v>
      </c>
      <c r="CC12" s="11"/>
      <c r="CD12" s="11">
        <v>5</v>
      </c>
      <c r="CE12" s="12"/>
      <c r="CF12" s="11">
        <f t="shared" si="22"/>
        <v>5</v>
      </c>
      <c r="CG12" s="11">
        <v>5</v>
      </c>
      <c r="CH12" s="12"/>
      <c r="CI12" s="11">
        <v>6</v>
      </c>
      <c r="CJ12" s="12"/>
      <c r="CK12" s="11">
        <v>6</v>
      </c>
      <c r="CL12" s="12"/>
      <c r="CM12" s="11">
        <f t="shared" si="23"/>
        <v>6</v>
      </c>
      <c r="CN12" s="11">
        <v>7</v>
      </c>
      <c r="CO12" s="12"/>
      <c r="CP12" s="11">
        <f t="shared" si="24"/>
        <v>7</v>
      </c>
      <c r="CQ12" s="11">
        <v>7</v>
      </c>
      <c r="CR12" s="12"/>
      <c r="CS12" s="11">
        <v>7</v>
      </c>
      <c r="CT12" s="11"/>
      <c r="CU12" s="11">
        <v>6</v>
      </c>
      <c r="CV12" s="11"/>
      <c r="CW12" s="11">
        <f t="shared" si="25"/>
        <v>6</v>
      </c>
      <c r="CX12" s="11">
        <v>6</v>
      </c>
      <c r="CY12" s="12"/>
      <c r="CZ12" s="11">
        <f t="shared" si="26"/>
        <v>6</v>
      </c>
      <c r="DA12" s="11">
        <v>6</v>
      </c>
      <c r="DB12" s="12"/>
      <c r="DC12" s="11">
        <f t="shared" si="27"/>
        <v>6</v>
      </c>
      <c r="DD12" s="11">
        <v>8</v>
      </c>
      <c r="DE12" s="11"/>
      <c r="DF12" s="11">
        <v>8</v>
      </c>
      <c r="DG12" s="11"/>
      <c r="DH12" s="13">
        <f t="shared" si="28"/>
        <v>6.51</v>
      </c>
      <c r="DI12" s="13"/>
      <c r="DJ12" s="14" t="str">
        <f t="shared" si="29"/>
        <v>TBKhá</v>
      </c>
      <c r="DK12" s="19"/>
      <c r="DL12" s="11">
        <v>6</v>
      </c>
      <c r="DM12" s="12"/>
      <c r="DN12" s="11">
        <v>6</v>
      </c>
      <c r="DO12" s="12"/>
      <c r="DP12" s="11">
        <v>5</v>
      </c>
      <c r="DQ12" s="12"/>
      <c r="DR12" s="11">
        <f t="shared" si="30"/>
        <v>5</v>
      </c>
      <c r="DS12" s="11">
        <v>6</v>
      </c>
      <c r="DT12" s="12"/>
      <c r="DU12" s="11">
        <v>8</v>
      </c>
      <c r="DV12" s="11"/>
      <c r="DW12" s="11">
        <v>7</v>
      </c>
      <c r="DX12" s="12"/>
      <c r="DY12" s="11">
        <v>5</v>
      </c>
      <c r="DZ12" s="12"/>
      <c r="EA12" s="11">
        <v>8</v>
      </c>
      <c r="EB12" s="12"/>
      <c r="EC12" s="11">
        <v>7</v>
      </c>
      <c r="ED12" s="11"/>
      <c r="EE12" s="11">
        <v>9</v>
      </c>
      <c r="EF12" s="11"/>
      <c r="EG12" s="13">
        <f t="shared" si="31"/>
        <v>6.56</v>
      </c>
      <c r="EH12" s="13"/>
      <c r="EI12" s="14" t="str">
        <f t="shared" si="32"/>
        <v>TBKhá</v>
      </c>
      <c r="EJ12" s="19"/>
      <c r="EK12" s="11">
        <v>7</v>
      </c>
      <c r="EL12" s="98"/>
      <c r="EM12" s="11">
        <v>7</v>
      </c>
      <c r="EN12" s="98"/>
      <c r="EO12" s="11">
        <v>6</v>
      </c>
      <c r="EP12" s="98"/>
      <c r="EQ12" s="11">
        <v>7</v>
      </c>
      <c r="ER12" s="98"/>
      <c r="ES12" s="11">
        <v>7</v>
      </c>
      <c r="ET12" s="98"/>
      <c r="EU12" s="11">
        <v>6</v>
      </c>
      <c r="EV12" s="98"/>
      <c r="EW12" s="11">
        <v>8</v>
      </c>
      <c r="EX12" s="98"/>
      <c r="EY12" s="11">
        <v>8</v>
      </c>
      <c r="EZ12" s="98"/>
      <c r="FA12" s="11">
        <v>9</v>
      </c>
      <c r="FB12" s="98"/>
      <c r="FC12" s="11">
        <v>5</v>
      </c>
      <c r="FD12" s="98"/>
      <c r="FE12" s="11">
        <v>8</v>
      </c>
      <c r="FF12" s="98" t="str">
        <f t="shared" si="38"/>
        <v>Ngô ThịDuyên</v>
      </c>
      <c r="FG12" s="217">
        <f t="shared" si="33"/>
        <v>7.14</v>
      </c>
      <c r="FH12" s="220"/>
      <c r="FI12" s="221" t="str">
        <f t="shared" si="34"/>
        <v>Khá</v>
      </c>
      <c r="FJ12" s="219" t="str">
        <f t="shared" si="39"/>
        <v>Ngô ThịDuyên</v>
      </c>
      <c r="FK12" s="217">
        <f t="shared" si="40"/>
        <v>6.87</v>
      </c>
      <c r="FL12" s="220"/>
      <c r="FM12" s="221" t="str">
        <f t="shared" si="35"/>
        <v>TBKhá</v>
      </c>
      <c r="FN12" s="221"/>
      <c r="FO12" s="13">
        <f t="shared" si="41"/>
        <v>6.32</v>
      </c>
      <c r="FP12" s="13"/>
      <c r="FQ12" s="14" t="str">
        <f t="shared" si="36"/>
        <v>TBKhá</v>
      </c>
      <c r="FR12" s="15">
        <f t="shared" si="37"/>
        <v>67</v>
      </c>
    </row>
    <row r="13" spans="1:181" s="31" customFormat="1" ht="12.75" x14ac:dyDescent="0.2">
      <c r="A13" s="16">
        <v>7</v>
      </c>
      <c r="B13" s="17" t="s">
        <v>102</v>
      </c>
      <c r="C13" s="18" t="s">
        <v>82</v>
      </c>
      <c r="D13" s="11">
        <v>8</v>
      </c>
      <c r="E13" s="12"/>
      <c r="F13" s="11">
        <f t="shared" si="0"/>
        <v>8</v>
      </c>
      <c r="G13" s="11">
        <v>6</v>
      </c>
      <c r="H13" s="12"/>
      <c r="I13" s="11">
        <f t="shared" si="1"/>
        <v>6</v>
      </c>
      <c r="J13" s="11">
        <v>6</v>
      </c>
      <c r="K13" s="12"/>
      <c r="L13" s="11">
        <f t="shared" si="2"/>
        <v>6</v>
      </c>
      <c r="M13" s="11">
        <v>6</v>
      </c>
      <c r="N13" s="12"/>
      <c r="O13" s="11">
        <f t="shared" si="3"/>
        <v>6</v>
      </c>
      <c r="P13" s="11">
        <v>7</v>
      </c>
      <c r="Q13" s="12"/>
      <c r="R13" s="11">
        <f t="shared" si="4"/>
        <v>7</v>
      </c>
      <c r="S13" s="11">
        <v>8</v>
      </c>
      <c r="T13" s="12"/>
      <c r="U13" s="11">
        <f t="shared" si="5"/>
        <v>8</v>
      </c>
      <c r="V13" s="12">
        <v>7</v>
      </c>
      <c r="W13" s="12"/>
      <c r="X13" s="11">
        <f t="shared" si="6"/>
        <v>7</v>
      </c>
      <c r="Y13" s="12">
        <v>8</v>
      </c>
      <c r="Z13" s="12"/>
      <c r="AA13" s="11">
        <v>9</v>
      </c>
      <c r="AB13" s="12"/>
      <c r="AC13" s="11">
        <f t="shared" si="7"/>
        <v>9</v>
      </c>
      <c r="AD13" s="11">
        <v>5</v>
      </c>
      <c r="AE13" s="12"/>
      <c r="AF13" s="11">
        <f t="shared" si="8"/>
        <v>5</v>
      </c>
      <c r="AG13" s="11">
        <v>7</v>
      </c>
      <c r="AH13" s="12"/>
      <c r="AI13" s="11">
        <f t="shared" si="9"/>
        <v>7</v>
      </c>
      <c r="AJ13" s="11">
        <v>7</v>
      </c>
      <c r="AK13" s="11"/>
      <c r="AL13" s="11">
        <f t="shared" si="10"/>
        <v>7</v>
      </c>
      <c r="AM13" s="11">
        <v>7</v>
      </c>
      <c r="AN13" s="11"/>
      <c r="AO13" s="11">
        <f t="shared" si="11"/>
        <v>7</v>
      </c>
      <c r="AP13" s="11">
        <v>8</v>
      </c>
      <c r="AQ13" s="11"/>
      <c r="AR13" s="11">
        <f t="shared" si="12"/>
        <v>8</v>
      </c>
      <c r="AS13" s="11">
        <v>7</v>
      </c>
      <c r="AT13" s="11"/>
      <c r="AU13" s="11">
        <f t="shared" si="13"/>
        <v>7</v>
      </c>
      <c r="AV13" s="11">
        <v>8</v>
      </c>
      <c r="AW13" s="11"/>
      <c r="AX13" s="11">
        <f t="shared" si="14"/>
        <v>8</v>
      </c>
      <c r="AY13" s="11">
        <v>7</v>
      </c>
      <c r="AZ13" s="11"/>
      <c r="BA13" s="11">
        <f t="shared" si="15"/>
        <v>7</v>
      </c>
      <c r="BB13" s="13">
        <f t="shared" si="16"/>
        <v>7.02</v>
      </c>
      <c r="BC13" s="13"/>
      <c r="BD13" s="14" t="str">
        <f t="shared" si="17"/>
        <v>Khá</v>
      </c>
      <c r="BE13" s="19"/>
      <c r="BF13" s="11">
        <v>7</v>
      </c>
      <c r="BG13" s="12"/>
      <c r="BH13" s="11">
        <v>8</v>
      </c>
      <c r="BI13" s="12"/>
      <c r="BJ13" s="11">
        <v>7</v>
      </c>
      <c r="BK13" s="12"/>
      <c r="BL13" s="11">
        <v>9</v>
      </c>
      <c r="BM13" s="12"/>
      <c r="BN13" s="11">
        <f t="shared" si="18"/>
        <v>9</v>
      </c>
      <c r="BO13" s="11">
        <v>8</v>
      </c>
      <c r="BP13" s="12"/>
      <c r="BQ13" s="11">
        <f t="shared" si="19"/>
        <v>8</v>
      </c>
      <c r="BR13" s="11">
        <v>7</v>
      </c>
      <c r="BS13" s="12"/>
      <c r="BT13" s="11">
        <v>9</v>
      </c>
      <c r="BU13" s="12"/>
      <c r="BV13" s="11">
        <f t="shared" si="20"/>
        <v>9</v>
      </c>
      <c r="BW13" s="11">
        <v>8</v>
      </c>
      <c r="BX13" s="12"/>
      <c r="BY13" s="11">
        <f t="shared" si="21"/>
        <v>8</v>
      </c>
      <c r="BZ13" s="11">
        <v>8</v>
      </c>
      <c r="CA13" s="11"/>
      <c r="CB13" s="11">
        <v>8</v>
      </c>
      <c r="CC13" s="11"/>
      <c r="CD13" s="11">
        <v>8</v>
      </c>
      <c r="CE13" s="12"/>
      <c r="CF13" s="11">
        <f t="shared" si="22"/>
        <v>8</v>
      </c>
      <c r="CG13" s="11">
        <v>7</v>
      </c>
      <c r="CH13" s="12"/>
      <c r="CI13" s="11">
        <v>6</v>
      </c>
      <c r="CJ13" s="12"/>
      <c r="CK13" s="11">
        <v>9</v>
      </c>
      <c r="CL13" s="12"/>
      <c r="CM13" s="11">
        <f t="shared" si="23"/>
        <v>9</v>
      </c>
      <c r="CN13" s="11">
        <v>8</v>
      </c>
      <c r="CO13" s="12"/>
      <c r="CP13" s="11">
        <f t="shared" si="24"/>
        <v>8</v>
      </c>
      <c r="CQ13" s="11">
        <v>7</v>
      </c>
      <c r="CR13" s="12"/>
      <c r="CS13" s="11">
        <v>8</v>
      </c>
      <c r="CT13" s="11"/>
      <c r="CU13" s="11">
        <v>8</v>
      </c>
      <c r="CV13" s="11"/>
      <c r="CW13" s="11">
        <f t="shared" si="25"/>
        <v>8</v>
      </c>
      <c r="CX13" s="11">
        <v>7</v>
      </c>
      <c r="CY13" s="12"/>
      <c r="CZ13" s="11">
        <f t="shared" si="26"/>
        <v>7</v>
      </c>
      <c r="DA13" s="11">
        <v>9</v>
      </c>
      <c r="DB13" s="12"/>
      <c r="DC13" s="11">
        <f t="shared" si="27"/>
        <v>9</v>
      </c>
      <c r="DD13" s="11">
        <v>8</v>
      </c>
      <c r="DE13" s="11"/>
      <c r="DF13" s="11">
        <v>7</v>
      </c>
      <c r="DG13" s="11"/>
      <c r="DH13" s="13">
        <f t="shared" si="28"/>
        <v>7.77</v>
      </c>
      <c r="DI13" s="13"/>
      <c r="DJ13" s="14" t="str">
        <f t="shared" si="29"/>
        <v>Khá</v>
      </c>
      <c r="DK13" s="19"/>
      <c r="DL13" s="11">
        <v>9</v>
      </c>
      <c r="DM13" s="12"/>
      <c r="DN13" s="11">
        <v>9</v>
      </c>
      <c r="DO13" s="12"/>
      <c r="DP13" s="11">
        <v>8</v>
      </c>
      <c r="DQ13" s="12"/>
      <c r="DR13" s="11">
        <f t="shared" si="30"/>
        <v>8</v>
      </c>
      <c r="DS13" s="11">
        <v>8</v>
      </c>
      <c r="DT13" s="12"/>
      <c r="DU13" s="11">
        <v>9</v>
      </c>
      <c r="DV13" s="11"/>
      <c r="DW13" s="11">
        <v>8</v>
      </c>
      <c r="DX13" s="12"/>
      <c r="DY13" s="11">
        <v>8</v>
      </c>
      <c r="DZ13" s="12"/>
      <c r="EA13" s="11">
        <v>8</v>
      </c>
      <c r="EB13" s="12"/>
      <c r="EC13" s="11">
        <v>8</v>
      </c>
      <c r="ED13" s="11"/>
      <c r="EE13" s="11">
        <v>8</v>
      </c>
      <c r="EF13" s="11"/>
      <c r="EG13" s="13">
        <f t="shared" si="31"/>
        <v>8.36</v>
      </c>
      <c r="EH13" s="13"/>
      <c r="EI13" s="14" t="str">
        <f t="shared" si="32"/>
        <v>Giỏi</v>
      </c>
      <c r="EJ13" s="19"/>
      <c r="EK13" s="11">
        <v>10</v>
      </c>
      <c r="EL13" s="98"/>
      <c r="EM13" s="11">
        <v>9</v>
      </c>
      <c r="EN13" s="98"/>
      <c r="EO13" s="11">
        <v>9</v>
      </c>
      <c r="EP13" s="98"/>
      <c r="EQ13" s="11">
        <v>9</v>
      </c>
      <c r="ER13" s="98"/>
      <c r="ES13" s="11">
        <v>8</v>
      </c>
      <c r="ET13" s="98"/>
      <c r="EU13" s="11">
        <v>9</v>
      </c>
      <c r="EV13" s="98"/>
      <c r="EW13" s="11">
        <v>8</v>
      </c>
      <c r="EX13" s="98"/>
      <c r="EY13" s="11">
        <v>8</v>
      </c>
      <c r="EZ13" s="98"/>
      <c r="FA13" s="11">
        <v>9</v>
      </c>
      <c r="FB13" s="98"/>
      <c r="FC13" s="11">
        <v>9</v>
      </c>
      <c r="FD13" s="98"/>
      <c r="FE13" s="11">
        <v>8</v>
      </c>
      <c r="FF13" s="98" t="str">
        <f t="shared" si="38"/>
        <v>Lê ThịHà</v>
      </c>
      <c r="FG13" s="217">
        <f t="shared" si="33"/>
        <v>8.7899999999999991</v>
      </c>
      <c r="FH13" s="220"/>
      <c r="FI13" s="221" t="str">
        <f t="shared" si="34"/>
        <v>Giỏi</v>
      </c>
      <c r="FJ13" s="219" t="str">
        <f t="shared" si="39"/>
        <v>Lê ThịHà</v>
      </c>
      <c r="FK13" s="217">
        <f t="shared" si="40"/>
        <v>8.58</v>
      </c>
      <c r="FL13" s="220"/>
      <c r="FM13" s="221" t="str">
        <f t="shared" si="35"/>
        <v>Giỏi</v>
      </c>
      <c r="FN13" s="221"/>
      <c r="FO13" s="13">
        <f t="shared" si="41"/>
        <v>7.79</v>
      </c>
      <c r="FP13" s="13"/>
      <c r="FQ13" s="14" t="str">
        <f t="shared" si="36"/>
        <v>Khá</v>
      </c>
      <c r="FR13" s="15">
        <f t="shared" si="37"/>
        <v>19</v>
      </c>
      <c r="FS13" s="1"/>
      <c r="FT13" s="1"/>
      <c r="FU13" s="1"/>
      <c r="FV13" s="1"/>
      <c r="FW13" s="1"/>
      <c r="FX13" s="1"/>
      <c r="FY13" s="1"/>
    </row>
    <row r="14" spans="1:181" ht="12.75" x14ac:dyDescent="0.2">
      <c r="A14" s="16">
        <v>8</v>
      </c>
      <c r="B14" s="17" t="s">
        <v>266</v>
      </c>
      <c r="C14" s="18" t="s">
        <v>89</v>
      </c>
      <c r="D14" s="11">
        <v>6</v>
      </c>
      <c r="E14" s="12"/>
      <c r="F14" s="11">
        <f t="shared" si="0"/>
        <v>6</v>
      </c>
      <c r="G14" s="11">
        <v>7</v>
      </c>
      <c r="H14" s="12"/>
      <c r="I14" s="11">
        <f t="shared" si="1"/>
        <v>7</v>
      </c>
      <c r="J14" s="11">
        <v>8</v>
      </c>
      <c r="K14" s="12"/>
      <c r="L14" s="11">
        <f t="shared" si="2"/>
        <v>8</v>
      </c>
      <c r="M14" s="11">
        <v>6</v>
      </c>
      <c r="N14" s="12"/>
      <c r="O14" s="11">
        <f t="shared" si="3"/>
        <v>6</v>
      </c>
      <c r="P14" s="11">
        <v>9</v>
      </c>
      <c r="Q14" s="12"/>
      <c r="R14" s="11">
        <f t="shared" si="4"/>
        <v>9</v>
      </c>
      <c r="S14" s="11">
        <v>8</v>
      </c>
      <c r="T14" s="12"/>
      <c r="U14" s="11">
        <f t="shared" si="5"/>
        <v>8</v>
      </c>
      <c r="V14" s="12">
        <v>8</v>
      </c>
      <c r="W14" s="12"/>
      <c r="X14" s="11">
        <f t="shared" si="6"/>
        <v>8</v>
      </c>
      <c r="Y14" s="12">
        <v>8</v>
      </c>
      <c r="Z14" s="12"/>
      <c r="AA14" s="11">
        <v>8</v>
      </c>
      <c r="AB14" s="12"/>
      <c r="AC14" s="11">
        <f t="shared" si="7"/>
        <v>8</v>
      </c>
      <c r="AD14" s="11">
        <v>7</v>
      </c>
      <c r="AE14" s="12"/>
      <c r="AF14" s="11">
        <f t="shared" si="8"/>
        <v>7</v>
      </c>
      <c r="AG14" s="11">
        <v>9</v>
      </c>
      <c r="AH14" s="12"/>
      <c r="AI14" s="11">
        <f t="shared" si="9"/>
        <v>9</v>
      </c>
      <c r="AJ14" s="11">
        <v>6</v>
      </c>
      <c r="AK14" s="12"/>
      <c r="AL14" s="11">
        <f t="shared" si="10"/>
        <v>6</v>
      </c>
      <c r="AM14" s="11">
        <v>7</v>
      </c>
      <c r="AN14" s="12"/>
      <c r="AO14" s="11">
        <f t="shared" si="11"/>
        <v>7</v>
      </c>
      <c r="AP14" s="11">
        <v>7</v>
      </c>
      <c r="AQ14" s="12"/>
      <c r="AR14" s="11">
        <f t="shared" si="12"/>
        <v>7</v>
      </c>
      <c r="AS14" s="11">
        <v>8</v>
      </c>
      <c r="AT14" s="12"/>
      <c r="AU14" s="11">
        <f t="shared" si="13"/>
        <v>8</v>
      </c>
      <c r="AV14" s="11">
        <v>8</v>
      </c>
      <c r="AW14" s="12"/>
      <c r="AX14" s="11">
        <f t="shared" si="14"/>
        <v>8</v>
      </c>
      <c r="AY14" s="11">
        <v>6</v>
      </c>
      <c r="AZ14" s="11"/>
      <c r="BA14" s="11">
        <f t="shared" si="15"/>
        <v>6</v>
      </c>
      <c r="BB14" s="13">
        <f t="shared" si="16"/>
        <v>7.28</v>
      </c>
      <c r="BC14" s="13"/>
      <c r="BD14" s="14" t="str">
        <f t="shared" si="17"/>
        <v>Khá</v>
      </c>
      <c r="BE14" s="19"/>
      <c r="BF14" s="11">
        <v>7</v>
      </c>
      <c r="BG14" s="12"/>
      <c r="BH14" s="11">
        <v>7</v>
      </c>
      <c r="BI14" s="12"/>
      <c r="BJ14" s="11">
        <v>8</v>
      </c>
      <c r="BK14" s="12"/>
      <c r="BL14" s="11">
        <v>8</v>
      </c>
      <c r="BM14" s="12"/>
      <c r="BN14" s="11">
        <f t="shared" si="18"/>
        <v>8</v>
      </c>
      <c r="BO14" s="11">
        <v>7</v>
      </c>
      <c r="BP14" s="12"/>
      <c r="BQ14" s="11">
        <f t="shared" si="19"/>
        <v>7</v>
      </c>
      <c r="BR14" s="11">
        <v>7</v>
      </c>
      <c r="BS14" s="12"/>
      <c r="BT14" s="11">
        <v>8</v>
      </c>
      <c r="BU14" s="12"/>
      <c r="BV14" s="11">
        <f t="shared" si="20"/>
        <v>8</v>
      </c>
      <c r="BW14" s="11">
        <v>7</v>
      </c>
      <c r="BX14" s="12"/>
      <c r="BY14" s="11">
        <f t="shared" si="21"/>
        <v>7</v>
      </c>
      <c r="BZ14" s="11">
        <v>9</v>
      </c>
      <c r="CA14" s="11"/>
      <c r="CB14" s="11">
        <v>8</v>
      </c>
      <c r="CC14" s="11"/>
      <c r="CD14" s="11">
        <v>8</v>
      </c>
      <c r="CE14" s="12"/>
      <c r="CF14" s="11">
        <f t="shared" si="22"/>
        <v>8</v>
      </c>
      <c r="CG14" s="11">
        <v>7</v>
      </c>
      <c r="CH14" s="12"/>
      <c r="CI14" s="11">
        <v>7</v>
      </c>
      <c r="CJ14" s="12"/>
      <c r="CK14" s="11">
        <v>8</v>
      </c>
      <c r="CL14" s="12"/>
      <c r="CM14" s="11">
        <f t="shared" si="23"/>
        <v>8</v>
      </c>
      <c r="CN14" s="11">
        <v>7</v>
      </c>
      <c r="CO14" s="12"/>
      <c r="CP14" s="11">
        <f t="shared" si="24"/>
        <v>7</v>
      </c>
      <c r="CQ14" s="11">
        <v>8</v>
      </c>
      <c r="CR14" s="12"/>
      <c r="CS14" s="11">
        <v>8</v>
      </c>
      <c r="CT14" s="11"/>
      <c r="CU14" s="11">
        <v>8</v>
      </c>
      <c r="CV14" s="11"/>
      <c r="CW14" s="11">
        <f t="shared" si="25"/>
        <v>8</v>
      </c>
      <c r="CX14" s="11">
        <v>6</v>
      </c>
      <c r="CY14" s="12"/>
      <c r="CZ14" s="11">
        <f t="shared" si="26"/>
        <v>6</v>
      </c>
      <c r="DA14" s="11">
        <v>9</v>
      </c>
      <c r="DB14" s="12"/>
      <c r="DC14" s="11">
        <f t="shared" si="27"/>
        <v>9</v>
      </c>
      <c r="DD14" s="11">
        <v>8</v>
      </c>
      <c r="DE14" s="11"/>
      <c r="DF14" s="11">
        <v>8</v>
      </c>
      <c r="DG14" s="11"/>
      <c r="DH14" s="13">
        <f t="shared" si="28"/>
        <v>7.62</v>
      </c>
      <c r="DI14" s="13"/>
      <c r="DJ14" s="14" t="str">
        <f t="shared" si="29"/>
        <v>Khá</v>
      </c>
      <c r="DK14" s="19"/>
      <c r="DL14" s="11">
        <v>9</v>
      </c>
      <c r="DM14" s="12"/>
      <c r="DN14" s="11">
        <v>8</v>
      </c>
      <c r="DO14" s="12"/>
      <c r="DP14" s="11">
        <v>7</v>
      </c>
      <c r="DQ14" s="12"/>
      <c r="DR14" s="11">
        <f t="shared" si="30"/>
        <v>7</v>
      </c>
      <c r="DS14" s="11">
        <v>8</v>
      </c>
      <c r="DT14" s="12"/>
      <c r="DU14" s="11">
        <v>9</v>
      </c>
      <c r="DV14" s="11"/>
      <c r="DW14" s="11">
        <v>8</v>
      </c>
      <c r="DX14" s="12"/>
      <c r="DY14" s="11">
        <v>7</v>
      </c>
      <c r="DZ14" s="12"/>
      <c r="EA14" s="11">
        <v>8</v>
      </c>
      <c r="EB14" s="12"/>
      <c r="EC14" s="11">
        <v>8</v>
      </c>
      <c r="ED14" s="11"/>
      <c r="EE14" s="11">
        <v>9</v>
      </c>
      <c r="EF14" s="11"/>
      <c r="EG14" s="13">
        <f t="shared" si="31"/>
        <v>8.16</v>
      </c>
      <c r="EH14" s="13"/>
      <c r="EI14" s="14" t="str">
        <f t="shared" si="32"/>
        <v>Giỏi</v>
      </c>
      <c r="EJ14" s="19"/>
      <c r="EK14" s="11">
        <v>10</v>
      </c>
      <c r="EL14" s="98"/>
      <c r="EM14" s="11">
        <v>8</v>
      </c>
      <c r="EN14" s="98"/>
      <c r="EO14" s="11">
        <v>7</v>
      </c>
      <c r="EP14" s="98"/>
      <c r="EQ14" s="11">
        <v>7</v>
      </c>
      <c r="ER14" s="98"/>
      <c r="ES14" s="11">
        <v>8</v>
      </c>
      <c r="ET14" s="98"/>
      <c r="EU14" s="11">
        <v>9</v>
      </c>
      <c r="EV14" s="98"/>
      <c r="EW14" s="11">
        <v>8</v>
      </c>
      <c r="EX14" s="98"/>
      <c r="EY14" s="11">
        <v>8</v>
      </c>
      <c r="EZ14" s="98"/>
      <c r="FA14" s="11">
        <v>9</v>
      </c>
      <c r="FB14" s="98"/>
      <c r="FC14" s="11">
        <v>8</v>
      </c>
      <c r="FD14" s="98"/>
      <c r="FE14" s="11">
        <v>8</v>
      </c>
      <c r="FF14" s="98" t="str">
        <f t="shared" si="38"/>
        <v>Lê Thị ThuHằng</v>
      </c>
      <c r="FG14" s="217">
        <f t="shared" si="33"/>
        <v>8.32</v>
      </c>
      <c r="FH14" s="220"/>
      <c r="FI14" s="221" t="str">
        <f t="shared" si="34"/>
        <v>Giỏi</v>
      </c>
      <c r="FJ14" s="219" t="str">
        <f t="shared" si="39"/>
        <v>Lê Thị ThuHằng</v>
      </c>
      <c r="FK14" s="217">
        <f t="shared" si="40"/>
        <v>8.25</v>
      </c>
      <c r="FL14" s="220"/>
      <c r="FM14" s="221" t="str">
        <f t="shared" si="35"/>
        <v>Giỏi</v>
      </c>
      <c r="FN14" s="221"/>
      <c r="FO14" s="13">
        <f t="shared" si="41"/>
        <v>7.71</v>
      </c>
      <c r="FP14" s="13"/>
      <c r="FQ14" s="14" t="str">
        <f t="shared" si="36"/>
        <v>Khá</v>
      </c>
      <c r="FR14" s="15">
        <f t="shared" si="37"/>
        <v>21</v>
      </c>
    </row>
    <row r="15" spans="1:181" ht="12.75" x14ac:dyDescent="0.2">
      <c r="A15" s="16">
        <v>9</v>
      </c>
      <c r="B15" s="17" t="s">
        <v>203</v>
      </c>
      <c r="C15" s="18" t="s">
        <v>89</v>
      </c>
      <c r="D15" s="11">
        <v>8</v>
      </c>
      <c r="E15" s="12"/>
      <c r="F15" s="11">
        <f t="shared" si="0"/>
        <v>8</v>
      </c>
      <c r="G15" s="11">
        <v>7</v>
      </c>
      <c r="H15" s="12"/>
      <c r="I15" s="11">
        <f t="shared" si="1"/>
        <v>7</v>
      </c>
      <c r="J15" s="11">
        <v>5</v>
      </c>
      <c r="K15" s="12"/>
      <c r="L15" s="11">
        <f t="shared" si="2"/>
        <v>5</v>
      </c>
      <c r="M15" s="11">
        <v>7</v>
      </c>
      <c r="N15" s="12"/>
      <c r="O15" s="11">
        <f t="shared" si="3"/>
        <v>7</v>
      </c>
      <c r="P15" s="11">
        <v>9</v>
      </c>
      <c r="Q15" s="12"/>
      <c r="R15" s="11">
        <f t="shared" si="4"/>
        <v>9</v>
      </c>
      <c r="S15" s="11">
        <v>8</v>
      </c>
      <c r="T15" s="12"/>
      <c r="U15" s="11">
        <f t="shared" si="5"/>
        <v>8</v>
      </c>
      <c r="V15" s="12">
        <v>8</v>
      </c>
      <c r="W15" s="12"/>
      <c r="X15" s="11">
        <f t="shared" si="6"/>
        <v>8</v>
      </c>
      <c r="Y15" s="12">
        <v>8</v>
      </c>
      <c r="Z15" s="12"/>
      <c r="AA15" s="11">
        <v>7</v>
      </c>
      <c r="AB15" s="12"/>
      <c r="AC15" s="11">
        <f t="shared" si="7"/>
        <v>7</v>
      </c>
      <c r="AD15" s="11">
        <v>8</v>
      </c>
      <c r="AE15" s="12"/>
      <c r="AF15" s="11">
        <f t="shared" si="8"/>
        <v>8</v>
      </c>
      <c r="AG15" s="11">
        <v>8</v>
      </c>
      <c r="AH15" s="12"/>
      <c r="AI15" s="11">
        <f t="shared" si="9"/>
        <v>8</v>
      </c>
      <c r="AJ15" s="11">
        <v>7</v>
      </c>
      <c r="AK15" s="12"/>
      <c r="AL15" s="11">
        <f t="shared" si="10"/>
        <v>7</v>
      </c>
      <c r="AM15" s="11">
        <v>8</v>
      </c>
      <c r="AN15" s="12"/>
      <c r="AO15" s="11">
        <f t="shared" si="11"/>
        <v>8</v>
      </c>
      <c r="AP15" s="11">
        <v>7</v>
      </c>
      <c r="AQ15" s="12"/>
      <c r="AR15" s="11">
        <f t="shared" si="12"/>
        <v>7</v>
      </c>
      <c r="AS15" s="11">
        <v>7</v>
      </c>
      <c r="AT15" s="12"/>
      <c r="AU15" s="11">
        <f t="shared" si="13"/>
        <v>7</v>
      </c>
      <c r="AV15" s="11">
        <v>7</v>
      </c>
      <c r="AW15" s="12"/>
      <c r="AX15" s="11">
        <f t="shared" si="14"/>
        <v>7</v>
      </c>
      <c r="AY15" s="11">
        <v>6</v>
      </c>
      <c r="AZ15" s="11"/>
      <c r="BA15" s="11">
        <f t="shared" si="15"/>
        <v>6</v>
      </c>
      <c r="BB15" s="13">
        <f t="shared" si="16"/>
        <v>7.37</v>
      </c>
      <c r="BC15" s="13"/>
      <c r="BD15" s="14" t="str">
        <f t="shared" si="17"/>
        <v>Khá</v>
      </c>
      <c r="BE15" s="19"/>
      <c r="BF15" s="11">
        <v>8</v>
      </c>
      <c r="BG15" s="12"/>
      <c r="BH15" s="11">
        <v>8</v>
      </c>
      <c r="BI15" s="12"/>
      <c r="BJ15" s="11">
        <v>7</v>
      </c>
      <c r="BK15" s="12"/>
      <c r="BL15" s="11">
        <v>8</v>
      </c>
      <c r="BM15" s="12"/>
      <c r="BN15" s="11">
        <f t="shared" si="18"/>
        <v>8</v>
      </c>
      <c r="BO15" s="11">
        <v>8</v>
      </c>
      <c r="BP15" s="12"/>
      <c r="BQ15" s="11">
        <f t="shared" si="19"/>
        <v>8</v>
      </c>
      <c r="BR15" s="11">
        <v>8</v>
      </c>
      <c r="BS15" s="12"/>
      <c r="BT15" s="11">
        <v>9</v>
      </c>
      <c r="BU15" s="12"/>
      <c r="BV15" s="11">
        <f t="shared" si="20"/>
        <v>9</v>
      </c>
      <c r="BW15" s="11">
        <v>8</v>
      </c>
      <c r="BX15" s="12"/>
      <c r="BY15" s="11">
        <f t="shared" si="21"/>
        <v>8</v>
      </c>
      <c r="BZ15" s="11">
        <v>8</v>
      </c>
      <c r="CA15" s="11"/>
      <c r="CB15" s="11">
        <v>8</v>
      </c>
      <c r="CC15" s="11"/>
      <c r="CD15" s="11">
        <v>9</v>
      </c>
      <c r="CE15" s="12"/>
      <c r="CF15" s="11">
        <f t="shared" si="22"/>
        <v>9</v>
      </c>
      <c r="CG15" s="11">
        <v>8</v>
      </c>
      <c r="CH15" s="12"/>
      <c r="CI15" s="11">
        <v>9</v>
      </c>
      <c r="CJ15" s="12"/>
      <c r="CK15" s="11">
        <v>9</v>
      </c>
      <c r="CL15" s="12"/>
      <c r="CM15" s="11">
        <f t="shared" si="23"/>
        <v>9</v>
      </c>
      <c r="CN15" s="11">
        <v>8</v>
      </c>
      <c r="CO15" s="12"/>
      <c r="CP15" s="11">
        <f t="shared" si="24"/>
        <v>8</v>
      </c>
      <c r="CQ15" s="11">
        <v>8</v>
      </c>
      <c r="CR15" s="12"/>
      <c r="CS15" s="11">
        <v>8</v>
      </c>
      <c r="CT15" s="11"/>
      <c r="CU15" s="11">
        <v>9</v>
      </c>
      <c r="CV15" s="11"/>
      <c r="CW15" s="11">
        <f t="shared" si="25"/>
        <v>9</v>
      </c>
      <c r="CX15" s="11">
        <v>8</v>
      </c>
      <c r="CY15" s="12"/>
      <c r="CZ15" s="11">
        <f t="shared" si="26"/>
        <v>8</v>
      </c>
      <c r="DA15" s="11">
        <v>10</v>
      </c>
      <c r="DB15" s="12"/>
      <c r="DC15" s="11">
        <f t="shared" si="27"/>
        <v>10</v>
      </c>
      <c r="DD15" s="11">
        <v>9</v>
      </c>
      <c r="DE15" s="11"/>
      <c r="DF15" s="11">
        <v>8</v>
      </c>
      <c r="DG15" s="11"/>
      <c r="DH15" s="13">
        <f t="shared" si="28"/>
        <v>8.3000000000000007</v>
      </c>
      <c r="DI15" s="13"/>
      <c r="DJ15" s="14" t="str">
        <f t="shared" si="29"/>
        <v>Giỏi</v>
      </c>
      <c r="DK15" s="19"/>
      <c r="DL15" s="11">
        <v>9</v>
      </c>
      <c r="DM15" s="12"/>
      <c r="DN15" s="11">
        <v>10</v>
      </c>
      <c r="DO15" s="12"/>
      <c r="DP15" s="11">
        <v>8</v>
      </c>
      <c r="DQ15" s="12"/>
      <c r="DR15" s="11">
        <f t="shared" si="30"/>
        <v>8</v>
      </c>
      <c r="DS15" s="11">
        <v>8</v>
      </c>
      <c r="DT15" s="12"/>
      <c r="DU15" s="11">
        <v>9</v>
      </c>
      <c r="DV15" s="11"/>
      <c r="DW15" s="11">
        <v>8</v>
      </c>
      <c r="DX15" s="12"/>
      <c r="DY15" s="11">
        <v>9</v>
      </c>
      <c r="DZ15" s="12"/>
      <c r="EA15" s="11">
        <v>8</v>
      </c>
      <c r="EB15" s="12"/>
      <c r="EC15" s="11">
        <v>9</v>
      </c>
      <c r="ED15" s="11"/>
      <c r="EE15" s="11">
        <v>9</v>
      </c>
      <c r="EF15" s="11"/>
      <c r="EG15" s="13">
        <f t="shared" si="31"/>
        <v>8.7200000000000006</v>
      </c>
      <c r="EH15" s="13"/>
      <c r="EI15" s="14" t="str">
        <f t="shared" si="32"/>
        <v>Giỏi</v>
      </c>
      <c r="EJ15" s="19"/>
      <c r="EK15" s="11">
        <v>10</v>
      </c>
      <c r="EL15" s="98"/>
      <c r="EM15" s="11">
        <v>10</v>
      </c>
      <c r="EN15" s="98"/>
      <c r="EO15" s="11">
        <v>10</v>
      </c>
      <c r="EP15" s="98"/>
      <c r="EQ15" s="11">
        <v>9</v>
      </c>
      <c r="ER15" s="98"/>
      <c r="ES15" s="11">
        <v>8</v>
      </c>
      <c r="ET15" s="98"/>
      <c r="EU15" s="11">
        <v>9</v>
      </c>
      <c r="EV15" s="98"/>
      <c r="EW15" s="11">
        <v>8</v>
      </c>
      <c r="EX15" s="98"/>
      <c r="EY15" s="11">
        <v>9</v>
      </c>
      <c r="EZ15" s="98"/>
      <c r="FA15" s="11">
        <v>9</v>
      </c>
      <c r="FB15" s="98"/>
      <c r="FC15" s="11">
        <v>10</v>
      </c>
      <c r="FD15" s="98"/>
      <c r="FE15" s="11">
        <v>8</v>
      </c>
      <c r="FF15" s="98" t="str">
        <f t="shared" si="38"/>
        <v>Trần ThịHằng</v>
      </c>
      <c r="FG15" s="217">
        <f t="shared" si="33"/>
        <v>9.11</v>
      </c>
      <c r="FH15" s="220"/>
      <c r="FI15" s="221" t="str">
        <f t="shared" si="34"/>
        <v>Xuất sắc</v>
      </c>
      <c r="FJ15" s="219" t="str">
        <f t="shared" si="39"/>
        <v>Trần ThịHằng</v>
      </c>
      <c r="FK15" s="217">
        <f t="shared" si="40"/>
        <v>8.92</v>
      </c>
      <c r="FL15" s="220"/>
      <c r="FM15" s="221" t="str">
        <f t="shared" si="35"/>
        <v>Giỏi</v>
      </c>
      <c r="FN15" s="221"/>
      <c r="FO15" s="13">
        <f t="shared" si="41"/>
        <v>8.19</v>
      </c>
      <c r="FP15" s="13"/>
      <c r="FQ15" s="14" t="str">
        <f t="shared" si="36"/>
        <v>Giỏi</v>
      </c>
      <c r="FR15" s="15">
        <f t="shared" si="37"/>
        <v>5</v>
      </c>
    </row>
    <row r="16" spans="1:181" ht="12.75" x14ac:dyDescent="0.2">
      <c r="A16" s="16">
        <v>10</v>
      </c>
      <c r="B16" s="17" t="s">
        <v>120</v>
      </c>
      <c r="C16" s="18" t="s">
        <v>474</v>
      </c>
      <c r="D16" s="11">
        <v>8</v>
      </c>
      <c r="E16" s="12"/>
      <c r="F16" s="11">
        <f t="shared" si="0"/>
        <v>8</v>
      </c>
      <c r="G16" s="11">
        <v>6</v>
      </c>
      <c r="H16" s="12"/>
      <c r="I16" s="11">
        <f t="shared" si="1"/>
        <v>6</v>
      </c>
      <c r="J16" s="11">
        <v>7</v>
      </c>
      <c r="K16" s="12"/>
      <c r="L16" s="11">
        <f t="shared" si="2"/>
        <v>7</v>
      </c>
      <c r="M16" s="11">
        <v>6</v>
      </c>
      <c r="N16" s="12"/>
      <c r="O16" s="11">
        <f t="shared" si="3"/>
        <v>6</v>
      </c>
      <c r="P16" s="11">
        <v>7</v>
      </c>
      <c r="Q16" s="12"/>
      <c r="R16" s="11">
        <f t="shared" si="4"/>
        <v>7</v>
      </c>
      <c r="S16" s="11">
        <v>8</v>
      </c>
      <c r="T16" s="12"/>
      <c r="U16" s="11">
        <f t="shared" si="5"/>
        <v>8</v>
      </c>
      <c r="V16" s="12">
        <v>9</v>
      </c>
      <c r="W16" s="12"/>
      <c r="X16" s="11">
        <f t="shared" si="6"/>
        <v>9</v>
      </c>
      <c r="Y16" s="12">
        <v>7</v>
      </c>
      <c r="Z16" s="12"/>
      <c r="AA16" s="11">
        <v>9</v>
      </c>
      <c r="AB16" s="12"/>
      <c r="AC16" s="11">
        <f t="shared" si="7"/>
        <v>9</v>
      </c>
      <c r="AD16" s="11">
        <v>5</v>
      </c>
      <c r="AE16" s="12"/>
      <c r="AF16" s="11">
        <f t="shared" si="8"/>
        <v>5</v>
      </c>
      <c r="AG16" s="11">
        <v>7</v>
      </c>
      <c r="AH16" s="12"/>
      <c r="AI16" s="11">
        <f t="shared" si="9"/>
        <v>7</v>
      </c>
      <c r="AJ16" s="11">
        <v>7</v>
      </c>
      <c r="AK16" s="12"/>
      <c r="AL16" s="11">
        <f t="shared" si="10"/>
        <v>7</v>
      </c>
      <c r="AM16" s="11">
        <v>6</v>
      </c>
      <c r="AN16" s="12"/>
      <c r="AO16" s="11">
        <f t="shared" si="11"/>
        <v>6</v>
      </c>
      <c r="AP16" s="11">
        <v>8</v>
      </c>
      <c r="AQ16" s="12"/>
      <c r="AR16" s="11">
        <f t="shared" si="12"/>
        <v>8</v>
      </c>
      <c r="AS16" s="11">
        <v>8</v>
      </c>
      <c r="AT16" s="12"/>
      <c r="AU16" s="11">
        <f t="shared" si="13"/>
        <v>8</v>
      </c>
      <c r="AV16" s="11">
        <v>7</v>
      </c>
      <c r="AW16" s="12"/>
      <c r="AX16" s="11">
        <f t="shared" si="14"/>
        <v>7</v>
      </c>
      <c r="AY16" s="11">
        <v>6</v>
      </c>
      <c r="AZ16" s="11"/>
      <c r="BA16" s="11">
        <f t="shared" si="15"/>
        <v>6</v>
      </c>
      <c r="BB16" s="13">
        <f t="shared" si="16"/>
        <v>7.07</v>
      </c>
      <c r="BC16" s="13"/>
      <c r="BD16" s="14" t="str">
        <f t="shared" si="17"/>
        <v>Khá</v>
      </c>
      <c r="BE16" s="19"/>
      <c r="BF16" s="11">
        <v>7</v>
      </c>
      <c r="BG16" s="12"/>
      <c r="BH16" s="11">
        <v>7</v>
      </c>
      <c r="BI16" s="12"/>
      <c r="BJ16" s="11">
        <v>6</v>
      </c>
      <c r="BK16" s="12"/>
      <c r="BL16" s="11">
        <v>8</v>
      </c>
      <c r="BM16" s="12"/>
      <c r="BN16" s="11">
        <f t="shared" si="18"/>
        <v>8</v>
      </c>
      <c r="BO16" s="11">
        <v>8</v>
      </c>
      <c r="BP16" s="12"/>
      <c r="BQ16" s="11">
        <f t="shared" si="19"/>
        <v>8</v>
      </c>
      <c r="BR16" s="11">
        <v>8</v>
      </c>
      <c r="BS16" s="12"/>
      <c r="BT16" s="11">
        <v>7</v>
      </c>
      <c r="BU16" s="12"/>
      <c r="BV16" s="11">
        <f t="shared" si="20"/>
        <v>7</v>
      </c>
      <c r="BW16" s="11">
        <v>6</v>
      </c>
      <c r="BX16" s="12"/>
      <c r="BY16" s="11">
        <f t="shared" si="21"/>
        <v>6</v>
      </c>
      <c r="BZ16" s="11">
        <v>7</v>
      </c>
      <c r="CA16" s="11"/>
      <c r="CB16" s="11">
        <v>8</v>
      </c>
      <c r="CC16" s="11"/>
      <c r="CD16" s="11">
        <v>9</v>
      </c>
      <c r="CE16" s="12"/>
      <c r="CF16" s="11">
        <f t="shared" si="22"/>
        <v>9</v>
      </c>
      <c r="CG16" s="11">
        <v>6</v>
      </c>
      <c r="CH16" s="12"/>
      <c r="CI16" s="11">
        <v>7</v>
      </c>
      <c r="CJ16" s="12"/>
      <c r="CK16" s="11">
        <v>8</v>
      </c>
      <c r="CL16" s="12"/>
      <c r="CM16" s="11">
        <f t="shared" si="23"/>
        <v>8</v>
      </c>
      <c r="CN16" s="11">
        <v>8</v>
      </c>
      <c r="CO16" s="12"/>
      <c r="CP16" s="11">
        <f t="shared" si="24"/>
        <v>8</v>
      </c>
      <c r="CQ16" s="11">
        <v>8</v>
      </c>
      <c r="CR16" s="12"/>
      <c r="CS16" s="11">
        <v>8</v>
      </c>
      <c r="CT16" s="11"/>
      <c r="CU16" s="11">
        <v>7</v>
      </c>
      <c r="CV16" s="11"/>
      <c r="CW16" s="11">
        <f t="shared" si="25"/>
        <v>7</v>
      </c>
      <c r="CX16" s="11">
        <v>7</v>
      </c>
      <c r="CY16" s="12"/>
      <c r="CZ16" s="11">
        <f t="shared" si="26"/>
        <v>7</v>
      </c>
      <c r="DA16" s="11">
        <v>8</v>
      </c>
      <c r="DB16" s="12"/>
      <c r="DC16" s="11">
        <f t="shared" si="27"/>
        <v>8</v>
      </c>
      <c r="DD16" s="11">
        <v>8</v>
      </c>
      <c r="DE16" s="11"/>
      <c r="DF16" s="11">
        <v>7</v>
      </c>
      <c r="DG16" s="11"/>
      <c r="DH16" s="13">
        <f t="shared" si="28"/>
        <v>7.4</v>
      </c>
      <c r="DI16" s="13"/>
      <c r="DJ16" s="14" t="str">
        <f t="shared" si="29"/>
        <v>Khá</v>
      </c>
      <c r="DK16" s="19"/>
      <c r="DL16" s="11">
        <v>9</v>
      </c>
      <c r="DM16" s="12"/>
      <c r="DN16" s="11">
        <v>9</v>
      </c>
      <c r="DO16" s="12"/>
      <c r="DP16" s="11">
        <v>7</v>
      </c>
      <c r="DQ16" s="12"/>
      <c r="DR16" s="11">
        <f t="shared" si="30"/>
        <v>7</v>
      </c>
      <c r="DS16" s="11">
        <v>7</v>
      </c>
      <c r="DT16" s="12"/>
      <c r="DU16" s="11">
        <v>9</v>
      </c>
      <c r="DV16" s="11"/>
      <c r="DW16" s="11">
        <v>8</v>
      </c>
      <c r="DX16" s="12"/>
      <c r="DY16" s="11">
        <v>8</v>
      </c>
      <c r="DZ16" s="12"/>
      <c r="EA16" s="11">
        <v>9</v>
      </c>
      <c r="EB16" s="12"/>
      <c r="EC16" s="11">
        <v>8</v>
      </c>
      <c r="ED16" s="11"/>
      <c r="EE16" s="11">
        <v>9</v>
      </c>
      <c r="EF16" s="11"/>
      <c r="EG16" s="13">
        <f t="shared" si="31"/>
        <v>8.2799999999999994</v>
      </c>
      <c r="EH16" s="13"/>
      <c r="EI16" s="14" t="str">
        <f t="shared" si="32"/>
        <v>Giỏi</v>
      </c>
      <c r="EJ16" s="19"/>
      <c r="EK16" s="11">
        <v>9</v>
      </c>
      <c r="EL16" s="98"/>
      <c r="EM16" s="11">
        <v>9</v>
      </c>
      <c r="EN16" s="98"/>
      <c r="EO16" s="11">
        <v>7</v>
      </c>
      <c r="EP16" s="98"/>
      <c r="EQ16" s="11">
        <v>7</v>
      </c>
      <c r="ER16" s="98"/>
      <c r="ES16" s="11">
        <v>8</v>
      </c>
      <c r="ET16" s="98"/>
      <c r="EU16" s="11">
        <v>9</v>
      </c>
      <c r="EV16" s="98"/>
      <c r="EW16" s="11">
        <v>9</v>
      </c>
      <c r="EX16" s="98"/>
      <c r="EY16" s="11">
        <v>9</v>
      </c>
      <c r="EZ16" s="98"/>
      <c r="FA16" s="11">
        <v>9</v>
      </c>
      <c r="FB16" s="98"/>
      <c r="FC16" s="11">
        <v>9</v>
      </c>
      <c r="FD16" s="98"/>
      <c r="FE16" s="11">
        <v>8</v>
      </c>
      <c r="FF16" s="98" t="str">
        <f t="shared" si="38"/>
        <v>Hoàng ThịHiên</v>
      </c>
      <c r="FG16" s="217">
        <f t="shared" si="33"/>
        <v>8.57</v>
      </c>
      <c r="FH16" s="220"/>
      <c r="FI16" s="221" t="str">
        <f t="shared" si="34"/>
        <v>Giỏi</v>
      </c>
      <c r="FJ16" s="219" t="str">
        <f t="shared" si="39"/>
        <v>Hoàng ThịHiên</v>
      </c>
      <c r="FK16" s="217">
        <f t="shared" si="40"/>
        <v>8.43</v>
      </c>
      <c r="FL16" s="220"/>
      <c r="FM16" s="221" t="str">
        <f t="shared" si="35"/>
        <v>Giỏi</v>
      </c>
      <c r="FN16" s="221"/>
      <c r="FO16" s="13">
        <f t="shared" si="41"/>
        <v>7.63</v>
      </c>
      <c r="FP16" s="13"/>
      <c r="FQ16" s="14" t="str">
        <f t="shared" si="36"/>
        <v>Khá</v>
      </c>
      <c r="FR16" s="15">
        <f t="shared" si="37"/>
        <v>26</v>
      </c>
    </row>
    <row r="17" spans="1:181" ht="12.75" x14ac:dyDescent="0.2">
      <c r="A17" s="16">
        <v>11</v>
      </c>
      <c r="B17" s="17" t="s">
        <v>266</v>
      </c>
      <c r="C17" s="18" t="s">
        <v>94</v>
      </c>
      <c r="D17" s="11">
        <v>5</v>
      </c>
      <c r="E17" s="12"/>
      <c r="F17" s="11">
        <f t="shared" si="0"/>
        <v>5</v>
      </c>
      <c r="G17" s="11">
        <v>6</v>
      </c>
      <c r="H17" s="12"/>
      <c r="I17" s="11">
        <f t="shared" si="1"/>
        <v>6</v>
      </c>
      <c r="J17" s="11">
        <v>6</v>
      </c>
      <c r="K17" s="12"/>
      <c r="L17" s="11">
        <f t="shared" si="2"/>
        <v>6</v>
      </c>
      <c r="M17" s="11">
        <v>4</v>
      </c>
      <c r="N17" s="12">
        <v>5</v>
      </c>
      <c r="O17" s="11">
        <f t="shared" si="3"/>
        <v>5</v>
      </c>
      <c r="P17" s="11">
        <v>6</v>
      </c>
      <c r="Q17" s="12"/>
      <c r="R17" s="11">
        <f t="shared" si="4"/>
        <v>6</v>
      </c>
      <c r="S17" s="11">
        <v>6</v>
      </c>
      <c r="T17" s="12"/>
      <c r="U17" s="11">
        <f t="shared" si="5"/>
        <v>6</v>
      </c>
      <c r="V17" s="12">
        <v>6</v>
      </c>
      <c r="W17" s="12"/>
      <c r="X17" s="11">
        <f t="shared" si="6"/>
        <v>6</v>
      </c>
      <c r="Y17" s="12">
        <v>6</v>
      </c>
      <c r="Z17" s="12"/>
      <c r="AA17" s="11">
        <v>7</v>
      </c>
      <c r="AB17" s="12"/>
      <c r="AC17" s="11">
        <f t="shared" si="7"/>
        <v>7</v>
      </c>
      <c r="AD17" s="11">
        <v>6</v>
      </c>
      <c r="AE17" s="12"/>
      <c r="AF17" s="11">
        <f t="shared" si="8"/>
        <v>6</v>
      </c>
      <c r="AG17" s="11">
        <v>6</v>
      </c>
      <c r="AH17" s="12"/>
      <c r="AI17" s="11">
        <f t="shared" si="9"/>
        <v>6</v>
      </c>
      <c r="AJ17" s="11">
        <v>6</v>
      </c>
      <c r="AK17" s="12"/>
      <c r="AL17" s="11">
        <f t="shared" si="10"/>
        <v>6</v>
      </c>
      <c r="AM17" s="11">
        <v>5</v>
      </c>
      <c r="AN17" s="12"/>
      <c r="AO17" s="11">
        <f t="shared" si="11"/>
        <v>5</v>
      </c>
      <c r="AP17" s="11">
        <v>6</v>
      </c>
      <c r="AQ17" s="12"/>
      <c r="AR17" s="11">
        <f t="shared" si="12"/>
        <v>6</v>
      </c>
      <c r="AS17" s="11">
        <v>7</v>
      </c>
      <c r="AT17" s="12"/>
      <c r="AU17" s="11">
        <f t="shared" si="13"/>
        <v>7</v>
      </c>
      <c r="AV17" s="11">
        <v>7</v>
      </c>
      <c r="AW17" s="12"/>
      <c r="AX17" s="11">
        <f t="shared" si="14"/>
        <v>7</v>
      </c>
      <c r="AY17" s="11">
        <v>5</v>
      </c>
      <c r="AZ17" s="11"/>
      <c r="BA17" s="11">
        <f t="shared" si="15"/>
        <v>5</v>
      </c>
      <c r="BB17" s="13">
        <f t="shared" si="16"/>
        <v>5.96</v>
      </c>
      <c r="BC17" s="13"/>
      <c r="BD17" s="14" t="str">
        <f t="shared" si="17"/>
        <v>TBình</v>
      </c>
      <c r="BE17" s="19"/>
      <c r="BF17" s="11">
        <v>7</v>
      </c>
      <c r="BG17" s="12"/>
      <c r="BH17" s="11">
        <v>8</v>
      </c>
      <c r="BI17" s="12"/>
      <c r="BJ17" s="11">
        <v>7</v>
      </c>
      <c r="BK17" s="12"/>
      <c r="BL17" s="11">
        <v>6</v>
      </c>
      <c r="BM17" s="12"/>
      <c r="BN17" s="11">
        <f t="shared" si="18"/>
        <v>6</v>
      </c>
      <c r="BO17" s="11">
        <v>6</v>
      </c>
      <c r="BP17" s="12"/>
      <c r="BQ17" s="11">
        <f t="shared" si="19"/>
        <v>6</v>
      </c>
      <c r="BR17" s="11">
        <v>6</v>
      </c>
      <c r="BS17" s="12"/>
      <c r="BT17" s="11">
        <v>7</v>
      </c>
      <c r="BU17" s="12"/>
      <c r="BV17" s="11">
        <f t="shared" si="20"/>
        <v>7</v>
      </c>
      <c r="BW17" s="11">
        <v>7</v>
      </c>
      <c r="BX17" s="12"/>
      <c r="BY17" s="11">
        <f t="shared" si="21"/>
        <v>7</v>
      </c>
      <c r="BZ17" s="11">
        <v>9</v>
      </c>
      <c r="CA17" s="11"/>
      <c r="CB17" s="11">
        <v>8</v>
      </c>
      <c r="CC17" s="11"/>
      <c r="CD17" s="11">
        <v>6</v>
      </c>
      <c r="CE17" s="12"/>
      <c r="CF17" s="11">
        <f t="shared" si="22"/>
        <v>6</v>
      </c>
      <c r="CG17" s="11">
        <v>7</v>
      </c>
      <c r="CH17" s="12"/>
      <c r="CI17" s="11">
        <v>8</v>
      </c>
      <c r="CJ17" s="12"/>
      <c r="CK17" s="11">
        <v>8</v>
      </c>
      <c r="CL17" s="12"/>
      <c r="CM17" s="11">
        <f t="shared" si="23"/>
        <v>8</v>
      </c>
      <c r="CN17" s="11">
        <v>9</v>
      </c>
      <c r="CO17" s="12"/>
      <c r="CP17" s="11">
        <f t="shared" si="24"/>
        <v>9</v>
      </c>
      <c r="CQ17" s="11">
        <v>7</v>
      </c>
      <c r="CR17" s="12"/>
      <c r="CS17" s="11">
        <v>8</v>
      </c>
      <c r="CT17" s="11"/>
      <c r="CU17" s="11">
        <v>6</v>
      </c>
      <c r="CV17" s="11"/>
      <c r="CW17" s="11">
        <f t="shared" si="25"/>
        <v>6</v>
      </c>
      <c r="CX17" s="11">
        <v>7</v>
      </c>
      <c r="CY17" s="12"/>
      <c r="CZ17" s="11">
        <f t="shared" si="26"/>
        <v>7</v>
      </c>
      <c r="DA17" s="11">
        <v>7</v>
      </c>
      <c r="DB17" s="12"/>
      <c r="DC17" s="11">
        <f t="shared" si="27"/>
        <v>7</v>
      </c>
      <c r="DD17" s="11">
        <v>9</v>
      </c>
      <c r="DE17" s="11"/>
      <c r="DF17" s="11">
        <v>7</v>
      </c>
      <c r="DG17" s="11"/>
      <c r="DH17" s="13">
        <f t="shared" si="28"/>
        <v>7.34</v>
      </c>
      <c r="DI17" s="13"/>
      <c r="DJ17" s="14" t="str">
        <f t="shared" si="29"/>
        <v>Khá</v>
      </c>
      <c r="DK17" s="19"/>
      <c r="DL17" s="11">
        <v>9</v>
      </c>
      <c r="DM17" s="12"/>
      <c r="DN17" s="11">
        <v>8</v>
      </c>
      <c r="DO17" s="12"/>
      <c r="DP17" s="11">
        <v>7</v>
      </c>
      <c r="DQ17" s="12"/>
      <c r="DR17" s="11">
        <f t="shared" si="30"/>
        <v>7</v>
      </c>
      <c r="DS17" s="11">
        <v>8</v>
      </c>
      <c r="DT17" s="12"/>
      <c r="DU17" s="11">
        <v>9</v>
      </c>
      <c r="DV17" s="11"/>
      <c r="DW17" s="11">
        <v>8</v>
      </c>
      <c r="DX17" s="12"/>
      <c r="DY17" s="11">
        <v>8</v>
      </c>
      <c r="DZ17" s="12"/>
      <c r="EA17" s="11">
        <v>8</v>
      </c>
      <c r="EB17" s="12"/>
      <c r="EC17" s="11">
        <v>8</v>
      </c>
      <c r="ED17" s="11"/>
      <c r="EE17" s="11">
        <v>9</v>
      </c>
      <c r="EF17" s="11"/>
      <c r="EG17" s="13">
        <f t="shared" si="31"/>
        <v>8.24</v>
      </c>
      <c r="EH17" s="13"/>
      <c r="EI17" s="14" t="str">
        <f t="shared" si="32"/>
        <v>Giỏi</v>
      </c>
      <c r="EJ17" s="19"/>
      <c r="EK17" s="11">
        <v>7</v>
      </c>
      <c r="EL17" s="98"/>
      <c r="EM17" s="11">
        <v>9</v>
      </c>
      <c r="EN17" s="98"/>
      <c r="EO17" s="11">
        <v>8</v>
      </c>
      <c r="EP17" s="98"/>
      <c r="EQ17" s="11">
        <v>7</v>
      </c>
      <c r="ER17" s="98"/>
      <c r="ES17" s="11">
        <v>9</v>
      </c>
      <c r="ET17" s="98"/>
      <c r="EU17" s="11">
        <v>8</v>
      </c>
      <c r="EV17" s="98"/>
      <c r="EW17" s="11">
        <v>9</v>
      </c>
      <c r="EX17" s="98"/>
      <c r="EY17" s="11">
        <v>8</v>
      </c>
      <c r="EZ17" s="98"/>
      <c r="FA17" s="11">
        <v>9</v>
      </c>
      <c r="FB17" s="98"/>
      <c r="FC17" s="11">
        <v>7</v>
      </c>
      <c r="FD17" s="98"/>
      <c r="FE17" s="11">
        <v>8</v>
      </c>
      <c r="FF17" s="98" t="str">
        <f t="shared" si="38"/>
        <v>Lê Thị ThuHiền</v>
      </c>
      <c r="FG17" s="217">
        <f t="shared" si="33"/>
        <v>8.14</v>
      </c>
      <c r="FH17" s="220"/>
      <c r="FI17" s="221" t="str">
        <f t="shared" si="34"/>
        <v>Giỏi</v>
      </c>
      <c r="FJ17" s="219" t="str">
        <f t="shared" si="39"/>
        <v>Lê Thị ThuHiền</v>
      </c>
      <c r="FK17" s="217">
        <f t="shared" si="40"/>
        <v>8.19</v>
      </c>
      <c r="FL17" s="220"/>
      <c r="FM17" s="221" t="str">
        <f t="shared" si="35"/>
        <v>Giỏi</v>
      </c>
      <c r="FN17" s="221"/>
      <c r="FO17" s="13">
        <f t="shared" si="41"/>
        <v>7.16</v>
      </c>
      <c r="FP17" s="13"/>
      <c r="FQ17" s="14" t="str">
        <f t="shared" si="36"/>
        <v>Khá</v>
      </c>
      <c r="FR17" s="15">
        <f t="shared" si="37"/>
        <v>49</v>
      </c>
    </row>
    <row r="18" spans="1:181" ht="12.75" x14ac:dyDescent="0.2">
      <c r="A18" s="16">
        <v>12</v>
      </c>
      <c r="B18" s="17" t="s">
        <v>476</v>
      </c>
      <c r="C18" s="18" t="s">
        <v>94</v>
      </c>
      <c r="D18" s="11">
        <v>9</v>
      </c>
      <c r="E18" s="12"/>
      <c r="F18" s="11">
        <f t="shared" si="0"/>
        <v>9</v>
      </c>
      <c r="G18" s="11">
        <v>5</v>
      </c>
      <c r="H18" s="12"/>
      <c r="I18" s="11">
        <f t="shared" si="1"/>
        <v>5</v>
      </c>
      <c r="J18" s="11">
        <v>8</v>
      </c>
      <c r="K18" s="12"/>
      <c r="L18" s="11">
        <f t="shared" si="2"/>
        <v>8</v>
      </c>
      <c r="M18" s="11">
        <v>6</v>
      </c>
      <c r="N18" s="12"/>
      <c r="O18" s="11">
        <f t="shared" si="3"/>
        <v>6</v>
      </c>
      <c r="P18" s="11">
        <v>7</v>
      </c>
      <c r="Q18" s="12"/>
      <c r="R18" s="11">
        <f t="shared" si="4"/>
        <v>7</v>
      </c>
      <c r="S18" s="11">
        <v>8</v>
      </c>
      <c r="T18" s="12"/>
      <c r="U18" s="11">
        <f t="shared" si="5"/>
        <v>8</v>
      </c>
      <c r="V18" s="12">
        <v>6</v>
      </c>
      <c r="W18" s="12"/>
      <c r="X18" s="11">
        <f t="shared" si="6"/>
        <v>6</v>
      </c>
      <c r="Y18" s="12">
        <v>7</v>
      </c>
      <c r="Z18" s="12"/>
      <c r="AA18" s="11">
        <v>9</v>
      </c>
      <c r="AB18" s="12"/>
      <c r="AC18" s="11">
        <f t="shared" si="7"/>
        <v>9</v>
      </c>
      <c r="AD18" s="11">
        <v>6</v>
      </c>
      <c r="AE18" s="12"/>
      <c r="AF18" s="11">
        <f t="shared" si="8"/>
        <v>6</v>
      </c>
      <c r="AG18" s="11">
        <v>9</v>
      </c>
      <c r="AH18" s="12"/>
      <c r="AI18" s="11">
        <f t="shared" si="9"/>
        <v>9</v>
      </c>
      <c r="AJ18" s="11">
        <v>6</v>
      </c>
      <c r="AK18" s="12"/>
      <c r="AL18" s="11">
        <f t="shared" si="10"/>
        <v>6</v>
      </c>
      <c r="AM18" s="11">
        <v>6</v>
      </c>
      <c r="AN18" s="12"/>
      <c r="AO18" s="11">
        <f t="shared" si="11"/>
        <v>6</v>
      </c>
      <c r="AP18" s="11">
        <v>7</v>
      </c>
      <c r="AQ18" s="12"/>
      <c r="AR18" s="11">
        <f t="shared" si="12"/>
        <v>7</v>
      </c>
      <c r="AS18" s="11">
        <v>8</v>
      </c>
      <c r="AT18" s="12"/>
      <c r="AU18" s="11">
        <f t="shared" si="13"/>
        <v>8</v>
      </c>
      <c r="AV18" s="11">
        <v>7</v>
      </c>
      <c r="AW18" s="12"/>
      <c r="AX18" s="11">
        <f t="shared" si="14"/>
        <v>7</v>
      </c>
      <c r="AY18" s="11">
        <v>5</v>
      </c>
      <c r="AZ18" s="11"/>
      <c r="BA18" s="11">
        <f t="shared" si="15"/>
        <v>5</v>
      </c>
      <c r="BB18" s="13">
        <f t="shared" si="16"/>
        <v>6.94</v>
      </c>
      <c r="BC18" s="13"/>
      <c r="BD18" s="14" t="str">
        <f t="shared" si="17"/>
        <v>TBKhá</v>
      </c>
      <c r="BE18" s="19"/>
      <c r="BF18" s="11">
        <v>6</v>
      </c>
      <c r="BG18" s="12"/>
      <c r="BH18" s="11">
        <v>6</v>
      </c>
      <c r="BI18" s="12"/>
      <c r="BJ18" s="11">
        <v>8</v>
      </c>
      <c r="BK18" s="12"/>
      <c r="BL18" s="11">
        <v>7</v>
      </c>
      <c r="BM18" s="12"/>
      <c r="BN18" s="11">
        <f t="shared" si="18"/>
        <v>7</v>
      </c>
      <c r="BO18" s="11">
        <v>7</v>
      </c>
      <c r="BP18" s="12"/>
      <c r="BQ18" s="11">
        <f t="shared" si="19"/>
        <v>7</v>
      </c>
      <c r="BR18" s="11">
        <v>7</v>
      </c>
      <c r="BS18" s="12"/>
      <c r="BT18" s="11">
        <v>8</v>
      </c>
      <c r="BU18" s="12"/>
      <c r="BV18" s="11">
        <f t="shared" si="20"/>
        <v>8</v>
      </c>
      <c r="BW18" s="11">
        <v>6</v>
      </c>
      <c r="BX18" s="12"/>
      <c r="BY18" s="11">
        <f t="shared" si="21"/>
        <v>6</v>
      </c>
      <c r="BZ18" s="11">
        <v>9</v>
      </c>
      <c r="CA18" s="11"/>
      <c r="CB18" s="11">
        <v>9</v>
      </c>
      <c r="CC18" s="11"/>
      <c r="CD18" s="11">
        <v>8</v>
      </c>
      <c r="CE18" s="12"/>
      <c r="CF18" s="11">
        <f t="shared" si="22"/>
        <v>8</v>
      </c>
      <c r="CG18" s="11">
        <v>6</v>
      </c>
      <c r="CH18" s="12"/>
      <c r="CI18" s="11">
        <v>7</v>
      </c>
      <c r="CJ18" s="12"/>
      <c r="CK18" s="11">
        <v>9</v>
      </c>
      <c r="CL18" s="12"/>
      <c r="CM18" s="11">
        <f t="shared" si="23"/>
        <v>9</v>
      </c>
      <c r="CN18" s="11">
        <v>8</v>
      </c>
      <c r="CO18" s="12"/>
      <c r="CP18" s="11">
        <f t="shared" si="24"/>
        <v>8</v>
      </c>
      <c r="CQ18" s="11">
        <v>7</v>
      </c>
      <c r="CR18" s="12"/>
      <c r="CS18" s="11">
        <v>8</v>
      </c>
      <c r="CT18" s="11"/>
      <c r="CU18" s="11">
        <v>9</v>
      </c>
      <c r="CV18" s="11"/>
      <c r="CW18" s="11">
        <f t="shared" si="25"/>
        <v>9</v>
      </c>
      <c r="CX18" s="11">
        <v>7</v>
      </c>
      <c r="CY18" s="12"/>
      <c r="CZ18" s="11">
        <f t="shared" si="26"/>
        <v>7</v>
      </c>
      <c r="DA18" s="11">
        <v>9</v>
      </c>
      <c r="DB18" s="12"/>
      <c r="DC18" s="11">
        <f t="shared" si="27"/>
        <v>9</v>
      </c>
      <c r="DD18" s="11">
        <v>8</v>
      </c>
      <c r="DE18" s="11"/>
      <c r="DF18" s="11">
        <v>8</v>
      </c>
      <c r="DG18" s="11"/>
      <c r="DH18" s="13">
        <f t="shared" si="28"/>
        <v>7.57</v>
      </c>
      <c r="DI18" s="13"/>
      <c r="DJ18" s="14" t="str">
        <f t="shared" si="29"/>
        <v>Khá</v>
      </c>
      <c r="DK18" s="19"/>
      <c r="DL18" s="11">
        <v>9</v>
      </c>
      <c r="DM18" s="12"/>
      <c r="DN18" s="11">
        <v>9</v>
      </c>
      <c r="DO18" s="12"/>
      <c r="DP18" s="11">
        <v>7</v>
      </c>
      <c r="DQ18" s="12"/>
      <c r="DR18" s="11">
        <f t="shared" si="30"/>
        <v>7</v>
      </c>
      <c r="DS18" s="11">
        <v>7</v>
      </c>
      <c r="DT18" s="12"/>
      <c r="DU18" s="11">
        <v>8</v>
      </c>
      <c r="DV18" s="11"/>
      <c r="DW18" s="11">
        <v>8</v>
      </c>
      <c r="DX18" s="12"/>
      <c r="DY18" s="11">
        <v>8</v>
      </c>
      <c r="DZ18" s="12"/>
      <c r="EA18" s="11">
        <v>8</v>
      </c>
      <c r="EB18" s="12"/>
      <c r="EC18" s="11">
        <v>8</v>
      </c>
      <c r="ED18" s="11"/>
      <c r="EE18" s="11">
        <v>9</v>
      </c>
      <c r="EF18" s="11"/>
      <c r="EG18" s="13">
        <f t="shared" si="31"/>
        <v>8.1199999999999992</v>
      </c>
      <c r="EH18" s="13"/>
      <c r="EI18" s="14" t="str">
        <f t="shared" si="32"/>
        <v>Giỏi</v>
      </c>
      <c r="EJ18" s="19"/>
      <c r="EK18" s="11">
        <v>7</v>
      </c>
      <c r="EL18" s="98"/>
      <c r="EM18" s="11">
        <v>8</v>
      </c>
      <c r="EN18" s="98"/>
      <c r="EO18" s="11">
        <v>9</v>
      </c>
      <c r="EP18" s="98"/>
      <c r="EQ18" s="11">
        <v>8</v>
      </c>
      <c r="ER18" s="98"/>
      <c r="ES18" s="11">
        <v>9</v>
      </c>
      <c r="ET18" s="98"/>
      <c r="EU18" s="11">
        <v>8</v>
      </c>
      <c r="EV18" s="98"/>
      <c r="EW18" s="11">
        <v>9</v>
      </c>
      <c r="EX18" s="98"/>
      <c r="EY18" s="11">
        <v>9</v>
      </c>
      <c r="EZ18" s="98"/>
      <c r="FA18" s="11">
        <v>9</v>
      </c>
      <c r="FB18" s="98"/>
      <c r="FC18" s="11">
        <v>7</v>
      </c>
      <c r="FD18" s="98"/>
      <c r="FE18" s="11">
        <v>9</v>
      </c>
      <c r="FF18" s="98" t="str">
        <f t="shared" si="38"/>
        <v>Nguyễn XuânHiền</v>
      </c>
      <c r="FG18" s="217">
        <f t="shared" si="33"/>
        <v>8.36</v>
      </c>
      <c r="FH18" s="220"/>
      <c r="FI18" s="221" t="str">
        <f t="shared" si="34"/>
        <v>Giỏi</v>
      </c>
      <c r="FJ18" s="219" t="str">
        <f t="shared" si="39"/>
        <v>Nguyễn XuânHiền</v>
      </c>
      <c r="FK18" s="217">
        <f t="shared" si="40"/>
        <v>8.25</v>
      </c>
      <c r="FL18" s="220"/>
      <c r="FM18" s="221" t="str">
        <f t="shared" si="35"/>
        <v>Giỏi</v>
      </c>
      <c r="FN18" s="221"/>
      <c r="FO18" s="13">
        <f t="shared" si="41"/>
        <v>7.58</v>
      </c>
      <c r="FP18" s="13"/>
      <c r="FQ18" s="14" t="str">
        <f t="shared" ref="FQ18:FQ47" si="42">IF(FO18&lt;5,"Yếu",IF(FO18&lt;6,"TBình",IF(FO18&lt;7,"TBKhá",IF(FO18&lt;8,"Khá",IF(FO18&lt;9,"Giỏi","Xuất sắc")))))</f>
        <v>Khá</v>
      </c>
      <c r="FR18" s="15">
        <f t="shared" si="37"/>
        <v>28</v>
      </c>
    </row>
    <row r="19" spans="1:181" s="31" customFormat="1" ht="12.75" x14ac:dyDescent="0.2">
      <c r="A19" s="16">
        <v>13</v>
      </c>
      <c r="B19" s="17" t="s">
        <v>300</v>
      </c>
      <c r="C19" s="18" t="s">
        <v>98</v>
      </c>
      <c r="D19" s="11">
        <v>4</v>
      </c>
      <c r="E19" s="12">
        <v>6</v>
      </c>
      <c r="F19" s="11">
        <f t="shared" si="0"/>
        <v>6</v>
      </c>
      <c r="G19" s="11">
        <v>6</v>
      </c>
      <c r="H19" s="12"/>
      <c r="I19" s="11">
        <f t="shared" si="1"/>
        <v>6</v>
      </c>
      <c r="J19" s="11">
        <v>8</v>
      </c>
      <c r="K19" s="12"/>
      <c r="L19" s="11">
        <f t="shared" si="2"/>
        <v>8</v>
      </c>
      <c r="M19" s="11">
        <v>6</v>
      </c>
      <c r="N19" s="12"/>
      <c r="O19" s="11">
        <f t="shared" si="3"/>
        <v>6</v>
      </c>
      <c r="P19" s="11">
        <v>7</v>
      </c>
      <c r="Q19" s="12"/>
      <c r="R19" s="11">
        <f t="shared" si="4"/>
        <v>7</v>
      </c>
      <c r="S19" s="11">
        <v>8</v>
      </c>
      <c r="T19" s="12"/>
      <c r="U19" s="11">
        <f t="shared" si="5"/>
        <v>8</v>
      </c>
      <c r="V19" s="12">
        <v>6</v>
      </c>
      <c r="W19" s="12"/>
      <c r="X19" s="11">
        <f t="shared" si="6"/>
        <v>6</v>
      </c>
      <c r="Y19" s="12">
        <v>6</v>
      </c>
      <c r="Z19" s="12"/>
      <c r="AA19" s="11">
        <v>8</v>
      </c>
      <c r="AB19" s="12"/>
      <c r="AC19" s="11">
        <f t="shared" si="7"/>
        <v>8</v>
      </c>
      <c r="AD19" s="11">
        <v>6</v>
      </c>
      <c r="AE19" s="12"/>
      <c r="AF19" s="11">
        <f t="shared" si="8"/>
        <v>6</v>
      </c>
      <c r="AG19" s="11">
        <v>7</v>
      </c>
      <c r="AH19" s="12"/>
      <c r="AI19" s="11">
        <f t="shared" si="9"/>
        <v>7</v>
      </c>
      <c r="AJ19" s="11">
        <v>5</v>
      </c>
      <c r="AK19" s="12"/>
      <c r="AL19" s="11">
        <f t="shared" si="10"/>
        <v>5</v>
      </c>
      <c r="AM19" s="11">
        <v>7</v>
      </c>
      <c r="AN19" s="12"/>
      <c r="AO19" s="11">
        <f t="shared" si="11"/>
        <v>7</v>
      </c>
      <c r="AP19" s="11">
        <v>8</v>
      </c>
      <c r="AQ19" s="12"/>
      <c r="AR19" s="11">
        <f t="shared" si="12"/>
        <v>8</v>
      </c>
      <c r="AS19" s="11">
        <v>7</v>
      </c>
      <c r="AT19" s="12"/>
      <c r="AU19" s="11">
        <f t="shared" si="13"/>
        <v>7</v>
      </c>
      <c r="AV19" s="11">
        <v>7</v>
      </c>
      <c r="AW19" s="12"/>
      <c r="AX19" s="11">
        <f t="shared" si="14"/>
        <v>7</v>
      </c>
      <c r="AY19" s="11">
        <v>6</v>
      </c>
      <c r="AZ19" s="11"/>
      <c r="BA19" s="11">
        <f t="shared" si="15"/>
        <v>6</v>
      </c>
      <c r="BB19" s="13">
        <f t="shared" si="16"/>
        <v>6.57</v>
      </c>
      <c r="BC19" s="13"/>
      <c r="BD19" s="14" t="str">
        <f t="shared" si="17"/>
        <v>TBKhá</v>
      </c>
      <c r="BE19" s="19"/>
      <c r="BF19" s="11">
        <v>7</v>
      </c>
      <c r="BG19" s="12"/>
      <c r="BH19" s="11">
        <v>8</v>
      </c>
      <c r="BI19" s="12"/>
      <c r="BJ19" s="11">
        <v>8</v>
      </c>
      <c r="BK19" s="12"/>
      <c r="BL19" s="11">
        <v>8</v>
      </c>
      <c r="BM19" s="12"/>
      <c r="BN19" s="11">
        <f t="shared" si="18"/>
        <v>8</v>
      </c>
      <c r="BO19" s="11">
        <v>7</v>
      </c>
      <c r="BP19" s="12"/>
      <c r="BQ19" s="11">
        <f t="shared" si="19"/>
        <v>7</v>
      </c>
      <c r="BR19" s="11">
        <v>8</v>
      </c>
      <c r="BS19" s="12"/>
      <c r="BT19" s="11">
        <v>7</v>
      </c>
      <c r="BU19" s="12"/>
      <c r="BV19" s="11">
        <f t="shared" si="20"/>
        <v>7</v>
      </c>
      <c r="BW19" s="11">
        <v>7</v>
      </c>
      <c r="BX19" s="12"/>
      <c r="BY19" s="11">
        <f t="shared" si="21"/>
        <v>7</v>
      </c>
      <c r="BZ19" s="11">
        <v>8</v>
      </c>
      <c r="CA19" s="11"/>
      <c r="CB19" s="11">
        <v>8</v>
      </c>
      <c r="CC19" s="11"/>
      <c r="CD19" s="11">
        <v>8</v>
      </c>
      <c r="CE19" s="12"/>
      <c r="CF19" s="11">
        <f t="shared" si="22"/>
        <v>8</v>
      </c>
      <c r="CG19" s="11">
        <v>7</v>
      </c>
      <c r="CH19" s="12"/>
      <c r="CI19" s="11">
        <v>8</v>
      </c>
      <c r="CJ19" s="12"/>
      <c r="CK19" s="11">
        <v>8</v>
      </c>
      <c r="CL19" s="12"/>
      <c r="CM19" s="11">
        <f t="shared" si="23"/>
        <v>8</v>
      </c>
      <c r="CN19" s="11">
        <v>9</v>
      </c>
      <c r="CO19" s="12"/>
      <c r="CP19" s="11">
        <f t="shared" si="24"/>
        <v>9</v>
      </c>
      <c r="CQ19" s="11">
        <v>9</v>
      </c>
      <c r="CR19" s="12"/>
      <c r="CS19" s="11">
        <v>8</v>
      </c>
      <c r="CT19" s="11"/>
      <c r="CU19" s="11">
        <v>8</v>
      </c>
      <c r="CV19" s="11"/>
      <c r="CW19" s="11">
        <f t="shared" si="25"/>
        <v>8</v>
      </c>
      <c r="CX19" s="11">
        <v>8</v>
      </c>
      <c r="CY19" s="12"/>
      <c r="CZ19" s="11">
        <f t="shared" si="26"/>
        <v>8</v>
      </c>
      <c r="DA19" s="11">
        <v>9</v>
      </c>
      <c r="DB19" s="12"/>
      <c r="DC19" s="11">
        <f t="shared" si="27"/>
        <v>9</v>
      </c>
      <c r="DD19" s="11">
        <v>8</v>
      </c>
      <c r="DE19" s="11"/>
      <c r="DF19" s="11">
        <v>8</v>
      </c>
      <c r="DG19" s="11"/>
      <c r="DH19" s="13">
        <f t="shared" si="28"/>
        <v>7.89</v>
      </c>
      <c r="DI19" s="13"/>
      <c r="DJ19" s="14" t="str">
        <f t="shared" si="29"/>
        <v>Khá</v>
      </c>
      <c r="DK19" s="19"/>
      <c r="DL19" s="11">
        <v>9</v>
      </c>
      <c r="DM19" s="12"/>
      <c r="DN19" s="11">
        <v>10</v>
      </c>
      <c r="DO19" s="12"/>
      <c r="DP19" s="11">
        <v>7</v>
      </c>
      <c r="DQ19" s="12"/>
      <c r="DR19" s="11">
        <f t="shared" si="30"/>
        <v>7</v>
      </c>
      <c r="DS19" s="11">
        <v>7</v>
      </c>
      <c r="DT19" s="12"/>
      <c r="DU19" s="11">
        <v>9</v>
      </c>
      <c r="DV19" s="11"/>
      <c r="DW19" s="11">
        <v>8</v>
      </c>
      <c r="DX19" s="12"/>
      <c r="DY19" s="11">
        <v>8</v>
      </c>
      <c r="DZ19" s="12"/>
      <c r="EA19" s="11">
        <v>8</v>
      </c>
      <c r="EB19" s="12"/>
      <c r="EC19" s="11">
        <v>8</v>
      </c>
      <c r="ED19" s="11"/>
      <c r="EE19" s="11">
        <v>9</v>
      </c>
      <c r="EF19" s="11"/>
      <c r="EG19" s="13">
        <f t="shared" si="31"/>
        <v>8.32</v>
      </c>
      <c r="EH19" s="13"/>
      <c r="EI19" s="14" t="str">
        <f t="shared" si="32"/>
        <v>Giỏi</v>
      </c>
      <c r="EJ19" s="19"/>
      <c r="EK19" s="11">
        <v>8</v>
      </c>
      <c r="EL19" s="98"/>
      <c r="EM19" s="11">
        <v>10</v>
      </c>
      <c r="EN19" s="98"/>
      <c r="EO19" s="11">
        <v>9</v>
      </c>
      <c r="EP19" s="98"/>
      <c r="EQ19" s="11">
        <v>8</v>
      </c>
      <c r="ER19" s="98"/>
      <c r="ES19" s="11">
        <v>8</v>
      </c>
      <c r="ET19" s="98"/>
      <c r="EU19" s="11">
        <v>9</v>
      </c>
      <c r="EV19" s="98"/>
      <c r="EW19" s="11">
        <v>8</v>
      </c>
      <c r="EX19" s="98"/>
      <c r="EY19" s="11">
        <v>8</v>
      </c>
      <c r="EZ19" s="98"/>
      <c r="FA19" s="11">
        <v>9</v>
      </c>
      <c r="FB19" s="98"/>
      <c r="FC19" s="11">
        <v>10</v>
      </c>
      <c r="FD19" s="98"/>
      <c r="FE19" s="11">
        <v>8</v>
      </c>
      <c r="FF19" s="98" t="str">
        <f t="shared" si="38"/>
        <v>Hà ThịHồng</v>
      </c>
      <c r="FG19" s="217">
        <f t="shared" si="33"/>
        <v>8.75</v>
      </c>
      <c r="FH19" s="220"/>
      <c r="FI19" s="221" t="str">
        <f t="shared" si="34"/>
        <v>Giỏi</v>
      </c>
      <c r="FJ19" s="219" t="str">
        <f t="shared" si="39"/>
        <v>Hà ThịHồng</v>
      </c>
      <c r="FK19" s="217">
        <f t="shared" si="40"/>
        <v>8.5500000000000007</v>
      </c>
      <c r="FL19" s="220"/>
      <c r="FM19" s="221" t="str">
        <f t="shared" si="35"/>
        <v>Giỏi</v>
      </c>
      <c r="FN19" s="221"/>
      <c r="FO19" s="13">
        <f t="shared" si="41"/>
        <v>7.66</v>
      </c>
      <c r="FP19" s="13"/>
      <c r="FQ19" s="14" t="str">
        <f t="shared" si="42"/>
        <v>Khá</v>
      </c>
      <c r="FR19" s="15">
        <f t="shared" si="37"/>
        <v>24</v>
      </c>
      <c r="FS19" s="1"/>
      <c r="FT19" s="1"/>
      <c r="FU19" s="1"/>
      <c r="FV19" s="1"/>
      <c r="FW19" s="1"/>
      <c r="FX19" s="1"/>
      <c r="FY19" s="1"/>
    </row>
    <row r="20" spans="1:181" ht="12.75" x14ac:dyDescent="0.2">
      <c r="A20" s="16">
        <v>14</v>
      </c>
      <c r="B20" s="17" t="s">
        <v>97</v>
      </c>
      <c r="C20" s="18" t="s">
        <v>477</v>
      </c>
      <c r="D20" s="11">
        <v>8</v>
      </c>
      <c r="E20" s="12"/>
      <c r="F20" s="11">
        <f t="shared" si="0"/>
        <v>8</v>
      </c>
      <c r="G20" s="11">
        <v>7</v>
      </c>
      <c r="H20" s="12"/>
      <c r="I20" s="11">
        <f t="shared" si="1"/>
        <v>7</v>
      </c>
      <c r="J20" s="11">
        <v>8</v>
      </c>
      <c r="K20" s="12"/>
      <c r="L20" s="11">
        <f t="shared" si="2"/>
        <v>8</v>
      </c>
      <c r="M20" s="11">
        <v>7</v>
      </c>
      <c r="N20" s="12"/>
      <c r="O20" s="11">
        <f t="shared" si="3"/>
        <v>7</v>
      </c>
      <c r="P20" s="11">
        <v>8</v>
      </c>
      <c r="Q20" s="12"/>
      <c r="R20" s="11">
        <f t="shared" si="4"/>
        <v>8</v>
      </c>
      <c r="S20" s="11">
        <v>7</v>
      </c>
      <c r="T20" s="12"/>
      <c r="U20" s="11">
        <f t="shared" si="5"/>
        <v>7</v>
      </c>
      <c r="V20" s="12">
        <v>8</v>
      </c>
      <c r="W20" s="12"/>
      <c r="X20" s="11">
        <f t="shared" si="6"/>
        <v>8</v>
      </c>
      <c r="Y20" s="12">
        <v>7</v>
      </c>
      <c r="Z20" s="12"/>
      <c r="AA20" s="11">
        <v>8</v>
      </c>
      <c r="AB20" s="12"/>
      <c r="AC20" s="11">
        <f t="shared" si="7"/>
        <v>8</v>
      </c>
      <c r="AD20" s="11">
        <v>6</v>
      </c>
      <c r="AE20" s="12"/>
      <c r="AF20" s="11">
        <f t="shared" si="8"/>
        <v>6</v>
      </c>
      <c r="AG20" s="11">
        <v>8</v>
      </c>
      <c r="AH20" s="12"/>
      <c r="AI20" s="11">
        <f t="shared" si="9"/>
        <v>8</v>
      </c>
      <c r="AJ20" s="11">
        <v>7</v>
      </c>
      <c r="AK20" s="12"/>
      <c r="AL20" s="11">
        <f t="shared" si="10"/>
        <v>7</v>
      </c>
      <c r="AM20" s="11">
        <v>8</v>
      </c>
      <c r="AN20" s="12"/>
      <c r="AO20" s="11">
        <f t="shared" si="11"/>
        <v>8</v>
      </c>
      <c r="AP20" s="11">
        <v>8</v>
      </c>
      <c r="AQ20" s="12"/>
      <c r="AR20" s="11">
        <f t="shared" si="12"/>
        <v>8</v>
      </c>
      <c r="AS20" s="11">
        <v>7</v>
      </c>
      <c r="AT20" s="12"/>
      <c r="AU20" s="11">
        <f t="shared" si="13"/>
        <v>7</v>
      </c>
      <c r="AV20" s="11">
        <v>8</v>
      </c>
      <c r="AW20" s="12"/>
      <c r="AX20" s="11">
        <f t="shared" si="14"/>
        <v>8</v>
      </c>
      <c r="AY20" s="11">
        <v>7</v>
      </c>
      <c r="AZ20" s="11"/>
      <c r="BA20" s="11">
        <f t="shared" si="15"/>
        <v>7</v>
      </c>
      <c r="BB20" s="13">
        <f t="shared" si="16"/>
        <v>7.39</v>
      </c>
      <c r="BC20" s="13"/>
      <c r="BD20" s="14" t="str">
        <f t="shared" si="17"/>
        <v>Khá</v>
      </c>
      <c r="BE20" s="19"/>
      <c r="BF20" s="11">
        <v>7</v>
      </c>
      <c r="BG20" s="12"/>
      <c r="BH20" s="11">
        <v>7</v>
      </c>
      <c r="BI20" s="12"/>
      <c r="BJ20" s="11">
        <v>7</v>
      </c>
      <c r="BK20" s="12"/>
      <c r="BL20" s="11">
        <v>9</v>
      </c>
      <c r="BM20" s="12"/>
      <c r="BN20" s="11">
        <f t="shared" si="18"/>
        <v>9</v>
      </c>
      <c r="BO20" s="11">
        <v>8</v>
      </c>
      <c r="BP20" s="12"/>
      <c r="BQ20" s="11">
        <f t="shared" si="19"/>
        <v>8</v>
      </c>
      <c r="BR20" s="11">
        <v>8</v>
      </c>
      <c r="BS20" s="12"/>
      <c r="BT20" s="11">
        <v>8</v>
      </c>
      <c r="BU20" s="12"/>
      <c r="BV20" s="11">
        <f t="shared" si="20"/>
        <v>8</v>
      </c>
      <c r="BW20" s="11">
        <v>7</v>
      </c>
      <c r="BX20" s="12"/>
      <c r="BY20" s="11">
        <f t="shared" si="21"/>
        <v>7</v>
      </c>
      <c r="BZ20" s="11">
        <v>8</v>
      </c>
      <c r="CA20" s="11"/>
      <c r="CB20" s="11">
        <v>9</v>
      </c>
      <c r="CC20" s="11"/>
      <c r="CD20" s="11">
        <v>8</v>
      </c>
      <c r="CE20" s="12"/>
      <c r="CF20" s="11">
        <f t="shared" si="22"/>
        <v>8</v>
      </c>
      <c r="CG20" s="11">
        <v>7</v>
      </c>
      <c r="CH20" s="12"/>
      <c r="CI20" s="11">
        <v>8</v>
      </c>
      <c r="CJ20" s="12"/>
      <c r="CK20" s="11">
        <v>8</v>
      </c>
      <c r="CL20" s="12"/>
      <c r="CM20" s="11">
        <f t="shared" si="23"/>
        <v>8</v>
      </c>
      <c r="CN20" s="11">
        <v>8</v>
      </c>
      <c r="CO20" s="12"/>
      <c r="CP20" s="11">
        <f t="shared" si="24"/>
        <v>8</v>
      </c>
      <c r="CQ20" s="11">
        <v>8</v>
      </c>
      <c r="CR20" s="12"/>
      <c r="CS20" s="11">
        <v>8</v>
      </c>
      <c r="CT20" s="11"/>
      <c r="CU20" s="11">
        <v>8</v>
      </c>
      <c r="CV20" s="11"/>
      <c r="CW20" s="11">
        <f t="shared" si="25"/>
        <v>8</v>
      </c>
      <c r="CX20" s="11">
        <v>8</v>
      </c>
      <c r="CY20" s="12"/>
      <c r="CZ20" s="11">
        <f t="shared" si="26"/>
        <v>8</v>
      </c>
      <c r="DA20" s="11">
        <v>9</v>
      </c>
      <c r="DB20" s="12"/>
      <c r="DC20" s="11">
        <f t="shared" si="27"/>
        <v>9</v>
      </c>
      <c r="DD20" s="11">
        <v>8</v>
      </c>
      <c r="DE20" s="11"/>
      <c r="DF20" s="11">
        <v>8</v>
      </c>
      <c r="DG20" s="11"/>
      <c r="DH20" s="13">
        <f t="shared" si="28"/>
        <v>7.87</v>
      </c>
      <c r="DI20" s="13"/>
      <c r="DJ20" s="14" t="str">
        <f t="shared" si="29"/>
        <v>Khá</v>
      </c>
      <c r="DK20" s="19"/>
      <c r="DL20" s="11">
        <v>9</v>
      </c>
      <c r="DM20" s="12"/>
      <c r="DN20" s="11">
        <v>8</v>
      </c>
      <c r="DO20" s="12"/>
      <c r="DP20" s="11">
        <v>7</v>
      </c>
      <c r="DQ20" s="12"/>
      <c r="DR20" s="11">
        <f t="shared" si="30"/>
        <v>7</v>
      </c>
      <c r="DS20" s="11">
        <v>8</v>
      </c>
      <c r="DT20" s="12"/>
      <c r="DU20" s="11">
        <v>9</v>
      </c>
      <c r="DV20" s="11"/>
      <c r="DW20" s="11">
        <v>8</v>
      </c>
      <c r="DX20" s="12"/>
      <c r="DY20" s="11">
        <v>7</v>
      </c>
      <c r="DZ20" s="12"/>
      <c r="EA20" s="11">
        <v>8</v>
      </c>
      <c r="EB20" s="12"/>
      <c r="EC20" s="11">
        <v>9</v>
      </c>
      <c r="ED20" s="11"/>
      <c r="EE20" s="11">
        <v>9</v>
      </c>
      <c r="EF20" s="11"/>
      <c r="EG20" s="13">
        <f t="shared" si="31"/>
        <v>8.24</v>
      </c>
      <c r="EH20" s="13"/>
      <c r="EI20" s="14" t="str">
        <f t="shared" si="32"/>
        <v>Giỏi</v>
      </c>
      <c r="EJ20" s="19"/>
      <c r="EK20" s="11">
        <v>8</v>
      </c>
      <c r="EL20" s="98"/>
      <c r="EM20" s="11">
        <v>9</v>
      </c>
      <c r="EN20" s="98"/>
      <c r="EO20" s="11">
        <v>9</v>
      </c>
      <c r="EP20" s="98"/>
      <c r="EQ20" s="11">
        <v>8</v>
      </c>
      <c r="ER20" s="98"/>
      <c r="ES20" s="11">
        <v>9</v>
      </c>
      <c r="ET20" s="98"/>
      <c r="EU20" s="11">
        <v>8</v>
      </c>
      <c r="EV20" s="98"/>
      <c r="EW20" s="11">
        <v>9</v>
      </c>
      <c r="EX20" s="98"/>
      <c r="EY20" s="11">
        <v>9</v>
      </c>
      <c r="EZ20" s="98"/>
      <c r="FA20" s="11">
        <v>9</v>
      </c>
      <c r="FB20" s="98"/>
      <c r="FC20" s="11">
        <v>8</v>
      </c>
      <c r="FD20" s="98"/>
      <c r="FE20" s="11">
        <v>8</v>
      </c>
      <c r="FF20" s="98" t="str">
        <f t="shared" si="38"/>
        <v>Nguyễn ThịHuế</v>
      </c>
      <c r="FG20" s="217">
        <f t="shared" si="33"/>
        <v>8.5399999999999991</v>
      </c>
      <c r="FH20" s="220"/>
      <c r="FI20" s="221" t="str">
        <f t="shared" si="34"/>
        <v>Giỏi</v>
      </c>
      <c r="FJ20" s="219" t="str">
        <f t="shared" si="39"/>
        <v>Nguyễn ThịHuế</v>
      </c>
      <c r="FK20" s="217">
        <f t="shared" si="40"/>
        <v>8.4</v>
      </c>
      <c r="FL20" s="220"/>
      <c r="FM20" s="221" t="str">
        <f t="shared" si="35"/>
        <v>Giỏi</v>
      </c>
      <c r="FN20" s="221"/>
      <c r="FO20" s="13">
        <f t="shared" si="41"/>
        <v>7.88</v>
      </c>
      <c r="FP20" s="13"/>
      <c r="FQ20" s="14" t="str">
        <f t="shared" si="42"/>
        <v>Khá</v>
      </c>
      <c r="FR20" s="15">
        <f t="shared" si="37"/>
        <v>16</v>
      </c>
    </row>
    <row r="21" spans="1:181" s="31" customFormat="1" ht="12.75" x14ac:dyDescent="0.2">
      <c r="A21" s="16">
        <v>15</v>
      </c>
      <c r="B21" s="17" t="s">
        <v>478</v>
      </c>
      <c r="C21" s="18" t="s">
        <v>101</v>
      </c>
      <c r="D21" s="11">
        <v>7</v>
      </c>
      <c r="E21" s="12"/>
      <c r="F21" s="11">
        <f t="shared" si="0"/>
        <v>7</v>
      </c>
      <c r="G21" s="11">
        <v>6</v>
      </c>
      <c r="H21" s="12"/>
      <c r="I21" s="11">
        <f t="shared" si="1"/>
        <v>6</v>
      </c>
      <c r="J21" s="11">
        <v>8</v>
      </c>
      <c r="K21" s="12"/>
      <c r="L21" s="11">
        <f t="shared" si="2"/>
        <v>8</v>
      </c>
      <c r="M21" s="11">
        <v>5</v>
      </c>
      <c r="N21" s="12"/>
      <c r="O21" s="11">
        <f t="shared" si="3"/>
        <v>5</v>
      </c>
      <c r="P21" s="11">
        <v>8</v>
      </c>
      <c r="Q21" s="12"/>
      <c r="R21" s="11">
        <f t="shared" si="4"/>
        <v>8</v>
      </c>
      <c r="S21" s="11">
        <v>6</v>
      </c>
      <c r="T21" s="12"/>
      <c r="U21" s="11">
        <f t="shared" si="5"/>
        <v>6</v>
      </c>
      <c r="V21" s="12">
        <v>7</v>
      </c>
      <c r="W21" s="12"/>
      <c r="X21" s="11">
        <f t="shared" si="6"/>
        <v>7</v>
      </c>
      <c r="Y21" s="12">
        <v>7</v>
      </c>
      <c r="Z21" s="12"/>
      <c r="AA21" s="11">
        <v>9</v>
      </c>
      <c r="AB21" s="12"/>
      <c r="AC21" s="11">
        <f t="shared" si="7"/>
        <v>9</v>
      </c>
      <c r="AD21" s="11">
        <v>7</v>
      </c>
      <c r="AE21" s="12"/>
      <c r="AF21" s="11">
        <f t="shared" si="8"/>
        <v>7</v>
      </c>
      <c r="AG21" s="11">
        <v>7</v>
      </c>
      <c r="AH21" s="12"/>
      <c r="AI21" s="11">
        <f t="shared" si="9"/>
        <v>7</v>
      </c>
      <c r="AJ21" s="11">
        <v>5</v>
      </c>
      <c r="AK21" s="12"/>
      <c r="AL21" s="11">
        <f t="shared" si="10"/>
        <v>5</v>
      </c>
      <c r="AM21" s="11">
        <v>7</v>
      </c>
      <c r="AN21" s="12"/>
      <c r="AO21" s="11">
        <f t="shared" si="11"/>
        <v>7</v>
      </c>
      <c r="AP21" s="11">
        <v>8</v>
      </c>
      <c r="AQ21" s="12"/>
      <c r="AR21" s="11">
        <f t="shared" si="12"/>
        <v>8</v>
      </c>
      <c r="AS21" s="11">
        <v>8</v>
      </c>
      <c r="AT21" s="12"/>
      <c r="AU21" s="11">
        <f t="shared" si="13"/>
        <v>8</v>
      </c>
      <c r="AV21" s="11">
        <v>7</v>
      </c>
      <c r="AW21" s="12"/>
      <c r="AX21" s="11">
        <f t="shared" si="14"/>
        <v>7</v>
      </c>
      <c r="AY21" s="11">
        <v>7</v>
      </c>
      <c r="AZ21" s="11"/>
      <c r="BA21" s="11">
        <f t="shared" si="15"/>
        <v>7</v>
      </c>
      <c r="BB21" s="13">
        <f t="shared" si="16"/>
        <v>6.93</v>
      </c>
      <c r="BC21" s="13"/>
      <c r="BD21" s="14" t="str">
        <f t="shared" si="17"/>
        <v>TBKhá</v>
      </c>
      <c r="BE21" s="19"/>
      <c r="BF21" s="11">
        <v>7</v>
      </c>
      <c r="BG21" s="12"/>
      <c r="BH21" s="11">
        <v>6</v>
      </c>
      <c r="BI21" s="12"/>
      <c r="BJ21" s="11">
        <v>7</v>
      </c>
      <c r="BK21" s="12"/>
      <c r="BL21" s="11">
        <v>8</v>
      </c>
      <c r="BM21" s="12"/>
      <c r="BN21" s="11">
        <f t="shared" si="18"/>
        <v>8</v>
      </c>
      <c r="BO21" s="11">
        <v>8</v>
      </c>
      <c r="BP21" s="12"/>
      <c r="BQ21" s="11">
        <f t="shared" si="19"/>
        <v>8</v>
      </c>
      <c r="BR21" s="11">
        <v>8</v>
      </c>
      <c r="BS21" s="12"/>
      <c r="BT21" s="11">
        <v>8</v>
      </c>
      <c r="BU21" s="12"/>
      <c r="BV21" s="11">
        <f t="shared" si="20"/>
        <v>8</v>
      </c>
      <c r="BW21" s="11">
        <v>7</v>
      </c>
      <c r="BX21" s="12"/>
      <c r="BY21" s="11">
        <f t="shared" si="21"/>
        <v>7</v>
      </c>
      <c r="BZ21" s="11">
        <v>9</v>
      </c>
      <c r="CA21" s="11"/>
      <c r="CB21" s="11">
        <v>9</v>
      </c>
      <c r="CC21" s="11"/>
      <c r="CD21" s="11">
        <v>9</v>
      </c>
      <c r="CE21" s="12"/>
      <c r="CF21" s="11">
        <f t="shared" si="22"/>
        <v>9</v>
      </c>
      <c r="CG21" s="11">
        <v>6</v>
      </c>
      <c r="CH21" s="12"/>
      <c r="CI21" s="11">
        <v>7</v>
      </c>
      <c r="CJ21" s="12"/>
      <c r="CK21" s="11">
        <v>8</v>
      </c>
      <c r="CL21" s="12"/>
      <c r="CM21" s="11">
        <f t="shared" si="23"/>
        <v>8</v>
      </c>
      <c r="CN21" s="11">
        <v>7</v>
      </c>
      <c r="CO21" s="12"/>
      <c r="CP21" s="11">
        <f t="shared" si="24"/>
        <v>7</v>
      </c>
      <c r="CQ21" s="11">
        <v>8</v>
      </c>
      <c r="CR21" s="12"/>
      <c r="CS21" s="11">
        <v>8</v>
      </c>
      <c r="CT21" s="11"/>
      <c r="CU21" s="11">
        <v>8</v>
      </c>
      <c r="CV21" s="11"/>
      <c r="CW21" s="11">
        <f t="shared" si="25"/>
        <v>8</v>
      </c>
      <c r="CX21" s="11">
        <v>6</v>
      </c>
      <c r="CY21" s="12"/>
      <c r="CZ21" s="11">
        <f t="shared" si="26"/>
        <v>6</v>
      </c>
      <c r="DA21" s="11">
        <v>8</v>
      </c>
      <c r="DB21" s="12"/>
      <c r="DC21" s="11">
        <f t="shared" si="27"/>
        <v>8</v>
      </c>
      <c r="DD21" s="11">
        <v>8</v>
      </c>
      <c r="DE21" s="11"/>
      <c r="DF21" s="11">
        <v>8</v>
      </c>
      <c r="DG21" s="11"/>
      <c r="DH21" s="13">
        <f t="shared" si="28"/>
        <v>7.6</v>
      </c>
      <c r="DI21" s="13"/>
      <c r="DJ21" s="14" t="str">
        <f t="shared" si="29"/>
        <v>Khá</v>
      </c>
      <c r="DK21" s="19"/>
      <c r="DL21" s="11">
        <v>9</v>
      </c>
      <c r="DM21" s="12"/>
      <c r="DN21" s="11">
        <v>8</v>
      </c>
      <c r="DO21" s="12"/>
      <c r="DP21" s="11">
        <v>6</v>
      </c>
      <c r="DQ21" s="12"/>
      <c r="DR21" s="11">
        <f t="shared" si="30"/>
        <v>6</v>
      </c>
      <c r="DS21" s="11">
        <v>6</v>
      </c>
      <c r="DT21" s="12"/>
      <c r="DU21" s="11">
        <v>9</v>
      </c>
      <c r="DV21" s="11"/>
      <c r="DW21" s="11">
        <v>8</v>
      </c>
      <c r="DX21" s="12"/>
      <c r="DY21" s="11">
        <v>7</v>
      </c>
      <c r="DZ21" s="12"/>
      <c r="EA21" s="11">
        <v>8</v>
      </c>
      <c r="EB21" s="12"/>
      <c r="EC21" s="11">
        <v>8</v>
      </c>
      <c r="ED21" s="11"/>
      <c r="EE21" s="11">
        <v>9</v>
      </c>
      <c r="EF21" s="11"/>
      <c r="EG21" s="13">
        <f t="shared" si="31"/>
        <v>7.76</v>
      </c>
      <c r="EH21" s="13"/>
      <c r="EI21" s="14" t="str">
        <f t="shared" si="32"/>
        <v>Khá</v>
      </c>
      <c r="EJ21" s="19"/>
      <c r="EK21" s="11">
        <v>9</v>
      </c>
      <c r="EL21" s="98"/>
      <c r="EM21" s="11">
        <v>10</v>
      </c>
      <c r="EN21" s="98"/>
      <c r="EO21" s="11">
        <v>8</v>
      </c>
      <c r="EP21" s="98"/>
      <c r="EQ21" s="11">
        <v>9</v>
      </c>
      <c r="ER21" s="98"/>
      <c r="ES21" s="11">
        <v>8</v>
      </c>
      <c r="ET21" s="98"/>
      <c r="EU21" s="11">
        <v>7</v>
      </c>
      <c r="EV21" s="98"/>
      <c r="EW21" s="11">
        <v>9</v>
      </c>
      <c r="EX21" s="98"/>
      <c r="EY21" s="11">
        <v>8</v>
      </c>
      <c r="EZ21" s="98"/>
      <c r="FA21" s="11">
        <v>9</v>
      </c>
      <c r="FB21" s="98"/>
      <c r="FC21" s="11">
        <v>9</v>
      </c>
      <c r="FD21" s="98"/>
      <c r="FE21" s="11">
        <v>8</v>
      </c>
      <c r="FF21" s="98" t="str">
        <f t="shared" si="38"/>
        <v>Hồ Thị ThuHương</v>
      </c>
      <c r="FG21" s="217">
        <f t="shared" si="33"/>
        <v>8.5</v>
      </c>
      <c r="FH21" s="220"/>
      <c r="FI21" s="221" t="str">
        <f t="shared" si="34"/>
        <v>Giỏi</v>
      </c>
      <c r="FJ21" s="219" t="str">
        <f t="shared" si="39"/>
        <v>Hồ Thị ThuHương</v>
      </c>
      <c r="FK21" s="217">
        <f t="shared" si="40"/>
        <v>8.15</v>
      </c>
      <c r="FL21" s="220"/>
      <c r="FM21" s="221" t="str">
        <f t="shared" si="35"/>
        <v>Giỏi</v>
      </c>
      <c r="FN21" s="221"/>
      <c r="FO21" s="13">
        <f t="shared" si="41"/>
        <v>7.56</v>
      </c>
      <c r="FP21" s="13"/>
      <c r="FQ21" s="14" t="str">
        <f t="shared" si="42"/>
        <v>Khá</v>
      </c>
      <c r="FR21" s="15">
        <f t="shared" si="37"/>
        <v>29</v>
      </c>
      <c r="FS21" s="1"/>
      <c r="FT21" s="1"/>
      <c r="FU21" s="1"/>
      <c r="FV21" s="1"/>
      <c r="FW21" s="1"/>
      <c r="FX21" s="1"/>
      <c r="FY21" s="1"/>
    </row>
    <row r="22" spans="1:181" ht="12.75" x14ac:dyDescent="0.2">
      <c r="A22" s="16">
        <v>16</v>
      </c>
      <c r="B22" s="17" t="s">
        <v>479</v>
      </c>
      <c r="C22" s="18" t="s">
        <v>480</v>
      </c>
      <c r="D22" s="11">
        <v>5</v>
      </c>
      <c r="E22" s="12"/>
      <c r="F22" s="11">
        <f t="shared" si="0"/>
        <v>5</v>
      </c>
      <c r="G22" s="11">
        <v>6</v>
      </c>
      <c r="H22" s="12"/>
      <c r="I22" s="11">
        <f t="shared" si="1"/>
        <v>6</v>
      </c>
      <c r="J22" s="11">
        <v>3</v>
      </c>
      <c r="K22" s="12">
        <v>7</v>
      </c>
      <c r="L22" s="11">
        <f t="shared" si="2"/>
        <v>7</v>
      </c>
      <c r="M22" s="11">
        <v>7</v>
      </c>
      <c r="N22" s="12"/>
      <c r="O22" s="11">
        <f t="shared" si="3"/>
        <v>7</v>
      </c>
      <c r="P22" s="11">
        <v>7</v>
      </c>
      <c r="Q22" s="12"/>
      <c r="R22" s="11">
        <f t="shared" si="4"/>
        <v>7</v>
      </c>
      <c r="S22" s="11">
        <v>8</v>
      </c>
      <c r="T22" s="12"/>
      <c r="U22" s="11">
        <f t="shared" si="5"/>
        <v>8</v>
      </c>
      <c r="V22" s="12">
        <v>7</v>
      </c>
      <c r="W22" s="12"/>
      <c r="X22" s="11">
        <f t="shared" si="6"/>
        <v>7</v>
      </c>
      <c r="Y22" s="12">
        <v>9</v>
      </c>
      <c r="Z22" s="12"/>
      <c r="AA22" s="11">
        <v>7</v>
      </c>
      <c r="AB22" s="12"/>
      <c r="AC22" s="11">
        <f t="shared" si="7"/>
        <v>7</v>
      </c>
      <c r="AD22" s="11">
        <v>6</v>
      </c>
      <c r="AE22" s="12"/>
      <c r="AF22" s="11">
        <f t="shared" si="8"/>
        <v>6</v>
      </c>
      <c r="AG22" s="11">
        <v>5</v>
      </c>
      <c r="AH22" s="12"/>
      <c r="AI22" s="11">
        <f t="shared" si="9"/>
        <v>5</v>
      </c>
      <c r="AJ22" s="11">
        <v>7</v>
      </c>
      <c r="AK22" s="12"/>
      <c r="AL22" s="11">
        <f t="shared" si="10"/>
        <v>7</v>
      </c>
      <c r="AM22" s="11">
        <v>7</v>
      </c>
      <c r="AN22" s="12"/>
      <c r="AO22" s="11">
        <f t="shared" si="11"/>
        <v>7</v>
      </c>
      <c r="AP22" s="11">
        <v>8</v>
      </c>
      <c r="AQ22" s="12"/>
      <c r="AR22" s="11">
        <f t="shared" si="12"/>
        <v>8</v>
      </c>
      <c r="AS22" s="11">
        <v>8</v>
      </c>
      <c r="AT22" s="12"/>
      <c r="AU22" s="11">
        <f t="shared" si="13"/>
        <v>8</v>
      </c>
      <c r="AV22" s="11">
        <v>8</v>
      </c>
      <c r="AW22" s="12"/>
      <c r="AX22" s="11">
        <f t="shared" si="14"/>
        <v>8</v>
      </c>
      <c r="AY22" s="11">
        <v>6</v>
      </c>
      <c r="AZ22" s="11"/>
      <c r="BA22" s="11">
        <f t="shared" si="15"/>
        <v>6</v>
      </c>
      <c r="BB22" s="13">
        <f t="shared" si="16"/>
        <v>6.8</v>
      </c>
      <c r="BC22" s="13"/>
      <c r="BD22" s="14" t="str">
        <f t="shared" si="17"/>
        <v>TBKhá</v>
      </c>
      <c r="BE22" s="19"/>
      <c r="BF22" s="11">
        <v>6</v>
      </c>
      <c r="BG22" s="12"/>
      <c r="BH22" s="11">
        <v>7</v>
      </c>
      <c r="BI22" s="12"/>
      <c r="BJ22" s="11">
        <v>7</v>
      </c>
      <c r="BK22" s="12"/>
      <c r="BL22" s="11">
        <v>9</v>
      </c>
      <c r="BM22" s="12"/>
      <c r="BN22" s="11">
        <f t="shared" si="18"/>
        <v>9</v>
      </c>
      <c r="BO22" s="11">
        <v>8</v>
      </c>
      <c r="BP22" s="12"/>
      <c r="BQ22" s="11">
        <f t="shared" si="19"/>
        <v>8</v>
      </c>
      <c r="BR22" s="11">
        <v>8</v>
      </c>
      <c r="BS22" s="12"/>
      <c r="BT22" s="11">
        <v>7</v>
      </c>
      <c r="BU22" s="12"/>
      <c r="BV22" s="11">
        <f t="shared" si="20"/>
        <v>7</v>
      </c>
      <c r="BW22" s="11">
        <v>7</v>
      </c>
      <c r="BX22" s="12"/>
      <c r="BY22" s="11">
        <f t="shared" si="21"/>
        <v>7</v>
      </c>
      <c r="BZ22" s="11">
        <v>9</v>
      </c>
      <c r="CA22" s="11"/>
      <c r="CB22" s="11">
        <v>8</v>
      </c>
      <c r="CC22" s="11"/>
      <c r="CD22" s="11">
        <v>8</v>
      </c>
      <c r="CE22" s="12"/>
      <c r="CF22" s="11">
        <f t="shared" si="22"/>
        <v>8</v>
      </c>
      <c r="CG22" s="11">
        <v>7</v>
      </c>
      <c r="CH22" s="12"/>
      <c r="CI22" s="11">
        <v>7</v>
      </c>
      <c r="CJ22" s="12"/>
      <c r="CK22" s="11">
        <v>10</v>
      </c>
      <c r="CL22" s="12"/>
      <c r="CM22" s="11">
        <f t="shared" si="23"/>
        <v>10</v>
      </c>
      <c r="CN22" s="11">
        <v>6</v>
      </c>
      <c r="CO22" s="12"/>
      <c r="CP22" s="11">
        <f t="shared" si="24"/>
        <v>6</v>
      </c>
      <c r="CQ22" s="11">
        <v>8</v>
      </c>
      <c r="CR22" s="12"/>
      <c r="CS22" s="11">
        <v>7</v>
      </c>
      <c r="CT22" s="11"/>
      <c r="CU22" s="11">
        <v>8</v>
      </c>
      <c r="CV22" s="11"/>
      <c r="CW22" s="11">
        <f t="shared" si="25"/>
        <v>8</v>
      </c>
      <c r="CX22" s="11">
        <v>8</v>
      </c>
      <c r="CY22" s="12"/>
      <c r="CZ22" s="11">
        <f t="shared" si="26"/>
        <v>8</v>
      </c>
      <c r="DA22" s="11">
        <v>8</v>
      </c>
      <c r="DB22" s="12"/>
      <c r="DC22" s="11">
        <f t="shared" si="27"/>
        <v>8</v>
      </c>
      <c r="DD22" s="11">
        <v>8</v>
      </c>
      <c r="DE22" s="11"/>
      <c r="DF22" s="11">
        <v>9</v>
      </c>
      <c r="DG22" s="11"/>
      <c r="DH22" s="13">
        <f t="shared" si="28"/>
        <v>7.7</v>
      </c>
      <c r="DI22" s="13"/>
      <c r="DJ22" s="14" t="str">
        <f t="shared" si="29"/>
        <v>Khá</v>
      </c>
      <c r="DK22" s="19"/>
      <c r="DL22" s="11">
        <v>9</v>
      </c>
      <c r="DM22" s="12"/>
      <c r="DN22" s="11">
        <v>8</v>
      </c>
      <c r="DO22" s="12"/>
      <c r="DP22" s="11">
        <v>6</v>
      </c>
      <c r="DQ22" s="12"/>
      <c r="DR22" s="11">
        <f t="shared" si="30"/>
        <v>6</v>
      </c>
      <c r="DS22" s="11">
        <v>8</v>
      </c>
      <c r="DT22" s="12"/>
      <c r="DU22" s="11">
        <v>8</v>
      </c>
      <c r="DV22" s="11"/>
      <c r="DW22" s="11">
        <v>8</v>
      </c>
      <c r="DX22" s="12"/>
      <c r="DY22" s="11">
        <v>8</v>
      </c>
      <c r="DZ22" s="12"/>
      <c r="EA22" s="11">
        <v>8</v>
      </c>
      <c r="EB22" s="12"/>
      <c r="EC22" s="11">
        <v>8</v>
      </c>
      <c r="ED22" s="11"/>
      <c r="EE22" s="11">
        <v>9</v>
      </c>
      <c r="EF22" s="11"/>
      <c r="EG22" s="13">
        <f t="shared" si="31"/>
        <v>8.08</v>
      </c>
      <c r="EH22" s="13"/>
      <c r="EI22" s="14" t="str">
        <f t="shared" si="32"/>
        <v>Giỏi</v>
      </c>
      <c r="EJ22" s="19"/>
      <c r="EK22" s="11">
        <v>8</v>
      </c>
      <c r="EL22" s="98"/>
      <c r="EM22" s="11">
        <v>9</v>
      </c>
      <c r="EN22" s="98"/>
      <c r="EO22" s="11">
        <v>9</v>
      </c>
      <c r="EP22" s="98"/>
      <c r="EQ22" s="11">
        <v>5</v>
      </c>
      <c r="ER22" s="98"/>
      <c r="ES22" s="11">
        <v>8</v>
      </c>
      <c r="ET22" s="98"/>
      <c r="EU22" s="11">
        <v>8</v>
      </c>
      <c r="EV22" s="98"/>
      <c r="EW22" s="11">
        <v>9</v>
      </c>
      <c r="EX22" s="98"/>
      <c r="EY22" s="11">
        <v>7</v>
      </c>
      <c r="EZ22" s="98"/>
      <c r="FA22" s="11">
        <v>9</v>
      </c>
      <c r="FB22" s="98"/>
      <c r="FC22" s="11">
        <v>7</v>
      </c>
      <c r="FD22" s="98"/>
      <c r="FE22" s="11">
        <v>8</v>
      </c>
      <c r="FF22" s="98" t="str">
        <f t="shared" si="38"/>
        <v>Phạm Thị ThuKiệp</v>
      </c>
      <c r="FG22" s="217">
        <f t="shared" si="33"/>
        <v>8</v>
      </c>
      <c r="FH22" s="220"/>
      <c r="FI22" s="221" t="str">
        <f t="shared" si="34"/>
        <v>Giỏi</v>
      </c>
      <c r="FJ22" s="219" t="str">
        <f t="shared" si="39"/>
        <v>Phạm Thị ThuKiệp</v>
      </c>
      <c r="FK22" s="217">
        <f t="shared" si="40"/>
        <v>8.0399999999999991</v>
      </c>
      <c r="FL22" s="220"/>
      <c r="FM22" s="221" t="str">
        <f t="shared" si="35"/>
        <v>Giỏi</v>
      </c>
      <c r="FN22" s="221"/>
      <c r="FO22" s="13">
        <f t="shared" si="41"/>
        <v>7.51</v>
      </c>
      <c r="FP22" s="13"/>
      <c r="FQ22" s="14" t="str">
        <f t="shared" si="42"/>
        <v>Khá</v>
      </c>
      <c r="FR22" s="15">
        <f t="shared" si="37"/>
        <v>30</v>
      </c>
    </row>
    <row r="23" spans="1:181" ht="12.75" x14ac:dyDescent="0.2">
      <c r="A23" s="16">
        <v>17</v>
      </c>
      <c r="B23" s="17" t="s">
        <v>481</v>
      </c>
      <c r="C23" s="18" t="s">
        <v>212</v>
      </c>
      <c r="D23" s="11">
        <v>8</v>
      </c>
      <c r="E23" s="12"/>
      <c r="F23" s="11">
        <f t="shared" si="0"/>
        <v>8</v>
      </c>
      <c r="G23" s="11">
        <v>5</v>
      </c>
      <c r="H23" s="12"/>
      <c r="I23" s="11">
        <f t="shared" si="1"/>
        <v>5</v>
      </c>
      <c r="J23" s="11">
        <v>8</v>
      </c>
      <c r="K23" s="12"/>
      <c r="L23" s="11">
        <f t="shared" si="2"/>
        <v>8</v>
      </c>
      <c r="M23" s="11">
        <v>6</v>
      </c>
      <c r="N23" s="12"/>
      <c r="O23" s="11">
        <f t="shared" si="3"/>
        <v>6</v>
      </c>
      <c r="P23" s="11">
        <v>9</v>
      </c>
      <c r="Q23" s="12"/>
      <c r="R23" s="11">
        <f t="shared" si="4"/>
        <v>9</v>
      </c>
      <c r="S23" s="11">
        <v>7</v>
      </c>
      <c r="T23" s="12"/>
      <c r="U23" s="11">
        <f t="shared" si="5"/>
        <v>7</v>
      </c>
      <c r="V23" s="12">
        <v>7</v>
      </c>
      <c r="W23" s="12"/>
      <c r="X23" s="11">
        <f t="shared" si="6"/>
        <v>7</v>
      </c>
      <c r="Y23" s="12">
        <v>8</v>
      </c>
      <c r="Z23" s="12"/>
      <c r="AA23" s="11">
        <v>8</v>
      </c>
      <c r="AB23" s="12"/>
      <c r="AC23" s="11">
        <f t="shared" si="7"/>
        <v>8</v>
      </c>
      <c r="AD23" s="11">
        <v>6</v>
      </c>
      <c r="AE23" s="12"/>
      <c r="AF23" s="11">
        <f t="shared" si="8"/>
        <v>6</v>
      </c>
      <c r="AG23" s="11">
        <v>9</v>
      </c>
      <c r="AH23" s="12"/>
      <c r="AI23" s="11">
        <f t="shared" si="9"/>
        <v>9</v>
      </c>
      <c r="AJ23" s="11">
        <v>7</v>
      </c>
      <c r="AK23" s="12"/>
      <c r="AL23" s="11">
        <f t="shared" si="10"/>
        <v>7</v>
      </c>
      <c r="AM23" s="11">
        <v>8</v>
      </c>
      <c r="AN23" s="12"/>
      <c r="AO23" s="11">
        <f t="shared" si="11"/>
        <v>8</v>
      </c>
      <c r="AP23" s="11">
        <v>7</v>
      </c>
      <c r="AQ23" s="12"/>
      <c r="AR23" s="11">
        <f t="shared" si="12"/>
        <v>7</v>
      </c>
      <c r="AS23" s="11">
        <v>8</v>
      </c>
      <c r="AT23" s="12"/>
      <c r="AU23" s="11">
        <f t="shared" si="13"/>
        <v>8</v>
      </c>
      <c r="AV23" s="11">
        <v>8</v>
      </c>
      <c r="AW23" s="12"/>
      <c r="AX23" s="11">
        <f t="shared" si="14"/>
        <v>8</v>
      </c>
      <c r="AY23" s="11">
        <v>6</v>
      </c>
      <c r="AZ23" s="11"/>
      <c r="BA23" s="11">
        <f t="shared" si="15"/>
        <v>6</v>
      </c>
      <c r="BB23" s="13">
        <f t="shared" si="16"/>
        <v>7.2</v>
      </c>
      <c r="BC23" s="13"/>
      <c r="BD23" s="14" t="str">
        <f t="shared" si="17"/>
        <v>Khá</v>
      </c>
      <c r="BE23" s="19"/>
      <c r="BF23" s="11">
        <v>7</v>
      </c>
      <c r="BG23" s="12"/>
      <c r="BH23" s="11">
        <v>7</v>
      </c>
      <c r="BI23" s="12"/>
      <c r="BJ23" s="11">
        <v>7</v>
      </c>
      <c r="BK23" s="12"/>
      <c r="BL23" s="11">
        <v>8</v>
      </c>
      <c r="BM23" s="12"/>
      <c r="BN23" s="11">
        <f t="shared" si="18"/>
        <v>8</v>
      </c>
      <c r="BO23" s="11">
        <v>8</v>
      </c>
      <c r="BP23" s="12"/>
      <c r="BQ23" s="11">
        <f t="shared" si="19"/>
        <v>8</v>
      </c>
      <c r="BR23" s="11">
        <v>8</v>
      </c>
      <c r="BS23" s="12"/>
      <c r="BT23" s="11">
        <v>8</v>
      </c>
      <c r="BU23" s="12"/>
      <c r="BV23" s="11">
        <f t="shared" si="20"/>
        <v>8</v>
      </c>
      <c r="BW23" s="11">
        <v>7</v>
      </c>
      <c r="BX23" s="12"/>
      <c r="BY23" s="11">
        <f t="shared" si="21"/>
        <v>7</v>
      </c>
      <c r="BZ23" s="11">
        <v>9</v>
      </c>
      <c r="CA23" s="11"/>
      <c r="CB23" s="11">
        <v>8</v>
      </c>
      <c r="CC23" s="11"/>
      <c r="CD23" s="11">
        <v>9</v>
      </c>
      <c r="CE23" s="12"/>
      <c r="CF23" s="11">
        <f t="shared" si="22"/>
        <v>9</v>
      </c>
      <c r="CG23" s="11">
        <v>7</v>
      </c>
      <c r="CH23" s="12"/>
      <c r="CI23" s="11">
        <v>7</v>
      </c>
      <c r="CJ23" s="12"/>
      <c r="CK23" s="11">
        <v>9</v>
      </c>
      <c r="CL23" s="12"/>
      <c r="CM23" s="11">
        <f t="shared" si="23"/>
        <v>9</v>
      </c>
      <c r="CN23" s="11">
        <v>8</v>
      </c>
      <c r="CO23" s="12"/>
      <c r="CP23" s="11">
        <f t="shared" si="24"/>
        <v>8</v>
      </c>
      <c r="CQ23" s="11">
        <v>8</v>
      </c>
      <c r="CR23" s="12"/>
      <c r="CS23" s="11">
        <v>9</v>
      </c>
      <c r="CT23" s="11"/>
      <c r="CU23" s="11">
        <v>8</v>
      </c>
      <c r="CV23" s="11"/>
      <c r="CW23" s="11">
        <f t="shared" si="25"/>
        <v>8</v>
      </c>
      <c r="CX23" s="11">
        <v>8</v>
      </c>
      <c r="CY23" s="12"/>
      <c r="CZ23" s="11">
        <f t="shared" si="26"/>
        <v>8</v>
      </c>
      <c r="DA23" s="11">
        <v>9</v>
      </c>
      <c r="DB23" s="12"/>
      <c r="DC23" s="11">
        <f t="shared" si="27"/>
        <v>9</v>
      </c>
      <c r="DD23" s="11">
        <v>8</v>
      </c>
      <c r="DE23" s="11"/>
      <c r="DF23" s="11">
        <v>8</v>
      </c>
      <c r="DG23" s="11"/>
      <c r="DH23" s="13">
        <f t="shared" si="28"/>
        <v>7.94</v>
      </c>
      <c r="DI23" s="13"/>
      <c r="DJ23" s="14" t="str">
        <f t="shared" si="29"/>
        <v>Khá</v>
      </c>
      <c r="DK23" s="19"/>
      <c r="DL23" s="11">
        <v>9</v>
      </c>
      <c r="DM23" s="12"/>
      <c r="DN23" s="11">
        <v>9</v>
      </c>
      <c r="DO23" s="12"/>
      <c r="DP23" s="11">
        <v>6</v>
      </c>
      <c r="DQ23" s="12"/>
      <c r="DR23" s="11">
        <f t="shared" si="30"/>
        <v>6</v>
      </c>
      <c r="DS23" s="11">
        <v>8</v>
      </c>
      <c r="DT23" s="12"/>
      <c r="DU23" s="11">
        <v>9</v>
      </c>
      <c r="DV23" s="11"/>
      <c r="DW23" s="11">
        <v>8</v>
      </c>
      <c r="DX23" s="12"/>
      <c r="DY23" s="11">
        <v>8</v>
      </c>
      <c r="DZ23" s="12"/>
      <c r="EA23" s="11">
        <v>8</v>
      </c>
      <c r="EB23" s="12"/>
      <c r="EC23" s="11">
        <v>8</v>
      </c>
      <c r="ED23" s="11"/>
      <c r="EE23" s="11">
        <v>9</v>
      </c>
      <c r="EF23" s="11"/>
      <c r="EG23" s="13">
        <f t="shared" si="31"/>
        <v>8.2799999999999994</v>
      </c>
      <c r="EH23" s="13"/>
      <c r="EI23" s="14" t="str">
        <f t="shared" si="32"/>
        <v>Giỏi</v>
      </c>
      <c r="EJ23" s="19"/>
      <c r="EK23" s="11">
        <v>9</v>
      </c>
      <c r="EL23" s="98"/>
      <c r="EM23" s="11">
        <v>9</v>
      </c>
      <c r="EN23" s="98"/>
      <c r="EO23" s="11">
        <v>10</v>
      </c>
      <c r="EP23" s="98"/>
      <c r="EQ23" s="11">
        <v>8</v>
      </c>
      <c r="ER23" s="98"/>
      <c r="ES23" s="11">
        <v>8</v>
      </c>
      <c r="ET23" s="98"/>
      <c r="EU23" s="11">
        <v>9</v>
      </c>
      <c r="EV23" s="98"/>
      <c r="EW23" s="11">
        <v>9</v>
      </c>
      <c r="EX23" s="98"/>
      <c r="EY23" s="11">
        <v>8</v>
      </c>
      <c r="EZ23" s="98"/>
      <c r="FA23" s="11">
        <v>9</v>
      </c>
      <c r="FB23" s="98"/>
      <c r="FC23" s="11">
        <v>9</v>
      </c>
      <c r="FD23" s="98"/>
      <c r="FE23" s="11">
        <v>8</v>
      </c>
      <c r="FF23" s="98" t="str">
        <f t="shared" si="38"/>
        <v>Mai ThịLài</v>
      </c>
      <c r="FG23" s="217">
        <f t="shared" si="33"/>
        <v>8.7899999999999991</v>
      </c>
      <c r="FH23" s="220"/>
      <c r="FI23" s="221" t="str">
        <f t="shared" si="34"/>
        <v>Giỏi</v>
      </c>
      <c r="FJ23" s="219" t="str">
        <f t="shared" si="39"/>
        <v>Mai ThịLài</v>
      </c>
      <c r="FK23" s="217">
        <f t="shared" si="40"/>
        <v>8.5500000000000007</v>
      </c>
      <c r="FL23" s="220"/>
      <c r="FM23" s="221" t="str">
        <f t="shared" si="35"/>
        <v>Giỏi</v>
      </c>
      <c r="FN23" s="221"/>
      <c r="FO23" s="13">
        <f t="shared" si="41"/>
        <v>7.89</v>
      </c>
      <c r="FP23" s="13"/>
      <c r="FQ23" s="14" t="str">
        <f t="shared" si="42"/>
        <v>Khá</v>
      </c>
      <c r="FR23" s="15">
        <f t="shared" si="37"/>
        <v>14</v>
      </c>
    </row>
    <row r="24" spans="1:181" ht="12.75" x14ac:dyDescent="0.2">
      <c r="A24" s="16">
        <v>18</v>
      </c>
      <c r="B24" s="17" t="s">
        <v>86</v>
      </c>
      <c r="C24" s="18" t="s">
        <v>482</v>
      </c>
      <c r="D24" s="11">
        <v>3</v>
      </c>
      <c r="E24" s="12">
        <v>7</v>
      </c>
      <c r="F24" s="11">
        <f t="shared" si="0"/>
        <v>7</v>
      </c>
      <c r="G24" s="11">
        <v>6</v>
      </c>
      <c r="H24" s="12"/>
      <c r="I24" s="11">
        <f t="shared" si="1"/>
        <v>6</v>
      </c>
      <c r="J24" s="11">
        <v>7</v>
      </c>
      <c r="K24" s="12"/>
      <c r="L24" s="11">
        <f t="shared" si="2"/>
        <v>7</v>
      </c>
      <c r="M24" s="11">
        <v>6</v>
      </c>
      <c r="N24" s="12"/>
      <c r="O24" s="11">
        <f t="shared" si="3"/>
        <v>6</v>
      </c>
      <c r="P24" s="11">
        <v>4</v>
      </c>
      <c r="Q24" s="12">
        <v>5</v>
      </c>
      <c r="R24" s="11">
        <f t="shared" si="4"/>
        <v>5</v>
      </c>
      <c r="S24" s="11">
        <v>6</v>
      </c>
      <c r="T24" s="12"/>
      <c r="U24" s="11">
        <f t="shared" si="5"/>
        <v>6</v>
      </c>
      <c r="V24" s="12">
        <v>7</v>
      </c>
      <c r="W24" s="12"/>
      <c r="X24" s="11">
        <f t="shared" si="6"/>
        <v>7</v>
      </c>
      <c r="Y24" s="12">
        <v>7</v>
      </c>
      <c r="Z24" s="12"/>
      <c r="AA24" s="11">
        <v>3</v>
      </c>
      <c r="AB24" s="12">
        <v>6</v>
      </c>
      <c r="AC24" s="11">
        <f t="shared" si="7"/>
        <v>6</v>
      </c>
      <c r="AD24" s="11">
        <v>4</v>
      </c>
      <c r="AE24" s="12">
        <v>5</v>
      </c>
      <c r="AF24" s="11">
        <f t="shared" si="8"/>
        <v>5</v>
      </c>
      <c r="AG24" s="11">
        <v>5</v>
      </c>
      <c r="AH24" s="12"/>
      <c r="AI24" s="11">
        <f t="shared" si="9"/>
        <v>5</v>
      </c>
      <c r="AJ24" s="11">
        <v>4</v>
      </c>
      <c r="AK24" s="12">
        <v>8</v>
      </c>
      <c r="AL24" s="11">
        <f t="shared" si="10"/>
        <v>8</v>
      </c>
      <c r="AM24" s="11">
        <v>7</v>
      </c>
      <c r="AN24" s="12"/>
      <c r="AO24" s="11">
        <f t="shared" si="11"/>
        <v>7</v>
      </c>
      <c r="AP24" s="11">
        <v>5</v>
      </c>
      <c r="AQ24" s="12"/>
      <c r="AR24" s="11">
        <f t="shared" si="12"/>
        <v>5</v>
      </c>
      <c r="AS24" s="11">
        <v>8</v>
      </c>
      <c r="AT24" s="12"/>
      <c r="AU24" s="11">
        <f t="shared" si="13"/>
        <v>8</v>
      </c>
      <c r="AV24" s="11">
        <v>7</v>
      </c>
      <c r="AW24" s="12"/>
      <c r="AX24" s="11">
        <f t="shared" si="14"/>
        <v>7</v>
      </c>
      <c r="AY24" s="11">
        <v>5</v>
      </c>
      <c r="AZ24" s="11"/>
      <c r="BA24" s="11">
        <f t="shared" si="15"/>
        <v>5</v>
      </c>
      <c r="BB24" s="13">
        <f t="shared" si="16"/>
        <v>6.35</v>
      </c>
      <c r="BC24" s="13"/>
      <c r="BD24" s="14" t="str">
        <f t="shared" si="17"/>
        <v>TBKhá</v>
      </c>
      <c r="BE24" s="19"/>
      <c r="BF24" s="11">
        <v>6</v>
      </c>
      <c r="BG24" s="12"/>
      <c r="BH24" s="11">
        <v>5</v>
      </c>
      <c r="BI24" s="12"/>
      <c r="BJ24" s="11">
        <v>7</v>
      </c>
      <c r="BK24" s="12"/>
      <c r="BL24" s="11">
        <v>5</v>
      </c>
      <c r="BM24" s="12"/>
      <c r="BN24" s="11">
        <f t="shared" si="18"/>
        <v>5</v>
      </c>
      <c r="BO24" s="11">
        <v>6</v>
      </c>
      <c r="BP24" s="12"/>
      <c r="BQ24" s="11">
        <f t="shared" si="19"/>
        <v>6</v>
      </c>
      <c r="BR24" s="11">
        <v>7</v>
      </c>
      <c r="BS24" s="12"/>
      <c r="BT24" s="11">
        <v>2</v>
      </c>
      <c r="BU24" s="12">
        <v>5</v>
      </c>
      <c r="BV24" s="11">
        <f t="shared" si="20"/>
        <v>5</v>
      </c>
      <c r="BW24" s="11">
        <v>3</v>
      </c>
      <c r="BX24" s="12">
        <v>7</v>
      </c>
      <c r="BY24" s="11">
        <f t="shared" si="21"/>
        <v>7</v>
      </c>
      <c r="BZ24" s="11">
        <v>8</v>
      </c>
      <c r="CA24" s="11"/>
      <c r="CB24" s="11">
        <v>7</v>
      </c>
      <c r="CC24" s="11"/>
      <c r="CD24" s="11">
        <v>5</v>
      </c>
      <c r="CE24" s="12"/>
      <c r="CF24" s="11">
        <f t="shared" si="22"/>
        <v>5</v>
      </c>
      <c r="CG24" s="11">
        <v>5</v>
      </c>
      <c r="CH24" s="12"/>
      <c r="CI24" s="11">
        <v>6</v>
      </c>
      <c r="CJ24" s="12"/>
      <c r="CK24" s="11">
        <v>4</v>
      </c>
      <c r="CL24" s="12">
        <v>7</v>
      </c>
      <c r="CM24" s="11">
        <f t="shared" si="23"/>
        <v>7</v>
      </c>
      <c r="CN24" s="11">
        <v>7</v>
      </c>
      <c r="CO24" s="12"/>
      <c r="CP24" s="11">
        <f t="shared" si="24"/>
        <v>7</v>
      </c>
      <c r="CQ24" s="11">
        <v>7</v>
      </c>
      <c r="CR24" s="12"/>
      <c r="CS24" s="11">
        <v>7</v>
      </c>
      <c r="CT24" s="11"/>
      <c r="CU24" s="11">
        <v>6</v>
      </c>
      <c r="CV24" s="11"/>
      <c r="CW24" s="11">
        <f t="shared" si="25"/>
        <v>6</v>
      </c>
      <c r="CX24" s="11">
        <v>6</v>
      </c>
      <c r="CY24" s="12"/>
      <c r="CZ24" s="11">
        <f t="shared" si="26"/>
        <v>6</v>
      </c>
      <c r="DA24" s="11">
        <v>7</v>
      </c>
      <c r="DB24" s="12"/>
      <c r="DC24" s="11">
        <f t="shared" si="27"/>
        <v>7</v>
      </c>
      <c r="DD24" s="11">
        <v>8</v>
      </c>
      <c r="DE24" s="11"/>
      <c r="DF24" s="11">
        <v>7</v>
      </c>
      <c r="DG24" s="11"/>
      <c r="DH24" s="13">
        <f t="shared" si="28"/>
        <v>6.36</v>
      </c>
      <c r="DI24" s="13"/>
      <c r="DJ24" s="14" t="str">
        <f t="shared" si="29"/>
        <v>TBKhá</v>
      </c>
      <c r="DK24" s="19"/>
      <c r="DL24" s="11">
        <v>8</v>
      </c>
      <c r="DM24" s="12"/>
      <c r="DN24" s="11">
        <v>7</v>
      </c>
      <c r="DO24" s="12"/>
      <c r="DP24" s="11">
        <v>5</v>
      </c>
      <c r="DQ24" s="12"/>
      <c r="DR24" s="11">
        <f t="shared" si="30"/>
        <v>5</v>
      </c>
      <c r="DS24" s="11">
        <v>8</v>
      </c>
      <c r="DT24" s="12"/>
      <c r="DU24" s="11">
        <v>8</v>
      </c>
      <c r="DV24" s="11"/>
      <c r="DW24" s="11">
        <v>7</v>
      </c>
      <c r="DX24" s="12"/>
      <c r="DY24" s="11">
        <v>6</v>
      </c>
      <c r="DZ24" s="12"/>
      <c r="EA24" s="11">
        <v>9</v>
      </c>
      <c r="EB24" s="12"/>
      <c r="EC24" s="11">
        <v>7</v>
      </c>
      <c r="ED24" s="11"/>
      <c r="EE24" s="11">
        <v>9</v>
      </c>
      <c r="EF24" s="11"/>
      <c r="EG24" s="13">
        <f t="shared" si="31"/>
        <v>7.48</v>
      </c>
      <c r="EH24" s="13"/>
      <c r="EI24" s="14" t="str">
        <f t="shared" si="32"/>
        <v>Khá</v>
      </c>
      <c r="EJ24" s="19"/>
      <c r="EK24" s="11">
        <v>8</v>
      </c>
      <c r="EL24" s="98"/>
      <c r="EM24" s="11">
        <v>8</v>
      </c>
      <c r="EN24" s="98"/>
      <c r="EO24" s="11">
        <v>8</v>
      </c>
      <c r="EP24" s="98"/>
      <c r="EQ24" s="11">
        <v>8</v>
      </c>
      <c r="ER24" s="98"/>
      <c r="ES24" s="11">
        <v>9</v>
      </c>
      <c r="ET24" s="98"/>
      <c r="EU24" s="11">
        <v>8</v>
      </c>
      <c r="EV24" s="98"/>
      <c r="EW24" s="11">
        <v>8</v>
      </c>
      <c r="EX24" s="98"/>
      <c r="EY24" s="11">
        <v>7</v>
      </c>
      <c r="EZ24" s="98"/>
      <c r="FA24" s="11">
        <v>8</v>
      </c>
      <c r="FB24" s="98"/>
      <c r="FC24" s="11">
        <v>7</v>
      </c>
      <c r="FD24" s="98"/>
      <c r="FE24" s="11">
        <v>9</v>
      </c>
      <c r="FF24" s="98" t="str">
        <f t="shared" si="38"/>
        <v>Nguyễn HoàngLâm</v>
      </c>
      <c r="FG24" s="217">
        <f t="shared" si="33"/>
        <v>7.96</v>
      </c>
      <c r="FH24" s="220"/>
      <c r="FI24" s="221" t="str">
        <f t="shared" si="34"/>
        <v>Khá</v>
      </c>
      <c r="FJ24" s="219" t="str">
        <f t="shared" si="39"/>
        <v>Nguyễn HoàngLâm</v>
      </c>
      <c r="FK24" s="217">
        <f t="shared" si="40"/>
        <v>7.74</v>
      </c>
      <c r="FL24" s="220"/>
      <c r="FM24" s="221" t="str">
        <f t="shared" si="35"/>
        <v>Khá</v>
      </c>
      <c r="FN24" s="221"/>
      <c r="FO24" s="13">
        <f t="shared" si="41"/>
        <v>6.81</v>
      </c>
      <c r="FP24" s="13"/>
      <c r="FQ24" s="14" t="str">
        <f t="shared" si="42"/>
        <v>TBKhá</v>
      </c>
      <c r="FR24" s="15">
        <f t="shared" si="37"/>
        <v>63</v>
      </c>
    </row>
    <row r="25" spans="1:181" ht="12.75" x14ac:dyDescent="0.2">
      <c r="A25" s="16">
        <v>19</v>
      </c>
      <c r="B25" s="17" t="s">
        <v>257</v>
      </c>
      <c r="C25" s="18" t="s">
        <v>213</v>
      </c>
      <c r="D25" s="11">
        <v>8</v>
      </c>
      <c r="E25" s="12"/>
      <c r="F25" s="11">
        <f t="shared" si="0"/>
        <v>8</v>
      </c>
      <c r="G25" s="11">
        <v>6</v>
      </c>
      <c r="H25" s="12"/>
      <c r="I25" s="11">
        <f t="shared" si="1"/>
        <v>6</v>
      </c>
      <c r="J25" s="11">
        <v>7</v>
      </c>
      <c r="K25" s="12"/>
      <c r="L25" s="11">
        <f t="shared" si="2"/>
        <v>7</v>
      </c>
      <c r="M25" s="11">
        <v>8</v>
      </c>
      <c r="N25" s="12"/>
      <c r="O25" s="11">
        <f t="shared" si="3"/>
        <v>8</v>
      </c>
      <c r="P25" s="11">
        <v>9</v>
      </c>
      <c r="Q25" s="12"/>
      <c r="R25" s="11">
        <f t="shared" si="4"/>
        <v>9</v>
      </c>
      <c r="S25" s="11">
        <v>8</v>
      </c>
      <c r="T25" s="12"/>
      <c r="U25" s="11">
        <f t="shared" si="5"/>
        <v>8</v>
      </c>
      <c r="V25" s="12">
        <v>8</v>
      </c>
      <c r="W25" s="12"/>
      <c r="X25" s="11">
        <f t="shared" si="6"/>
        <v>8</v>
      </c>
      <c r="Y25" s="12">
        <v>9</v>
      </c>
      <c r="Z25" s="12"/>
      <c r="AA25" s="11">
        <v>9</v>
      </c>
      <c r="AB25" s="12"/>
      <c r="AC25" s="11">
        <f t="shared" si="7"/>
        <v>9</v>
      </c>
      <c r="AD25" s="11">
        <v>8</v>
      </c>
      <c r="AE25" s="12"/>
      <c r="AF25" s="11">
        <f t="shared" si="8"/>
        <v>8</v>
      </c>
      <c r="AG25" s="11">
        <v>9</v>
      </c>
      <c r="AH25" s="12"/>
      <c r="AI25" s="11">
        <f t="shared" si="9"/>
        <v>9</v>
      </c>
      <c r="AJ25" s="11">
        <v>7</v>
      </c>
      <c r="AK25" s="12"/>
      <c r="AL25" s="11">
        <f t="shared" si="10"/>
        <v>7</v>
      </c>
      <c r="AM25" s="11">
        <v>8</v>
      </c>
      <c r="AN25" s="12"/>
      <c r="AO25" s="11">
        <f t="shared" si="11"/>
        <v>8</v>
      </c>
      <c r="AP25" s="11">
        <v>9</v>
      </c>
      <c r="AQ25" s="12"/>
      <c r="AR25" s="11">
        <f t="shared" si="12"/>
        <v>9</v>
      </c>
      <c r="AS25" s="11">
        <v>8</v>
      </c>
      <c r="AT25" s="12"/>
      <c r="AU25" s="11">
        <f t="shared" si="13"/>
        <v>8</v>
      </c>
      <c r="AV25" s="11">
        <v>9</v>
      </c>
      <c r="AW25" s="12"/>
      <c r="AX25" s="11">
        <f t="shared" si="14"/>
        <v>9</v>
      </c>
      <c r="AY25" s="11">
        <v>8</v>
      </c>
      <c r="AZ25" s="11"/>
      <c r="BA25" s="11">
        <f t="shared" si="15"/>
        <v>8</v>
      </c>
      <c r="BB25" s="13">
        <f t="shared" si="16"/>
        <v>7.98</v>
      </c>
      <c r="BC25" s="13"/>
      <c r="BD25" s="14" t="str">
        <f t="shared" si="17"/>
        <v>Khá</v>
      </c>
      <c r="BE25" s="19"/>
      <c r="BF25" s="11">
        <v>9</v>
      </c>
      <c r="BG25" s="12"/>
      <c r="BH25" s="11">
        <v>9</v>
      </c>
      <c r="BI25" s="12"/>
      <c r="BJ25" s="11">
        <v>7</v>
      </c>
      <c r="BK25" s="12"/>
      <c r="BL25" s="11">
        <v>9</v>
      </c>
      <c r="BM25" s="12"/>
      <c r="BN25" s="11">
        <f t="shared" si="18"/>
        <v>9</v>
      </c>
      <c r="BO25" s="11">
        <v>8</v>
      </c>
      <c r="BP25" s="12"/>
      <c r="BQ25" s="11">
        <f t="shared" si="19"/>
        <v>8</v>
      </c>
      <c r="BR25" s="11">
        <v>9</v>
      </c>
      <c r="BS25" s="12"/>
      <c r="BT25" s="11">
        <v>9</v>
      </c>
      <c r="BU25" s="12"/>
      <c r="BV25" s="11">
        <f t="shared" si="20"/>
        <v>9</v>
      </c>
      <c r="BW25" s="11">
        <v>8</v>
      </c>
      <c r="BX25" s="12"/>
      <c r="BY25" s="11">
        <f t="shared" si="21"/>
        <v>8</v>
      </c>
      <c r="BZ25" s="11">
        <v>9</v>
      </c>
      <c r="CA25" s="11"/>
      <c r="CB25" s="11">
        <v>9</v>
      </c>
      <c r="CC25" s="11"/>
      <c r="CD25" s="11">
        <v>9</v>
      </c>
      <c r="CE25" s="12"/>
      <c r="CF25" s="11">
        <f t="shared" si="22"/>
        <v>9</v>
      </c>
      <c r="CG25" s="11">
        <v>8</v>
      </c>
      <c r="CH25" s="12"/>
      <c r="CI25" s="11">
        <v>9</v>
      </c>
      <c r="CJ25" s="12"/>
      <c r="CK25" s="11">
        <v>9</v>
      </c>
      <c r="CL25" s="12"/>
      <c r="CM25" s="11">
        <f t="shared" si="23"/>
        <v>9</v>
      </c>
      <c r="CN25" s="11">
        <v>9</v>
      </c>
      <c r="CO25" s="12"/>
      <c r="CP25" s="11">
        <f t="shared" si="24"/>
        <v>9</v>
      </c>
      <c r="CQ25" s="11">
        <v>9</v>
      </c>
      <c r="CR25" s="12"/>
      <c r="CS25" s="11">
        <v>9</v>
      </c>
      <c r="CT25" s="11"/>
      <c r="CU25" s="11">
        <v>8</v>
      </c>
      <c r="CV25" s="11"/>
      <c r="CW25" s="11">
        <f t="shared" si="25"/>
        <v>8</v>
      </c>
      <c r="CX25" s="11">
        <v>9</v>
      </c>
      <c r="CY25" s="12"/>
      <c r="CZ25" s="11">
        <f t="shared" si="26"/>
        <v>9</v>
      </c>
      <c r="DA25" s="11">
        <v>10</v>
      </c>
      <c r="DB25" s="12"/>
      <c r="DC25" s="11">
        <f t="shared" si="27"/>
        <v>10</v>
      </c>
      <c r="DD25" s="11">
        <v>9</v>
      </c>
      <c r="DE25" s="11"/>
      <c r="DF25" s="11">
        <v>9</v>
      </c>
      <c r="DG25" s="11"/>
      <c r="DH25" s="13">
        <f t="shared" si="28"/>
        <v>8.77</v>
      </c>
      <c r="DI25" s="13"/>
      <c r="DJ25" s="14" t="str">
        <f t="shared" si="29"/>
        <v>Giỏi</v>
      </c>
      <c r="DK25" s="19"/>
      <c r="DL25" s="11">
        <v>9</v>
      </c>
      <c r="DM25" s="12"/>
      <c r="DN25" s="11">
        <v>10</v>
      </c>
      <c r="DO25" s="12"/>
      <c r="DP25" s="11">
        <v>8</v>
      </c>
      <c r="DQ25" s="12"/>
      <c r="DR25" s="11">
        <f t="shared" si="30"/>
        <v>8</v>
      </c>
      <c r="DS25" s="11">
        <v>8</v>
      </c>
      <c r="DT25" s="12"/>
      <c r="DU25" s="11">
        <v>9</v>
      </c>
      <c r="DV25" s="11"/>
      <c r="DW25" s="11">
        <v>9</v>
      </c>
      <c r="DX25" s="12"/>
      <c r="DY25" s="11">
        <v>8</v>
      </c>
      <c r="DZ25" s="12"/>
      <c r="EA25" s="11">
        <v>8</v>
      </c>
      <c r="EB25" s="12"/>
      <c r="EC25" s="11">
        <v>9</v>
      </c>
      <c r="ED25" s="11"/>
      <c r="EE25" s="11">
        <v>9</v>
      </c>
      <c r="EF25" s="11"/>
      <c r="EG25" s="13">
        <f t="shared" si="31"/>
        <v>8.7200000000000006</v>
      </c>
      <c r="EH25" s="13"/>
      <c r="EI25" s="14" t="str">
        <f t="shared" si="32"/>
        <v>Giỏi</v>
      </c>
      <c r="EJ25" s="19"/>
      <c r="EK25" s="11">
        <v>10</v>
      </c>
      <c r="EL25" s="98"/>
      <c r="EM25" s="11">
        <v>10</v>
      </c>
      <c r="EN25" s="98"/>
      <c r="EO25" s="11">
        <v>10</v>
      </c>
      <c r="EP25" s="98"/>
      <c r="EQ25" s="11">
        <v>9</v>
      </c>
      <c r="ER25" s="98"/>
      <c r="ES25" s="11">
        <v>9</v>
      </c>
      <c r="ET25" s="98"/>
      <c r="EU25" s="11">
        <v>9</v>
      </c>
      <c r="EV25" s="98"/>
      <c r="EW25" s="11">
        <v>9</v>
      </c>
      <c r="EX25" s="98"/>
      <c r="EY25" s="11">
        <v>9</v>
      </c>
      <c r="EZ25" s="98"/>
      <c r="FA25" s="11">
        <v>9</v>
      </c>
      <c r="FB25" s="98"/>
      <c r="FC25" s="11">
        <v>10</v>
      </c>
      <c r="FD25" s="98"/>
      <c r="FE25" s="11">
        <v>9</v>
      </c>
      <c r="FF25" s="98" t="str">
        <f t="shared" si="38"/>
        <v>Phan ThịLan</v>
      </c>
      <c r="FG25" s="217">
        <f t="shared" si="33"/>
        <v>9.32</v>
      </c>
      <c r="FH25" s="220"/>
      <c r="FI25" s="221" t="str">
        <f t="shared" si="34"/>
        <v>Xuất sắc</v>
      </c>
      <c r="FJ25" s="219" t="str">
        <f t="shared" si="39"/>
        <v>Phan ThịLan</v>
      </c>
      <c r="FK25" s="217">
        <f t="shared" si="40"/>
        <v>9.0399999999999991</v>
      </c>
      <c r="FL25" s="220"/>
      <c r="FM25" s="221" t="str">
        <f t="shared" si="35"/>
        <v>Xuất sắc</v>
      </c>
      <c r="FN25" s="221"/>
      <c r="FO25" s="13">
        <f t="shared" si="41"/>
        <v>8.59</v>
      </c>
      <c r="FP25" s="13"/>
      <c r="FQ25" s="14" t="str">
        <f t="shared" si="42"/>
        <v>Giỏi</v>
      </c>
      <c r="FR25" s="15">
        <f t="shared" si="37"/>
        <v>1</v>
      </c>
    </row>
    <row r="26" spans="1:181" ht="12.75" x14ac:dyDescent="0.2">
      <c r="A26" s="16">
        <v>20</v>
      </c>
      <c r="B26" s="17" t="s">
        <v>435</v>
      </c>
      <c r="C26" s="18" t="s">
        <v>117</v>
      </c>
      <c r="D26" s="11">
        <v>6</v>
      </c>
      <c r="E26" s="12"/>
      <c r="F26" s="11">
        <f t="shared" si="0"/>
        <v>6</v>
      </c>
      <c r="G26" s="11">
        <v>5</v>
      </c>
      <c r="H26" s="12"/>
      <c r="I26" s="11">
        <f t="shared" si="1"/>
        <v>5</v>
      </c>
      <c r="J26" s="11">
        <v>7</v>
      </c>
      <c r="K26" s="12"/>
      <c r="L26" s="11">
        <f t="shared" si="2"/>
        <v>7</v>
      </c>
      <c r="M26" s="11">
        <v>6</v>
      </c>
      <c r="N26" s="12"/>
      <c r="O26" s="11">
        <f t="shared" si="3"/>
        <v>6</v>
      </c>
      <c r="P26" s="11">
        <v>7</v>
      </c>
      <c r="Q26" s="12"/>
      <c r="R26" s="11">
        <f t="shared" si="4"/>
        <v>7</v>
      </c>
      <c r="S26" s="11">
        <v>6</v>
      </c>
      <c r="T26" s="12"/>
      <c r="U26" s="11">
        <f t="shared" si="5"/>
        <v>6</v>
      </c>
      <c r="V26" s="12">
        <v>7</v>
      </c>
      <c r="W26" s="12"/>
      <c r="X26" s="11">
        <f t="shared" si="6"/>
        <v>7</v>
      </c>
      <c r="Y26" s="12">
        <v>8</v>
      </c>
      <c r="Z26" s="12"/>
      <c r="AA26" s="11">
        <v>7</v>
      </c>
      <c r="AB26" s="12"/>
      <c r="AC26" s="11">
        <f t="shared" si="7"/>
        <v>7</v>
      </c>
      <c r="AD26" s="11">
        <v>5</v>
      </c>
      <c r="AE26" s="12"/>
      <c r="AF26" s="11">
        <f t="shared" si="8"/>
        <v>5</v>
      </c>
      <c r="AG26" s="11">
        <v>6</v>
      </c>
      <c r="AH26" s="12"/>
      <c r="AI26" s="11">
        <f t="shared" si="9"/>
        <v>6</v>
      </c>
      <c r="AJ26" s="11">
        <v>6</v>
      </c>
      <c r="AK26" s="12"/>
      <c r="AL26" s="11">
        <f t="shared" si="10"/>
        <v>6</v>
      </c>
      <c r="AM26" s="11">
        <v>6</v>
      </c>
      <c r="AN26" s="12"/>
      <c r="AO26" s="11">
        <f t="shared" si="11"/>
        <v>6</v>
      </c>
      <c r="AP26" s="11">
        <v>8</v>
      </c>
      <c r="AQ26" s="12"/>
      <c r="AR26" s="11">
        <f t="shared" si="12"/>
        <v>8</v>
      </c>
      <c r="AS26" s="11">
        <v>7</v>
      </c>
      <c r="AT26" s="12"/>
      <c r="AU26" s="11">
        <f t="shared" si="13"/>
        <v>7</v>
      </c>
      <c r="AV26" s="11">
        <v>7</v>
      </c>
      <c r="AW26" s="12"/>
      <c r="AX26" s="11">
        <f t="shared" si="14"/>
        <v>7</v>
      </c>
      <c r="AY26" s="11">
        <v>5</v>
      </c>
      <c r="AZ26" s="11"/>
      <c r="BA26" s="11">
        <f t="shared" si="15"/>
        <v>5</v>
      </c>
      <c r="BB26" s="13">
        <f t="shared" si="16"/>
        <v>6.28</v>
      </c>
      <c r="BC26" s="13"/>
      <c r="BD26" s="14" t="str">
        <f t="shared" si="17"/>
        <v>TBKhá</v>
      </c>
      <c r="BE26" s="19"/>
      <c r="BF26" s="11">
        <v>7</v>
      </c>
      <c r="BG26" s="12"/>
      <c r="BH26" s="11">
        <v>6</v>
      </c>
      <c r="BI26" s="12"/>
      <c r="BJ26" s="11">
        <v>7</v>
      </c>
      <c r="BK26" s="12"/>
      <c r="BL26" s="11">
        <v>7</v>
      </c>
      <c r="BM26" s="12"/>
      <c r="BN26" s="11">
        <f t="shared" si="18"/>
        <v>7</v>
      </c>
      <c r="BO26" s="11">
        <v>7</v>
      </c>
      <c r="BP26" s="12"/>
      <c r="BQ26" s="11">
        <f t="shared" si="19"/>
        <v>7</v>
      </c>
      <c r="BR26" s="11">
        <v>6</v>
      </c>
      <c r="BS26" s="12"/>
      <c r="BT26" s="11">
        <v>7</v>
      </c>
      <c r="BU26" s="12"/>
      <c r="BV26" s="11">
        <f t="shared" si="20"/>
        <v>7</v>
      </c>
      <c r="BW26" s="11">
        <v>7</v>
      </c>
      <c r="BX26" s="12"/>
      <c r="BY26" s="11">
        <f t="shared" si="21"/>
        <v>7</v>
      </c>
      <c r="BZ26" s="11">
        <v>8</v>
      </c>
      <c r="CA26" s="11"/>
      <c r="CB26" s="11">
        <v>8</v>
      </c>
      <c r="CC26" s="11"/>
      <c r="CD26" s="11">
        <v>9</v>
      </c>
      <c r="CE26" s="12"/>
      <c r="CF26" s="11">
        <f t="shared" si="22"/>
        <v>9</v>
      </c>
      <c r="CG26" s="11">
        <v>6</v>
      </c>
      <c r="CH26" s="12"/>
      <c r="CI26" s="11">
        <v>7</v>
      </c>
      <c r="CJ26" s="12"/>
      <c r="CK26" s="11">
        <v>9</v>
      </c>
      <c r="CL26" s="12"/>
      <c r="CM26" s="11">
        <f t="shared" si="23"/>
        <v>9</v>
      </c>
      <c r="CN26" s="11">
        <v>8</v>
      </c>
      <c r="CO26" s="12"/>
      <c r="CP26" s="11">
        <f t="shared" si="24"/>
        <v>8</v>
      </c>
      <c r="CQ26" s="11">
        <v>8</v>
      </c>
      <c r="CR26" s="12"/>
      <c r="CS26" s="11">
        <v>8</v>
      </c>
      <c r="CT26" s="11"/>
      <c r="CU26" s="11">
        <v>8</v>
      </c>
      <c r="CV26" s="11"/>
      <c r="CW26" s="11">
        <f t="shared" si="25"/>
        <v>8</v>
      </c>
      <c r="CX26" s="11">
        <v>8</v>
      </c>
      <c r="CY26" s="12"/>
      <c r="CZ26" s="11">
        <f t="shared" si="26"/>
        <v>8</v>
      </c>
      <c r="DA26" s="11">
        <v>9</v>
      </c>
      <c r="DB26" s="12"/>
      <c r="DC26" s="11">
        <f t="shared" si="27"/>
        <v>9</v>
      </c>
      <c r="DD26" s="11">
        <v>8</v>
      </c>
      <c r="DE26" s="11"/>
      <c r="DF26" s="11">
        <v>9</v>
      </c>
      <c r="DG26" s="11"/>
      <c r="DH26" s="13">
        <f t="shared" si="28"/>
        <v>7.57</v>
      </c>
      <c r="DI26" s="13"/>
      <c r="DJ26" s="14" t="str">
        <f t="shared" si="29"/>
        <v>Khá</v>
      </c>
      <c r="DK26" s="19"/>
      <c r="DL26" s="11">
        <v>9</v>
      </c>
      <c r="DM26" s="12"/>
      <c r="DN26" s="11">
        <v>8</v>
      </c>
      <c r="DO26" s="12"/>
      <c r="DP26" s="11">
        <v>6</v>
      </c>
      <c r="DQ26" s="12"/>
      <c r="DR26" s="11">
        <f t="shared" si="30"/>
        <v>6</v>
      </c>
      <c r="DS26" s="11">
        <v>8</v>
      </c>
      <c r="DT26" s="12"/>
      <c r="DU26" s="11">
        <v>9</v>
      </c>
      <c r="DV26" s="11"/>
      <c r="DW26" s="11">
        <v>8</v>
      </c>
      <c r="DX26" s="12"/>
      <c r="DY26" s="11">
        <v>7</v>
      </c>
      <c r="DZ26" s="12"/>
      <c r="EA26" s="11">
        <v>9</v>
      </c>
      <c r="EB26" s="12"/>
      <c r="EC26" s="11">
        <v>8</v>
      </c>
      <c r="ED26" s="11"/>
      <c r="EE26" s="11">
        <v>8</v>
      </c>
      <c r="EF26" s="11"/>
      <c r="EG26" s="13">
        <f t="shared" si="31"/>
        <v>8.08</v>
      </c>
      <c r="EH26" s="13"/>
      <c r="EI26" s="14" t="str">
        <f t="shared" si="32"/>
        <v>Giỏi</v>
      </c>
      <c r="EJ26" s="19"/>
      <c r="EK26" s="11">
        <v>9</v>
      </c>
      <c r="EL26" s="98"/>
      <c r="EM26" s="11">
        <v>9</v>
      </c>
      <c r="EN26" s="98"/>
      <c r="EO26" s="11">
        <v>6</v>
      </c>
      <c r="EP26" s="98"/>
      <c r="EQ26" s="11">
        <v>9</v>
      </c>
      <c r="ER26" s="98"/>
      <c r="ES26" s="11">
        <v>9</v>
      </c>
      <c r="ET26" s="98"/>
      <c r="EU26" s="11">
        <v>9</v>
      </c>
      <c r="EV26" s="98"/>
      <c r="EW26" s="11">
        <v>9</v>
      </c>
      <c r="EX26" s="98"/>
      <c r="EY26" s="11">
        <v>9</v>
      </c>
      <c r="EZ26" s="98"/>
      <c r="FA26" s="11">
        <v>9</v>
      </c>
      <c r="FB26" s="98"/>
      <c r="FC26" s="11">
        <v>8</v>
      </c>
      <c r="FD26" s="98"/>
      <c r="FE26" s="11">
        <v>8</v>
      </c>
      <c r="FF26" s="98" t="str">
        <f t="shared" si="38"/>
        <v>Hồ Thị PhươngLoan</v>
      </c>
      <c r="FG26" s="217">
        <f t="shared" si="33"/>
        <v>8.61</v>
      </c>
      <c r="FH26" s="220"/>
      <c r="FI26" s="221" t="str">
        <f t="shared" si="34"/>
        <v>Giỏi</v>
      </c>
      <c r="FJ26" s="219" t="str">
        <f t="shared" si="39"/>
        <v>Hồ Thị PhươngLoan</v>
      </c>
      <c r="FK26" s="217">
        <f t="shared" si="40"/>
        <v>8.36</v>
      </c>
      <c r="FL26" s="220"/>
      <c r="FM26" s="221" t="str">
        <f t="shared" si="35"/>
        <v>Giỏi</v>
      </c>
      <c r="FN26" s="221"/>
      <c r="FO26" s="13">
        <f t="shared" si="41"/>
        <v>7.39</v>
      </c>
      <c r="FP26" s="13"/>
      <c r="FQ26" s="14" t="str">
        <f t="shared" si="42"/>
        <v>Khá</v>
      </c>
      <c r="FR26" s="15">
        <f t="shared" si="37"/>
        <v>37</v>
      </c>
    </row>
    <row r="27" spans="1:181" ht="12.75" x14ac:dyDescent="0.2">
      <c r="A27" s="16">
        <v>21</v>
      </c>
      <c r="B27" s="17" t="s">
        <v>373</v>
      </c>
      <c r="C27" s="18" t="s">
        <v>117</v>
      </c>
      <c r="D27" s="11">
        <v>4</v>
      </c>
      <c r="E27" s="12">
        <v>5</v>
      </c>
      <c r="F27" s="11">
        <f t="shared" si="0"/>
        <v>5</v>
      </c>
      <c r="G27" s="11">
        <v>6</v>
      </c>
      <c r="H27" s="12"/>
      <c r="I27" s="11">
        <f t="shared" si="1"/>
        <v>6</v>
      </c>
      <c r="J27" s="11">
        <v>8</v>
      </c>
      <c r="K27" s="12"/>
      <c r="L27" s="11">
        <f t="shared" si="2"/>
        <v>8</v>
      </c>
      <c r="M27" s="11">
        <v>6</v>
      </c>
      <c r="N27" s="12"/>
      <c r="O27" s="11">
        <f t="shared" si="3"/>
        <v>6</v>
      </c>
      <c r="P27" s="11">
        <v>6</v>
      </c>
      <c r="Q27" s="12"/>
      <c r="R27" s="11">
        <f t="shared" si="4"/>
        <v>6</v>
      </c>
      <c r="S27" s="11">
        <v>7</v>
      </c>
      <c r="T27" s="12"/>
      <c r="U27" s="11">
        <f t="shared" si="5"/>
        <v>7</v>
      </c>
      <c r="V27" s="12">
        <v>7</v>
      </c>
      <c r="W27" s="12"/>
      <c r="X27" s="11">
        <f t="shared" si="6"/>
        <v>7</v>
      </c>
      <c r="Y27" s="12">
        <v>8</v>
      </c>
      <c r="Z27" s="12"/>
      <c r="AA27" s="11">
        <v>2</v>
      </c>
      <c r="AB27" s="12">
        <v>6</v>
      </c>
      <c r="AC27" s="11">
        <f t="shared" si="7"/>
        <v>6</v>
      </c>
      <c r="AD27" s="11">
        <v>5</v>
      </c>
      <c r="AE27" s="12"/>
      <c r="AF27" s="11">
        <f t="shared" si="8"/>
        <v>5</v>
      </c>
      <c r="AG27" s="11">
        <v>6</v>
      </c>
      <c r="AH27" s="12"/>
      <c r="AI27" s="11">
        <f t="shared" si="9"/>
        <v>6</v>
      </c>
      <c r="AJ27" s="11">
        <v>7</v>
      </c>
      <c r="AK27" s="12"/>
      <c r="AL27" s="11">
        <f t="shared" si="10"/>
        <v>7</v>
      </c>
      <c r="AM27" s="11">
        <v>7</v>
      </c>
      <c r="AN27" s="12"/>
      <c r="AO27" s="11">
        <f t="shared" si="11"/>
        <v>7</v>
      </c>
      <c r="AP27" s="11">
        <v>7</v>
      </c>
      <c r="AQ27" s="12"/>
      <c r="AR27" s="11">
        <f t="shared" si="12"/>
        <v>7</v>
      </c>
      <c r="AS27" s="11">
        <v>7</v>
      </c>
      <c r="AT27" s="12"/>
      <c r="AU27" s="11">
        <f t="shared" si="13"/>
        <v>7</v>
      </c>
      <c r="AV27" s="11">
        <v>7</v>
      </c>
      <c r="AW27" s="12"/>
      <c r="AX27" s="11">
        <f t="shared" si="14"/>
        <v>7</v>
      </c>
      <c r="AY27" s="11">
        <v>6</v>
      </c>
      <c r="AZ27" s="11"/>
      <c r="BA27" s="11">
        <f t="shared" si="15"/>
        <v>6</v>
      </c>
      <c r="BB27" s="13">
        <f t="shared" si="16"/>
        <v>6.39</v>
      </c>
      <c r="BC27" s="13"/>
      <c r="BD27" s="14" t="str">
        <f t="shared" si="17"/>
        <v>TBKhá</v>
      </c>
      <c r="BE27" s="19"/>
      <c r="BF27" s="11">
        <v>7</v>
      </c>
      <c r="BG27" s="12"/>
      <c r="BH27" s="11">
        <v>7</v>
      </c>
      <c r="BI27" s="12"/>
      <c r="BJ27" s="11">
        <v>7</v>
      </c>
      <c r="BK27" s="12"/>
      <c r="BL27" s="11">
        <v>5</v>
      </c>
      <c r="BM27" s="12"/>
      <c r="BN27" s="11">
        <f t="shared" si="18"/>
        <v>5</v>
      </c>
      <c r="BO27" s="11">
        <v>7</v>
      </c>
      <c r="BP27" s="12"/>
      <c r="BQ27" s="11">
        <f t="shared" si="19"/>
        <v>7</v>
      </c>
      <c r="BR27" s="11">
        <v>7</v>
      </c>
      <c r="BS27" s="12"/>
      <c r="BT27" s="11">
        <v>6</v>
      </c>
      <c r="BU27" s="12"/>
      <c r="BV27" s="11">
        <f t="shared" si="20"/>
        <v>6</v>
      </c>
      <c r="BW27" s="11">
        <v>7</v>
      </c>
      <c r="BX27" s="12"/>
      <c r="BY27" s="11">
        <f t="shared" si="21"/>
        <v>7</v>
      </c>
      <c r="BZ27" s="11">
        <v>9</v>
      </c>
      <c r="CA27" s="11"/>
      <c r="CB27" s="11">
        <v>9</v>
      </c>
      <c r="CC27" s="11"/>
      <c r="CD27" s="11">
        <v>8</v>
      </c>
      <c r="CE27" s="12"/>
      <c r="CF27" s="11">
        <f t="shared" si="22"/>
        <v>8</v>
      </c>
      <c r="CG27" s="11">
        <v>6</v>
      </c>
      <c r="CH27" s="12"/>
      <c r="CI27" s="11">
        <v>7</v>
      </c>
      <c r="CJ27" s="12"/>
      <c r="CK27" s="11">
        <v>7</v>
      </c>
      <c r="CL27" s="12"/>
      <c r="CM27" s="11">
        <f t="shared" si="23"/>
        <v>7</v>
      </c>
      <c r="CN27" s="11">
        <v>8</v>
      </c>
      <c r="CO27" s="12"/>
      <c r="CP27" s="11">
        <f t="shared" si="24"/>
        <v>8</v>
      </c>
      <c r="CQ27" s="11">
        <v>7</v>
      </c>
      <c r="CR27" s="12"/>
      <c r="CS27" s="11">
        <v>8</v>
      </c>
      <c r="CT27" s="11"/>
      <c r="CU27" s="11">
        <v>8</v>
      </c>
      <c r="CV27" s="11"/>
      <c r="CW27" s="11">
        <f t="shared" si="25"/>
        <v>8</v>
      </c>
      <c r="CX27" s="11">
        <v>7</v>
      </c>
      <c r="CY27" s="12"/>
      <c r="CZ27" s="11">
        <f t="shared" si="26"/>
        <v>7</v>
      </c>
      <c r="DA27" s="11">
        <v>8</v>
      </c>
      <c r="DB27" s="12"/>
      <c r="DC27" s="11">
        <f t="shared" si="27"/>
        <v>8</v>
      </c>
      <c r="DD27" s="11">
        <v>8</v>
      </c>
      <c r="DE27" s="11"/>
      <c r="DF27" s="11">
        <v>9</v>
      </c>
      <c r="DG27" s="11"/>
      <c r="DH27" s="13">
        <f t="shared" si="28"/>
        <v>7.38</v>
      </c>
      <c r="DI27" s="13"/>
      <c r="DJ27" s="14" t="str">
        <f t="shared" si="29"/>
        <v>Khá</v>
      </c>
      <c r="DK27" s="19"/>
      <c r="DL27" s="11">
        <v>9</v>
      </c>
      <c r="DM27" s="12"/>
      <c r="DN27" s="11">
        <v>8</v>
      </c>
      <c r="DO27" s="12"/>
      <c r="DP27" s="11">
        <v>7</v>
      </c>
      <c r="DQ27" s="12"/>
      <c r="DR27" s="11">
        <f t="shared" si="30"/>
        <v>7</v>
      </c>
      <c r="DS27" s="11">
        <v>8</v>
      </c>
      <c r="DT27" s="12"/>
      <c r="DU27" s="11">
        <v>9</v>
      </c>
      <c r="DV27" s="11"/>
      <c r="DW27" s="11">
        <v>8</v>
      </c>
      <c r="DX27" s="12"/>
      <c r="DY27" s="11">
        <v>7</v>
      </c>
      <c r="DZ27" s="12"/>
      <c r="EA27" s="11">
        <v>8</v>
      </c>
      <c r="EB27" s="12"/>
      <c r="EC27" s="11">
        <v>8</v>
      </c>
      <c r="ED27" s="11"/>
      <c r="EE27" s="11">
        <v>9</v>
      </c>
      <c r="EF27" s="11"/>
      <c r="EG27" s="13">
        <f t="shared" si="31"/>
        <v>8.16</v>
      </c>
      <c r="EH27" s="13"/>
      <c r="EI27" s="14" t="str">
        <f t="shared" si="32"/>
        <v>Giỏi</v>
      </c>
      <c r="EJ27" s="19"/>
      <c r="EK27" s="11">
        <v>8</v>
      </c>
      <c r="EL27" s="98"/>
      <c r="EM27" s="11">
        <v>8</v>
      </c>
      <c r="EN27" s="98"/>
      <c r="EO27" s="11">
        <v>7</v>
      </c>
      <c r="EP27" s="98"/>
      <c r="EQ27" s="11">
        <v>9</v>
      </c>
      <c r="ER27" s="98"/>
      <c r="ES27" s="11">
        <v>8</v>
      </c>
      <c r="ET27" s="98"/>
      <c r="EU27" s="11">
        <v>8</v>
      </c>
      <c r="EV27" s="98"/>
      <c r="EW27" s="11">
        <v>9</v>
      </c>
      <c r="EX27" s="98"/>
      <c r="EY27" s="11">
        <v>9</v>
      </c>
      <c r="EZ27" s="98"/>
      <c r="FA27" s="11">
        <v>8</v>
      </c>
      <c r="FB27" s="98"/>
      <c r="FC27" s="11">
        <v>7</v>
      </c>
      <c r="FD27" s="98"/>
      <c r="FE27" s="11">
        <v>7</v>
      </c>
      <c r="FF27" s="98" t="str">
        <f t="shared" si="38"/>
        <v>Lê Thị ThanhLoan</v>
      </c>
      <c r="FG27" s="217">
        <f t="shared" si="33"/>
        <v>7.96</v>
      </c>
      <c r="FH27" s="220"/>
      <c r="FI27" s="221" t="str">
        <f t="shared" si="34"/>
        <v>Khá</v>
      </c>
      <c r="FJ27" s="219" t="str">
        <f t="shared" si="39"/>
        <v>Lê Thị ThanhLoan</v>
      </c>
      <c r="FK27" s="217">
        <f t="shared" si="40"/>
        <v>8.06</v>
      </c>
      <c r="FL27" s="220"/>
      <c r="FM27" s="221" t="str">
        <f t="shared" si="35"/>
        <v>Giỏi</v>
      </c>
      <c r="FN27" s="221"/>
      <c r="FO27" s="13">
        <f t="shared" si="41"/>
        <v>7.27</v>
      </c>
      <c r="FP27" s="13"/>
      <c r="FQ27" s="14" t="str">
        <f t="shared" si="42"/>
        <v>Khá</v>
      </c>
      <c r="FR27" s="15">
        <f t="shared" si="37"/>
        <v>45</v>
      </c>
    </row>
    <row r="28" spans="1:181" ht="12.75" x14ac:dyDescent="0.2">
      <c r="A28" s="16">
        <v>22</v>
      </c>
      <c r="B28" s="17" t="s">
        <v>483</v>
      </c>
      <c r="C28" s="18" t="s">
        <v>218</v>
      </c>
      <c r="D28" s="11">
        <v>5</v>
      </c>
      <c r="E28" s="12"/>
      <c r="F28" s="11">
        <f t="shared" si="0"/>
        <v>5</v>
      </c>
      <c r="G28" s="11">
        <v>5</v>
      </c>
      <c r="H28" s="12"/>
      <c r="I28" s="11">
        <f t="shared" si="1"/>
        <v>5</v>
      </c>
      <c r="J28" s="11">
        <v>6</v>
      </c>
      <c r="K28" s="12"/>
      <c r="L28" s="11">
        <f t="shared" si="2"/>
        <v>6</v>
      </c>
      <c r="M28" s="11">
        <v>6</v>
      </c>
      <c r="N28" s="12"/>
      <c r="O28" s="11">
        <f t="shared" si="3"/>
        <v>6</v>
      </c>
      <c r="P28" s="11">
        <v>8</v>
      </c>
      <c r="Q28" s="12"/>
      <c r="R28" s="11">
        <f t="shared" si="4"/>
        <v>8</v>
      </c>
      <c r="S28" s="11">
        <v>6</v>
      </c>
      <c r="T28" s="12"/>
      <c r="U28" s="11">
        <f t="shared" si="5"/>
        <v>6</v>
      </c>
      <c r="V28" s="12">
        <v>7</v>
      </c>
      <c r="W28" s="12"/>
      <c r="X28" s="11">
        <f t="shared" si="6"/>
        <v>7</v>
      </c>
      <c r="Y28" s="12">
        <v>6</v>
      </c>
      <c r="Z28" s="12"/>
      <c r="AA28" s="11">
        <v>8</v>
      </c>
      <c r="AB28" s="12"/>
      <c r="AC28" s="11">
        <f t="shared" si="7"/>
        <v>8</v>
      </c>
      <c r="AD28" s="11">
        <v>6</v>
      </c>
      <c r="AE28" s="12"/>
      <c r="AF28" s="11">
        <f t="shared" si="8"/>
        <v>6</v>
      </c>
      <c r="AG28" s="11">
        <v>7</v>
      </c>
      <c r="AH28" s="12"/>
      <c r="AI28" s="11">
        <f t="shared" si="9"/>
        <v>7</v>
      </c>
      <c r="AJ28" s="11">
        <v>7</v>
      </c>
      <c r="AK28" s="12"/>
      <c r="AL28" s="11">
        <f t="shared" si="10"/>
        <v>7</v>
      </c>
      <c r="AM28" s="11">
        <v>6</v>
      </c>
      <c r="AN28" s="12"/>
      <c r="AO28" s="11">
        <f t="shared" si="11"/>
        <v>6</v>
      </c>
      <c r="AP28" s="11">
        <v>7</v>
      </c>
      <c r="AQ28" s="12"/>
      <c r="AR28" s="11">
        <f t="shared" si="12"/>
        <v>7</v>
      </c>
      <c r="AS28" s="11">
        <v>7</v>
      </c>
      <c r="AT28" s="12"/>
      <c r="AU28" s="11">
        <f t="shared" si="13"/>
        <v>7</v>
      </c>
      <c r="AV28" s="11">
        <v>7</v>
      </c>
      <c r="AW28" s="12"/>
      <c r="AX28" s="11">
        <f t="shared" si="14"/>
        <v>7</v>
      </c>
      <c r="AY28" s="11">
        <v>5</v>
      </c>
      <c r="AZ28" s="11"/>
      <c r="BA28" s="11">
        <f t="shared" si="15"/>
        <v>5</v>
      </c>
      <c r="BB28" s="13">
        <f t="shared" si="16"/>
        <v>6.39</v>
      </c>
      <c r="BC28" s="13"/>
      <c r="BD28" s="14" t="str">
        <f t="shared" si="17"/>
        <v>TBKhá</v>
      </c>
      <c r="BE28" s="19"/>
      <c r="BF28" s="11">
        <v>7</v>
      </c>
      <c r="BG28" s="12"/>
      <c r="BH28" s="11">
        <v>7</v>
      </c>
      <c r="BI28" s="12"/>
      <c r="BJ28" s="11">
        <v>7</v>
      </c>
      <c r="BK28" s="12"/>
      <c r="BL28" s="11">
        <v>7</v>
      </c>
      <c r="BM28" s="12"/>
      <c r="BN28" s="11">
        <f t="shared" si="18"/>
        <v>7</v>
      </c>
      <c r="BO28" s="11">
        <v>7</v>
      </c>
      <c r="BP28" s="12"/>
      <c r="BQ28" s="11">
        <f t="shared" si="19"/>
        <v>7</v>
      </c>
      <c r="BR28" s="11">
        <v>7</v>
      </c>
      <c r="BS28" s="12"/>
      <c r="BT28" s="11">
        <v>8</v>
      </c>
      <c r="BU28" s="12"/>
      <c r="BV28" s="11">
        <f t="shared" si="20"/>
        <v>8</v>
      </c>
      <c r="BW28" s="11">
        <v>7</v>
      </c>
      <c r="BX28" s="12"/>
      <c r="BY28" s="11">
        <f t="shared" si="21"/>
        <v>7</v>
      </c>
      <c r="BZ28" s="11">
        <v>8</v>
      </c>
      <c r="CA28" s="11"/>
      <c r="CB28" s="11">
        <v>8</v>
      </c>
      <c r="CC28" s="11"/>
      <c r="CD28" s="11">
        <v>9</v>
      </c>
      <c r="CE28" s="12"/>
      <c r="CF28" s="11">
        <f t="shared" si="22"/>
        <v>9</v>
      </c>
      <c r="CG28" s="11">
        <v>6</v>
      </c>
      <c r="CH28" s="12"/>
      <c r="CI28" s="11">
        <v>6</v>
      </c>
      <c r="CJ28" s="12"/>
      <c r="CK28" s="11">
        <v>8</v>
      </c>
      <c r="CL28" s="12"/>
      <c r="CM28" s="11">
        <f t="shared" si="23"/>
        <v>8</v>
      </c>
      <c r="CN28" s="11">
        <v>7</v>
      </c>
      <c r="CO28" s="12"/>
      <c r="CP28" s="11">
        <f t="shared" si="24"/>
        <v>7</v>
      </c>
      <c r="CQ28" s="11">
        <v>7</v>
      </c>
      <c r="CR28" s="12"/>
      <c r="CS28" s="11">
        <v>7</v>
      </c>
      <c r="CT28" s="11"/>
      <c r="CU28" s="11">
        <v>8</v>
      </c>
      <c r="CV28" s="11"/>
      <c r="CW28" s="11">
        <f t="shared" si="25"/>
        <v>8</v>
      </c>
      <c r="CX28" s="11">
        <v>8</v>
      </c>
      <c r="CY28" s="12"/>
      <c r="CZ28" s="11">
        <f t="shared" si="26"/>
        <v>8</v>
      </c>
      <c r="DA28" s="11">
        <v>9</v>
      </c>
      <c r="DB28" s="12"/>
      <c r="DC28" s="11">
        <f t="shared" si="27"/>
        <v>9</v>
      </c>
      <c r="DD28" s="11">
        <v>8</v>
      </c>
      <c r="DE28" s="11"/>
      <c r="DF28" s="11">
        <v>9</v>
      </c>
      <c r="DG28" s="11"/>
      <c r="DH28" s="13">
        <f t="shared" si="28"/>
        <v>7.47</v>
      </c>
      <c r="DI28" s="13"/>
      <c r="DJ28" s="14" t="str">
        <f t="shared" si="29"/>
        <v>Khá</v>
      </c>
      <c r="DK28" s="19"/>
      <c r="DL28" s="11">
        <v>9</v>
      </c>
      <c r="DM28" s="12"/>
      <c r="DN28" s="11">
        <v>10</v>
      </c>
      <c r="DO28" s="12"/>
      <c r="DP28" s="11">
        <v>6</v>
      </c>
      <c r="DQ28" s="12"/>
      <c r="DR28" s="11">
        <f t="shared" si="30"/>
        <v>6</v>
      </c>
      <c r="DS28" s="11">
        <v>7</v>
      </c>
      <c r="DT28" s="12"/>
      <c r="DU28" s="11">
        <v>9</v>
      </c>
      <c r="DV28" s="11"/>
      <c r="DW28" s="11">
        <v>7</v>
      </c>
      <c r="DX28" s="12"/>
      <c r="DY28" s="11">
        <v>8</v>
      </c>
      <c r="DZ28" s="12"/>
      <c r="EA28" s="11">
        <v>9</v>
      </c>
      <c r="EB28" s="12"/>
      <c r="EC28" s="11">
        <v>8</v>
      </c>
      <c r="ED28" s="11"/>
      <c r="EE28" s="11">
        <v>9</v>
      </c>
      <c r="EF28" s="11"/>
      <c r="EG28" s="13">
        <f t="shared" si="31"/>
        <v>8.24</v>
      </c>
      <c r="EH28" s="13"/>
      <c r="EI28" s="14" t="str">
        <f t="shared" si="32"/>
        <v>Giỏi</v>
      </c>
      <c r="EJ28" s="19"/>
      <c r="EK28" s="11">
        <v>10</v>
      </c>
      <c r="EL28" s="98"/>
      <c r="EM28" s="11">
        <v>9</v>
      </c>
      <c r="EN28" s="98"/>
      <c r="EO28" s="11">
        <v>10</v>
      </c>
      <c r="EP28" s="98"/>
      <c r="EQ28" s="11">
        <v>9</v>
      </c>
      <c r="ER28" s="98"/>
      <c r="ES28" s="11">
        <v>8</v>
      </c>
      <c r="ET28" s="98"/>
      <c r="EU28" s="11">
        <v>9</v>
      </c>
      <c r="EV28" s="98"/>
      <c r="EW28" s="11">
        <v>9</v>
      </c>
      <c r="EX28" s="98"/>
      <c r="EY28" s="11">
        <v>9</v>
      </c>
      <c r="EZ28" s="98"/>
      <c r="FA28" s="11">
        <v>8</v>
      </c>
      <c r="FB28" s="98"/>
      <c r="FC28" s="11">
        <v>10</v>
      </c>
      <c r="FD28" s="98"/>
      <c r="FE28" s="11">
        <v>8</v>
      </c>
      <c r="FF28" s="98" t="str">
        <f t="shared" si="38"/>
        <v>Trần NgọcLộc</v>
      </c>
      <c r="FG28" s="217">
        <f t="shared" si="33"/>
        <v>8.93</v>
      </c>
      <c r="FH28" s="220"/>
      <c r="FI28" s="221" t="str">
        <f t="shared" si="34"/>
        <v>Giỏi</v>
      </c>
      <c r="FJ28" s="219" t="str">
        <f t="shared" si="39"/>
        <v>Trần NgọcLộc</v>
      </c>
      <c r="FK28" s="217">
        <f t="shared" si="40"/>
        <v>8.6</v>
      </c>
      <c r="FL28" s="220"/>
      <c r="FM28" s="221" t="str">
        <f t="shared" si="35"/>
        <v>Giỏi</v>
      </c>
      <c r="FN28" s="221"/>
      <c r="FO28" s="13">
        <f t="shared" si="41"/>
        <v>7.48</v>
      </c>
      <c r="FP28" s="13"/>
      <c r="FQ28" s="14" t="str">
        <f t="shared" si="42"/>
        <v>Khá</v>
      </c>
      <c r="FR28" s="15">
        <f t="shared" si="37"/>
        <v>33</v>
      </c>
    </row>
    <row r="29" spans="1:181" ht="12.75" x14ac:dyDescent="0.2">
      <c r="A29" s="16">
        <v>23</v>
      </c>
      <c r="B29" s="17" t="s">
        <v>106</v>
      </c>
      <c r="C29" s="18" t="s">
        <v>119</v>
      </c>
      <c r="D29" s="11">
        <v>7</v>
      </c>
      <c r="E29" s="12"/>
      <c r="F29" s="11">
        <f t="shared" si="0"/>
        <v>7</v>
      </c>
      <c r="G29" s="11">
        <v>6</v>
      </c>
      <c r="H29" s="12"/>
      <c r="I29" s="11">
        <f t="shared" si="1"/>
        <v>6</v>
      </c>
      <c r="J29" s="11">
        <v>4</v>
      </c>
      <c r="K29" s="12">
        <v>7</v>
      </c>
      <c r="L29" s="11">
        <f t="shared" si="2"/>
        <v>7</v>
      </c>
      <c r="M29" s="11">
        <v>6</v>
      </c>
      <c r="N29" s="12"/>
      <c r="O29" s="11">
        <f t="shared" si="3"/>
        <v>6</v>
      </c>
      <c r="P29" s="11">
        <v>8</v>
      </c>
      <c r="Q29" s="12"/>
      <c r="R29" s="11">
        <f t="shared" si="4"/>
        <v>8</v>
      </c>
      <c r="S29" s="11">
        <v>7</v>
      </c>
      <c r="T29" s="12"/>
      <c r="U29" s="11">
        <f t="shared" si="5"/>
        <v>7</v>
      </c>
      <c r="V29" s="12">
        <v>7</v>
      </c>
      <c r="W29" s="12"/>
      <c r="X29" s="11">
        <f t="shared" si="6"/>
        <v>7</v>
      </c>
      <c r="Y29" s="12">
        <v>7</v>
      </c>
      <c r="Z29" s="12"/>
      <c r="AA29" s="11">
        <v>7</v>
      </c>
      <c r="AB29" s="12"/>
      <c r="AC29" s="11">
        <f t="shared" si="7"/>
        <v>7</v>
      </c>
      <c r="AD29" s="11">
        <v>5</v>
      </c>
      <c r="AE29" s="12"/>
      <c r="AF29" s="11">
        <f t="shared" si="8"/>
        <v>5</v>
      </c>
      <c r="AG29" s="11">
        <v>9</v>
      </c>
      <c r="AH29" s="12"/>
      <c r="AI29" s="11">
        <f t="shared" si="9"/>
        <v>9</v>
      </c>
      <c r="AJ29" s="11">
        <v>5</v>
      </c>
      <c r="AK29" s="12"/>
      <c r="AL29" s="11">
        <f t="shared" si="10"/>
        <v>5</v>
      </c>
      <c r="AM29" s="11">
        <v>6</v>
      </c>
      <c r="AN29" s="12"/>
      <c r="AO29" s="11">
        <f t="shared" si="11"/>
        <v>6</v>
      </c>
      <c r="AP29" s="11">
        <v>6</v>
      </c>
      <c r="AQ29" s="12"/>
      <c r="AR29" s="11">
        <f t="shared" si="12"/>
        <v>6</v>
      </c>
      <c r="AS29" s="11">
        <v>7</v>
      </c>
      <c r="AT29" s="12"/>
      <c r="AU29" s="11">
        <f t="shared" si="13"/>
        <v>7</v>
      </c>
      <c r="AV29" s="11">
        <v>6</v>
      </c>
      <c r="AW29" s="12"/>
      <c r="AX29" s="11">
        <f t="shared" si="14"/>
        <v>6</v>
      </c>
      <c r="AY29" s="11">
        <v>5</v>
      </c>
      <c r="AZ29" s="11"/>
      <c r="BA29" s="11">
        <f t="shared" si="15"/>
        <v>5</v>
      </c>
      <c r="BB29" s="13">
        <f t="shared" si="16"/>
        <v>6.41</v>
      </c>
      <c r="BC29" s="13"/>
      <c r="BD29" s="14" t="str">
        <f t="shared" si="17"/>
        <v>TBKhá</v>
      </c>
      <c r="BE29" s="19"/>
      <c r="BF29" s="11">
        <v>7</v>
      </c>
      <c r="BG29" s="12"/>
      <c r="BH29" s="11">
        <v>5</v>
      </c>
      <c r="BI29" s="12"/>
      <c r="BJ29" s="11">
        <v>7</v>
      </c>
      <c r="BK29" s="12"/>
      <c r="BL29" s="11">
        <v>6</v>
      </c>
      <c r="BM29" s="12"/>
      <c r="BN29" s="11">
        <f t="shared" si="18"/>
        <v>6</v>
      </c>
      <c r="BO29" s="11">
        <v>8</v>
      </c>
      <c r="BP29" s="12"/>
      <c r="BQ29" s="11">
        <f t="shared" si="19"/>
        <v>8</v>
      </c>
      <c r="BR29" s="11">
        <v>7</v>
      </c>
      <c r="BS29" s="12"/>
      <c r="BT29" s="11">
        <v>5</v>
      </c>
      <c r="BU29" s="12"/>
      <c r="BV29" s="11">
        <f t="shared" si="20"/>
        <v>5</v>
      </c>
      <c r="BW29" s="11">
        <v>7</v>
      </c>
      <c r="BX29" s="12"/>
      <c r="BY29" s="11">
        <f t="shared" si="21"/>
        <v>7</v>
      </c>
      <c r="BZ29" s="11">
        <v>6</v>
      </c>
      <c r="CA29" s="11"/>
      <c r="CB29" s="11">
        <v>9</v>
      </c>
      <c r="CC29" s="11"/>
      <c r="CD29" s="11">
        <v>8</v>
      </c>
      <c r="CE29" s="12"/>
      <c r="CF29" s="11">
        <f t="shared" si="22"/>
        <v>8</v>
      </c>
      <c r="CG29" s="11">
        <v>6</v>
      </c>
      <c r="CH29" s="12"/>
      <c r="CI29" s="11">
        <v>6</v>
      </c>
      <c r="CJ29" s="12"/>
      <c r="CK29" s="11">
        <v>7</v>
      </c>
      <c r="CL29" s="12"/>
      <c r="CM29" s="11">
        <f t="shared" si="23"/>
        <v>7</v>
      </c>
      <c r="CN29" s="11">
        <v>7</v>
      </c>
      <c r="CO29" s="12"/>
      <c r="CP29" s="11">
        <f t="shared" si="24"/>
        <v>7</v>
      </c>
      <c r="CQ29" s="11">
        <v>7</v>
      </c>
      <c r="CR29" s="12"/>
      <c r="CS29" s="11">
        <v>8</v>
      </c>
      <c r="CT29" s="11"/>
      <c r="CU29" s="11">
        <v>7</v>
      </c>
      <c r="CV29" s="11"/>
      <c r="CW29" s="11">
        <f t="shared" si="25"/>
        <v>7</v>
      </c>
      <c r="CX29" s="11">
        <v>6</v>
      </c>
      <c r="CY29" s="12"/>
      <c r="CZ29" s="11">
        <f t="shared" si="26"/>
        <v>6</v>
      </c>
      <c r="DA29" s="11">
        <v>8</v>
      </c>
      <c r="DB29" s="12"/>
      <c r="DC29" s="11">
        <f t="shared" si="27"/>
        <v>8</v>
      </c>
      <c r="DD29" s="11">
        <v>9</v>
      </c>
      <c r="DE29" s="11"/>
      <c r="DF29" s="11">
        <v>8</v>
      </c>
      <c r="DG29" s="11"/>
      <c r="DH29" s="13">
        <f t="shared" si="28"/>
        <v>6.96</v>
      </c>
      <c r="DI29" s="13"/>
      <c r="DJ29" s="14" t="str">
        <f t="shared" si="29"/>
        <v>TBKhá</v>
      </c>
      <c r="DK29" s="19"/>
      <c r="DL29" s="11">
        <v>8</v>
      </c>
      <c r="DM29" s="12"/>
      <c r="DN29" s="11">
        <v>7</v>
      </c>
      <c r="DO29" s="12"/>
      <c r="DP29" s="11">
        <v>6</v>
      </c>
      <c r="DQ29" s="12"/>
      <c r="DR29" s="11">
        <f t="shared" si="30"/>
        <v>6</v>
      </c>
      <c r="DS29" s="11">
        <v>8</v>
      </c>
      <c r="DT29" s="12"/>
      <c r="DU29" s="11">
        <v>8</v>
      </c>
      <c r="DV29" s="11"/>
      <c r="DW29" s="11">
        <v>8</v>
      </c>
      <c r="DX29" s="12"/>
      <c r="DY29" s="11">
        <v>6</v>
      </c>
      <c r="DZ29" s="12"/>
      <c r="EA29" s="11">
        <v>9</v>
      </c>
      <c r="EB29" s="12"/>
      <c r="EC29" s="11">
        <v>8</v>
      </c>
      <c r="ED29" s="11"/>
      <c r="EE29" s="11">
        <v>9</v>
      </c>
      <c r="EF29" s="11"/>
      <c r="EG29" s="13">
        <f t="shared" si="31"/>
        <v>7.72</v>
      </c>
      <c r="EH29" s="13"/>
      <c r="EI29" s="14" t="str">
        <f t="shared" si="32"/>
        <v>Khá</v>
      </c>
      <c r="EJ29" s="19"/>
      <c r="EK29" s="11">
        <v>8</v>
      </c>
      <c r="EL29" s="98"/>
      <c r="EM29" s="11">
        <v>8</v>
      </c>
      <c r="EN29" s="98"/>
      <c r="EO29" s="11">
        <v>9</v>
      </c>
      <c r="EP29" s="98"/>
      <c r="EQ29" s="11">
        <v>7</v>
      </c>
      <c r="ER29" s="98"/>
      <c r="ES29" s="11">
        <v>8</v>
      </c>
      <c r="ET29" s="98"/>
      <c r="EU29" s="11">
        <v>8</v>
      </c>
      <c r="EV29" s="98"/>
      <c r="EW29" s="11">
        <v>9</v>
      </c>
      <c r="EX29" s="98"/>
      <c r="EY29" s="11">
        <v>9</v>
      </c>
      <c r="EZ29" s="98"/>
      <c r="FA29" s="11">
        <v>10</v>
      </c>
      <c r="FB29" s="98"/>
      <c r="FC29" s="11">
        <v>8</v>
      </c>
      <c r="FD29" s="98"/>
      <c r="FE29" s="11">
        <v>8</v>
      </c>
      <c r="FF29" s="98" t="str">
        <f t="shared" si="38"/>
        <v>Lê VănLong</v>
      </c>
      <c r="FG29" s="217">
        <f t="shared" si="33"/>
        <v>8.5</v>
      </c>
      <c r="FH29" s="220"/>
      <c r="FI29" s="221" t="str">
        <f t="shared" si="34"/>
        <v>Giỏi</v>
      </c>
      <c r="FJ29" s="219" t="str">
        <f t="shared" si="39"/>
        <v>Lê VănLong</v>
      </c>
      <c r="FK29" s="217">
        <f t="shared" si="40"/>
        <v>8.1300000000000008</v>
      </c>
      <c r="FL29" s="220"/>
      <c r="FM29" s="221" t="str">
        <f t="shared" si="35"/>
        <v>Giỏi</v>
      </c>
      <c r="FN29" s="221"/>
      <c r="FO29" s="13">
        <f t="shared" si="41"/>
        <v>7.16</v>
      </c>
      <c r="FP29" s="13"/>
      <c r="FQ29" s="14" t="str">
        <f t="shared" si="42"/>
        <v>Khá</v>
      </c>
      <c r="FR29" s="15">
        <f t="shared" si="37"/>
        <v>49</v>
      </c>
    </row>
    <row r="30" spans="1:181" ht="12.75" x14ac:dyDescent="0.2">
      <c r="A30" s="16">
        <v>24</v>
      </c>
      <c r="B30" s="17" t="s">
        <v>484</v>
      </c>
      <c r="C30" s="18" t="s">
        <v>222</v>
      </c>
      <c r="D30" s="11">
        <v>7</v>
      </c>
      <c r="E30" s="12"/>
      <c r="F30" s="11">
        <f t="shared" si="0"/>
        <v>7</v>
      </c>
      <c r="G30" s="11">
        <v>6</v>
      </c>
      <c r="H30" s="12"/>
      <c r="I30" s="11">
        <f t="shared" si="1"/>
        <v>6</v>
      </c>
      <c r="J30" s="11">
        <v>7</v>
      </c>
      <c r="K30" s="12"/>
      <c r="L30" s="11">
        <f t="shared" si="2"/>
        <v>7</v>
      </c>
      <c r="M30" s="11">
        <v>7</v>
      </c>
      <c r="N30" s="12"/>
      <c r="O30" s="11">
        <f t="shared" si="3"/>
        <v>7</v>
      </c>
      <c r="P30" s="11">
        <v>7</v>
      </c>
      <c r="Q30" s="12"/>
      <c r="R30" s="11">
        <f t="shared" si="4"/>
        <v>7</v>
      </c>
      <c r="S30" s="11">
        <v>8</v>
      </c>
      <c r="T30" s="12"/>
      <c r="U30" s="11">
        <f t="shared" si="5"/>
        <v>8</v>
      </c>
      <c r="V30" s="12">
        <v>8</v>
      </c>
      <c r="W30" s="12"/>
      <c r="X30" s="11">
        <f t="shared" si="6"/>
        <v>8</v>
      </c>
      <c r="Y30" s="12">
        <v>8</v>
      </c>
      <c r="Z30" s="12"/>
      <c r="AA30" s="11">
        <v>8</v>
      </c>
      <c r="AB30" s="12"/>
      <c r="AC30" s="11">
        <f t="shared" si="7"/>
        <v>8</v>
      </c>
      <c r="AD30" s="11">
        <v>8</v>
      </c>
      <c r="AE30" s="12"/>
      <c r="AF30" s="11">
        <f t="shared" si="8"/>
        <v>8</v>
      </c>
      <c r="AG30" s="11">
        <v>8</v>
      </c>
      <c r="AH30" s="12"/>
      <c r="AI30" s="11">
        <f t="shared" si="9"/>
        <v>8</v>
      </c>
      <c r="AJ30" s="11">
        <v>7</v>
      </c>
      <c r="AK30" s="12"/>
      <c r="AL30" s="11">
        <f t="shared" si="10"/>
        <v>7</v>
      </c>
      <c r="AM30" s="11">
        <v>8</v>
      </c>
      <c r="AN30" s="12"/>
      <c r="AO30" s="11">
        <f t="shared" si="11"/>
        <v>8</v>
      </c>
      <c r="AP30" s="11">
        <v>8</v>
      </c>
      <c r="AQ30" s="12"/>
      <c r="AR30" s="11">
        <f t="shared" si="12"/>
        <v>8</v>
      </c>
      <c r="AS30" s="11">
        <v>8</v>
      </c>
      <c r="AT30" s="12"/>
      <c r="AU30" s="11">
        <f t="shared" si="13"/>
        <v>8</v>
      </c>
      <c r="AV30" s="11">
        <v>7</v>
      </c>
      <c r="AW30" s="12"/>
      <c r="AX30" s="11">
        <f t="shared" si="14"/>
        <v>7</v>
      </c>
      <c r="AY30" s="11">
        <v>6</v>
      </c>
      <c r="AZ30" s="11"/>
      <c r="BA30" s="11">
        <f t="shared" si="15"/>
        <v>6</v>
      </c>
      <c r="BB30" s="13">
        <f t="shared" si="16"/>
        <v>7.41</v>
      </c>
      <c r="BC30" s="13"/>
      <c r="BD30" s="14" t="str">
        <f t="shared" si="17"/>
        <v>Khá</v>
      </c>
      <c r="BE30" s="19"/>
      <c r="BF30" s="11">
        <v>8</v>
      </c>
      <c r="BG30" s="12"/>
      <c r="BH30" s="11">
        <v>8</v>
      </c>
      <c r="BI30" s="12"/>
      <c r="BJ30" s="11">
        <v>7</v>
      </c>
      <c r="BK30" s="12"/>
      <c r="BL30" s="11">
        <v>8</v>
      </c>
      <c r="BM30" s="12"/>
      <c r="BN30" s="11">
        <f t="shared" si="18"/>
        <v>8</v>
      </c>
      <c r="BO30" s="11">
        <v>8</v>
      </c>
      <c r="BP30" s="12"/>
      <c r="BQ30" s="11">
        <f t="shared" si="19"/>
        <v>8</v>
      </c>
      <c r="BR30" s="11">
        <v>7</v>
      </c>
      <c r="BS30" s="12"/>
      <c r="BT30" s="11">
        <v>8</v>
      </c>
      <c r="BU30" s="12"/>
      <c r="BV30" s="11">
        <f t="shared" si="20"/>
        <v>8</v>
      </c>
      <c r="BW30" s="11">
        <v>8</v>
      </c>
      <c r="BX30" s="12"/>
      <c r="BY30" s="11">
        <f t="shared" si="21"/>
        <v>8</v>
      </c>
      <c r="BZ30" s="11">
        <v>7</v>
      </c>
      <c r="CA30" s="11"/>
      <c r="CB30" s="11">
        <v>9</v>
      </c>
      <c r="CC30" s="11"/>
      <c r="CD30" s="11">
        <v>8</v>
      </c>
      <c r="CE30" s="12"/>
      <c r="CF30" s="11">
        <f t="shared" si="22"/>
        <v>8</v>
      </c>
      <c r="CG30" s="11">
        <v>8</v>
      </c>
      <c r="CH30" s="12"/>
      <c r="CI30" s="11">
        <v>8</v>
      </c>
      <c r="CJ30" s="12"/>
      <c r="CK30" s="11">
        <v>9</v>
      </c>
      <c r="CL30" s="12"/>
      <c r="CM30" s="11">
        <f t="shared" si="23"/>
        <v>9</v>
      </c>
      <c r="CN30" s="11">
        <v>9</v>
      </c>
      <c r="CO30" s="12"/>
      <c r="CP30" s="11">
        <f t="shared" si="24"/>
        <v>9</v>
      </c>
      <c r="CQ30" s="11">
        <v>8</v>
      </c>
      <c r="CR30" s="12"/>
      <c r="CS30" s="11">
        <v>8</v>
      </c>
      <c r="CT30" s="11"/>
      <c r="CU30" s="11">
        <v>8</v>
      </c>
      <c r="CV30" s="11"/>
      <c r="CW30" s="11">
        <f t="shared" si="25"/>
        <v>8</v>
      </c>
      <c r="CX30" s="11">
        <v>8</v>
      </c>
      <c r="CY30" s="12"/>
      <c r="CZ30" s="11">
        <f t="shared" si="26"/>
        <v>8</v>
      </c>
      <c r="DA30" s="11">
        <v>9</v>
      </c>
      <c r="DB30" s="12"/>
      <c r="DC30" s="11">
        <f t="shared" si="27"/>
        <v>9</v>
      </c>
      <c r="DD30" s="11">
        <v>9</v>
      </c>
      <c r="DE30" s="11"/>
      <c r="DF30" s="11">
        <v>7</v>
      </c>
      <c r="DG30" s="11"/>
      <c r="DH30" s="13">
        <f t="shared" si="28"/>
        <v>8.08</v>
      </c>
      <c r="DI30" s="13"/>
      <c r="DJ30" s="14" t="str">
        <f t="shared" si="29"/>
        <v>Giỏi</v>
      </c>
      <c r="DK30" s="19"/>
      <c r="DL30" s="11">
        <v>9</v>
      </c>
      <c r="DM30" s="12"/>
      <c r="DN30" s="11">
        <v>9</v>
      </c>
      <c r="DO30" s="12"/>
      <c r="DP30" s="11">
        <v>8</v>
      </c>
      <c r="DQ30" s="12"/>
      <c r="DR30" s="11">
        <f t="shared" si="30"/>
        <v>8</v>
      </c>
      <c r="DS30" s="11">
        <v>8</v>
      </c>
      <c r="DT30" s="12"/>
      <c r="DU30" s="11">
        <v>9</v>
      </c>
      <c r="DV30" s="11"/>
      <c r="DW30" s="11">
        <v>9</v>
      </c>
      <c r="DX30" s="12"/>
      <c r="DY30" s="11">
        <v>8</v>
      </c>
      <c r="DZ30" s="12"/>
      <c r="EA30" s="11">
        <v>9</v>
      </c>
      <c r="EB30" s="12"/>
      <c r="EC30" s="11">
        <v>8</v>
      </c>
      <c r="ED30" s="11"/>
      <c r="EE30" s="11">
        <v>9</v>
      </c>
      <c r="EF30" s="11"/>
      <c r="EG30" s="13">
        <f t="shared" si="31"/>
        <v>8.6</v>
      </c>
      <c r="EH30" s="13"/>
      <c r="EI30" s="14" t="str">
        <f t="shared" si="32"/>
        <v>Giỏi</v>
      </c>
      <c r="EJ30" s="19"/>
      <c r="EK30" s="11">
        <v>8</v>
      </c>
      <c r="EL30" s="98"/>
      <c r="EM30" s="11">
        <v>9</v>
      </c>
      <c r="EN30" s="98"/>
      <c r="EO30" s="11">
        <v>8</v>
      </c>
      <c r="EP30" s="98"/>
      <c r="EQ30" s="11">
        <v>7</v>
      </c>
      <c r="ER30" s="98"/>
      <c r="ES30" s="11">
        <v>8</v>
      </c>
      <c r="ET30" s="98"/>
      <c r="EU30" s="11">
        <v>8</v>
      </c>
      <c r="EV30" s="98"/>
      <c r="EW30" s="11">
        <v>8</v>
      </c>
      <c r="EX30" s="98"/>
      <c r="EY30" s="11">
        <v>9</v>
      </c>
      <c r="EZ30" s="98"/>
      <c r="FA30" s="11">
        <v>9</v>
      </c>
      <c r="FB30" s="98"/>
      <c r="FC30" s="11">
        <v>10</v>
      </c>
      <c r="FD30" s="98"/>
      <c r="FE30" s="11">
        <v>9</v>
      </c>
      <c r="FF30" s="98" t="str">
        <f t="shared" si="38"/>
        <v>Nguyễn LyLy</v>
      </c>
      <c r="FG30" s="217">
        <f t="shared" si="33"/>
        <v>8.5399999999999991</v>
      </c>
      <c r="FH30" s="220"/>
      <c r="FI30" s="221" t="str">
        <f t="shared" si="34"/>
        <v>Giỏi</v>
      </c>
      <c r="FJ30" s="219" t="str">
        <f t="shared" si="39"/>
        <v>Nguyễn LyLy</v>
      </c>
      <c r="FK30" s="217">
        <f t="shared" si="40"/>
        <v>8.57</v>
      </c>
      <c r="FL30" s="220"/>
      <c r="FM30" s="221" t="str">
        <f t="shared" si="35"/>
        <v>Giỏi</v>
      </c>
      <c r="FN30" s="221"/>
      <c r="FO30" s="13">
        <f t="shared" si="41"/>
        <v>8.01</v>
      </c>
      <c r="FP30" s="13"/>
      <c r="FQ30" s="14" t="str">
        <f t="shared" si="42"/>
        <v>Giỏi</v>
      </c>
      <c r="FR30" s="15">
        <f t="shared" si="37"/>
        <v>8</v>
      </c>
    </row>
    <row r="31" spans="1:181" ht="12.75" x14ac:dyDescent="0.2">
      <c r="A31" s="16">
        <v>25</v>
      </c>
      <c r="B31" s="17" t="s">
        <v>485</v>
      </c>
      <c r="C31" s="18" t="s">
        <v>486</v>
      </c>
      <c r="D31" s="11">
        <v>9</v>
      </c>
      <c r="E31" s="12"/>
      <c r="F31" s="11">
        <f t="shared" si="0"/>
        <v>9</v>
      </c>
      <c r="G31" s="11">
        <v>7</v>
      </c>
      <c r="H31" s="12"/>
      <c r="I31" s="11">
        <f t="shared" si="1"/>
        <v>7</v>
      </c>
      <c r="J31" s="11">
        <v>8</v>
      </c>
      <c r="K31" s="12"/>
      <c r="L31" s="11">
        <f t="shared" si="2"/>
        <v>8</v>
      </c>
      <c r="M31" s="11">
        <v>7</v>
      </c>
      <c r="N31" s="12"/>
      <c r="O31" s="11">
        <f t="shared" si="3"/>
        <v>7</v>
      </c>
      <c r="P31" s="11">
        <v>9</v>
      </c>
      <c r="Q31" s="12"/>
      <c r="R31" s="11">
        <f t="shared" si="4"/>
        <v>9</v>
      </c>
      <c r="S31" s="11">
        <v>8</v>
      </c>
      <c r="T31" s="12"/>
      <c r="U31" s="11">
        <f t="shared" si="5"/>
        <v>8</v>
      </c>
      <c r="V31" s="12">
        <v>9</v>
      </c>
      <c r="W31" s="12"/>
      <c r="X31" s="11">
        <f t="shared" si="6"/>
        <v>9</v>
      </c>
      <c r="Y31" s="12">
        <v>9</v>
      </c>
      <c r="Z31" s="12"/>
      <c r="AA31" s="11">
        <v>9</v>
      </c>
      <c r="AB31" s="12"/>
      <c r="AC31" s="11">
        <f t="shared" si="7"/>
        <v>9</v>
      </c>
      <c r="AD31" s="11">
        <v>8</v>
      </c>
      <c r="AE31" s="12"/>
      <c r="AF31" s="11">
        <f t="shared" si="8"/>
        <v>8</v>
      </c>
      <c r="AG31" s="11">
        <v>9</v>
      </c>
      <c r="AH31" s="12"/>
      <c r="AI31" s="11">
        <f t="shared" si="9"/>
        <v>9</v>
      </c>
      <c r="AJ31" s="11">
        <v>7</v>
      </c>
      <c r="AK31" s="12"/>
      <c r="AL31" s="11">
        <f t="shared" si="10"/>
        <v>7</v>
      </c>
      <c r="AM31" s="11">
        <v>8</v>
      </c>
      <c r="AN31" s="12"/>
      <c r="AO31" s="11">
        <f t="shared" si="11"/>
        <v>8</v>
      </c>
      <c r="AP31" s="11">
        <v>8</v>
      </c>
      <c r="AQ31" s="12"/>
      <c r="AR31" s="11">
        <f t="shared" si="12"/>
        <v>8</v>
      </c>
      <c r="AS31" s="11">
        <v>8</v>
      </c>
      <c r="AT31" s="12"/>
      <c r="AU31" s="11">
        <f t="shared" si="13"/>
        <v>8</v>
      </c>
      <c r="AV31" s="11">
        <v>7</v>
      </c>
      <c r="AW31" s="12"/>
      <c r="AX31" s="11">
        <f t="shared" si="14"/>
        <v>7</v>
      </c>
      <c r="AY31" s="11">
        <v>6</v>
      </c>
      <c r="AZ31" s="11"/>
      <c r="BA31" s="11">
        <f t="shared" si="15"/>
        <v>6</v>
      </c>
      <c r="BB31" s="13">
        <f t="shared" si="16"/>
        <v>7.98</v>
      </c>
      <c r="BC31" s="13"/>
      <c r="BD31" s="14" t="str">
        <f t="shared" si="17"/>
        <v>Khá</v>
      </c>
      <c r="BE31" s="19"/>
      <c r="BF31" s="11">
        <v>8</v>
      </c>
      <c r="BG31" s="12"/>
      <c r="BH31" s="11">
        <v>9</v>
      </c>
      <c r="BI31" s="12"/>
      <c r="BJ31" s="11">
        <v>7</v>
      </c>
      <c r="BK31" s="12"/>
      <c r="BL31" s="11">
        <v>8</v>
      </c>
      <c r="BM31" s="12"/>
      <c r="BN31" s="11">
        <f t="shared" si="18"/>
        <v>8</v>
      </c>
      <c r="BO31" s="11">
        <v>8</v>
      </c>
      <c r="BP31" s="12"/>
      <c r="BQ31" s="11">
        <f t="shared" si="19"/>
        <v>8</v>
      </c>
      <c r="BR31" s="11">
        <v>8</v>
      </c>
      <c r="BS31" s="12"/>
      <c r="BT31" s="11">
        <v>10</v>
      </c>
      <c r="BU31" s="12"/>
      <c r="BV31" s="11">
        <f t="shared" si="20"/>
        <v>10</v>
      </c>
      <c r="BW31" s="11">
        <v>7</v>
      </c>
      <c r="BX31" s="12"/>
      <c r="BY31" s="11">
        <f t="shared" si="21"/>
        <v>7</v>
      </c>
      <c r="BZ31" s="11">
        <v>8</v>
      </c>
      <c r="CA31" s="11"/>
      <c r="CB31" s="11">
        <v>9</v>
      </c>
      <c r="CC31" s="11"/>
      <c r="CD31" s="11">
        <v>9</v>
      </c>
      <c r="CE31" s="12"/>
      <c r="CF31" s="11">
        <f t="shared" si="22"/>
        <v>9</v>
      </c>
      <c r="CG31" s="11">
        <v>8</v>
      </c>
      <c r="CH31" s="12"/>
      <c r="CI31" s="11">
        <v>8</v>
      </c>
      <c r="CJ31" s="12"/>
      <c r="CK31" s="11">
        <v>10</v>
      </c>
      <c r="CL31" s="12"/>
      <c r="CM31" s="11">
        <f t="shared" si="23"/>
        <v>10</v>
      </c>
      <c r="CN31" s="11">
        <v>8</v>
      </c>
      <c r="CO31" s="12"/>
      <c r="CP31" s="11">
        <f t="shared" si="24"/>
        <v>8</v>
      </c>
      <c r="CQ31" s="11">
        <v>9</v>
      </c>
      <c r="CR31" s="12"/>
      <c r="CS31" s="11">
        <v>9</v>
      </c>
      <c r="CT31" s="11"/>
      <c r="CU31" s="11">
        <v>8</v>
      </c>
      <c r="CV31" s="11"/>
      <c r="CW31" s="11">
        <f t="shared" si="25"/>
        <v>8</v>
      </c>
      <c r="CX31" s="11">
        <v>9</v>
      </c>
      <c r="CY31" s="12"/>
      <c r="CZ31" s="11">
        <f t="shared" si="26"/>
        <v>9</v>
      </c>
      <c r="DA31" s="11">
        <v>9</v>
      </c>
      <c r="DB31" s="12"/>
      <c r="DC31" s="11">
        <f t="shared" si="27"/>
        <v>9</v>
      </c>
      <c r="DD31" s="11">
        <v>8</v>
      </c>
      <c r="DE31" s="11"/>
      <c r="DF31" s="11">
        <v>7</v>
      </c>
      <c r="DG31" s="11"/>
      <c r="DH31" s="13">
        <f t="shared" si="28"/>
        <v>8.4</v>
      </c>
      <c r="DI31" s="13"/>
      <c r="DJ31" s="14" t="str">
        <f t="shared" si="29"/>
        <v>Giỏi</v>
      </c>
      <c r="DK31" s="19"/>
      <c r="DL31" s="11">
        <v>9</v>
      </c>
      <c r="DM31" s="12"/>
      <c r="DN31" s="11">
        <v>10</v>
      </c>
      <c r="DO31" s="12"/>
      <c r="DP31" s="11">
        <v>8</v>
      </c>
      <c r="DQ31" s="12"/>
      <c r="DR31" s="11">
        <f t="shared" si="30"/>
        <v>8</v>
      </c>
      <c r="DS31" s="11">
        <v>8</v>
      </c>
      <c r="DT31" s="12"/>
      <c r="DU31" s="11">
        <v>8</v>
      </c>
      <c r="DV31" s="11"/>
      <c r="DW31" s="11">
        <v>9</v>
      </c>
      <c r="DX31" s="12"/>
      <c r="DY31" s="11">
        <v>8</v>
      </c>
      <c r="DZ31" s="12"/>
      <c r="EA31" s="11">
        <v>9</v>
      </c>
      <c r="EB31" s="12"/>
      <c r="EC31" s="11">
        <v>9</v>
      </c>
      <c r="ED31" s="11"/>
      <c r="EE31" s="11">
        <v>9</v>
      </c>
      <c r="EF31" s="11"/>
      <c r="EG31" s="13">
        <f t="shared" si="31"/>
        <v>8.7200000000000006</v>
      </c>
      <c r="EH31" s="13"/>
      <c r="EI31" s="14" t="str">
        <f t="shared" si="32"/>
        <v>Giỏi</v>
      </c>
      <c r="EJ31" s="19"/>
      <c r="EK31" s="11">
        <v>9</v>
      </c>
      <c r="EL31" s="98"/>
      <c r="EM31" s="11">
        <v>10</v>
      </c>
      <c r="EN31" s="98"/>
      <c r="EO31" s="11">
        <v>9</v>
      </c>
      <c r="EP31" s="98"/>
      <c r="EQ31" s="11">
        <v>9</v>
      </c>
      <c r="ER31" s="98"/>
      <c r="ES31" s="11">
        <v>9</v>
      </c>
      <c r="ET31" s="98"/>
      <c r="EU31" s="11">
        <v>9</v>
      </c>
      <c r="EV31" s="98"/>
      <c r="EW31" s="11">
        <v>9</v>
      </c>
      <c r="EX31" s="98"/>
      <c r="EY31" s="11">
        <v>8</v>
      </c>
      <c r="EZ31" s="98"/>
      <c r="FA31" s="11">
        <v>9</v>
      </c>
      <c r="FB31" s="98"/>
      <c r="FC31" s="11">
        <v>10</v>
      </c>
      <c r="FD31" s="98"/>
      <c r="FE31" s="11">
        <v>9</v>
      </c>
      <c r="FF31" s="98" t="str">
        <f t="shared" si="38"/>
        <v>Mai Thị TràMi</v>
      </c>
      <c r="FG31" s="217">
        <f t="shared" si="33"/>
        <v>9.11</v>
      </c>
      <c r="FH31" s="220"/>
      <c r="FI31" s="221" t="str">
        <f t="shared" si="34"/>
        <v>Xuất sắc</v>
      </c>
      <c r="FJ31" s="219" t="str">
        <f t="shared" si="39"/>
        <v>Mai Thị TràMi</v>
      </c>
      <c r="FK31" s="217">
        <f t="shared" si="40"/>
        <v>8.92</v>
      </c>
      <c r="FL31" s="220"/>
      <c r="FM31" s="221" t="str">
        <f t="shared" si="35"/>
        <v>Giỏi</v>
      </c>
      <c r="FN31" s="221"/>
      <c r="FO31" s="13">
        <f t="shared" si="41"/>
        <v>8.43</v>
      </c>
      <c r="FP31" s="13"/>
      <c r="FQ31" s="14" t="str">
        <f t="shared" si="42"/>
        <v>Giỏi</v>
      </c>
      <c r="FR31" s="15">
        <f t="shared" si="37"/>
        <v>3</v>
      </c>
    </row>
    <row r="32" spans="1:181" ht="12.75" x14ac:dyDescent="0.2">
      <c r="A32" s="16">
        <v>26</v>
      </c>
      <c r="B32" s="17" t="s">
        <v>295</v>
      </c>
      <c r="C32" s="18" t="s">
        <v>229</v>
      </c>
      <c r="D32" s="11">
        <v>8</v>
      </c>
      <c r="E32" s="12"/>
      <c r="F32" s="11">
        <f t="shared" si="0"/>
        <v>8</v>
      </c>
      <c r="G32" s="11">
        <v>6</v>
      </c>
      <c r="H32" s="12"/>
      <c r="I32" s="11">
        <f t="shared" si="1"/>
        <v>6</v>
      </c>
      <c r="J32" s="11">
        <v>8</v>
      </c>
      <c r="K32" s="12"/>
      <c r="L32" s="11">
        <f t="shared" si="2"/>
        <v>8</v>
      </c>
      <c r="M32" s="11">
        <v>7</v>
      </c>
      <c r="N32" s="12"/>
      <c r="O32" s="11">
        <f t="shared" si="3"/>
        <v>7</v>
      </c>
      <c r="P32" s="11">
        <v>9</v>
      </c>
      <c r="Q32" s="12"/>
      <c r="R32" s="11">
        <f t="shared" si="4"/>
        <v>9</v>
      </c>
      <c r="S32" s="11">
        <v>7</v>
      </c>
      <c r="T32" s="12"/>
      <c r="U32" s="11">
        <f t="shared" si="5"/>
        <v>7</v>
      </c>
      <c r="V32" s="12">
        <v>9</v>
      </c>
      <c r="W32" s="12"/>
      <c r="X32" s="11">
        <f t="shared" si="6"/>
        <v>9</v>
      </c>
      <c r="Y32" s="12">
        <v>8</v>
      </c>
      <c r="Z32" s="12"/>
      <c r="AA32" s="11">
        <v>9</v>
      </c>
      <c r="AB32" s="12"/>
      <c r="AC32" s="11">
        <f t="shared" si="7"/>
        <v>9</v>
      </c>
      <c r="AD32" s="11">
        <v>6</v>
      </c>
      <c r="AE32" s="12"/>
      <c r="AF32" s="11">
        <f t="shared" si="8"/>
        <v>6</v>
      </c>
      <c r="AG32" s="11">
        <v>8</v>
      </c>
      <c r="AH32" s="12"/>
      <c r="AI32" s="11">
        <f t="shared" si="9"/>
        <v>8</v>
      </c>
      <c r="AJ32" s="11">
        <v>7</v>
      </c>
      <c r="AK32" s="12"/>
      <c r="AL32" s="11">
        <f t="shared" si="10"/>
        <v>7</v>
      </c>
      <c r="AM32" s="11">
        <v>7</v>
      </c>
      <c r="AN32" s="12"/>
      <c r="AO32" s="11">
        <f t="shared" si="11"/>
        <v>7</v>
      </c>
      <c r="AP32" s="11">
        <v>8</v>
      </c>
      <c r="AQ32" s="12"/>
      <c r="AR32" s="11">
        <f t="shared" si="12"/>
        <v>8</v>
      </c>
      <c r="AS32" s="11">
        <v>8</v>
      </c>
      <c r="AT32" s="12"/>
      <c r="AU32" s="11">
        <f t="shared" si="13"/>
        <v>8</v>
      </c>
      <c r="AV32" s="11">
        <v>8</v>
      </c>
      <c r="AW32" s="12"/>
      <c r="AX32" s="11">
        <f t="shared" si="14"/>
        <v>8</v>
      </c>
      <c r="AY32" s="11">
        <v>7</v>
      </c>
      <c r="AZ32" s="11"/>
      <c r="BA32" s="11">
        <f t="shared" si="15"/>
        <v>7</v>
      </c>
      <c r="BB32" s="13">
        <f t="shared" si="16"/>
        <v>7.52</v>
      </c>
      <c r="BC32" s="13"/>
      <c r="BD32" s="14" t="str">
        <f t="shared" si="17"/>
        <v>Khá</v>
      </c>
      <c r="BE32" s="19"/>
      <c r="BF32" s="11">
        <v>7</v>
      </c>
      <c r="BG32" s="12"/>
      <c r="BH32" s="11">
        <v>7</v>
      </c>
      <c r="BI32" s="12"/>
      <c r="BJ32" s="11">
        <v>8</v>
      </c>
      <c r="BK32" s="12"/>
      <c r="BL32" s="11">
        <v>8</v>
      </c>
      <c r="BM32" s="12"/>
      <c r="BN32" s="11">
        <f t="shared" si="18"/>
        <v>8</v>
      </c>
      <c r="BO32" s="11">
        <v>8</v>
      </c>
      <c r="BP32" s="12"/>
      <c r="BQ32" s="11">
        <f t="shared" si="19"/>
        <v>8</v>
      </c>
      <c r="BR32" s="11">
        <v>7</v>
      </c>
      <c r="BS32" s="12"/>
      <c r="BT32" s="11">
        <v>8</v>
      </c>
      <c r="BU32" s="12"/>
      <c r="BV32" s="11">
        <f t="shared" si="20"/>
        <v>8</v>
      </c>
      <c r="BW32" s="11">
        <v>7</v>
      </c>
      <c r="BX32" s="12"/>
      <c r="BY32" s="11">
        <f t="shared" si="21"/>
        <v>7</v>
      </c>
      <c r="BZ32" s="11">
        <v>9</v>
      </c>
      <c r="CA32" s="11"/>
      <c r="CB32" s="11">
        <v>9</v>
      </c>
      <c r="CC32" s="11"/>
      <c r="CD32" s="11">
        <v>9</v>
      </c>
      <c r="CE32" s="12"/>
      <c r="CF32" s="11">
        <f t="shared" si="22"/>
        <v>9</v>
      </c>
      <c r="CG32" s="11">
        <v>6</v>
      </c>
      <c r="CH32" s="12"/>
      <c r="CI32" s="11">
        <v>8</v>
      </c>
      <c r="CJ32" s="12"/>
      <c r="CK32" s="11">
        <v>10</v>
      </c>
      <c r="CL32" s="12"/>
      <c r="CM32" s="11">
        <f t="shared" si="23"/>
        <v>10</v>
      </c>
      <c r="CN32" s="11">
        <v>9</v>
      </c>
      <c r="CO32" s="12"/>
      <c r="CP32" s="11">
        <f t="shared" si="24"/>
        <v>9</v>
      </c>
      <c r="CQ32" s="11">
        <v>8</v>
      </c>
      <c r="CR32" s="12"/>
      <c r="CS32" s="11">
        <v>9</v>
      </c>
      <c r="CT32" s="11"/>
      <c r="CU32" s="11">
        <v>8</v>
      </c>
      <c r="CV32" s="11"/>
      <c r="CW32" s="11">
        <f t="shared" si="25"/>
        <v>8</v>
      </c>
      <c r="CX32" s="11">
        <v>7</v>
      </c>
      <c r="CY32" s="12"/>
      <c r="CZ32" s="11">
        <f t="shared" si="26"/>
        <v>7</v>
      </c>
      <c r="DA32" s="11">
        <v>10</v>
      </c>
      <c r="DB32" s="12"/>
      <c r="DC32" s="11">
        <f t="shared" si="27"/>
        <v>10</v>
      </c>
      <c r="DD32" s="11">
        <v>8</v>
      </c>
      <c r="DE32" s="11"/>
      <c r="DF32" s="11">
        <v>8</v>
      </c>
      <c r="DG32" s="11"/>
      <c r="DH32" s="13">
        <f t="shared" si="28"/>
        <v>8.08</v>
      </c>
      <c r="DI32" s="13"/>
      <c r="DJ32" s="14" t="str">
        <f t="shared" si="29"/>
        <v>Giỏi</v>
      </c>
      <c r="DK32" s="19"/>
      <c r="DL32" s="11">
        <v>9</v>
      </c>
      <c r="DM32" s="12"/>
      <c r="DN32" s="11">
        <v>8</v>
      </c>
      <c r="DO32" s="12"/>
      <c r="DP32" s="11">
        <v>8</v>
      </c>
      <c r="DQ32" s="12"/>
      <c r="DR32" s="11">
        <f t="shared" si="30"/>
        <v>8</v>
      </c>
      <c r="DS32" s="11">
        <v>7</v>
      </c>
      <c r="DT32" s="12"/>
      <c r="DU32" s="11">
        <v>9</v>
      </c>
      <c r="DV32" s="11"/>
      <c r="DW32" s="11">
        <v>8</v>
      </c>
      <c r="DX32" s="12"/>
      <c r="DY32" s="11">
        <v>8</v>
      </c>
      <c r="DZ32" s="12"/>
      <c r="EA32" s="11">
        <v>9</v>
      </c>
      <c r="EB32" s="12"/>
      <c r="EC32" s="11">
        <v>8</v>
      </c>
      <c r="ED32" s="11"/>
      <c r="EE32" s="11">
        <v>9</v>
      </c>
      <c r="EF32" s="11"/>
      <c r="EG32" s="13">
        <f t="shared" si="31"/>
        <v>8.24</v>
      </c>
      <c r="EH32" s="13"/>
      <c r="EI32" s="14" t="str">
        <f t="shared" si="32"/>
        <v>Giỏi</v>
      </c>
      <c r="EJ32" s="19"/>
      <c r="EK32" s="11">
        <v>8</v>
      </c>
      <c r="EL32" s="98"/>
      <c r="EM32" s="11">
        <v>9</v>
      </c>
      <c r="EN32" s="98"/>
      <c r="EO32" s="11">
        <v>9</v>
      </c>
      <c r="EP32" s="98"/>
      <c r="EQ32" s="11">
        <v>9</v>
      </c>
      <c r="ER32" s="98"/>
      <c r="ES32" s="11">
        <v>9</v>
      </c>
      <c r="ET32" s="98"/>
      <c r="EU32" s="11">
        <v>9</v>
      </c>
      <c r="EV32" s="98"/>
      <c r="EW32" s="11">
        <v>9</v>
      </c>
      <c r="EX32" s="98"/>
      <c r="EY32" s="11">
        <v>9</v>
      </c>
      <c r="EZ32" s="98"/>
      <c r="FA32" s="11">
        <v>9</v>
      </c>
      <c r="FB32" s="98"/>
      <c r="FC32" s="11">
        <v>9</v>
      </c>
      <c r="FD32" s="98"/>
      <c r="FE32" s="11">
        <v>9</v>
      </c>
      <c r="FF32" s="98" t="str">
        <f t="shared" si="38"/>
        <v>Nguyễn Thị TràMy</v>
      </c>
      <c r="FG32" s="217">
        <f t="shared" si="33"/>
        <v>8.93</v>
      </c>
      <c r="FH32" s="220"/>
      <c r="FI32" s="221" t="str">
        <f t="shared" si="34"/>
        <v>Giỏi</v>
      </c>
      <c r="FJ32" s="219" t="str">
        <f t="shared" si="39"/>
        <v>Nguyễn Thị TràMy</v>
      </c>
      <c r="FK32" s="217">
        <f t="shared" si="40"/>
        <v>8.6</v>
      </c>
      <c r="FL32" s="220"/>
      <c r="FM32" s="221" t="str">
        <f t="shared" si="35"/>
        <v>Giỏi</v>
      </c>
      <c r="FN32" s="221"/>
      <c r="FO32" s="13">
        <f t="shared" si="41"/>
        <v>8.06</v>
      </c>
      <c r="FP32" s="13"/>
      <c r="FQ32" s="14" t="str">
        <f t="shared" si="42"/>
        <v>Giỏi</v>
      </c>
      <c r="FR32" s="15">
        <f t="shared" si="37"/>
        <v>7</v>
      </c>
    </row>
    <row r="33" spans="1:181" ht="12.75" x14ac:dyDescent="0.2">
      <c r="A33" s="16">
        <v>27</v>
      </c>
      <c r="B33" s="17" t="s">
        <v>299</v>
      </c>
      <c r="C33" s="18" t="s">
        <v>236</v>
      </c>
      <c r="D33" s="11">
        <v>7</v>
      </c>
      <c r="E33" s="12"/>
      <c r="F33" s="11">
        <f t="shared" si="0"/>
        <v>7</v>
      </c>
      <c r="G33" s="11">
        <v>5</v>
      </c>
      <c r="H33" s="12"/>
      <c r="I33" s="11">
        <f t="shared" si="1"/>
        <v>5</v>
      </c>
      <c r="J33" s="11">
        <v>7</v>
      </c>
      <c r="K33" s="12"/>
      <c r="L33" s="11">
        <f t="shared" si="2"/>
        <v>7</v>
      </c>
      <c r="M33" s="11">
        <v>5</v>
      </c>
      <c r="N33" s="12"/>
      <c r="O33" s="11">
        <f t="shared" si="3"/>
        <v>5</v>
      </c>
      <c r="P33" s="11">
        <v>7</v>
      </c>
      <c r="Q33" s="12"/>
      <c r="R33" s="11">
        <f t="shared" si="4"/>
        <v>7</v>
      </c>
      <c r="S33" s="11">
        <v>7</v>
      </c>
      <c r="T33" s="12"/>
      <c r="U33" s="11">
        <f t="shared" si="5"/>
        <v>7</v>
      </c>
      <c r="V33" s="12">
        <v>7</v>
      </c>
      <c r="W33" s="12"/>
      <c r="X33" s="11">
        <f t="shared" si="6"/>
        <v>7</v>
      </c>
      <c r="Y33" s="12">
        <v>7</v>
      </c>
      <c r="Z33" s="12"/>
      <c r="AA33" s="11">
        <v>7</v>
      </c>
      <c r="AB33" s="12"/>
      <c r="AC33" s="11">
        <f t="shared" si="7"/>
        <v>7</v>
      </c>
      <c r="AD33" s="11">
        <v>5</v>
      </c>
      <c r="AE33" s="12"/>
      <c r="AF33" s="11">
        <f t="shared" si="8"/>
        <v>5</v>
      </c>
      <c r="AG33" s="11">
        <v>6</v>
      </c>
      <c r="AH33" s="12"/>
      <c r="AI33" s="11">
        <f t="shared" si="9"/>
        <v>6</v>
      </c>
      <c r="AJ33" s="11">
        <v>7</v>
      </c>
      <c r="AK33" s="12"/>
      <c r="AL33" s="11">
        <f t="shared" si="10"/>
        <v>7</v>
      </c>
      <c r="AM33" s="11">
        <v>6</v>
      </c>
      <c r="AN33" s="12"/>
      <c r="AO33" s="11">
        <f t="shared" si="11"/>
        <v>6</v>
      </c>
      <c r="AP33" s="11">
        <v>8</v>
      </c>
      <c r="AQ33" s="12"/>
      <c r="AR33" s="11">
        <f t="shared" si="12"/>
        <v>8</v>
      </c>
      <c r="AS33" s="11">
        <v>7</v>
      </c>
      <c r="AT33" s="12"/>
      <c r="AU33" s="11">
        <f t="shared" si="13"/>
        <v>7</v>
      </c>
      <c r="AV33" s="11">
        <v>8</v>
      </c>
      <c r="AW33" s="12"/>
      <c r="AX33" s="11">
        <f t="shared" si="14"/>
        <v>8</v>
      </c>
      <c r="AY33" s="11">
        <v>5</v>
      </c>
      <c r="AZ33" s="11"/>
      <c r="BA33" s="11">
        <f t="shared" si="15"/>
        <v>5</v>
      </c>
      <c r="BB33" s="13">
        <f t="shared" si="16"/>
        <v>6.43</v>
      </c>
      <c r="BC33" s="13"/>
      <c r="BD33" s="14" t="str">
        <f t="shared" si="17"/>
        <v>TBKhá</v>
      </c>
      <c r="BE33" s="19"/>
      <c r="BF33" s="11">
        <v>8</v>
      </c>
      <c r="BG33" s="12"/>
      <c r="BH33" s="11">
        <v>7</v>
      </c>
      <c r="BI33" s="12"/>
      <c r="BJ33" s="11">
        <v>7</v>
      </c>
      <c r="BK33" s="12"/>
      <c r="BL33" s="11">
        <v>6</v>
      </c>
      <c r="BM33" s="12"/>
      <c r="BN33" s="11">
        <f t="shared" si="18"/>
        <v>6</v>
      </c>
      <c r="BO33" s="11">
        <v>7</v>
      </c>
      <c r="BP33" s="12"/>
      <c r="BQ33" s="11">
        <f t="shared" si="19"/>
        <v>7</v>
      </c>
      <c r="BR33" s="11">
        <v>7</v>
      </c>
      <c r="BS33" s="12"/>
      <c r="BT33" s="11">
        <v>9</v>
      </c>
      <c r="BU33" s="12"/>
      <c r="BV33" s="11">
        <f t="shared" si="20"/>
        <v>9</v>
      </c>
      <c r="BW33" s="11">
        <v>7</v>
      </c>
      <c r="BX33" s="12"/>
      <c r="BY33" s="11">
        <f t="shared" si="21"/>
        <v>7</v>
      </c>
      <c r="BZ33" s="11">
        <v>9</v>
      </c>
      <c r="CA33" s="11"/>
      <c r="CB33" s="11">
        <v>9</v>
      </c>
      <c r="CC33" s="11"/>
      <c r="CD33" s="11">
        <v>9</v>
      </c>
      <c r="CE33" s="12"/>
      <c r="CF33" s="11">
        <f t="shared" si="22"/>
        <v>9</v>
      </c>
      <c r="CG33" s="11">
        <v>6</v>
      </c>
      <c r="CH33" s="12"/>
      <c r="CI33" s="11">
        <v>8</v>
      </c>
      <c r="CJ33" s="12"/>
      <c r="CK33" s="11">
        <v>8</v>
      </c>
      <c r="CL33" s="12"/>
      <c r="CM33" s="11">
        <f t="shared" si="23"/>
        <v>8</v>
      </c>
      <c r="CN33" s="11">
        <v>8</v>
      </c>
      <c r="CO33" s="12"/>
      <c r="CP33" s="11">
        <f t="shared" si="24"/>
        <v>8</v>
      </c>
      <c r="CQ33" s="11">
        <v>8</v>
      </c>
      <c r="CR33" s="12"/>
      <c r="CS33" s="11">
        <v>8</v>
      </c>
      <c r="CT33" s="11"/>
      <c r="CU33" s="11">
        <v>9</v>
      </c>
      <c r="CV33" s="11"/>
      <c r="CW33" s="11">
        <f t="shared" si="25"/>
        <v>9</v>
      </c>
      <c r="CX33" s="11">
        <v>8</v>
      </c>
      <c r="CY33" s="12"/>
      <c r="CZ33" s="11">
        <f t="shared" si="26"/>
        <v>8</v>
      </c>
      <c r="DA33" s="11">
        <v>10</v>
      </c>
      <c r="DB33" s="12"/>
      <c r="DC33" s="11">
        <f t="shared" si="27"/>
        <v>10</v>
      </c>
      <c r="DD33" s="11">
        <v>9</v>
      </c>
      <c r="DE33" s="11"/>
      <c r="DF33" s="11">
        <v>8</v>
      </c>
      <c r="DG33" s="11"/>
      <c r="DH33" s="13">
        <f t="shared" si="28"/>
        <v>7.92</v>
      </c>
      <c r="DI33" s="13"/>
      <c r="DJ33" s="14" t="str">
        <f t="shared" si="29"/>
        <v>Khá</v>
      </c>
      <c r="DK33" s="19"/>
      <c r="DL33" s="11">
        <v>9</v>
      </c>
      <c r="DM33" s="12"/>
      <c r="DN33" s="11">
        <v>9</v>
      </c>
      <c r="DO33" s="12"/>
      <c r="DP33" s="11">
        <v>7</v>
      </c>
      <c r="DQ33" s="12"/>
      <c r="DR33" s="11">
        <f t="shared" si="30"/>
        <v>7</v>
      </c>
      <c r="DS33" s="11">
        <v>8</v>
      </c>
      <c r="DT33" s="12"/>
      <c r="DU33" s="11">
        <v>9</v>
      </c>
      <c r="DV33" s="11"/>
      <c r="DW33" s="11">
        <v>9</v>
      </c>
      <c r="DX33" s="12"/>
      <c r="DY33" s="11">
        <v>8</v>
      </c>
      <c r="DZ33" s="12"/>
      <c r="EA33" s="11">
        <v>9</v>
      </c>
      <c r="EB33" s="12"/>
      <c r="EC33" s="11">
        <v>8</v>
      </c>
      <c r="ED33" s="11"/>
      <c r="EE33" s="11">
        <v>9</v>
      </c>
      <c r="EF33" s="11"/>
      <c r="EG33" s="13">
        <f t="shared" si="31"/>
        <v>8.52</v>
      </c>
      <c r="EH33" s="13"/>
      <c r="EI33" s="14" t="str">
        <f t="shared" si="32"/>
        <v>Giỏi</v>
      </c>
      <c r="EJ33" s="19"/>
      <c r="EK33" s="11">
        <v>8</v>
      </c>
      <c r="EL33" s="98"/>
      <c r="EM33" s="11">
        <v>9</v>
      </c>
      <c r="EN33" s="98"/>
      <c r="EO33" s="11">
        <v>8</v>
      </c>
      <c r="EP33" s="98"/>
      <c r="EQ33" s="11">
        <v>9</v>
      </c>
      <c r="ER33" s="98"/>
      <c r="ES33" s="11">
        <v>8</v>
      </c>
      <c r="ET33" s="98"/>
      <c r="EU33" s="11">
        <v>9</v>
      </c>
      <c r="EV33" s="98"/>
      <c r="EW33" s="11">
        <v>9</v>
      </c>
      <c r="EX33" s="98"/>
      <c r="EY33" s="11">
        <v>8</v>
      </c>
      <c r="EZ33" s="98"/>
      <c r="FA33" s="11">
        <v>9</v>
      </c>
      <c r="FB33" s="98"/>
      <c r="FC33" s="11">
        <v>10</v>
      </c>
      <c r="FD33" s="98"/>
      <c r="FE33" s="11">
        <v>8</v>
      </c>
      <c r="FF33" s="98" t="str">
        <f t="shared" si="38"/>
        <v>Phạm ThịNghĩa</v>
      </c>
      <c r="FG33" s="217">
        <f t="shared" si="33"/>
        <v>8.75</v>
      </c>
      <c r="FH33" s="220"/>
      <c r="FI33" s="221" t="str">
        <f t="shared" si="34"/>
        <v>Giỏi</v>
      </c>
      <c r="FJ33" s="219" t="str">
        <f t="shared" si="39"/>
        <v>Phạm ThịNghĩa</v>
      </c>
      <c r="FK33" s="217">
        <f t="shared" si="40"/>
        <v>8.64</v>
      </c>
      <c r="FL33" s="220"/>
      <c r="FM33" s="221" t="str">
        <f t="shared" si="35"/>
        <v>Giỏi</v>
      </c>
      <c r="FN33" s="221"/>
      <c r="FO33" s="13">
        <f t="shared" si="41"/>
        <v>7.66</v>
      </c>
      <c r="FP33" s="13"/>
      <c r="FQ33" s="14" t="str">
        <f t="shared" si="42"/>
        <v>Khá</v>
      </c>
      <c r="FR33" s="15">
        <f t="shared" si="37"/>
        <v>24</v>
      </c>
    </row>
    <row r="34" spans="1:181" ht="12.75" x14ac:dyDescent="0.2">
      <c r="A34" s="16">
        <v>28</v>
      </c>
      <c r="B34" s="17" t="s">
        <v>489</v>
      </c>
      <c r="C34" s="18" t="s">
        <v>126</v>
      </c>
      <c r="D34" s="11">
        <v>4</v>
      </c>
      <c r="E34" s="12">
        <v>8</v>
      </c>
      <c r="F34" s="11">
        <f t="shared" si="0"/>
        <v>8</v>
      </c>
      <c r="G34" s="11">
        <v>5</v>
      </c>
      <c r="H34" s="12"/>
      <c r="I34" s="11">
        <f t="shared" si="1"/>
        <v>5</v>
      </c>
      <c r="J34" s="11">
        <v>7</v>
      </c>
      <c r="K34" s="12"/>
      <c r="L34" s="11">
        <f t="shared" si="2"/>
        <v>7</v>
      </c>
      <c r="M34" s="11">
        <v>7</v>
      </c>
      <c r="N34" s="12"/>
      <c r="O34" s="11">
        <f t="shared" si="3"/>
        <v>7</v>
      </c>
      <c r="P34" s="11">
        <v>6</v>
      </c>
      <c r="Q34" s="12"/>
      <c r="R34" s="11">
        <f t="shared" si="4"/>
        <v>6</v>
      </c>
      <c r="S34" s="11">
        <v>7</v>
      </c>
      <c r="T34" s="12"/>
      <c r="U34" s="11">
        <f t="shared" si="5"/>
        <v>7</v>
      </c>
      <c r="V34" s="12">
        <v>7</v>
      </c>
      <c r="W34" s="12"/>
      <c r="X34" s="11">
        <f t="shared" si="6"/>
        <v>7</v>
      </c>
      <c r="Y34" s="12">
        <v>8</v>
      </c>
      <c r="Z34" s="12"/>
      <c r="AA34" s="11">
        <v>7</v>
      </c>
      <c r="AB34" s="12"/>
      <c r="AC34" s="11">
        <f t="shared" si="7"/>
        <v>7</v>
      </c>
      <c r="AD34" s="11">
        <v>5</v>
      </c>
      <c r="AE34" s="12"/>
      <c r="AF34" s="11">
        <f t="shared" si="8"/>
        <v>5</v>
      </c>
      <c r="AG34" s="11">
        <v>5</v>
      </c>
      <c r="AH34" s="12"/>
      <c r="AI34" s="11">
        <f t="shared" si="9"/>
        <v>5</v>
      </c>
      <c r="AJ34" s="11">
        <v>6</v>
      </c>
      <c r="AK34" s="12"/>
      <c r="AL34" s="11">
        <f t="shared" si="10"/>
        <v>6</v>
      </c>
      <c r="AM34" s="11">
        <v>7</v>
      </c>
      <c r="AN34" s="12"/>
      <c r="AO34" s="11">
        <f t="shared" si="11"/>
        <v>7</v>
      </c>
      <c r="AP34" s="11">
        <v>7</v>
      </c>
      <c r="AQ34" s="12"/>
      <c r="AR34" s="11">
        <f t="shared" si="12"/>
        <v>7</v>
      </c>
      <c r="AS34" s="11">
        <v>7</v>
      </c>
      <c r="AT34" s="12"/>
      <c r="AU34" s="11">
        <f t="shared" si="13"/>
        <v>7</v>
      </c>
      <c r="AV34" s="11">
        <v>8</v>
      </c>
      <c r="AW34" s="12"/>
      <c r="AX34" s="11">
        <f t="shared" si="14"/>
        <v>8</v>
      </c>
      <c r="AY34" s="11">
        <v>6</v>
      </c>
      <c r="AZ34" s="11"/>
      <c r="BA34" s="11">
        <f t="shared" si="15"/>
        <v>6</v>
      </c>
      <c r="BB34" s="13">
        <f t="shared" si="16"/>
        <v>6.5</v>
      </c>
      <c r="BC34" s="13"/>
      <c r="BD34" s="14" t="str">
        <f t="shared" si="17"/>
        <v>TBKhá</v>
      </c>
      <c r="BE34" s="19"/>
      <c r="BF34" s="11">
        <v>8</v>
      </c>
      <c r="BG34" s="12"/>
      <c r="BH34" s="11">
        <v>7</v>
      </c>
      <c r="BI34" s="12"/>
      <c r="BJ34" s="11">
        <v>7</v>
      </c>
      <c r="BK34" s="12"/>
      <c r="BL34" s="11">
        <v>7</v>
      </c>
      <c r="BM34" s="12"/>
      <c r="BN34" s="11">
        <f t="shared" si="18"/>
        <v>7</v>
      </c>
      <c r="BO34" s="11">
        <v>7</v>
      </c>
      <c r="BP34" s="12"/>
      <c r="BQ34" s="11">
        <f t="shared" si="19"/>
        <v>7</v>
      </c>
      <c r="BR34" s="11">
        <v>8</v>
      </c>
      <c r="BS34" s="12"/>
      <c r="BT34" s="11">
        <v>7</v>
      </c>
      <c r="BU34" s="12"/>
      <c r="BV34" s="11">
        <f t="shared" si="20"/>
        <v>7</v>
      </c>
      <c r="BW34" s="11">
        <v>7</v>
      </c>
      <c r="BX34" s="12"/>
      <c r="BY34" s="11">
        <f t="shared" si="21"/>
        <v>7</v>
      </c>
      <c r="BZ34" s="11">
        <v>8</v>
      </c>
      <c r="CA34" s="11"/>
      <c r="CB34" s="11">
        <v>8</v>
      </c>
      <c r="CC34" s="11"/>
      <c r="CD34" s="11">
        <v>8</v>
      </c>
      <c r="CE34" s="12"/>
      <c r="CF34" s="11">
        <f t="shared" si="22"/>
        <v>8</v>
      </c>
      <c r="CG34" s="11">
        <v>7</v>
      </c>
      <c r="CH34" s="12"/>
      <c r="CI34" s="11">
        <v>8</v>
      </c>
      <c r="CJ34" s="12"/>
      <c r="CK34" s="11">
        <v>8</v>
      </c>
      <c r="CL34" s="12"/>
      <c r="CM34" s="11">
        <f t="shared" si="23"/>
        <v>8</v>
      </c>
      <c r="CN34" s="11">
        <v>8</v>
      </c>
      <c r="CO34" s="12"/>
      <c r="CP34" s="11">
        <f t="shared" si="24"/>
        <v>8</v>
      </c>
      <c r="CQ34" s="11">
        <v>8</v>
      </c>
      <c r="CR34" s="12"/>
      <c r="CS34" s="11">
        <v>8</v>
      </c>
      <c r="CT34" s="11"/>
      <c r="CU34" s="11">
        <v>8</v>
      </c>
      <c r="CV34" s="11"/>
      <c r="CW34" s="11">
        <f t="shared" si="25"/>
        <v>8</v>
      </c>
      <c r="CX34" s="11">
        <v>8</v>
      </c>
      <c r="CY34" s="12"/>
      <c r="CZ34" s="11">
        <f t="shared" si="26"/>
        <v>8</v>
      </c>
      <c r="DA34" s="11">
        <v>8</v>
      </c>
      <c r="DB34" s="12"/>
      <c r="DC34" s="11">
        <f t="shared" si="27"/>
        <v>8</v>
      </c>
      <c r="DD34" s="11">
        <v>7</v>
      </c>
      <c r="DE34" s="11"/>
      <c r="DF34" s="11">
        <v>8</v>
      </c>
      <c r="DG34" s="11"/>
      <c r="DH34" s="13">
        <f t="shared" si="28"/>
        <v>7.64</v>
      </c>
      <c r="DI34" s="13"/>
      <c r="DJ34" s="14" t="str">
        <f t="shared" si="29"/>
        <v>Khá</v>
      </c>
      <c r="DK34" s="19"/>
      <c r="DL34" s="11">
        <v>9</v>
      </c>
      <c r="DM34" s="12"/>
      <c r="DN34" s="11">
        <v>8</v>
      </c>
      <c r="DO34" s="12"/>
      <c r="DP34" s="11">
        <v>6</v>
      </c>
      <c r="DQ34" s="12"/>
      <c r="DR34" s="11">
        <f t="shared" si="30"/>
        <v>6</v>
      </c>
      <c r="DS34" s="11">
        <v>8</v>
      </c>
      <c r="DT34" s="12"/>
      <c r="DU34" s="11">
        <v>9</v>
      </c>
      <c r="DV34" s="11"/>
      <c r="DW34" s="11">
        <v>8</v>
      </c>
      <c r="DX34" s="12"/>
      <c r="DY34" s="11">
        <v>8</v>
      </c>
      <c r="DZ34" s="12"/>
      <c r="EA34" s="11">
        <v>8</v>
      </c>
      <c r="EB34" s="12"/>
      <c r="EC34" s="11">
        <v>8</v>
      </c>
      <c r="ED34" s="11"/>
      <c r="EE34" s="11">
        <v>9</v>
      </c>
      <c r="EF34" s="11"/>
      <c r="EG34" s="13">
        <f t="shared" si="31"/>
        <v>8.16</v>
      </c>
      <c r="EH34" s="13"/>
      <c r="EI34" s="14" t="str">
        <f t="shared" si="32"/>
        <v>Giỏi</v>
      </c>
      <c r="EJ34" s="19"/>
      <c r="EK34" s="11">
        <v>8</v>
      </c>
      <c r="EL34" s="98"/>
      <c r="EM34" s="11">
        <v>9</v>
      </c>
      <c r="EN34" s="98"/>
      <c r="EO34" s="11">
        <v>7</v>
      </c>
      <c r="EP34" s="98"/>
      <c r="EQ34" s="11">
        <v>8</v>
      </c>
      <c r="ER34" s="98"/>
      <c r="ES34" s="11">
        <v>9</v>
      </c>
      <c r="ET34" s="98"/>
      <c r="EU34" s="11">
        <v>8</v>
      </c>
      <c r="EV34" s="98"/>
      <c r="EW34" s="11">
        <v>9</v>
      </c>
      <c r="EX34" s="98"/>
      <c r="EY34" s="11">
        <v>7</v>
      </c>
      <c r="EZ34" s="98"/>
      <c r="FA34" s="11">
        <v>9</v>
      </c>
      <c r="FB34" s="98"/>
      <c r="FC34" s="11">
        <v>9</v>
      </c>
      <c r="FD34" s="98"/>
      <c r="FE34" s="11">
        <v>8</v>
      </c>
      <c r="FF34" s="98" t="str">
        <f t="shared" si="38"/>
        <v>Lê Thị NguyênNgọc</v>
      </c>
      <c r="FG34" s="217">
        <f t="shared" si="33"/>
        <v>8.36</v>
      </c>
      <c r="FH34" s="220"/>
      <c r="FI34" s="221" t="str">
        <f t="shared" si="34"/>
        <v>Giỏi</v>
      </c>
      <c r="FJ34" s="219" t="str">
        <f t="shared" si="39"/>
        <v>Lê Thị NguyênNgọc</v>
      </c>
      <c r="FK34" s="217">
        <f t="shared" si="40"/>
        <v>8.26</v>
      </c>
      <c r="FL34" s="220"/>
      <c r="FM34" s="221" t="str">
        <f t="shared" si="35"/>
        <v>Giỏi</v>
      </c>
      <c r="FN34" s="221"/>
      <c r="FO34" s="13">
        <f t="shared" si="41"/>
        <v>7.46</v>
      </c>
      <c r="FP34" s="13"/>
      <c r="FQ34" s="14" t="str">
        <f t="shared" si="42"/>
        <v>Khá</v>
      </c>
      <c r="FR34" s="15">
        <f t="shared" si="37"/>
        <v>34</v>
      </c>
    </row>
    <row r="35" spans="1:181" ht="12.75" x14ac:dyDescent="0.2">
      <c r="A35" s="16">
        <v>29</v>
      </c>
      <c r="B35" s="17" t="s">
        <v>490</v>
      </c>
      <c r="C35" s="18" t="s">
        <v>126</v>
      </c>
      <c r="D35" s="11">
        <v>8</v>
      </c>
      <c r="E35" s="12"/>
      <c r="F35" s="11">
        <f t="shared" si="0"/>
        <v>8</v>
      </c>
      <c r="G35" s="11">
        <v>6</v>
      </c>
      <c r="H35" s="12"/>
      <c r="I35" s="11">
        <f t="shared" si="1"/>
        <v>6</v>
      </c>
      <c r="J35" s="11">
        <v>6</v>
      </c>
      <c r="K35" s="12"/>
      <c r="L35" s="11">
        <f t="shared" si="2"/>
        <v>6</v>
      </c>
      <c r="M35" s="11">
        <v>6</v>
      </c>
      <c r="N35" s="12"/>
      <c r="O35" s="11">
        <f t="shared" si="3"/>
        <v>6</v>
      </c>
      <c r="P35" s="11">
        <v>7</v>
      </c>
      <c r="Q35" s="12"/>
      <c r="R35" s="11">
        <f t="shared" si="4"/>
        <v>7</v>
      </c>
      <c r="S35" s="11">
        <v>7</v>
      </c>
      <c r="T35" s="12"/>
      <c r="U35" s="11">
        <f t="shared" si="5"/>
        <v>7</v>
      </c>
      <c r="V35" s="12">
        <v>8</v>
      </c>
      <c r="W35" s="12"/>
      <c r="X35" s="11">
        <f t="shared" si="6"/>
        <v>8</v>
      </c>
      <c r="Y35" s="12">
        <v>8</v>
      </c>
      <c r="Z35" s="12"/>
      <c r="AA35" s="11">
        <v>9</v>
      </c>
      <c r="AB35" s="12"/>
      <c r="AC35" s="11">
        <f t="shared" si="7"/>
        <v>9</v>
      </c>
      <c r="AD35" s="11">
        <v>5</v>
      </c>
      <c r="AE35" s="12"/>
      <c r="AF35" s="11">
        <f t="shared" si="8"/>
        <v>5</v>
      </c>
      <c r="AG35" s="11">
        <v>7</v>
      </c>
      <c r="AH35" s="12"/>
      <c r="AI35" s="11">
        <f t="shared" si="9"/>
        <v>7</v>
      </c>
      <c r="AJ35" s="11">
        <v>6</v>
      </c>
      <c r="AK35" s="12"/>
      <c r="AL35" s="11">
        <f t="shared" si="10"/>
        <v>6</v>
      </c>
      <c r="AM35" s="11">
        <v>7</v>
      </c>
      <c r="AN35" s="12"/>
      <c r="AO35" s="11">
        <f t="shared" si="11"/>
        <v>7</v>
      </c>
      <c r="AP35" s="11">
        <v>7</v>
      </c>
      <c r="AQ35" s="12"/>
      <c r="AR35" s="11">
        <f t="shared" si="12"/>
        <v>7</v>
      </c>
      <c r="AS35" s="11">
        <v>8</v>
      </c>
      <c r="AT35" s="12"/>
      <c r="AU35" s="11">
        <f t="shared" si="13"/>
        <v>8</v>
      </c>
      <c r="AV35" s="11">
        <v>8</v>
      </c>
      <c r="AW35" s="12"/>
      <c r="AX35" s="11">
        <f t="shared" si="14"/>
        <v>8</v>
      </c>
      <c r="AY35" s="11">
        <v>7</v>
      </c>
      <c r="AZ35" s="11"/>
      <c r="BA35" s="11">
        <f t="shared" si="15"/>
        <v>7</v>
      </c>
      <c r="BB35" s="13">
        <f t="shared" si="16"/>
        <v>6.96</v>
      </c>
      <c r="BC35" s="13"/>
      <c r="BD35" s="14" t="str">
        <f t="shared" si="17"/>
        <v>TBKhá</v>
      </c>
      <c r="BE35" s="19"/>
      <c r="BF35" s="11">
        <v>7</v>
      </c>
      <c r="BG35" s="12"/>
      <c r="BH35" s="11">
        <v>5</v>
      </c>
      <c r="BI35" s="12"/>
      <c r="BJ35" s="11">
        <v>7</v>
      </c>
      <c r="BK35" s="12"/>
      <c r="BL35" s="11">
        <v>9</v>
      </c>
      <c r="BM35" s="12"/>
      <c r="BN35" s="11">
        <f t="shared" si="18"/>
        <v>9</v>
      </c>
      <c r="BO35" s="11">
        <v>7</v>
      </c>
      <c r="BP35" s="12"/>
      <c r="BQ35" s="11">
        <f t="shared" si="19"/>
        <v>7</v>
      </c>
      <c r="BR35" s="11">
        <v>8</v>
      </c>
      <c r="BS35" s="12"/>
      <c r="BT35" s="11">
        <v>8</v>
      </c>
      <c r="BU35" s="12"/>
      <c r="BV35" s="11">
        <f t="shared" si="20"/>
        <v>8</v>
      </c>
      <c r="BW35" s="11">
        <v>7</v>
      </c>
      <c r="BX35" s="12"/>
      <c r="BY35" s="11">
        <f t="shared" si="21"/>
        <v>7</v>
      </c>
      <c r="BZ35" s="11">
        <v>8</v>
      </c>
      <c r="CA35" s="11"/>
      <c r="CB35" s="11">
        <v>7</v>
      </c>
      <c r="CC35" s="11"/>
      <c r="CD35" s="11">
        <v>8</v>
      </c>
      <c r="CE35" s="12"/>
      <c r="CF35" s="11">
        <f t="shared" si="22"/>
        <v>8</v>
      </c>
      <c r="CG35" s="11">
        <v>5</v>
      </c>
      <c r="CH35" s="12"/>
      <c r="CI35" s="11">
        <v>7</v>
      </c>
      <c r="CJ35" s="12"/>
      <c r="CK35" s="11">
        <v>9</v>
      </c>
      <c r="CL35" s="12"/>
      <c r="CM35" s="11">
        <f t="shared" si="23"/>
        <v>9</v>
      </c>
      <c r="CN35" s="11">
        <v>8</v>
      </c>
      <c r="CO35" s="12"/>
      <c r="CP35" s="11">
        <f t="shared" si="24"/>
        <v>8</v>
      </c>
      <c r="CQ35" s="11">
        <v>8</v>
      </c>
      <c r="CR35" s="12"/>
      <c r="CS35" s="11">
        <v>8</v>
      </c>
      <c r="CT35" s="11"/>
      <c r="CU35" s="11">
        <v>8</v>
      </c>
      <c r="CV35" s="11"/>
      <c r="CW35" s="11">
        <f t="shared" si="25"/>
        <v>8</v>
      </c>
      <c r="CX35" s="11">
        <v>7</v>
      </c>
      <c r="CY35" s="12"/>
      <c r="CZ35" s="11">
        <f t="shared" si="26"/>
        <v>7</v>
      </c>
      <c r="DA35" s="11">
        <v>8</v>
      </c>
      <c r="DB35" s="12"/>
      <c r="DC35" s="11">
        <f t="shared" si="27"/>
        <v>8</v>
      </c>
      <c r="DD35" s="11">
        <v>8</v>
      </c>
      <c r="DE35" s="11"/>
      <c r="DF35" s="11">
        <v>7</v>
      </c>
      <c r="DG35" s="11"/>
      <c r="DH35" s="13">
        <f t="shared" si="28"/>
        <v>7.36</v>
      </c>
      <c r="DI35" s="13"/>
      <c r="DJ35" s="14" t="str">
        <f t="shared" si="29"/>
        <v>Khá</v>
      </c>
      <c r="DK35" s="19"/>
      <c r="DL35" s="11">
        <v>6</v>
      </c>
      <c r="DM35" s="12"/>
      <c r="DN35" s="11">
        <v>7</v>
      </c>
      <c r="DO35" s="12"/>
      <c r="DP35" s="11">
        <v>6</v>
      </c>
      <c r="DQ35" s="12"/>
      <c r="DR35" s="11">
        <f t="shared" si="30"/>
        <v>6</v>
      </c>
      <c r="DS35" s="11">
        <v>7</v>
      </c>
      <c r="DT35" s="12"/>
      <c r="DU35" s="11">
        <v>8</v>
      </c>
      <c r="DV35" s="11"/>
      <c r="DW35" s="11">
        <v>6</v>
      </c>
      <c r="DX35" s="12"/>
      <c r="DY35" s="11">
        <v>7</v>
      </c>
      <c r="DZ35" s="12"/>
      <c r="EA35" s="11">
        <v>8</v>
      </c>
      <c r="EB35" s="12"/>
      <c r="EC35" s="11">
        <v>7</v>
      </c>
      <c r="ED35" s="11"/>
      <c r="EE35" s="11">
        <v>9</v>
      </c>
      <c r="EF35" s="11"/>
      <c r="EG35" s="13">
        <f t="shared" si="31"/>
        <v>7</v>
      </c>
      <c r="EH35" s="13"/>
      <c r="EI35" s="14" t="str">
        <f t="shared" si="32"/>
        <v>Khá</v>
      </c>
      <c r="EJ35" s="19"/>
      <c r="EK35" s="11">
        <v>8</v>
      </c>
      <c r="EL35" s="98"/>
      <c r="EM35" s="11">
        <v>8</v>
      </c>
      <c r="EN35" s="98"/>
      <c r="EO35" s="11">
        <v>8</v>
      </c>
      <c r="EP35" s="98"/>
      <c r="EQ35" s="11">
        <v>8</v>
      </c>
      <c r="ER35" s="98"/>
      <c r="ES35" s="11">
        <v>8</v>
      </c>
      <c r="ET35" s="98"/>
      <c r="EU35" s="11">
        <v>8</v>
      </c>
      <c r="EV35" s="98"/>
      <c r="EW35" s="11">
        <v>9</v>
      </c>
      <c r="EX35" s="98"/>
      <c r="EY35" s="11">
        <v>8</v>
      </c>
      <c r="EZ35" s="98"/>
      <c r="FA35" s="11">
        <v>9</v>
      </c>
      <c r="FB35" s="98"/>
      <c r="FC35" s="11">
        <v>8</v>
      </c>
      <c r="FD35" s="98"/>
      <c r="FE35" s="11">
        <v>8</v>
      </c>
      <c r="FF35" s="98" t="str">
        <f t="shared" si="38"/>
        <v>Ngô HồngNgọc</v>
      </c>
      <c r="FG35" s="217">
        <f t="shared" si="33"/>
        <v>8.25</v>
      </c>
      <c r="FH35" s="220"/>
      <c r="FI35" s="221" t="str">
        <f t="shared" si="34"/>
        <v>Giỏi</v>
      </c>
      <c r="FJ35" s="219" t="str">
        <f t="shared" si="39"/>
        <v>Ngô HồngNgọc</v>
      </c>
      <c r="FK35" s="217">
        <f t="shared" si="40"/>
        <v>7.66</v>
      </c>
      <c r="FL35" s="220"/>
      <c r="FM35" s="221" t="str">
        <f t="shared" si="35"/>
        <v>Khá</v>
      </c>
      <c r="FN35" s="221"/>
      <c r="FO35" s="13">
        <f t="shared" si="41"/>
        <v>7.33</v>
      </c>
      <c r="FP35" s="13"/>
      <c r="FQ35" s="14" t="str">
        <f t="shared" si="42"/>
        <v>Khá</v>
      </c>
      <c r="FR35" s="15">
        <f t="shared" si="37"/>
        <v>38</v>
      </c>
    </row>
    <row r="36" spans="1:181" ht="12.75" x14ac:dyDescent="0.2">
      <c r="A36" s="16">
        <v>30</v>
      </c>
      <c r="B36" s="17" t="s">
        <v>92</v>
      </c>
      <c r="C36" s="18" t="s">
        <v>491</v>
      </c>
      <c r="D36" s="11">
        <v>5</v>
      </c>
      <c r="E36" s="12"/>
      <c r="F36" s="11">
        <f t="shared" si="0"/>
        <v>5</v>
      </c>
      <c r="G36" s="11">
        <v>6</v>
      </c>
      <c r="H36" s="12"/>
      <c r="I36" s="11">
        <f t="shared" si="1"/>
        <v>6</v>
      </c>
      <c r="J36" s="11">
        <v>7</v>
      </c>
      <c r="K36" s="12"/>
      <c r="L36" s="11">
        <f t="shared" si="2"/>
        <v>7</v>
      </c>
      <c r="M36" s="11">
        <v>4</v>
      </c>
      <c r="N36" s="12">
        <v>6</v>
      </c>
      <c r="O36" s="11">
        <f t="shared" si="3"/>
        <v>6</v>
      </c>
      <c r="P36" s="11">
        <v>5</v>
      </c>
      <c r="Q36" s="12"/>
      <c r="R36" s="11">
        <f t="shared" si="4"/>
        <v>5</v>
      </c>
      <c r="S36" s="11">
        <v>7</v>
      </c>
      <c r="T36" s="12"/>
      <c r="U36" s="11">
        <f t="shared" si="5"/>
        <v>7</v>
      </c>
      <c r="V36" s="12">
        <v>7</v>
      </c>
      <c r="W36" s="12"/>
      <c r="X36" s="11">
        <f t="shared" si="6"/>
        <v>7</v>
      </c>
      <c r="Y36" s="12">
        <v>6</v>
      </c>
      <c r="Z36" s="12"/>
      <c r="AA36" s="11">
        <v>5</v>
      </c>
      <c r="AB36" s="12"/>
      <c r="AC36" s="11">
        <f t="shared" si="7"/>
        <v>5</v>
      </c>
      <c r="AD36" s="11">
        <v>5</v>
      </c>
      <c r="AE36" s="12"/>
      <c r="AF36" s="11">
        <f t="shared" si="8"/>
        <v>5</v>
      </c>
      <c r="AG36" s="11">
        <v>6</v>
      </c>
      <c r="AH36" s="12"/>
      <c r="AI36" s="11">
        <f t="shared" si="9"/>
        <v>6</v>
      </c>
      <c r="AJ36" s="11">
        <v>6</v>
      </c>
      <c r="AK36" s="12"/>
      <c r="AL36" s="11">
        <f t="shared" si="10"/>
        <v>6</v>
      </c>
      <c r="AM36" s="11">
        <v>7</v>
      </c>
      <c r="AN36" s="12"/>
      <c r="AO36" s="11">
        <f t="shared" si="11"/>
        <v>7</v>
      </c>
      <c r="AP36" s="11">
        <v>7</v>
      </c>
      <c r="AQ36" s="12"/>
      <c r="AR36" s="11">
        <f t="shared" si="12"/>
        <v>7</v>
      </c>
      <c r="AS36" s="11">
        <v>8</v>
      </c>
      <c r="AT36" s="12"/>
      <c r="AU36" s="11">
        <f t="shared" si="13"/>
        <v>8</v>
      </c>
      <c r="AV36" s="11">
        <v>7</v>
      </c>
      <c r="AW36" s="12"/>
      <c r="AX36" s="11">
        <f t="shared" si="14"/>
        <v>7</v>
      </c>
      <c r="AY36" s="11">
        <v>5</v>
      </c>
      <c r="AZ36" s="11"/>
      <c r="BA36" s="11">
        <f t="shared" si="15"/>
        <v>5</v>
      </c>
      <c r="BB36" s="13">
        <f t="shared" si="16"/>
        <v>6.11</v>
      </c>
      <c r="BC36" s="13"/>
      <c r="BD36" s="14" t="str">
        <f t="shared" si="17"/>
        <v>TBKhá</v>
      </c>
      <c r="BE36" s="19"/>
      <c r="BF36" s="11">
        <v>7</v>
      </c>
      <c r="BG36" s="12"/>
      <c r="BH36" s="11">
        <v>6</v>
      </c>
      <c r="BI36" s="12"/>
      <c r="BJ36" s="11">
        <v>7</v>
      </c>
      <c r="BK36" s="12"/>
      <c r="BL36" s="11">
        <v>8</v>
      </c>
      <c r="BM36" s="12"/>
      <c r="BN36" s="11">
        <f t="shared" si="18"/>
        <v>8</v>
      </c>
      <c r="BO36" s="11">
        <v>7</v>
      </c>
      <c r="BP36" s="12"/>
      <c r="BQ36" s="11">
        <f t="shared" si="19"/>
        <v>7</v>
      </c>
      <c r="BR36" s="11">
        <v>7</v>
      </c>
      <c r="BS36" s="12"/>
      <c r="BT36" s="11">
        <v>7</v>
      </c>
      <c r="BU36" s="12"/>
      <c r="BV36" s="11">
        <f t="shared" si="20"/>
        <v>7</v>
      </c>
      <c r="BW36" s="11">
        <v>8</v>
      </c>
      <c r="BX36" s="12"/>
      <c r="BY36" s="11">
        <f t="shared" si="21"/>
        <v>8</v>
      </c>
      <c r="BZ36" s="11">
        <v>9</v>
      </c>
      <c r="CA36" s="11"/>
      <c r="CB36" s="11">
        <v>7</v>
      </c>
      <c r="CC36" s="11"/>
      <c r="CD36" s="11">
        <v>8</v>
      </c>
      <c r="CE36" s="12"/>
      <c r="CF36" s="11">
        <f t="shared" si="22"/>
        <v>8</v>
      </c>
      <c r="CG36" s="11">
        <v>7</v>
      </c>
      <c r="CH36" s="12"/>
      <c r="CI36" s="11">
        <v>8</v>
      </c>
      <c r="CJ36" s="12"/>
      <c r="CK36" s="11">
        <v>8</v>
      </c>
      <c r="CL36" s="12"/>
      <c r="CM36" s="11">
        <f t="shared" si="23"/>
        <v>8</v>
      </c>
      <c r="CN36" s="11">
        <v>9</v>
      </c>
      <c r="CO36" s="12"/>
      <c r="CP36" s="11">
        <f t="shared" si="24"/>
        <v>9</v>
      </c>
      <c r="CQ36" s="11">
        <v>8</v>
      </c>
      <c r="CR36" s="12"/>
      <c r="CS36" s="11">
        <v>9</v>
      </c>
      <c r="CT36" s="11"/>
      <c r="CU36" s="11">
        <v>7</v>
      </c>
      <c r="CV36" s="11"/>
      <c r="CW36" s="11">
        <f t="shared" si="25"/>
        <v>7</v>
      </c>
      <c r="CX36" s="11">
        <v>7</v>
      </c>
      <c r="CY36" s="12"/>
      <c r="CZ36" s="11">
        <f t="shared" si="26"/>
        <v>7</v>
      </c>
      <c r="DA36" s="11">
        <v>8</v>
      </c>
      <c r="DB36" s="12"/>
      <c r="DC36" s="11">
        <f t="shared" si="27"/>
        <v>8</v>
      </c>
      <c r="DD36" s="11">
        <v>8</v>
      </c>
      <c r="DE36" s="11"/>
      <c r="DF36" s="11">
        <v>8</v>
      </c>
      <c r="DG36" s="11"/>
      <c r="DH36" s="13">
        <f t="shared" si="28"/>
        <v>7.62</v>
      </c>
      <c r="DI36" s="13"/>
      <c r="DJ36" s="14" t="str">
        <f t="shared" si="29"/>
        <v>Khá</v>
      </c>
      <c r="DK36" s="19"/>
      <c r="DL36" s="11">
        <v>9</v>
      </c>
      <c r="DM36" s="12"/>
      <c r="DN36" s="11">
        <v>7</v>
      </c>
      <c r="DO36" s="12"/>
      <c r="DP36" s="11">
        <v>8</v>
      </c>
      <c r="DQ36" s="12"/>
      <c r="DR36" s="11">
        <f t="shared" si="30"/>
        <v>8</v>
      </c>
      <c r="DS36" s="11">
        <v>7</v>
      </c>
      <c r="DT36" s="12"/>
      <c r="DU36" s="11">
        <v>9</v>
      </c>
      <c r="DV36" s="11"/>
      <c r="DW36" s="11">
        <v>8</v>
      </c>
      <c r="DX36" s="12"/>
      <c r="DY36" s="11">
        <v>8</v>
      </c>
      <c r="DZ36" s="12"/>
      <c r="EA36" s="11">
        <v>8</v>
      </c>
      <c r="EB36" s="12"/>
      <c r="EC36" s="11">
        <v>8</v>
      </c>
      <c r="ED36" s="11"/>
      <c r="EE36" s="11">
        <v>9</v>
      </c>
      <c r="EF36" s="11"/>
      <c r="EG36" s="13">
        <f t="shared" si="31"/>
        <v>8.0399999999999991</v>
      </c>
      <c r="EH36" s="13"/>
      <c r="EI36" s="14" t="str">
        <f t="shared" si="32"/>
        <v>Giỏi</v>
      </c>
      <c r="EJ36" s="19"/>
      <c r="EK36" s="11">
        <v>8</v>
      </c>
      <c r="EL36" s="98"/>
      <c r="EM36" s="11">
        <v>9</v>
      </c>
      <c r="EN36" s="98"/>
      <c r="EO36" s="11">
        <v>8</v>
      </c>
      <c r="EP36" s="98"/>
      <c r="EQ36" s="11">
        <v>9</v>
      </c>
      <c r="ER36" s="98"/>
      <c r="ES36" s="11">
        <v>9</v>
      </c>
      <c r="ET36" s="98"/>
      <c r="EU36" s="11">
        <v>8</v>
      </c>
      <c r="EV36" s="98"/>
      <c r="EW36" s="11">
        <v>8</v>
      </c>
      <c r="EX36" s="98"/>
      <c r="EY36" s="11">
        <v>8</v>
      </c>
      <c r="EZ36" s="98"/>
      <c r="FA36" s="11">
        <v>9</v>
      </c>
      <c r="FB36" s="98"/>
      <c r="FC36" s="11">
        <v>6</v>
      </c>
      <c r="FD36" s="98"/>
      <c r="FE36" s="11">
        <v>8</v>
      </c>
      <c r="FF36" s="98" t="str">
        <f t="shared" si="38"/>
        <v>Võ Thị ThanhNhàn</v>
      </c>
      <c r="FG36" s="217">
        <f t="shared" si="33"/>
        <v>8.18</v>
      </c>
      <c r="FH36" s="220"/>
      <c r="FI36" s="221" t="str">
        <f t="shared" si="34"/>
        <v>Giỏi</v>
      </c>
      <c r="FJ36" s="219" t="str">
        <f t="shared" si="39"/>
        <v>Võ Thị ThanhNhàn</v>
      </c>
      <c r="FK36" s="217">
        <f t="shared" si="40"/>
        <v>8.11</v>
      </c>
      <c r="FL36" s="220"/>
      <c r="FM36" s="221" t="str">
        <f t="shared" si="35"/>
        <v>Giỏi</v>
      </c>
      <c r="FN36" s="221"/>
      <c r="FO36" s="13">
        <f t="shared" si="41"/>
        <v>7.28</v>
      </c>
      <c r="FP36" s="13"/>
      <c r="FQ36" s="14" t="str">
        <f t="shared" si="42"/>
        <v>Khá</v>
      </c>
      <c r="FR36" s="15">
        <f t="shared" si="37"/>
        <v>42</v>
      </c>
    </row>
    <row r="37" spans="1:181" ht="12.75" x14ac:dyDescent="0.2">
      <c r="A37" s="16">
        <v>31</v>
      </c>
      <c r="B37" s="17" t="s">
        <v>493</v>
      </c>
      <c r="C37" s="18" t="s">
        <v>133</v>
      </c>
      <c r="D37" s="11">
        <v>7</v>
      </c>
      <c r="E37" s="12"/>
      <c r="F37" s="11">
        <f t="shared" si="0"/>
        <v>7</v>
      </c>
      <c r="G37" s="11">
        <v>6</v>
      </c>
      <c r="H37" s="12"/>
      <c r="I37" s="11">
        <f t="shared" si="1"/>
        <v>6</v>
      </c>
      <c r="J37" s="11">
        <v>8</v>
      </c>
      <c r="K37" s="12"/>
      <c r="L37" s="11">
        <f t="shared" si="2"/>
        <v>8</v>
      </c>
      <c r="M37" s="11">
        <v>7</v>
      </c>
      <c r="N37" s="12"/>
      <c r="O37" s="11">
        <f t="shared" si="3"/>
        <v>7</v>
      </c>
      <c r="P37" s="11">
        <v>7</v>
      </c>
      <c r="Q37" s="12"/>
      <c r="R37" s="11">
        <f t="shared" si="4"/>
        <v>7</v>
      </c>
      <c r="S37" s="11">
        <v>7</v>
      </c>
      <c r="T37" s="12"/>
      <c r="U37" s="11">
        <f t="shared" si="5"/>
        <v>7</v>
      </c>
      <c r="V37" s="12">
        <v>8</v>
      </c>
      <c r="W37" s="12"/>
      <c r="X37" s="11">
        <f t="shared" si="6"/>
        <v>8</v>
      </c>
      <c r="Y37" s="12">
        <v>8</v>
      </c>
      <c r="Z37" s="12"/>
      <c r="AA37" s="11">
        <v>8</v>
      </c>
      <c r="AB37" s="12"/>
      <c r="AC37" s="11">
        <f t="shared" si="7"/>
        <v>8</v>
      </c>
      <c r="AD37" s="11">
        <v>6</v>
      </c>
      <c r="AE37" s="12"/>
      <c r="AF37" s="11">
        <f t="shared" si="8"/>
        <v>6</v>
      </c>
      <c r="AG37" s="11">
        <v>9</v>
      </c>
      <c r="AH37" s="12"/>
      <c r="AI37" s="11">
        <f t="shared" si="9"/>
        <v>9</v>
      </c>
      <c r="AJ37" s="11">
        <v>7</v>
      </c>
      <c r="AK37" s="12"/>
      <c r="AL37" s="11">
        <f t="shared" si="10"/>
        <v>7</v>
      </c>
      <c r="AM37" s="11">
        <v>7</v>
      </c>
      <c r="AN37" s="12"/>
      <c r="AO37" s="11">
        <f t="shared" si="11"/>
        <v>7</v>
      </c>
      <c r="AP37" s="11">
        <v>7</v>
      </c>
      <c r="AQ37" s="12"/>
      <c r="AR37" s="11">
        <f t="shared" si="12"/>
        <v>7</v>
      </c>
      <c r="AS37" s="11">
        <v>8</v>
      </c>
      <c r="AT37" s="12"/>
      <c r="AU37" s="11">
        <f t="shared" si="13"/>
        <v>8</v>
      </c>
      <c r="AV37" s="11">
        <v>7</v>
      </c>
      <c r="AW37" s="12"/>
      <c r="AX37" s="11">
        <f t="shared" si="14"/>
        <v>7</v>
      </c>
      <c r="AY37" s="11">
        <v>6</v>
      </c>
      <c r="AZ37" s="11"/>
      <c r="BA37" s="11">
        <f t="shared" si="15"/>
        <v>6</v>
      </c>
      <c r="BB37" s="13">
        <f t="shared" si="16"/>
        <v>7.17</v>
      </c>
      <c r="BC37" s="13"/>
      <c r="BD37" s="14" t="str">
        <f t="shared" si="17"/>
        <v>Khá</v>
      </c>
      <c r="BE37" s="19"/>
      <c r="BF37" s="11">
        <v>7</v>
      </c>
      <c r="BG37" s="12"/>
      <c r="BH37" s="11">
        <v>8</v>
      </c>
      <c r="BI37" s="12"/>
      <c r="BJ37" s="11">
        <v>7</v>
      </c>
      <c r="BK37" s="12"/>
      <c r="BL37" s="11">
        <v>9</v>
      </c>
      <c r="BM37" s="12"/>
      <c r="BN37" s="11">
        <f t="shared" si="18"/>
        <v>9</v>
      </c>
      <c r="BO37" s="11">
        <v>7</v>
      </c>
      <c r="BP37" s="12"/>
      <c r="BQ37" s="11">
        <f t="shared" si="19"/>
        <v>7</v>
      </c>
      <c r="BR37" s="11">
        <v>8</v>
      </c>
      <c r="BS37" s="12"/>
      <c r="BT37" s="11">
        <v>8</v>
      </c>
      <c r="BU37" s="12"/>
      <c r="BV37" s="11">
        <f t="shared" si="20"/>
        <v>8</v>
      </c>
      <c r="BW37" s="11">
        <v>7</v>
      </c>
      <c r="BX37" s="12"/>
      <c r="BY37" s="11">
        <f t="shared" si="21"/>
        <v>7</v>
      </c>
      <c r="BZ37" s="11">
        <v>9</v>
      </c>
      <c r="CA37" s="11"/>
      <c r="CB37" s="11">
        <v>8</v>
      </c>
      <c r="CC37" s="11"/>
      <c r="CD37" s="11">
        <v>9</v>
      </c>
      <c r="CE37" s="12"/>
      <c r="CF37" s="11">
        <f t="shared" si="22"/>
        <v>9</v>
      </c>
      <c r="CG37" s="11">
        <v>6</v>
      </c>
      <c r="CH37" s="12"/>
      <c r="CI37" s="11">
        <v>8</v>
      </c>
      <c r="CJ37" s="12"/>
      <c r="CK37" s="11">
        <v>9</v>
      </c>
      <c r="CL37" s="12"/>
      <c r="CM37" s="11">
        <f t="shared" si="23"/>
        <v>9</v>
      </c>
      <c r="CN37" s="11">
        <v>9</v>
      </c>
      <c r="CO37" s="12"/>
      <c r="CP37" s="11">
        <f t="shared" si="24"/>
        <v>9</v>
      </c>
      <c r="CQ37" s="11">
        <v>9</v>
      </c>
      <c r="CR37" s="12"/>
      <c r="CS37" s="11">
        <v>10</v>
      </c>
      <c r="CT37" s="11"/>
      <c r="CU37" s="11">
        <v>8</v>
      </c>
      <c r="CV37" s="11"/>
      <c r="CW37" s="11">
        <f t="shared" si="25"/>
        <v>8</v>
      </c>
      <c r="CX37" s="11">
        <v>8</v>
      </c>
      <c r="CY37" s="12"/>
      <c r="CZ37" s="11">
        <f t="shared" si="26"/>
        <v>8</v>
      </c>
      <c r="DA37" s="11">
        <v>10</v>
      </c>
      <c r="DB37" s="12"/>
      <c r="DC37" s="11">
        <f t="shared" si="27"/>
        <v>10</v>
      </c>
      <c r="DD37" s="11">
        <v>9</v>
      </c>
      <c r="DE37" s="11"/>
      <c r="DF37" s="11">
        <v>8</v>
      </c>
      <c r="DG37" s="11"/>
      <c r="DH37" s="13">
        <f t="shared" si="28"/>
        <v>8.17</v>
      </c>
      <c r="DI37" s="13"/>
      <c r="DJ37" s="14" t="str">
        <f t="shared" si="29"/>
        <v>Giỏi</v>
      </c>
      <c r="DK37" s="19"/>
      <c r="DL37" s="11">
        <v>9</v>
      </c>
      <c r="DM37" s="12"/>
      <c r="DN37" s="11">
        <v>10</v>
      </c>
      <c r="DO37" s="12"/>
      <c r="DP37" s="11">
        <v>8</v>
      </c>
      <c r="DQ37" s="12"/>
      <c r="DR37" s="11">
        <f t="shared" si="30"/>
        <v>8</v>
      </c>
      <c r="DS37" s="11">
        <v>8</v>
      </c>
      <c r="DT37" s="12"/>
      <c r="DU37" s="11">
        <v>9</v>
      </c>
      <c r="DV37" s="11"/>
      <c r="DW37" s="11">
        <v>10</v>
      </c>
      <c r="DX37" s="12"/>
      <c r="DY37" s="11">
        <v>9</v>
      </c>
      <c r="DZ37" s="12"/>
      <c r="EA37" s="11">
        <v>9</v>
      </c>
      <c r="EB37" s="12"/>
      <c r="EC37" s="11">
        <v>8</v>
      </c>
      <c r="ED37" s="11"/>
      <c r="EE37" s="11">
        <v>9</v>
      </c>
      <c r="EF37" s="11"/>
      <c r="EG37" s="13">
        <f t="shared" si="31"/>
        <v>8.8800000000000008</v>
      </c>
      <c r="EH37" s="13"/>
      <c r="EI37" s="14" t="str">
        <f t="shared" si="32"/>
        <v>Giỏi</v>
      </c>
      <c r="EJ37" s="19"/>
      <c r="EK37" s="11">
        <v>10</v>
      </c>
      <c r="EL37" s="98"/>
      <c r="EM37" s="11">
        <v>10</v>
      </c>
      <c r="EN37" s="98"/>
      <c r="EO37" s="11">
        <v>10</v>
      </c>
      <c r="EP37" s="98"/>
      <c r="EQ37" s="11">
        <v>9</v>
      </c>
      <c r="ER37" s="98"/>
      <c r="ES37" s="11">
        <v>9</v>
      </c>
      <c r="ET37" s="98"/>
      <c r="EU37" s="11">
        <v>9</v>
      </c>
      <c r="EV37" s="98"/>
      <c r="EW37" s="11">
        <v>8</v>
      </c>
      <c r="EX37" s="98"/>
      <c r="EY37" s="11">
        <v>9</v>
      </c>
      <c r="EZ37" s="98"/>
      <c r="FA37" s="11">
        <v>9</v>
      </c>
      <c r="FB37" s="98"/>
      <c r="FC37" s="11">
        <v>9</v>
      </c>
      <c r="FD37" s="98"/>
      <c r="FE37" s="11">
        <v>8</v>
      </c>
      <c r="FF37" s="98" t="str">
        <f t="shared" si="38"/>
        <v>Hoàng Thị HảiNhi</v>
      </c>
      <c r="FG37" s="217">
        <f t="shared" si="33"/>
        <v>9.07</v>
      </c>
      <c r="FH37" s="220"/>
      <c r="FI37" s="221" t="str">
        <f t="shared" si="34"/>
        <v>Xuất sắc</v>
      </c>
      <c r="FJ37" s="219" t="str">
        <f t="shared" si="39"/>
        <v>Hoàng Thị HảiNhi</v>
      </c>
      <c r="FK37" s="217">
        <f t="shared" si="40"/>
        <v>8.98</v>
      </c>
      <c r="FL37" s="220"/>
      <c r="FM37" s="221" t="str">
        <f t="shared" si="35"/>
        <v>Giỏi</v>
      </c>
      <c r="FN37" s="221"/>
      <c r="FO37" s="13">
        <f t="shared" si="41"/>
        <v>8.1</v>
      </c>
      <c r="FP37" s="13"/>
      <c r="FQ37" s="14" t="str">
        <f t="shared" si="42"/>
        <v>Giỏi</v>
      </c>
      <c r="FR37" s="15">
        <f t="shared" si="37"/>
        <v>6</v>
      </c>
    </row>
    <row r="38" spans="1:181" s="31" customFormat="1" ht="12.75" x14ac:dyDescent="0.2">
      <c r="A38" s="16">
        <v>32</v>
      </c>
      <c r="B38" s="17" t="s">
        <v>167</v>
      </c>
      <c r="C38" s="18" t="s">
        <v>133</v>
      </c>
      <c r="D38" s="11">
        <v>8</v>
      </c>
      <c r="E38" s="12"/>
      <c r="F38" s="11">
        <f t="shared" ref="F38:F69" si="43">MAX(D38:E38)</f>
        <v>8</v>
      </c>
      <c r="G38" s="11">
        <v>6</v>
      </c>
      <c r="H38" s="12"/>
      <c r="I38" s="11">
        <f t="shared" ref="I38:I69" si="44">MAX(G38:H38)</f>
        <v>6</v>
      </c>
      <c r="J38" s="11">
        <v>8</v>
      </c>
      <c r="K38" s="12"/>
      <c r="L38" s="11">
        <f t="shared" ref="L38:L69" si="45">MAX(J38:K38)</f>
        <v>8</v>
      </c>
      <c r="M38" s="11">
        <v>7</v>
      </c>
      <c r="N38" s="12"/>
      <c r="O38" s="11">
        <f t="shared" ref="O38:O69" si="46">MAX(M38:N38)</f>
        <v>7</v>
      </c>
      <c r="P38" s="11">
        <v>8</v>
      </c>
      <c r="Q38" s="12"/>
      <c r="R38" s="11">
        <f t="shared" ref="R38:R69" si="47">MAX(P38:Q38)</f>
        <v>8</v>
      </c>
      <c r="S38" s="11">
        <v>8</v>
      </c>
      <c r="T38" s="12"/>
      <c r="U38" s="11">
        <f t="shared" ref="U38:U69" si="48">MAX(S38:T38)</f>
        <v>8</v>
      </c>
      <c r="V38" s="12">
        <v>8</v>
      </c>
      <c r="W38" s="12"/>
      <c r="X38" s="11">
        <f t="shared" ref="X38:X69" si="49">MAX(V38:W38)</f>
        <v>8</v>
      </c>
      <c r="Y38" s="12">
        <v>8</v>
      </c>
      <c r="Z38" s="12"/>
      <c r="AA38" s="11">
        <v>9</v>
      </c>
      <c r="AB38" s="12"/>
      <c r="AC38" s="11">
        <f t="shared" ref="AC38:AC69" si="50">MAX(AA38:AB38)</f>
        <v>9</v>
      </c>
      <c r="AD38" s="11">
        <v>7</v>
      </c>
      <c r="AE38" s="12"/>
      <c r="AF38" s="11">
        <f t="shared" ref="AF38:AF69" si="51">MAX(AD38:AE38)</f>
        <v>7</v>
      </c>
      <c r="AG38" s="11">
        <v>8</v>
      </c>
      <c r="AH38" s="12"/>
      <c r="AI38" s="11">
        <f t="shared" ref="AI38:AI69" si="52">MAX(AG38:AH38)</f>
        <v>8</v>
      </c>
      <c r="AJ38" s="11">
        <v>7</v>
      </c>
      <c r="AK38" s="12"/>
      <c r="AL38" s="11">
        <f t="shared" ref="AL38:AL69" si="53">MAX(AJ38:AK38)</f>
        <v>7</v>
      </c>
      <c r="AM38" s="11">
        <v>8</v>
      </c>
      <c r="AN38" s="12"/>
      <c r="AO38" s="11">
        <f t="shared" ref="AO38:AO69" si="54">MAX(AM38:AN38)</f>
        <v>8</v>
      </c>
      <c r="AP38" s="11">
        <v>7</v>
      </c>
      <c r="AQ38" s="12"/>
      <c r="AR38" s="11">
        <f t="shared" ref="AR38:AR69" si="55">MAX(AP38:AQ38)</f>
        <v>7</v>
      </c>
      <c r="AS38" s="11">
        <v>7</v>
      </c>
      <c r="AT38" s="12"/>
      <c r="AU38" s="11">
        <f t="shared" ref="AU38:AU69" si="56">MAX(AS38:AT38)</f>
        <v>7</v>
      </c>
      <c r="AV38" s="11">
        <v>8</v>
      </c>
      <c r="AW38" s="12"/>
      <c r="AX38" s="11">
        <f t="shared" ref="AX38:AX69" si="57">MAX(AV38:AW38)</f>
        <v>8</v>
      </c>
      <c r="AY38" s="11">
        <v>6</v>
      </c>
      <c r="AZ38" s="11"/>
      <c r="BA38" s="11">
        <f t="shared" ref="BA38:BA69" si="58">MAX(AY38:AZ38)</f>
        <v>6</v>
      </c>
      <c r="BB38" s="13">
        <f t="shared" ref="BB38:BB73" si="59">ROUND((SUMPRODUCT($D$5:$BA$5,$D38:$BA38))/$BB$6,2)</f>
        <v>7.44</v>
      </c>
      <c r="BC38" s="13"/>
      <c r="BD38" s="14" t="str">
        <f t="shared" ref="BD38:BD73" si="60">IF(BB38&lt;5,"Yếu",IF(BB38&lt;6,"TBình",IF(BB38&lt;7,"TBKhá",IF(BB38&lt;8,"Khá",IF(BB38&lt;9,"Giỏi","Xuất sắc")))))</f>
        <v>Khá</v>
      </c>
      <c r="BE38" s="19"/>
      <c r="BF38" s="11">
        <v>8</v>
      </c>
      <c r="BG38" s="12"/>
      <c r="BH38" s="11">
        <v>8</v>
      </c>
      <c r="BI38" s="12"/>
      <c r="BJ38" s="11">
        <v>7</v>
      </c>
      <c r="BK38" s="12"/>
      <c r="BL38" s="11">
        <v>8</v>
      </c>
      <c r="BM38" s="12"/>
      <c r="BN38" s="11">
        <f t="shared" ref="BN38:BN69" si="61">MAX(BL38:BM38)</f>
        <v>8</v>
      </c>
      <c r="BO38" s="11">
        <v>8</v>
      </c>
      <c r="BP38" s="12"/>
      <c r="BQ38" s="11">
        <f t="shared" ref="BQ38:BQ69" si="62">MAX(BO38:BP38)</f>
        <v>8</v>
      </c>
      <c r="BR38" s="11">
        <v>8</v>
      </c>
      <c r="BS38" s="12"/>
      <c r="BT38" s="11">
        <v>9</v>
      </c>
      <c r="BU38" s="12"/>
      <c r="BV38" s="11">
        <f t="shared" ref="BV38:BV69" si="63">MAX(BT38:BU38)</f>
        <v>9</v>
      </c>
      <c r="BW38" s="11">
        <v>7</v>
      </c>
      <c r="BX38" s="12"/>
      <c r="BY38" s="11">
        <f t="shared" ref="BY38:BY69" si="64">MAX(BW38:BX38)</f>
        <v>7</v>
      </c>
      <c r="BZ38" s="11">
        <v>8</v>
      </c>
      <c r="CA38" s="11"/>
      <c r="CB38" s="11">
        <v>7</v>
      </c>
      <c r="CC38" s="11"/>
      <c r="CD38" s="11">
        <v>9</v>
      </c>
      <c r="CE38" s="12"/>
      <c r="CF38" s="11">
        <f t="shared" ref="CF38:CF69" si="65">MAX(CD38:CE38)</f>
        <v>9</v>
      </c>
      <c r="CG38" s="11">
        <v>6</v>
      </c>
      <c r="CH38" s="12"/>
      <c r="CI38" s="11">
        <v>8</v>
      </c>
      <c r="CJ38" s="12"/>
      <c r="CK38" s="11">
        <v>9</v>
      </c>
      <c r="CL38" s="12"/>
      <c r="CM38" s="11">
        <f t="shared" ref="CM38:CM69" si="66">MAX(CK38:CL38)</f>
        <v>9</v>
      </c>
      <c r="CN38" s="11">
        <v>8</v>
      </c>
      <c r="CO38" s="12"/>
      <c r="CP38" s="11">
        <f t="shared" ref="CP38:CP69" si="67">MAX(CN38:CO38)</f>
        <v>8</v>
      </c>
      <c r="CQ38" s="11">
        <v>8</v>
      </c>
      <c r="CR38" s="12"/>
      <c r="CS38" s="11">
        <v>7</v>
      </c>
      <c r="CT38" s="11"/>
      <c r="CU38" s="11">
        <v>8</v>
      </c>
      <c r="CV38" s="11"/>
      <c r="CW38" s="11">
        <f t="shared" ref="CW38:CW69" si="68">MAX(CU38:CV38)</f>
        <v>8</v>
      </c>
      <c r="CX38" s="11">
        <v>8</v>
      </c>
      <c r="CY38" s="12"/>
      <c r="CZ38" s="11">
        <f t="shared" ref="CZ38:CZ69" si="69">MAX(CX38:CY38)</f>
        <v>8</v>
      </c>
      <c r="DA38" s="11">
        <v>9</v>
      </c>
      <c r="DB38" s="12"/>
      <c r="DC38" s="11">
        <f t="shared" ref="DC38:DC69" si="70">MAX(DA38:DB38)</f>
        <v>9</v>
      </c>
      <c r="DD38" s="11">
        <v>8</v>
      </c>
      <c r="DE38" s="11"/>
      <c r="DF38" s="11">
        <v>8</v>
      </c>
      <c r="DG38" s="11"/>
      <c r="DH38" s="13">
        <f t="shared" ref="DH38:DH73" si="71">ROUND((SUMPRODUCT($BF$5:$DG$5,$BF38:$DG38))/$DH$6,2)</f>
        <v>7.87</v>
      </c>
      <c r="DI38" s="13"/>
      <c r="DJ38" s="14" t="str">
        <f t="shared" ref="DJ38:DJ73" si="72">IF(DH38&lt;5,"Yếu",IF(DH38&lt;6,"TBình",IF(DH38&lt;7,"TBKhá",IF(DH38&lt;8,"Khá",IF(DH38&lt;9,"Giỏi","Xuất sắc")))))</f>
        <v>Khá</v>
      </c>
      <c r="DK38" s="19"/>
      <c r="DL38" s="11">
        <v>9</v>
      </c>
      <c r="DM38" s="12"/>
      <c r="DN38" s="11">
        <v>9</v>
      </c>
      <c r="DO38" s="12"/>
      <c r="DP38" s="11">
        <v>7</v>
      </c>
      <c r="DQ38" s="12"/>
      <c r="DR38" s="11">
        <f t="shared" ref="DR38:DR69" si="73">MAX(DP38:DQ38)</f>
        <v>7</v>
      </c>
      <c r="DS38" s="11">
        <v>7</v>
      </c>
      <c r="DT38" s="12"/>
      <c r="DU38" s="11">
        <v>8</v>
      </c>
      <c r="DV38" s="11"/>
      <c r="DW38" s="11">
        <v>8</v>
      </c>
      <c r="DX38" s="12"/>
      <c r="DY38" s="11">
        <v>7</v>
      </c>
      <c r="DZ38" s="12"/>
      <c r="EA38" s="11">
        <v>9</v>
      </c>
      <c r="EB38" s="12"/>
      <c r="EC38" s="11">
        <v>8</v>
      </c>
      <c r="ED38" s="11"/>
      <c r="EE38" s="11">
        <v>9</v>
      </c>
      <c r="EF38" s="11"/>
      <c r="EG38" s="13">
        <f t="shared" ref="EG38:EG73" si="74">ROUND((SUMPRODUCT($DL$5:$EF$5,$DL38:$EF38))/$EG$6,2)</f>
        <v>8.1199999999999992</v>
      </c>
      <c r="EH38" s="13"/>
      <c r="EI38" s="14" t="str">
        <f t="shared" ref="EI38:EI73" si="75">IF(EG38&lt;5,"Yếu",IF(EG38&lt;6,"TBình",IF(EG38&lt;7,"TBKhá",IF(EG38&lt;8,"Khá",IF(EG38&lt;9,"Giỏi","Xuất sắc")))))</f>
        <v>Giỏi</v>
      </c>
      <c r="EJ38" s="19"/>
      <c r="EK38" s="11">
        <v>8</v>
      </c>
      <c r="EL38" s="98"/>
      <c r="EM38" s="11">
        <v>9</v>
      </c>
      <c r="EN38" s="98"/>
      <c r="EO38" s="11">
        <v>8</v>
      </c>
      <c r="EP38" s="98"/>
      <c r="EQ38" s="11">
        <v>8</v>
      </c>
      <c r="ER38" s="98"/>
      <c r="ES38" s="11">
        <v>9</v>
      </c>
      <c r="ET38" s="98"/>
      <c r="EU38" s="11">
        <v>9</v>
      </c>
      <c r="EV38" s="98"/>
      <c r="EW38" s="11">
        <v>9</v>
      </c>
      <c r="EX38" s="98"/>
      <c r="EY38" s="11">
        <v>8</v>
      </c>
      <c r="EZ38" s="98"/>
      <c r="FA38" s="11">
        <v>9</v>
      </c>
      <c r="FB38" s="98"/>
      <c r="FC38" s="11">
        <v>9</v>
      </c>
      <c r="FD38" s="98"/>
      <c r="FE38" s="11">
        <v>7</v>
      </c>
      <c r="FF38" s="98" t="str">
        <f t="shared" si="38"/>
        <v>Nguyễn Thị PhươngNhi</v>
      </c>
      <c r="FG38" s="217">
        <f t="shared" ref="FG38:FG69" si="76">ROUND(SUMPRODUCT($EK$5:$FF$5,EK38:FF38)/$FG$6,2)</f>
        <v>8.57</v>
      </c>
      <c r="FH38" s="220"/>
      <c r="FI38" s="221" t="str">
        <f t="shared" ref="FI38:FI73" si="77">IF(FG38&lt;5,"Yếu",IF(FG38&lt;6,"TBình",IF(FG38&lt;7,"TBKhá",IF(FG38&lt;8,"Khá",IF(FG38&lt;9,"Giỏi","Xuất sắc")))))</f>
        <v>Giỏi</v>
      </c>
      <c r="FJ38" s="219" t="str">
        <f t="shared" si="39"/>
        <v>Nguyễn Thị PhươngNhi</v>
      </c>
      <c r="FK38" s="217">
        <f t="shared" si="40"/>
        <v>8.36</v>
      </c>
      <c r="FL38" s="220"/>
      <c r="FM38" s="221" t="str">
        <f t="shared" ref="FM38:FM73" si="78">IF(FK38&lt;5,"Yếu",IF(FK38&lt;6,"TBình",IF(FK38&lt;7,"TBKhá",IF(FK38&lt;8,"Khá",IF(FK38&lt;9,"Giỏi","Xuất sắc")))))</f>
        <v>Giỏi</v>
      </c>
      <c r="FN38" s="221"/>
      <c r="FO38" s="13">
        <f t="shared" si="41"/>
        <v>7.89</v>
      </c>
      <c r="FP38" s="13"/>
      <c r="FQ38" s="14" t="str">
        <f t="shared" si="42"/>
        <v>Khá</v>
      </c>
      <c r="FR38" s="15">
        <f t="shared" si="37"/>
        <v>14</v>
      </c>
      <c r="FS38" s="1"/>
      <c r="FT38" s="1"/>
      <c r="FU38" s="1"/>
      <c r="FV38" s="1"/>
      <c r="FW38" s="1"/>
      <c r="FX38" s="1"/>
      <c r="FY38" s="1"/>
    </row>
    <row r="39" spans="1:181" ht="12.75" x14ac:dyDescent="0.2">
      <c r="A39" s="16">
        <v>33</v>
      </c>
      <c r="B39" s="17" t="s">
        <v>494</v>
      </c>
      <c r="C39" s="18" t="s">
        <v>133</v>
      </c>
      <c r="D39" s="11">
        <v>9</v>
      </c>
      <c r="E39" s="12"/>
      <c r="F39" s="11">
        <f t="shared" si="43"/>
        <v>9</v>
      </c>
      <c r="G39" s="11">
        <v>6</v>
      </c>
      <c r="H39" s="12"/>
      <c r="I39" s="11">
        <f t="shared" si="44"/>
        <v>6</v>
      </c>
      <c r="J39" s="11">
        <v>8</v>
      </c>
      <c r="K39" s="12"/>
      <c r="L39" s="11">
        <f t="shared" si="45"/>
        <v>8</v>
      </c>
      <c r="M39" s="11">
        <v>8</v>
      </c>
      <c r="N39" s="12"/>
      <c r="O39" s="11">
        <f t="shared" si="46"/>
        <v>8</v>
      </c>
      <c r="P39" s="11">
        <v>9</v>
      </c>
      <c r="Q39" s="12"/>
      <c r="R39" s="11">
        <f t="shared" si="47"/>
        <v>9</v>
      </c>
      <c r="S39" s="11">
        <v>9</v>
      </c>
      <c r="T39" s="12"/>
      <c r="U39" s="11">
        <f t="shared" si="48"/>
        <v>9</v>
      </c>
      <c r="V39" s="12">
        <v>9</v>
      </c>
      <c r="W39" s="12"/>
      <c r="X39" s="11">
        <f t="shared" si="49"/>
        <v>9</v>
      </c>
      <c r="Y39" s="12">
        <v>9</v>
      </c>
      <c r="Z39" s="12"/>
      <c r="AA39" s="11">
        <v>9</v>
      </c>
      <c r="AB39" s="12"/>
      <c r="AC39" s="11">
        <f t="shared" si="50"/>
        <v>9</v>
      </c>
      <c r="AD39" s="11">
        <v>7</v>
      </c>
      <c r="AE39" s="12"/>
      <c r="AF39" s="11">
        <f t="shared" si="51"/>
        <v>7</v>
      </c>
      <c r="AG39" s="11">
        <v>9</v>
      </c>
      <c r="AH39" s="12"/>
      <c r="AI39" s="11">
        <f t="shared" si="52"/>
        <v>9</v>
      </c>
      <c r="AJ39" s="11">
        <v>8</v>
      </c>
      <c r="AK39" s="12"/>
      <c r="AL39" s="11">
        <f t="shared" si="53"/>
        <v>8</v>
      </c>
      <c r="AM39" s="11">
        <v>8</v>
      </c>
      <c r="AN39" s="12"/>
      <c r="AO39" s="11">
        <f t="shared" si="54"/>
        <v>8</v>
      </c>
      <c r="AP39" s="11">
        <v>9</v>
      </c>
      <c r="AQ39" s="12"/>
      <c r="AR39" s="11">
        <f t="shared" si="55"/>
        <v>9</v>
      </c>
      <c r="AS39" s="11">
        <v>7</v>
      </c>
      <c r="AT39" s="12"/>
      <c r="AU39" s="11">
        <f t="shared" si="56"/>
        <v>7</v>
      </c>
      <c r="AV39" s="11">
        <v>8</v>
      </c>
      <c r="AW39" s="12"/>
      <c r="AX39" s="11">
        <f t="shared" si="57"/>
        <v>8</v>
      </c>
      <c r="AY39" s="11">
        <v>9</v>
      </c>
      <c r="AZ39" s="11"/>
      <c r="BA39" s="11">
        <f t="shared" si="58"/>
        <v>9</v>
      </c>
      <c r="BB39" s="13">
        <f t="shared" si="59"/>
        <v>8.11</v>
      </c>
      <c r="BC39" s="13"/>
      <c r="BD39" s="14" t="str">
        <f t="shared" si="60"/>
        <v>Giỏi</v>
      </c>
      <c r="BE39" s="19"/>
      <c r="BF39" s="11">
        <v>9</v>
      </c>
      <c r="BG39" s="12"/>
      <c r="BH39" s="11">
        <v>9</v>
      </c>
      <c r="BI39" s="12"/>
      <c r="BJ39" s="11">
        <v>8</v>
      </c>
      <c r="BK39" s="12"/>
      <c r="BL39" s="11">
        <v>9</v>
      </c>
      <c r="BM39" s="12"/>
      <c r="BN39" s="11">
        <f t="shared" si="61"/>
        <v>9</v>
      </c>
      <c r="BO39" s="11">
        <v>9</v>
      </c>
      <c r="BP39" s="12"/>
      <c r="BQ39" s="11">
        <f t="shared" si="62"/>
        <v>9</v>
      </c>
      <c r="BR39" s="11">
        <v>8</v>
      </c>
      <c r="BS39" s="12"/>
      <c r="BT39" s="11">
        <v>10</v>
      </c>
      <c r="BU39" s="12"/>
      <c r="BV39" s="11">
        <f t="shared" si="63"/>
        <v>10</v>
      </c>
      <c r="BW39" s="11">
        <v>8</v>
      </c>
      <c r="BX39" s="12"/>
      <c r="BY39" s="11">
        <f t="shared" si="64"/>
        <v>8</v>
      </c>
      <c r="BZ39" s="11">
        <v>8</v>
      </c>
      <c r="CA39" s="11"/>
      <c r="CB39" s="11">
        <v>7</v>
      </c>
      <c r="CC39" s="11"/>
      <c r="CD39" s="11">
        <v>9</v>
      </c>
      <c r="CE39" s="12"/>
      <c r="CF39" s="11">
        <f t="shared" si="65"/>
        <v>9</v>
      </c>
      <c r="CG39" s="11">
        <v>7</v>
      </c>
      <c r="CH39" s="12"/>
      <c r="CI39" s="11">
        <v>9</v>
      </c>
      <c r="CJ39" s="12"/>
      <c r="CK39" s="11">
        <v>8</v>
      </c>
      <c r="CL39" s="12"/>
      <c r="CM39" s="11">
        <f t="shared" si="66"/>
        <v>8</v>
      </c>
      <c r="CN39" s="11">
        <v>8</v>
      </c>
      <c r="CO39" s="12"/>
      <c r="CP39" s="11">
        <f t="shared" si="67"/>
        <v>8</v>
      </c>
      <c r="CQ39" s="11">
        <v>9</v>
      </c>
      <c r="CR39" s="12"/>
      <c r="CS39" s="11">
        <v>8</v>
      </c>
      <c r="CT39" s="11"/>
      <c r="CU39" s="11">
        <v>9</v>
      </c>
      <c r="CV39" s="11"/>
      <c r="CW39" s="11">
        <f t="shared" si="68"/>
        <v>9</v>
      </c>
      <c r="CX39" s="11">
        <v>9</v>
      </c>
      <c r="CY39" s="12"/>
      <c r="CZ39" s="11">
        <f t="shared" si="69"/>
        <v>9</v>
      </c>
      <c r="DA39" s="11">
        <v>10</v>
      </c>
      <c r="DB39" s="12"/>
      <c r="DC39" s="11">
        <f t="shared" si="70"/>
        <v>10</v>
      </c>
      <c r="DD39" s="11">
        <v>8</v>
      </c>
      <c r="DE39" s="11"/>
      <c r="DF39" s="11">
        <v>8</v>
      </c>
      <c r="DG39" s="11"/>
      <c r="DH39" s="13">
        <f t="shared" si="71"/>
        <v>8.42</v>
      </c>
      <c r="DI39" s="13"/>
      <c r="DJ39" s="14" t="str">
        <f t="shared" si="72"/>
        <v>Giỏi</v>
      </c>
      <c r="DK39" s="19"/>
      <c r="DL39" s="11">
        <v>9</v>
      </c>
      <c r="DM39" s="12"/>
      <c r="DN39" s="11">
        <v>10</v>
      </c>
      <c r="DO39" s="12"/>
      <c r="DP39" s="11">
        <v>8</v>
      </c>
      <c r="DQ39" s="12"/>
      <c r="DR39" s="11">
        <f t="shared" si="73"/>
        <v>8</v>
      </c>
      <c r="DS39" s="11">
        <v>8</v>
      </c>
      <c r="DT39" s="12"/>
      <c r="DU39" s="11">
        <v>9</v>
      </c>
      <c r="DV39" s="11"/>
      <c r="DW39" s="11">
        <v>9</v>
      </c>
      <c r="DX39" s="12"/>
      <c r="DY39" s="11">
        <v>8</v>
      </c>
      <c r="DZ39" s="12"/>
      <c r="EA39" s="11">
        <v>9</v>
      </c>
      <c r="EB39" s="12"/>
      <c r="EC39" s="11">
        <v>8</v>
      </c>
      <c r="ED39" s="11"/>
      <c r="EE39" s="11">
        <v>9</v>
      </c>
      <c r="EF39" s="11"/>
      <c r="EG39" s="13">
        <f t="shared" si="74"/>
        <v>8.7200000000000006</v>
      </c>
      <c r="EH39" s="13"/>
      <c r="EI39" s="14" t="str">
        <f t="shared" si="75"/>
        <v>Giỏi</v>
      </c>
      <c r="EJ39" s="19"/>
      <c r="EK39" s="11">
        <v>10</v>
      </c>
      <c r="EL39" s="98"/>
      <c r="EM39" s="11">
        <v>9</v>
      </c>
      <c r="EN39" s="98"/>
      <c r="EO39" s="11">
        <v>9</v>
      </c>
      <c r="EP39" s="98"/>
      <c r="EQ39" s="11">
        <v>9</v>
      </c>
      <c r="ER39" s="98"/>
      <c r="ES39" s="11">
        <v>9</v>
      </c>
      <c r="ET39" s="98"/>
      <c r="EU39" s="11">
        <v>9</v>
      </c>
      <c r="EV39" s="98"/>
      <c r="EW39" s="11">
        <v>9</v>
      </c>
      <c r="EX39" s="98"/>
      <c r="EY39" s="11">
        <v>8</v>
      </c>
      <c r="EZ39" s="98"/>
      <c r="FA39" s="11">
        <v>9</v>
      </c>
      <c r="FB39" s="98"/>
      <c r="FC39" s="11">
        <v>10</v>
      </c>
      <c r="FD39" s="98"/>
      <c r="FE39" s="11">
        <v>8</v>
      </c>
      <c r="FF39" s="98" t="str">
        <f t="shared" si="38"/>
        <v>Phạm NamNhi</v>
      </c>
      <c r="FG39" s="217">
        <f t="shared" si="76"/>
        <v>9.0399999999999991</v>
      </c>
      <c r="FH39" s="220"/>
      <c r="FI39" s="221" t="str">
        <f t="shared" si="77"/>
        <v>Xuất sắc</v>
      </c>
      <c r="FJ39" s="219" t="str">
        <f t="shared" si="39"/>
        <v>Phạm NamNhi</v>
      </c>
      <c r="FK39" s="217">
        <f t="shared" si="40"/>
        <v>8.89</v>
      </c>
      <c r="FL39" s="220"/>
      <c r="FM39" s="221" t="str">
        <f t="shared" si="78"/>
        <v>Giỏi</v>
      </c>
      <c r="FN39" s="221"/>
      <c r="FO39" s="13">
        <f t="shared" si="41"/>
        <v>8.4700000000000006</v>
      </c>
      <c r="FP39" s="13"/>
      <c r="FQ39" s="14" t="str">
        <f t="shared" si="42"/>
        <v>Giỏi</v>
      </c>
      <c r="FR39" s="15">
        <f t="shared" ref="FR39:FR73" si="79">RANK(FO39,$FO$7:$FO$107)</f>
        <v>2</v>
      </c>
    </row>
    <row r="40" spans="1:181" ht="12.75" x14ac:dyDescent="0.2">
      <c r="A40" s="16">
        <v>34</v>
      </c>
      <c r="B40" s="17" t="s">
        <v>74</v>
      </c>
      <c r="C40" s="18" t="s">
        <v>133</v>
      </c>
      <c r="D40" s="11">
        <v>3</v>
      </c>
      <c r="E40" s="12">
        <v>7</v>
      </c>
      <c r="F40" s="11">
        <f t="shared" si="43"/>
        <v>7</v>
      </c>
      <c r="G40" s="11">
        <v>6</v>
      </c>
      <c r="H40" s="12"/>
      <c r="I40" s="11">
        <f t="shared" si="44"/>
        <v>6</v>
      </c>
      <c r="J40" s="11">
        <v>6</v>
      </c>
      <c r="K40" s="12"/>
      <c r="L40" s="11">
        <f t="shared" si="45"/>
        <v>6</v>
      </c>
      <c r="M40" s="11">
        <v>6</v>
      </c>
      <c r="N40" s="12"/>
      <c r="O40" s="11">
        <f t="shared" si="46"/>
        <v>6</v>
      </c>
      <c r="P40" s="11">
        <v>7</v>
      </c>
      <c r="Q40" s="12"/>
      <c r="R40" s="11">
        <f t="shared" si="47"/>
        <v>7</v>
      </c>
      <c r="S40" s="11">
        <v>6</v>
      </c>
      <c r="T40" s="12"/>
      <c r="U40" s="11">
        <f t="shared" si="48"/>
        <v>6</v>
      </c>
      <c r="V40" s="12">
        <v>7</v>
      </c>
      <c r="W40" s="12"/>
      <c r="X40" s="11">
        <f t="shared" si="49"/>
        <v>7</v>
      </c>
      <c r="Y40" s="12">
        <v>6</v>
      </c>
      <c r="Z40" s="12"/>
      <c r="AA40" s="11">
        <v>6</v>
      </c>
      <c r="AB40" s="12"/>
      <c r="AC40" s="11">
        <f t="shared" si="50"/>
        <v>6</v>
      </c>
      <c r="AD40" s="11">
        <v>5</v>
      </c>
      <c r="AE40" s="12"/>
      <c r="AF40" s="11">
        <f t="shared" si="51"/>
        <v>5</v>
      </c>
      <c r="AG40" s="11">
        <v>8</v>
      </c>
      <c r="AH40" s="12"/>
      <c r="AI40" s="11">
        <f t="shared" si="52"/>
        <v>8</v>
      </c>
      <c r="AJ40" s="11">
        <v>6</v>
      </c>
      <c r="AK40" s="12"/>
      <c r="AL40" s="11">
        <f t="shared" si="53"/>
        <v>6</v>
      </c>
      <c r="AM40" s="11">
        <v>6</v>
      </c>
      <c r="AN40" s="12"/>
      <c r="AO40" s="11">
        <f t="shared" si="54"/>
        <v>6</v>
      </c>
      <c r="AP40" s="11">
        <v>6</v>
      </c>
      <c r="AQ40" s="12"/>
      <c r="AR40" s="11">
        <f t="shared" si="55"/>
        <v>6</v>
      </c>
      <c r="AS40" s="11">
        <v>7</v>
      </c>
      <c r="AT40" s="12"/>
      <c r="AU40" s="11">
        <f t="shared" si="56"/>
        <v>7</v>
      </c>
      <c r="AV40" s="11">
        <v>7</v>
      </c>
      <c r="AW40" s="12"/>
      <c r="AX40" s="11">
        <f t="shared" si="57"/>
        <v>7</v>
      </c>
      <c r="AY40" s="11">
        <v>5</v>
      </c>
      <c r="AZ40" s="11"/>
      <c r="BA40" s="11">
        <f t="shared" si="58"/>
        <v>5</v>
      </c>
      <c r="BB40" s="13">
        <f t="shared" si="59"/>
        <v>6.26</v>
      </c>
      <c r="BC40" s="13"/>
      <c r="BD40" s="14" t="str">
        <f t="shared" si="60"/>
        <v>TBKhá</v>
      </c>
      <c r="BE40" s="19"/>
      <c r="BF40" s="11">
        <v>7</v>
      </c>
      <c r="BG40" s="12"/>
      <c r="BH40" s="11">
        <v>8</v>
      </c>
      <c r="BI40" s="12"/>
      <c r="BJ40" s="11">
        <v>8</v>
      </c>
      <c r="BK40" s="12"/>
      <c r="BL40" s="11">
        <v>8</v>
      </c>
      <c r="BM40" s="12"/>
      <c r="BN40" s="11">
        <f t="shared" si="61"/>
        <v>8</v>
      </c>
      <c r="BO40" s="11">
        <v>6</v>
      </c>
      <c r="BP40" s="12"/>
      <c r="BQ40" s="11">
        <f t="shared" si="62"/>
        <v>6</v>
      </c>
      <c r="BR40" s="11">
        <v>7</v>
      </c>
      <c r="BS40" s="12"/>
      <c r="BT40" s="11">
        <v>7</v>
      </c>
      <c r="BU40" s="12"/>
      <c r="BV40" s="11">
        <f t="shared" si="63"/>
        <v>7</v>
      </c>
      <c r="BW40" s="11">
        <v>7</v>
      </c>
      <c r="BX40" s="12"/>
      <c r="BY40" s="11">
        <f t="shared" si="64"/>
        <v>7</v>
      </c>
      <c r="BZ40" s="11">
        <v>8</v>
      </c>
      <c r="CA40" s="11"/>
      <c r="CB40" s="11">
        <v>7</v>
      </c>
      <c r="CC40" s="11"/>
      <c r="CD40" s="11">
        <v>8</v>
      </c>
      <c r="CE40" s="12"/>
      <c r="CF40" s="11">
        <f t="shared" si="65"/>
        <v>8</v>
      </c>
      <c r="CG40" s="11">
        <v>6</v>
      </c>
      <c r="CH40" s="12"/>
      <c r="CI40" s="11">
        <v>7</v>
      </c>
      <c r="CJ40" s="12"/>
      <c r="CK40" s="11">
        <v>8</v>
      </c>
      <c r="CL40" s="12"/>
      <c r="CM40" s="11">
        <f t="shared" si="66"/>
        <v>8</v>
      </c>
      <c r="CN40" s="11">
        <v>6</v>
      </c>
      <c r="CO40" s="12"/>
      <c r="CP40" s="11">
        <f t="shared" si="67"/>
        <v>6</v>
      </c>
      <c r="CQ40" s="11">
        <v>8</v>
      </c>
      <c r="CR40" s="12"/>
      <c r="CS40" s="11">
        <v>7</v>
      </c>
      <c r="CT40" s="11"/>
      <c r="CU40" s="11">
        <v>8</v>
      </c>
      <c r="CV40" s="11"/>
      <c r="CW40" s="11">
        <f t="shared" si="68"/>
        <v>8</v>
      </c>
      <c r="CX40" s="11">
        <v>7</v>
      </c>
      <c r="CY40" s="12"/>
      <c r="CZ40" s="11">
        <f t="shared" si="69"/>
        <v>7</v>
      </c>
      <c r="DA40" s="11">
        <v>9</v>
      </c>
      <c r="DB40" s="12"/>
      <c r="DC40" s="11">
        <f t="shared" si="70"/>
        <v>9</v>
      </c>
      <c r="DD40" s="11">
        <v>8</v>
      </c>
      <c r="DE40" s="11"/>
      <c r="DF40" s="11">
        <v>8</v>
      </c>
      <c r="DG40" s="11"/>
      <c r="DH40" s="13">
        <f t="shared" si="71"/>
        <v>7.36</v>
      </c>
      <c r="DI40" s="13"/>
      <c r="DJ40" s="14" t="str">
        <f t="shared" si="72"/>
        <v>Khá</v>
      </c>
      <c r="DK40" s="19"/>
      <c r="DL40" s="11">
        <v>9</v>
      </c>
      <c r="DM40" s="12"/>
      <c r="DN40" s="11">
        <v>8</v>
      </c>
      <c r="DO40" s="12"/>
      <c r="DP40" s="11">
        <v>6</v>
      </c>
      <c r="DQ40" s="12"/>
      <c r="DR40" s="11">
        <f t="shared" si="73"/>
        <v>6</v>
      </c>
      <c r="DS40" s="11">
        <v>6</v>
      </c>
      <c r="DT40" s="12"/>
      <c r="DU40" s="11">
        <v>9</v>
      </c>
      <c r="DV40" s="11"/>
      <c r="DW40" s="11">
        <v>8</v>
      </c>
      <c r="DX40" s="12"/>
      <c r="DY40" s="11">
        <v>7</v>
      </c>
      <c r="DZ40" s="12"/>
      <c r="EA40" s="11">
        <v>9</v>
      </c>
      <c r="EB40" s="12"/>
      <c r="EC40" s="11">
        <v>8</v>
      </c>
      <c r="ED40" s="11"/>
      <c r="EE40" s="11">
        <v>9</v>
      </c>
      <c r="EF40" s="11"/>
      <c r="EG40" s="13">
        <f t="shared" si="74"/>
        <v>7.84</v>
      </c>
      <c r="EH40" s="13"/>
      <c r="EI40" s="14" t="str">
        <f t="shared" si="75"/>
        <v>Khá</v>
      </c>
      <c r="EJ40" s="19"/>
      <c r="EK40" s="11">
        <v>9</v>
      </c>
      <c r="EL40" s="98"/>
      <c r="EM40" s="11">
        <v>9</v>
      </c>
      <c r="EN40" s="98"/>
      <c r="EO40" s="11">
        <v>9</v>
      </c>
      <c r="EP40" s="98"/>
      <c r="EQ40" s="11">
        <v>7</v>
      </c>
      <c r="ER40" s="98"/>
      <c r="ES40" s="11">
        <v>9</v>
      </c>
      <c r="ET40" s="98"/>
      <c r="EU40" s="11">
        <v>8</v>
      </c>
      <c r="EV40" s="98"/>
      <c r="EW40" s="11">
        <v>9</v>
      </c>
      <c r="EX40" s="98"/>
      <c r="EY40" s="11">
        <v>8</v>
      </c>
      <c r="EZ40" s="98"/>
      <c r="FA40" s="11">
        <v>9</v>
      </c>
      <c r="FB40" s="98"/>
      <c r="FC40" s="11">
        <v>9</v>
      </c>
      <c r="FD40" s="98"/>
      <c r="FE40" s="11">
        <v>8</v>
      </c>
      <c r="FF40" s="98" t="str">
        <f t="shared" si="38"/>
        <v>Trương ThịNhi</v>
      </c>
      <c r="FG40" s="217">
        <f t="shared" si="76"/>
        <v>8.57</v>
      </c>
      <c r="FH40" s="220"/>
      <c r="FI40" s="221" t="str">
        <f t="shared" si="77"/>
        <v>Giỏi</v>
      </c>
      <c r="FJ40" s="219" t="str">
        <f t="shared" si="39"/>
        <v>Trương ThịNhi</v>
      </c>
      <c r="FK40" s="217">
        <f t="shared" si="40"/>
        <v>8.23</v>
      </c>
      <c r="FL40" s="220"/>
      <c r="FM40" s="221" t="str">
        <f t="shared" si="78"/>
        <v>Giỏi</v>
      </c>
      <c r="FN40" s="221"/>
      <c r="FO40" s="13">
        <f t="shared" si="41"/>
        <v>7.28</v>
      </c>
      <c r="FP40" s="13"/>
      <c r="FQ40" s="14" t="str">
        <f t="shared" si="42"/>
        <v>Khá</v>
      </c>
      <c r="FR40" s="15">
        <f t="shared" si="79"/>
        <v>42</v>
      </c>
    </row>
    <row r="41" spans="1:181" ht="12.75" x14ac:dyDescent="0.2">
      <c r="A41" s="16">
        <v>35</v>
      </c>
      <c r="B41" s="17" t="s">
        <v>79</v>
      </c>
      <c r="C41" s="18" t="s">
        <v>140</v>
      </c>
      <c r="D41" s="11">
        <v>6</v>
      </c>
      <c r="E41" s="12"/>
      <c r="F41" s="11">
        <f t="shared" si="43"/>
        <v>6</v>
      </c>
      <c r="G41" s="11">
        <v>6</v>
      </c>
      <c r="H41" s="12"/>
      <c r="I41" s="11">
        <f t="shared" si="44"/>
        <v>6</v>
      </c>
      <c r="J41" s="11">
        <v>7</v>
      </c>
      <c r="K41" s="12"/>
      <c r="L41" s="11">
        <f t="shared" si="45"/>
        <v>7</v>
      </c>
      <c r="M41" s="11">
        <v>6</v>
      </c>
      <c r="N41" s="12"/>
      <c r="O41" s="11">
        <f t="shared" si="46"/>
        <v>6</v>
      </c>
      <c r="P41" s="11">
        <v>5</v>
      </c>
      <c r="Q41" s="12"/>
      <c r="R41" s="11">
        <f t="shared" si="47"/>
        <v>5</v>
      </c>
      <c r="S41" s="11">
        <v>7</v>
      </c>
      <c r="T41" s="12"/>
      <c r="U41" s="11">
        <f t="shared" si="48"/>
        <v>7</v>
      </c>
      <c r="V41" s="12">
        <v>7</v>
      </c>
      <c r="W41" s="12"/>
      <c r="X41" s="11">
        <f t="shared" si="49"/>
        <v>7</v>
      </c>
      <c r="Y41" s="12">
        <v>7</v>
      </c>
      <c r="Z41" s="12"/>
      <c r="AA41" s="11">
        <v>7</v>
      </c>
      <c r="AB41" s="12"/>
      <c r="AC41" s="11">
        <f t="shared" si="50"/>
        <v>7</v>
      </c>
      <c r="AD41" s="11">
        <v>6</v>
      </c>
      <c r="AE41" s="12"/>
      <c r="AF41" s="11">
        <f t="shared" si="51"/>
        <v>6</v>
      </c>
      <c r="AG41" s="11">
        <v>9</v>
      </c>
      <c r="AH41" s="12"/>
      <c r="AI41" s="11">
        <f t="shared" si="52"/>
        <v>9</v>
      </c>
      <c r="AJ41" s="11">
        <v>6</v>
      </c>
      <c r="AK41" s="12"/>
      <c r="AL41" s="11">
        <f t="shared" si="53"/>
        <v>6</v>
      </c>
      <c r="AM41" s="11">
        <v>6</v>
      </c>
      <c r="AN41" s="12"/>
      <c r="AO41" s="11">
        <f t="shared" si="54"/>
        <v>6</v>
      </c>
      <c r="AP41" s="11">
        <v>6</v>
      </c>
      <c r="AQ41" s="12"/>
      <c r="AR41" s="11">
        <f t="shared" si="55"/>
        <v>6</v>
      </c>
      <c r="AS41" s="11">
        <v>8</v>
      </c>
      <c r="AT41" s="12"/>
      <c r="AU41" s="11">
        <f t="shared" si="56"/>
        <v>8</v>
      </c>
      <c r="AV41" s="11">
        <v>7</v>
      </c>
      <c r="AW41" s="12"/>
      <c r="AX41" s="11">
        <f t="shared" si="57"/>
        <v>7</v>
      </c>
      <c r="AY41" s="11">
        <v>6</v>
      </c>
      <c r="AZ41" s="11"/>
      <c r="BA41" s="11">
        <f t="shared" si="58"/>
        <v>6</v>
      </c>
      <c r="BB41" s="13">
        <f t="shared" si="59"/>
        <v>6.56</v>
      </c>
      <c r="BC41" s="13"/>
      <c r="BD41" s="14" t="str">
        <f t="shared" si="60"/>
        <v>TBKhá</v>
      </c>
      <c r="BE41" s="19"/>
      <c r="BF41" s="11">
        <v>7</v>
      </c>
      <c r="BG41" s="12"/>
      <c r="BH41" s="11">
        <v>6</v>
      </c>
      <c r="BI41" s="12"/>
      <c r="BJ41" s="11">
        <v>8</v>
      </c>
      <c r="BK41" s="12"/>
      <c r="BL41" s="11">
        <v>8</v>
      </c>
      <c r="BM41" s="12"/>
      <c r="BN41" s="11">
        <f t="shared" si="61"/>
        <v>8</v>
      </c>
      <c r="BO41" s="11">
        <v>7</v>
      </c>
      <c r="BP41" s="12"/>
      <c r="BQ41" s="11">
        <f t="shared" si="62"/>
        <v>7</v>
      </c>
      <c r="BR41" s="11">
        <v>7</v>
      </c>
      <c r="BS41" s="12"/>
      <c r="BT41" s="11">
        <v>7</v>
      </c>
      <c r="BU41" s="12"/>
      <c r="BV41" s="11">
        <f t="shared" si="63"/>
        <v>7</v>
      </c>
      <c r="BW41" s="11">
        <v>7</v>
      </c>
      <c r="BX41" s="12"/>
      <c r="BY41" s="11">
        <f t="shared" si="64"/>
        <v>7</v>
      </c>
      <c r="BZ41" s="11">
        <v>8</v>
      </c>
      <c r="CA41" s="11"/>
      <c r="CB41" s="11">
        <v>8</v>
      </c>
      <c r="CC41" s="11"/>
      <c r="CD41" s="11">
        <v>8</v>
      </c>
      <c r="CE41" s="12"/>
      <c r="CF41" s="11">
        <f t="shared" si="65"/>
        <v>8</v>
      </c>
      <c r="CG41" s="11">
        <v>7</v>
      </c>
      <c r="CH41" s="12"/>
      <c r="CI41" s="11">
        <v>7</v>
      </c>
      <c r="CJ41" s="12"/>
      <c r="CK41" s="11">
        <v>8</v>
      </c>
      <c r="CL41" s="12"/>
      <c r="CM41" s="11">
        <f t="shared" si="66"/>
        <v>8</v>
      </c>
      <c r="CN41" s="11">
        <v>8</v>
      </c>
      <c r="CO41" s="12"/>
      <c r="CP41" s="11">
        <f t="shared" si="67"/>
        <v>8</v>
      </c>
      <c r="CQ41" s="11">
        <v>8</v>
      </c>
      <c r="CR41" s="12"/>
      <c r="CS41" s="11">
        <v>8</v>
      </c>
      <c r="CT41" s="11"/>
      <c r="CU41" s="11">
        <v>8</v>
      </c>
      <c r="CV41" s="11"/>
      <c r="CW41" s="11">
        <f t="shared" si="68"/>
        <v>8</v>
      </c>
      <c r="CX41" s="11">
        <v>6</v>
      </c>
      <c r="CY41" s="12"/>
      <c r="CZ41" s="11">
        <f t="shared" si="69"/>
        <v>6</v>
      </c>
      <c r="DA41" s="11">
        <v>8</v>
      </c>
      <c r="DB41" s="12"/>
      <c r="DC41" s="11">
        <f t="shared" si="70"/>
        <v>8</v>
      </c>
      <c r="DD41" s="11">
        <v>9</v>
      </c>
      <c r="DE41" s="11"/>
      <c r="DF41" s="11">
        <v>8</v>
      </c>
      <c r="DG41" s="11"/>
      <c r="DH41" s="13">
        <f t="shared" si="71"/>
        <v>7.53</v>
      </c>
      <c r="DI41" s="13"/>
      <c r="DJ41" s="14" t="str">
        <f t="shared" si="72"/>
        <v>Khá</v>
      </c>
      <c r="DK41" s="19"/>
      <c r="DL41" s="11">
        <v>9</v>
      </c>
      <c r="DM41" s="12"/>
      <c r="DN41" s="11">
        <v>7</v>
      </c>
      <c r="DO41" s="12"/>
      <c r="DP41" s="11">
        <v>5</v>
      </c>
      <c r="DQ41" s="12"/>
      <c r="DR41" s="11">
        <f t="shared" si="73"/>
        <v>5</v>
      </c>
      <c r="DS41" s="11">
        <v>7</v>
      </c>
      <c r="DT41" s="12"/>
      <c r="DU41" s="11">
        <v>9</v>
      </c>
      <c r="DV41" s="11"/>
      <c r="DW41" s="11">
        <v>6</v>
      </c>
      <c r="DX41" s="12"/>
      <c r="DY41" s="11">
        <v>7</v>
      </c>
      <c r="DZ41" s="12"/>
      <c r="EA41" s="11">
        <v>9</v>
      </c>
      <c r="EB41" s="12"/>
      <c r="EC41" s="11">
        <v>8</v>
      </c>
      <c r="ED41" s="11"/>
      <c r="EE41" s="11">
        <v>9</v>
      </c>
      <c r="EF41" s="11"/>
      <c r="EG41" s="13">
        <f t="shared" si="74"/>
        <v>7.64</v>
      </c>
      <c r="EH41" s="13"/>
      <c r="EI41" s="14" t="str">
        <f t="shared" si="75"/>
        <v>Khá</v>
      </c>
      <c r="EJ41" s="19"/>
      <c r="EK41" s="11">
        <v>8</v>
      </c>
      <c r="EL41" s="98"/>
      <c r="EM41" s="11">
        <v>8</v>
      </c>
      <c r="EN41" s="98"/>
      <c r="EO41" s="11">
        <v>7</v>
      </c>
      <c r="EP41" s="98"/>
      <c r="EQ41" s="11">
        <v>7</v>
      </c>
      <c r="ER41" s="98"/>
      <c r="ES41" s="11">
        <v>9</v>
      </c>
      <c r="ET41" s="98"/>
      <c r="EU41" s="11">
        <v>8</v>
      </c>
      <c r="EV41" s="98"/>
      <c r="EW41" s="11">
        <v>9</v>
      </c>
      <c r="EX41" s="98"/>
      <c r="EY41" s="11">
        <v>8</v>
      </c>
      <c r="EZ41" s="98"/>
      <c r="FA41" s="11">
        <v>8</v>
      </c>
      <c r="FB41" s="98"/>
      <c r="FC41" s="11">
        <v>9</v>
      </c>
      <c r="FD41" s="98"/>
      <c r="FE41" s="11">
        <v>8</v>
      </c>
      <c r="FF41" s="98" t="str">
        <f t="shared" si="38"/>
        <v>Nguyễn Thị HồngNhung</v>
      </c>
      <c r="FG41" s="217">
        <f t="shared" si="76"/>
        <v>8.11</v>
      </c>
      <c r="FH41" s="220"/>
      <c r="FI41" s="221" t="str">
        <f t="shared" si="77"/>
        <v>Giỏi</v>
      </c>
      <c r="FJ41" s="219" t="str">
        <f t="shared" si="39"/>
        <v>Nguyễn Thị HồngNhung</v>
      </c>
      <c r="FK41" s="217">
        <f t="shared" si="40"/>
        <v>7.89</v>
      </c>
      <c r="FL41" s="220"/>
      <c r="FM41" s="221" t="str">
        <f t="shared" si="78"/>
        <v>Khá</v>
      </c>
      <c r="FN41" s="221"/>
      <c r="FO41" s="13">
        <f t="shared" si="41"/>
        <v>7.32</v>
      </c>
      <c r="FP41" s="13"/>
      <c r="FQ41" s="14" t="str">
        <f t="shared" si="42"/>
        <v>Khá</v>
      </c>
      <c r="FR41" s="15">
        <f t="shared" si="79"/>
        <v>39</v>
      </c>
    </row>
    <row r="42" spans="1:181" ht="12.75" x14ac:dyDescent="0.2">
      <c r="A42" s="16">
        <v>36</v>
      </c>
      <c r="B42" s="17" t="s">
        <v>167</v>
      </c>
      <c r="C42" s="18" t="s">
        <v>140</v>
      </c>
      <c r="D42" s="11">
        <v>7</v>
      </c>
      <c r="E42" s="12"/>
      <c r="F42" s="11">
        <f t="shared" si="43"/>
        <v>7</v>
      </c>
      <c r="G42" s="11">
        <v>7</v>
      </c>
      <c r="H42" s="12"/>
      <c r="I42" s="11">
        <f t="shared" si="44"/>
        <v>7</v>
      </c>
      <c r="J42" s="11">
        <v>7</v>
      </c>
      <c r="K42" s="12"/>
      <c r="L42" s="11">
        <f t="shared" si="45"/>
        <v>7</v>
      </c>
      <c r="M42" s="11">
        <v>6</v>
      </c>
      <c r="N42" s="12"/>
      <c r="O42" s="11">
        <f t="shared" si="46"/>
        <v>6</v>
      </c>
      <c r="P42" s="11">
        <v>9</v>
      </c>
      <c r="Q42" s="12"/>
      <c r="R42" s="11">
        <f t="shared" si="47"/>
        <v>9</v>
      </c>
      <c r="S42" s="11">
        <v>7</v>
      </c>
      <c r="T42" s="12"/>
      <c r="U42" s="11">
        <f t="shared" si="48"/>
        <v>7</v>
      </c>
      <c r="V42" s="12">
        <v>7</v>
      </c>
      <c r="W42" s="12"/>
      <c r="X42" s="11">
        <f t="shared" si="49"/>
        <v>7</v>
      </c>
      <c r="Y42" s="12">
        <v>7</v>
      </c>
      <c r="Z42" s="12"/>
      <c r="AA42" s="11">
        <v>8</v>
      </c>
      <c r="AB42" s="12"/>
      <c r="AC42" s="11">
        <f t="shared" si="50"/>
        <v>8</v>
      </c>
      <c r="AD42" s="11">
        <v>6</v>
      </c>
      <c r="AE42" s="12"/>
      <c r="AF42" s="11">
        <f t="shared" si="51"/>
        <v>6</v>
      </c>
      <c r="AG42" s="11">
        <v>7</v>
      </c>
      <c r="AH42" s="12"/>
      <c r="AI42" s="11">
        <f t="shared" si="52"/>
        <v>7</v>
      </c>
      <c r="AJ42" s="11">
        <v>6</v>
      </c>
      <c r="AK42" s="12"/>
      <c r="AL42" s="11">
        <f t="shared" si="53"/>
        <v>6</v>
      </c>
      <c r="AM42" s="11">
        <v>7</v>
      </c>
      <c r="AN42" s="12"/>
      <c r="AO42" s="11">
        <f t="shared" si="54"/>
        <v>7</v>
      </c>
      <c r="AP42" s="11">
        <v>7</v>
      </c>
      <c r="AQ42" s="12"/>
      <c r="AR42" s="11">
        <f t="shared" si="55"/>
        <v>7</v>
      </c>
      <c r="AS42" s="11">
        <v>7</v>
      </c>
      <c r="AT42" s="12"/>
      <c r="AU42" s="11">
        <f t="shared" si="56"/>
        <v>7</v>
      </c>
      <c r="AV42" s="11">
        <v>8</v>
      </c>
      <c r="AW42" s="12"/>
      <c r="AX42" s="11">
        <f t="shared" si="57"/>
        <v>8</v>
      </c>
      <c r="AY42" s="11">
        <v>6</v>
      </c>
      <c r="AZ42" s="11"/>
      <c r="BA42" s="11">
        <f t="shared" si="58"/>
        <v>6</v>
      </c>
      <c r="BB42" s="13">
        <f t="shared" si="59"/>
        <v>6.91</v>
      </c>
      <c r="BC42" s="13"/>
      <c r="BD42" s="14" t="str">
        <f t="shared" si="60"/>
        <v>TBKhá</v>
      </c>
      <c r="BE42" s="19"/>
      <c r="BF42" s="11">
        <v>7</v>
      </c>
      <c r="BG42" s="12"/>
      <c r="BH42" s="11">
        <v>8</v>
      </c>
      <c r="BI42" s="12"/>
      <c r="BJ42" s="11">
        <v>8</v>
      </c>
      <c r="BK42" s="12"/>
      <c r="BL42" s="11">
        <v>8</v>
      </c>
      <c r="BM42" s="12"/>
      <c r="BN42" s="11">
        <f t="shared" si="61"/>
        <v>8</v>
      </c>
      <c r="BO42" s="11">
        <v>7</v>
      </c>
      <c r="BP42" s="12"/>
      <c r="BQ42" s="11">
        <f t="shared" si="62"/>
        <v>7</v>
      </c>
      <c r="BR42" s="11">
        <v>7</v>
      </c>
      <c r="BS42" s="12"/>
      <c r="BT42" s="11">
        <v>8</v>
      </c>
      <c r="BU42" s="12"/>
      <c r="BV42" s="11">
        <f t="shared" si="63"/>
        <v>8</v>
      </c>
      <c r="BW42" s="11">
        <v>7</v>
      </c>
      <c r="BX42" s="12"/>
      <c r="BY42" s="11">
        <f t="shared" si="64"/>
        <v>7</v>
      </c>
      <c r="BZ42" s="11">
        <v>8</v>
      </c>
      <c r="CA42" s="11"/>
      <c r="CB42" s="11">
        <v>8</v>
      </c>
      <c r="CC42" s="11"/>
      <c r="CD42" s="11">
        <v>9</v>
      </c>
      <c r="CE42" s="12"/>
      <c r="CF42" s="11">
        <f t="shared" si="65"/>
        <v>9</v>
      </c>
      <c r="CG42" s="11">
        <v>7</v>
      </c>
      <c r="CH42" s="12"/>
      <c r="CI42" s="11">
        <v>7</v>
      </c>
      <c r="CJ42" s="12"/>
      <c r="CK42" s="11">
        <v>9</v>
      </c>
      <c r="CL42" s="12"/>
      <c r="CM42" s="11">
        <f t="shared" si="66"/>
        <v>9</v>
      </c>
      <c r="CN42" s="11">
        <v>8</v>
      </c>
      <c r="CO42" s="12"/>
      <c r="CP42" s="11">
        <f t="shared" si="67"/>
        <v>8</v>
      </c>
      <c r="CQ42" s="11">
        <v>8</v>
      </c>
      <c r="CR42" s="12"/>
      <c r="CS42" s="11">
        <v>8</v>
      </c>
      <c r="CT42" s="11"/>
      <c r="CU42" s="11">
        <v>9</v>
      </c>
      <c r="CV42" s="11"/>
      <c r="CW42" s="11">
        <f t="shared" si="68"/>
        <v>9</v>
      </c>
      <c r="CX42" s="11">
        <v>8</v>
      </c>
      <c r="CY42" s="12"/>
      <c r="CZ42" s="11">
        <f t="shared" si="69"/>
        <v>8</v>
      </c>
      <c r="DA42" s="11">
        <v>10</v>
      </c>
      <c r="DB42" s="12"/>
      <c r="DC42" s="11">
        <f t="shared" si="70"/>
        <v>10</v>
      </c>
      <c r="DD42" s="11">
        <v>9</v>
      </c>
      <c r="DE42" s="11"/>
      <c r="DF42" s="11">
        <v>8</v>
      </c>
      <c r="DG42" s="11"/>
      <c r="DH42" s="13">
        <f t="shared" si="71"/>
        <v>7.98</v>
      </c>
      <c r="DI42" s="13"/>
      <c r="DJ42" s="14" t="str">
        <f t="shared" si="72"/>
        <v>Khá</v>
      </c>
      <c r="DK42" s="19"/>
      <c r="DL42" s="11">
        <v>9</v>
      </c>
      <c r="DM42" s="12"/>
      <c r="DN42" s="11">
        <v>10</v>
      </c>
      <c r="DO42" s="12"/>
      <c r="DP42" s="11">
        <v>7</v>
      </c>
      <c r="DQ42" s="12"/>
      <c r="DR42" s="11">
        <f t="shared" si="73"/>
        <v>7</v>
      </c>
      <c r="DS42" s="11">
        <v>8</v>
      </c>
      <c r="DT42" s="12"/>
      <c r="DU42" s="11">
        <v>9</v>
      </c>
      <c r="DV42" s="11"/>
      <c r="DW42" s="11">
        <v>8</v>
      </c>
      <c r="DX42" s="12"/>
      <c r="DY42" s="11">
        <v>8</v>
      </c>
      <c r="DZ42" s="12"/>
      <c r="EA42" s="11">
        <v>9</v>
      </c>
      <c r="EB42" s="12"/>
      <c r="EC42" s="11">
        <v>9</v>
      </c>
      <c r="ED42" s="11"/>
      <c r="EE42" s="11">
        <v>9</v>
      </c>
      <c r="EF42" s="11"/>
      <c r="EG42" s="13">
        <f t="shared" si="74"/>
        <v>8.64</v>
      </c>
      <c r="EH42" s="13"/>
      <c r="EI42" s="14" t="str">
        <f t="shared" si="75"/>
        <v>Giỏi</v>
      </c>
      <c r="EJ42" s="19"/>
      <c r="EK42" s="11">
        <v>9</v>
      </c>
      <c r="EL42" s="98"/>
      <c r="EM42" s="11">
        <v>9</v>
      </c>
      <c r="EN42" s="98"/>
      <c r="EO42" s="11">
        <v>10</v>
      </c>
      <c r="EP42" s="98"/>
      <c r="EQ42" s="11">
        <v>9</v>
      </c>
      <c r="ER42" s="98"/>
      <c r="ES42" s="11">
        <v>9</v>
      </c>
      <c r="ET42" s="98"/>
      <c r="EU42" s="11">
        <v>9</v>
      </c>
      <c r="EV42" s="98"/>
      <c r="EW42" s="11">
        <v>9</v>
      </c>
      <c r="EX42" s="98"/>
      <c r="EY42" s="11">
        <v>9</v>
      </c>
      <c r="EZ42" s="98"/>
      <c r="FA42" s="11">
        <v>10</v>
      </c>
      <c r="FB42" s="98"/>
      <c r="FC42" s="11">
        <v>10</v>
      </c>
      <c r="FD42" s="98"/>
      <c r="FE42" s="11">
        <v>8</v>
      </c>
      <c r="FF42" s="98" t="str">
        <f t="shared" si="38"/>
        <v>Nguyễn Thị PhươngNhung</v>
      </c>
      <c r="FG42" s="217">
        <f t="shared" si="76"/>
        <v>9.2899999999999991</v>
      </c>
      <c r="FH42" s="220"/>
      <c r="FI42" s="221" t="str">
        <f t="shared" si="77"/>
        <v>Xuất sắc</v>
      </c>
      <c r="FJ42" s="219" t="str">
        <f t="shared" si="39"/>
        <v>Nguyễn Thị PhươngNhung</v>
      </c>
      <c r="FK42" s="217">
        <f t="shared" si="40"/>
        <v>8.98</v>
      </c>
      <c r="FL42" s="220"/>
      <c r="FM42" s="221" t="str">
        <f t="shared" si="78"/>
        <v>Giỏi</v>
      </c>
      <c r="FN42" s="221"/>
      <c r="FO42" s="13">
        <f t="shared" si="41"/>
        <v>7.95</v>
      </c>
      <c r="FP42" s="13"/>
      <c r="FQ42" s="14" t="str">
        <f t="shared" si="42"/>
        <v>Khá</v>
      </c>
      <c r="FR42" s="15">
        <f t="shared" si="79"/>
        <v>12</v>
      </c>
    </row>
    <row r="43" spans="1:181" s="31" customFormat="1" ht="12.75" x14ac:dyDescent="0.2">
      <c r="A43" s="16">
        <v>37</v>
      </c>
      <c r="B43" s="17" t="s">
        <v>241</v>
      </c>
      <c r="C43" s="18" t="s">
        <v>248</v>
      </c>
      <c r="D43" s="11">
        <v>7</v>
      </c>
      <c r="E43" s="12"/>
      <c r="F43" s="11">
        <f t="shared" si="43"/>
        <v>7</v>
      </c>
      <c r="G43" s="11">
        <v>6</v>
      </c>
      <c r="H43" s="12"/>
      <c r="I43" s="11">
        <f t="shared" si="44"/>
        <v>6</v>
      </c>
      <c r="J43" s="11">
        <v>8</v>
      </c>
      <c r="K43" s="12"/>
      <c r="L43" s="11">
        <f t="shared" si="45"/>
        <v>8</v>
      </c>
      <c r="M43" s="11">
        <v>7</v>
      </c>
      <c r="N43" s="12"/>
      <c r="O43" s="11">
        <f t="shared" si="46"/>
        <v>7</v>
      </c>
      <c r="P43" s="11">
        <v>9</v>
      </c>
      <c r="Q43" s="12"/>
      <c r="R43" s="11">
        <f t="shared" si="47"/>
        <v>9</v>
      </c>
      <c r="S43" s="11">
        <v>8</v>
      </c>
      <c r="T43" s="12"/>
      <c r="U43" s="11">
        <f t="shared" si="48"/>
        <v>8</v>
      </c>
      <c r="V43" s="12">
        <v>7</v>
      </c>
      <c r="W43" s="12"/>
      <c r="X43" s="11">
        <f t="shared" si="49"/>
        <v>7</v>
      </c>
      <c r="Y43" s="12">
        <v>7</v>
      </c>
      <c r="Z43" s="12"/>
      <c r="AA43" s="11">
        <v>8</v>
      </c>
      <c r="AB43" s="12"/>
      <c r="AC43" s="11">
        <f t="shared" si="50"/>
        <v>8</v>
      </c>
      <c r="AD43" s="11">
        <v>6</v>
      </c>
      <c r="AE43" s="12"/>
      <c r="AF43" s="11">
        <f t="shared" si="51"/>
        <v>6</v>
      </c>
      <c r="AG43" s="11">
        <v>7</v>
      </c>
      <c r="AH43" s="12"/>
      <c r="AI43" s="11">
        <f t="shared" si="52"/>
        <v>7</v>
      </c>
      <c r="AJ43" s="11">
        <v>5</v>
      </c>
      <c r="AK43" s="12"/>
      <c r="AL43" s="11">
        <f t="shared" si="53"/>
        <v>5</v>
      </c>
      <c r="AM43" s="12">
        <v>7</v>
      </c>
      <c r="AN43" s="12"/>
      <c r="AO43" s="11">
        <f t="shared" si="54"/>
        <v>7</v>
      </c>
      <c r="AP43" s="12">
        <v>7</v>
      </c>
      <c r="AQ43" s="12"/>
      <c r="AR43" s="11">
        <f t="shared" si="55"/>
        <v>7</v>
      </c>
      <c r="AS43" s="12">
        <v>7</v>
      </c>
      <c r="AT43" s="12"/>
      <c r="AU43" s="11">
        <f t="shared" si="56"/>
        <v>7</v>
      </c>
      <c r="AV43" s="12">
        <v>7</v>
      </c>
      <c r="AW43" s="12"/>
      <c r="AX43" s="11">
        <f t="shared" si="57"/>
        <v>7</v>
      </c>
      <c r="AY43" s="12">
        <v>6</v>
      </c>
      <c r="AZ43" s="12"/>
      <c r="BA43" s="11">
        <f t="shared" si="58"/>
        <v>6</v>
      </c>
      <c r="BB43" s="13">
        <f t="shared" si="59"/>
        <v>6.81</v>
      </c>
      <c r="BC43" s="13"/>
      <c r="BD43" s="14" t="str">
        <f t="shared" si="60"/>
        <v>TBKhá</v>
      </c>
      <c r="BE43" s="19"/>
      <c r="BF43" s="11">
        <v>7</v>
      </c>
      <c r="BG43" s="12"/>
      <c r="BH43" s="11">
        <v>8</v>
      </c>
      <c r="BI43" s="12"/>
      <c r="BJ43" s="11">
        <v>8</v>
      </c>
      <c r="BK43" s="12"/>
      <c r="BL43" s="11">
        <v>8</v>
      </c>
      <c r="BM43" s="12"/>
      <c r="BN43" s="11">
        <f t="shared" si="61"/>
        <v>8</v>
      </c>
      <c r="BO43" s="11">
        <v>7</v>
      </c>
      <c r="BP43" s="12"/>
      <c r="BQ43" s="11">
        <f t="shared" si="62"/>
        <v>7</v>
      </c>
      <c r="BR43" s="11">
        <v>7</v>
      </c>
      <c r="BS43" s="12"/>
      <c r="BT43" s="11">
        <v>7</v>
      </c>
      <c r="BU43" s="12"/>
      <c r="BV43" s="11">
        <f t="shared" si="63"/>
        <v>7</v>
      </c>
      <c r="BW43" s="11">
        <v>7</v>
      </c>
      <c r="BX43" s="12"/>
      <c r="BY43" s="11">
        <f t="shared" si="64"/>
        <v>7</v>
      </c>
      <c r="BZ43" s="11">
        <v>8</v>
      </c>
      <c r="CA43" s="11"/>
      <c r="CB43" s="11">
        <v>9</v>
      </c>
      <c r="CC43" s="11"/>
      <c r="CD43" s="11">
        <v>9</v>
      </c>
      <c r="CE43" s="12"/>
      <c r="CF43" s="11">
        <f t="shared" si="65"/>
        <v>9</v>
      </c>
      <c r="CG43" s="11">
        <v>7</v>
      </c>
      <c r="CH43" s="12"/>
      <c r="CI43" s="11">
        <v>7</v>
      </c>
      <c r="CJ43" s="12"/>
      <c r="CK43" s="11">
        <v>7</v>
      </c>
      <c r="CL43" s="12"/>
      <c r="CM43" s="11">
        <f t="shared" si="66"/>
        <v>7</v>
      </c>
      <c r="CN43" s="11">
        <v>8</v>
      </c>
      <c r="CO43" s="12"/>
      <c r="CP43" s="11">
        <f t="shared" si="67"/>
        <v>8</v>
      </c>
      <c r="CQ43" s="11">
        <v>8</v>
      </c>
      <c r="CR43" s="12"/>
      <c r="CS43" s="11">
        <v>8</v>
      </c>
      <c r="CT43" s="11"/>
      <c r="CU43" s="11">
        <v>8</v>
      </c>
      <c r="CV43" s="11"/>
      <c r="CW43" s="11">
        <f t="shared" si="68"/>
        <v>8</v>
      </c>
      <c r="CX43" s="11">
        <v>8</v>
      </c>
      <c r="CY43" s="12"/>
      <c r="CZ43" s="11">
        <f t="shared" si="69"/>
        <v>8</v>
      </c>
      <c r="DA43" s="11">
        <v>8</v>
      </c>
      <c r="DB43" s="12"/>
      <c r="DC43" s="11">
        <f t="shared" si="70"/>
        <v>8</v>
      </c>
      <c r="DD43" s="11">
        <v>8</v>
      </c>
      <c r="DE43" s="11"/>
      <c r="DF43" s="11">
        <v>8</v>
      </c>
      <c r="DG43" s="11"/>
      <c r="DH43" s="13">
        <f t="shared" si="71"/>
        <v>7.74</v>
      </c>
      <c r="DI43" s="13"/>
      <c r="DJ43" s="14" t="str">
        <f t="shared" si="72"/>
        <v>Khá</v>
      </c>
      <c r="DK43" s="19"/>
      <c r="DL43" s="11">
        <v>9</v>
      </c>
      <c r="DM43" s="12"/>
      <c r="DN43" s="11">
        <v>7</v>
      </c>
      <c r="DO43" s="12"/>
      <c r="DP43" s="11">
        <v>6</v>
      </c>
      <c r="DQ43" s="12"/>
      <c r="DR43" s="11">
        <f t="shared" si="73"/>
        <v>6</v>
      </c>
      <c r="DS43" s="11">
        <v>7</v>
      </c>
      <c r="DT43" s="12"/>
      <c r="DU43" s="11">
        <v>9</v>
      </c>
      <c r="DV43" s="11"/>
      <c r="DW43" s="11">
        <v>9</v>
      </c>
      <c r="DX43" s="12"/>
      <c r="DY43" s="11">
        <v>8</v>
      </c>
      <c r="DZ43" s="12"/>
      <c r="EA43" s="11">
        <v>8</v>
      </c>
      <c r="EB43" s="12"/>
      <c r="EC43" s="11">
        <v>9</v>
      </c>
      <c r="ED43" s="11"/>
      <c r="EE43" s="11">
        <v>9</v>
      </c>
      <c r="EF43" s="11"/>
      <c r="EG43" s="13">
        <f t="shared" si="74"/>
        <v>8.0399999999999991</v>
      </c>
      <c r="EH43" s="13"/>
      <c r="EI43" s="14" t="str">
        <f t="shared" si="75"/>
        <v>Giỏi</v>
      </c>
      <c r="EJ43" s="19"/>
      <c r="EK43" s="11">
        <v>8</v>
      </c>
      <c r="EL43" s="98"/>
      <c r="EM43" s="11">
        <v>8</v>
      </c>
      <c r="EN43" s="98"/>
      <c r="EO43" s="11">
        <v>8</v>
      </c>
      <c r="EP43" s="98"/>
      <c r="EQ43" s="11">
        <v>8</v>
      </c>
      <c r="ER43" s="98"/>
      <c r="ES43" s="11">
        <v>9</v>
      </c>
      <c r="ET43" s="98"/>
      <c r="EU43" s="11">
        <v>8</v>
      </c>
      <c r="EV43" s="98"/>
      <c r="EW43" s="11">
        <v>9</v>
      </c>
      <c r="EX43" s="98"/>
      <c r="EY43" s="11">
        <v>9</v>
      </c>
      <c r="EZ43" s="98"/>
      <c r="FA43" s="11">
        <v>9</v>
      </c>
      <c r="FB43" s="98"/>
      <c r="FC43" s="11">
        <v>9</v>
      </c>
      <c r="FD43" s="98"/>
      <c r="FE43" s="11">
        <v>8</v>
      </c>
      <c r="FF43" s="98" t="str">
        <f t="shared" si="38"/>
        <v>Nguyễn Thị HoàiPhong</v>
      </c>
      <c r="FG43" s="217">
        <f t="shared" si="76"/>
        <v>8.5</v>
      </c>
      <c r="FH43" s="220"/>
      <c r="FI43" s="221" t="str">
        <f t="shared" si="77"/>
        <v>Giỏi</v>
      </c>
      <c r="FJ43" s="219" t="str">
        <f t="shared" si="39"/>
        <v>Nguyễn Thị HoàiPhong</v>
      </c>
      <c r="FK43" s="217">
        <f t="shared" si="40"/>
        <v>8.2799999999999994</v>
      </c>
      <c r="FL43" s="220"/>
      <c r="FM43" s="221" t="str">
        <f t="shared" si="78"/>
        <v>Giỏi</v>
      </c>
      <c r="FN43" s="221"/>
      <c r="FO43" s="13">
        <f t="shared" si="41"/>
        <v>7.61</v>
      </c>
      <c r="FP43" s="13"/>
      <c r="FQ43" s="14" t="str">
        <f t="shared" si="42"/>
        <v>Khá</v>
      </c>
      <c r="FR43" s="15">
        <f t="shared" si="79"/>
        <v>27</v>
      </c>
      <c r="FS43" s="1"/>
      <c r="FT43" s="1"/>
      <c r="FU43" s="1"/>
      <c r="FV43" s="1"/>
      <c r="FW43" s="1"/>
      <c r="FX43" s="1"/>
      <c r="FY43" s="1"/>
    </row>
    <row r="44" spans="1:181" ht="12.75" x14ac:dyDescent="0.2">
      <c r="A44" s="16">
        <v>38</v>
      </c>
      <c r="B44" s="17" t="s">
        <v>497</v>
      </c>
      <c r="C44" s="18" t="s">
        <v>146</v>
      </c>
      <c r="D44" s="11">
        <v>6</v>
      </c>
      <c r="E44" s="12"/>
      <c r="F44" s="11">
        <f t="shared" si="43"/>
        <v>6</v>
      </c>
      <c r="G44" s="11">
        <v>5</v>
      </c>
      <c r="H44" s="12"/>
      <c r="I44" s="11">
        <f t="shared" si="44"/>
        <v>5</v>
      </c>
      <c r="J44" s="11">
        <v>6</v>
      </c>
      <c r="K44" s="12"/>
      <c r="L44" s="11">
        <f t="shared" si="45"/>
        <v>6</v>
      </c>
      <c r="M44" s="11">
        <v>6</v>
      </c>
      <c r="N44" s="12"/>
      <c r="O44" s="11">
        <f t="shared" si="46"/>
        <v>6</v>
      </c>
      <c r="P44" s="11">
        <v>4</v>
      </c>
      <c r="Q44" s="12">
        <v>6</v>
      </c>
      <c r="R44" s="11">
        <f t="shared" si="47"/>
        <v>6</v>
      </c>
      <c r="S44" s="11">
        <v>6</v>
      </c>
      <c r="T44" s="12"/>
      <c r="U44" s="11">
        <f t="shared" si="48"/>
        <v>6</v>
      </c>
      <c r="V44" s="12">
        <v>7</v>
      </c>
      <c r="W44" s="12"/>
      <c r="X44" s="11">
        <f t="shared" si="49"/>
        <v>7</v>
      </c>
      <c r="Y44" s="12">
        <v>8</v>
      </c>
      <c r="Z44" s="12"/>
      <c r="AA44" s="11">
        <v>8</v>
      </c>
      <c r="AB44" s="12"/>
      <c r="AC44" s="11">
        <f t="shared" si="50"/>
        <v>8</v>
      </c>
      <c r="AD44" s="11">
        <v>5</v>
      </c>
      <c r="AE44" s="12"/>
      <c r="AF44" s="11">
        <f t="shared" si="51"/>
        <v>5</v>
      </c>
      <c r="AG44" s="11">
        <v>8</v>
      </c>
      <c r="AH44" s="12"/>
      <c r="AI44" s="11">
        <f t="shared" si="52"/>
        <v>8</v>
      </c>
      <c r="AJ44" s="11">
        <v>5</v>
      </c>
      <c r="AK44" s="12"/>
      <c r="AL44" s="11">
        <f t="shared" si="53"/>
        <v>5</v>
      </c>
      <c r="AM44" s="11">
        <v>6</v>
      </c>
      <c r="AN44" s="12"/>
      <c r="AO44" s="11">
        <f t="shared" si="54"/>
        <v>6</v>
      </c>
      <c r="AP44" s="11">
        <v>7</v>
      </c>
      <c r="AQ44" s="12"/>
      <c r="AR44" s="11">
        <f t="shared" si="55"/>
        <v>7</v>
      </c>
      <c r="AS44" s="11">
        <v>7</v>
      </c>
      <c r="AT44" s="12"/>
      <c r="AU44" s="11">
        <f t="shared" si="56"/>
        <v>7</v>
      </c>
      <c r="AV44" s="11">
        <v>7</v>
      </c>
      <c r="AW44" s="12"/>
      <c r="AX44" s="11">
        <f t="shared" si="57"/>
        <v>7</v>
      </c>
      <c r="AY44" s="11">
        <v>6</v>
      </c>
      <c r="AZ44" s="11"/>
      <c r="BA44" s="11">
        <f t="shared" si="58"/>
        <v>6</v>
      </c>
      <c r="BB44" s="13">
        <f t="shared" si="59"/>
        <v>6.28</v>
      </c>
      <c r="BC44" s="13"/>
      <c r="BD44" s="14" t="str">
        <f t="shared" si="60"/>
        <v>TBKhá</v>
      </c>
      <c r="BE44" s="19"/>
      <c r="BF44" s="11">
        <v>7</v>
      </c>
      <c r="BG44" s="12"/>
      <c r="BH44" s="11">
        <v>6</v>
      </c>
      <c r="BI44" s="12"/>
      <c r="BJ44" s="11">
        <v>8</v>
      </c>
      <c r="BK44" s="12"/>
      <c r="BL44" s="11">
        <v>8</v>
      </c>
      <c r="BM44" s="12"/>
      <c r="BN44" s="11">
        <f t="shared" si="61"/>
        <v>8</v>
      </c>
      <c r="BO44" s="11">
        <v>7</v>
      </c>
      <c r="BP44" s="12"/>
      <c r="BQ44" s="11">
        <f t="shared" si="62"/>
        <v>7</v>
      </c>
      <c r="BR44" s="11">
        <v>7</v>
      </c>
      <c r="BS44" s="12"/>
      <c r="BT44" s="11">
        <v>7</v>
      </c>
      <c r="BU44" s="12"/>
      <c r="BV44" s="11">
        <f t="shared" si="63"/>
        <v>7</v>
      </c>
      <c r="BW44" s="11">
        <v>7</v>
      </c>
      <c r="BX44" s="12"/>
      <c r="BY44" s="11">
        <f t="shared" si="64"/>
        <v>7</v>
      </c>
      <c r="BZ44" s="11">
        <v>8</v>
      </c>
      <c r="CA44" s="11"/>
      <c r="CB44" s="11">
        <v>8</v>
      </c>
      <c r="CC44" s="11"/>
      <c r="CD44" s="11">
        <v>8</v>
      </c>
      <c r="CE44" s="12"/>
      <c r="CF44" s="11">
        <f t="shared" si="65"/>
        <v>8</v>
      </c>
      <c r="CG44" s="11">
        <v>6</v>
      </c>
      <c r="CH44" s="12"/>
      <c r="CI44" s="11">
        <v>7</v>
      </c>
      <c r="CJ44" s="12"/>
      <c r="CK44" s="11">
        <v>7</v>
      </c>
      <c r="CL44" s="12"/>
      <c r="CM44" s="11">
        <f t="shared" si="66"/>
        <v>7</v>
      </c>
      <c r="CN44" s="11">
        <v>6</v>
      </c>
      <c r="CO44" s="12"/>
      <c r="CP44" s="11">
        <f t="shared" si="67"/>
        <v>6</v>
      </c>
      <c r="CQ44" s="11">
        <v>6</v>
      </c>
      <c r="CR44" s="12"/>
      <c r="CS44" s="11">
        <v>8</v>
      </c>
      <c r="CT44" s="11"/>
      <c r="CU44" s="11">
        <v>7</v>
      </c>
      <c r="CV44" s="11"/>
      <c r="CW44" s="11">
        <f t="shared" si="68"/>
        <v>7</v>
      </c>
      <c r="CX44" s="11">
        <v>8</v>
      </c>
      <c r="CY44" s="12"/>
      <c r="CZ44" s="11">
        <f t="shared" si="69"/>
        <v>8</v>
      </c>
      <c r="DA44" s="11">
        <v>7</v>
      </c>
      <c r="DB44" s="12"/>
      <c r="DC44" s="11">
        <f t="shared" si="70"/>
        <v>7</v>
      </c>
      <c r="DD44" s="11">
        <v>7</v>
      </c>
      <c r="DE44" s="11"/>
      <c r="DF44" s="11">
        <v>8</v>
      </c>
      <c r="DG44" s="11"/>
      <c r="DH44" s="13">
        <f t="shared" si="71"/>
        <v>7.13</v>
      </c>
      <c r="DI44" s="13"/>
      <c r="DJ44" s="14" t="str">
        <f t="shared" si="72"/>
        <v>Khá</v>
      </c>
      <c r="DK44" s="19"/>
      <c r="DL44" s="11">
        <v>9</v>
      </c>
      <c r="DM44" s="12"/>
      <c r="DN44" s="11">
        <v>6</v>
      </c>
      <c r="DO44" s="12"/>
      <c r="DP44" s="11">
        <v>6</v>
      </c>
      <c r="DQ44" s="12"/>
      <c r="DR44" s="11">
        <f t="shared" si="73"/>
        <v>6</v>
      </c>
      <c r="DS44" s="11">
        <v>7</v>
      </c>
      <c r="DT44" s="12"/>
      <c r="DU44" s="11">
        <v>9</v>
      </c>
      <c r="DV44" s="11"/>
      <c r="DW44" s="11">
        <v>8</v>
      </c>
      <c r="DX44" s="12"/>
      <c r="DY44" s="11">
        <v>8</v>
      </c>
      <c r="DZ44" s="12"/>
      <c r="EA44" s="11">
        <v>8</v>
      </c>
      <c r="EB44" s="12"/>
      <c r="EC44" s="11">
        <v>8</v>
      </c>
      <c r="ED44" s="11"/>
      <c r="EE44" s="11">
        <v>8</v>
      </c>
      <c r="EF44" s="11"/>
      <c r="EG44" s="13">
        <f t="shared" si="74"/>
        <v>7.68</v>
      </c>
      <c r="EH44" s="13"/>
      <c r="EI44" s="14" t="str">
        <f t="shared" si="75"/>
        <v>Khá</v>
      </c>
      <c r="EJ44" s="19"/>
      <c r="EK44" s="11">
        <v>8</v>
      </c>
      <c r="EL44" s="98"/>
      <c r="EM44" s="11">
        <v>7</v>
      </c>
      <c r="EN44" s="98"/>
      <c r="EO44" s="11">
        <v>8</v>
      </c>
      <c r="EP44" s="98"/>
      <c r="EQ44" s="11">
        <v>8</v>
      </c>
      <c r="ER44" s="98"/>
      <c r="ES44" s="11">
        <v>8</v>
      </c>
      <c r="ET44" s="98"/>
      <c r="EU44" s="11">
        <v>9</v>
      </c>
      <c r="EV44" s="98"/>
      <c r="EW44" s="11">
        <v>9</v>
      </c>
      <c r="EX44" s="98"/>
      <c r="EY44" s="11">
        <v>9</v>
      </c>
      <c r="EZ44" s="98"/>
      <c r="FA44" s="11">
        <v>9</v>
      </c>
      <c r="FB44" s="98"/>
      <c r="FC44" s="11">
        <v>7</v>
      </c>
      <c r="FD44" s="98"/>
      <c r="FE44" s="11">
        <v>8</v>
      </c>
      <c r="FF44" s="98" t="str">
        <f t="shared" si="38"/>
        <v>Nguyễn Thị ThảoPhương</v>
      </c>
      <c r="FG44" s="217">
        <f t="shared" si="76"/>
        <v>8.2899999999999991</v>
      </c>
      <c r="FH44" s="220"/>
      <c r="FI44" s="221" t="str">
        <f t="shared" si="77"/>
        <v>Giỏi</v>
      </c>
      <c r="FJ44" s="219" t="str">
        <f t="shared" si="39"/>
        <v>Nguyễn Thị ThảoPhương</v>
      </c>
      <c r="FK44" s="217">
        <f t="shared" si="40"/>
        <v>8</v>
      </c>
      <c r="FL44" s="220"/>
      <c r="FM44" s="221" t="str">
        <f t="shared" si="78"/>
        <v>Giỏi</v>
      </c>
      <c r="FN44" s="221"/>
      <c r="FO44" s="13">
        <f t="shared" si="41"/>
        <v>7.13</v>
      </c>
      <c r="FP44" s="13"/>
      <c r="FQ44" s="14" t="str">
        <f t="shared" si="42"/>
        <v>Khá</v>
      </c>
      <c r="FR44" s="15">
        <f t="shared" si="79"/>
        <v>54</v>
      </c>
    </row>
    <row r="45" spans="1:181" ht="12.75" x14ac:dyDescent="0.2">
      <c r="A45" s="16">
        <v>39</v>
      </c>
      <c r="B45" s="17" t="s">
        <v>498</v>
      </c>
      <c r="C45" s="18" t="s">
        <v>499</v>
      </c>
      <c r="D45" s="11">
        <v>5</v>
      </c>
      <c r="E45" s="12"/>
      <c r="F45" s="11">
        <f t="shared" si="43"/>
        <v>5</v>
      </c>
      <c r="G45" s="11">
        <v>6</v>
      </c>
      <c r="H45" s="12"/>
      <c r="I45" s="11">
        <f t="shared" si="44"/>
        <v>6</v>
      </c>
      <c r="J45" s="11">
        <v>8</v>
      </c>
      <c r="K45" s="12"/>
      <c r="L45" s="11">
        <f t="shared" si="45"/>
        <v>8</v>
      </c>
      <c r="M45" s="11">
        <v>5</v>
      </c>
      <c r="N45" s="12"/>
      <c r="O45" s="11">
        <f t="shared" si="46"/>
        <v>5</v>
      </c>
      <c r="P45" s="11">
        <v>6</v>
      </c>
      <c r="Q45" s="12"/>
      <c r="R45" s="11">
        <f t="shared" si="47"/>
        <v>6</v>
      </c>
      <c r="S45" s="11">
        <v>7</v>
      </c>
      <c r="T45" s="12"/>
      <c r="U45" s="11">
        <f t="shared" si="48"/>
        <v>7</v>
      </c>
      <c r="V45" s="12">
        <v>7</v>
      </c>
      <c r="W45" s="12"/>
      <c r="X45" s="11">
        <f t="shared" si="49"/>
        <v>7</v>
      </c>
      <c r="Y45" s="12">
        <v>8</v>
      </c>
      <c r="Z45" s="12"/>
      <c r="AA45" s="11">
        <v>9</v>
      </c>
      <c r="AB45" s="12"/>
      <c r="AC45" s="11">
        <f t="shared" si="50"/>
        <v>9</v>
      </c>
      <c r="AD45" s="11">
        <v>5</v>
      </c>
      <c r="AE45" s="12"/>
      <c r="AF45" s="11">
        <f t="shared" si="51"/>
        <v>5</v>
      </c>
      <c r="AG45" s="11">
        <v>8</v>
      </c>
      <c r="AH45" s="12"/>
      <c r="AI45" s="11">
        <f t="shared" si="52"/>
        <v>8</v>
      </c>
      <c r="AJ45" s="11">
        <v>6</v>
      </c>
      <c r="AK45" s="12"/>
      <c r="AL45" s="11">
        <f t="shared" si="53"/>
        <v>6</v>
      </c>
      <c r="AM45" s="11">
        <v>7</v>
      </c>
      <c r="AN45" s="12"/>
      <c r="AO45" s="11">
        <f t="shared" si="54"/>
        <v>7</v>
      </c>
      <c r="AP45" s="11">
        <v>7</v>
      </c>
      <c r="AQ45" s="12"/>
      <c r="AR45" s="11">
        <f t="shared" si="55"/>
        <v>7</v>
      </c>
      <c r="AS45" s="11">
        <v>7</v>
      </c>
      <c r="AT45" s="12"/>
      <c r="AU45" s="11">
        <f t="shared" si="56"/>
        <v>7</v>
      </c>
      <c r="AV45" s="11">
        <v>7</v>
      </c>
      <c r="AW45" s="12"/>
      <c r="AX45" s="11">
        <f t="shared" si="57"/>
        <v>7</v>
      </c>
      <c r="AY45" s="11">
        <v>5</v>
      </c>
      <c r="AZ45" s="11"/>
      <c r="BA45" s="11">
        <f t="shared" si="58"/>
        <v>5</v>
      </c>
      <c r="BB45" s="13">
        <f t="shared" si="59"/>
        <v>6.54</v>
      </c>
      <c r="BC45" s="13"/>
      <c r="BD45" s="14" t="str">
        <f t="shared" si="60"/>
        <v>TBKhá</v>
      </c>
      <c r="BE45" s="19"/>
      <c r="BF45" s="11">
        <v>7</v>
      </c>
      <c r="BG45" s="12"/>
      <c r="BH45" s="11">
        <v>7</v>
      </c>
      <c r="BI45" s="12"/>
      <c r="BJ45" s="11">
        <v>9</v>
      </c>
      <c r="BK45" s="12"/>
      <c r="BL45" s="11">
        <v>8</v>
      </c>
      <c r="BM45" s="12"/>
      <c r="BN45" s="11">
        <f t="shared" si="61"/>
        <v>8</v>
      </c>
      <c r="BO45" s="11">
        <v>8</v>
      </c>
      <c r="BP45" s="12"/>
      <c r="BQ45" s="11">
        <f t="shared" si="62"/>
        <v>8</v>
      </c>
      <c r="BR45" s="11">
        <v>8</v>
      </c>
      <c r="BS45" s="12"/>
      <c r="BT45" s="11">
        <v>8</v>
      </c>
      <c r="BU45" s="12"/>
      <c r="BV45" s="11">
        <f t="shared" si="63"/>
        <v>8</v>
      </c>
      <c r="BW45" s="11">
        <v>7</v>
      </c>
      <c r="BX45" s="12"/>
      <c r="BY45" s="11">
        <f t="shared" si="64"/>
        <v>7</v>
      </c>
      <c r="BZ45" s="11">
        <v>9</v>
      </c>
      <c r="CA45" s="11"/>
      <c r="CB45" s="11">
        <v>8</v>
      </c>
      <c r="CC45" s="11"/>
      <c r="CD45" s="11">
        <v>9</v>
      </c>
      <c r="CE45" s="12"/>
      <c r="CF45" s="11">
        <f t="shared" si="65"/>
        <v>9</v>
      </c>
      <c r="CG45" s="11">
        <v>6</v>
      </c>
      <c r="CH45" s="12"/>
      <c r="CI45" s="11">
        <v>8</v>
      </c>
      <c r="CJ45" s="12"/>
      <c r="CK45" s="11">
        <v>8</v>
      </c>
      <c r="CL45" s="12"/>
      <c r="CM45" s="11">
        <f t="shared" si="66"/>
        <v>8</v>
      </c>
      <c r="CN45" s="11">
        <v>9</v>
      </c>
      <c r="CO45" s="12"/>
      <c r="CP45" s="11">
        <f t="shared" si="67"/>
        <v>9</v>
      </c>
      <c r="CQ45" s="11">
        <v>7</v>
      </c>
      <c r="CR45" s="12"/>
      <c r="CS45" s="11">
        <v>9</v>
      </c>
      <c r="CT45" s="11"/>
      <c r="CU45" s="11">
        <v>8</v>
      </c>
      <c r="CV45" s="11"/>
      <c r="CW45" s="11">
        <f t="shared" si="68"/>
        <v>8</v>
      </c>
      <c r="CX45" s="11">
        <v>7</v>
      </c>
      <c r="CY45" s="12"/>
      <c r="CZ45" s="11">
        <f t="shared" si="69"/>
        <v>7</v>
      </c>
      <c r="DA45" s="11">
        <v>8</v>
      </c>
      <c r="DB45" s="12"/>
      <c r="DC45" s="11">
        <f t="shared" si="70"/>
        <v>8</v>
      </c>
      <c r="DD45" s="11">
        <v>9</v>
      </c>
      <c r="DE45" s="11"/>
      <c r="DF45" s="11">
        <v>8</v>
      </c>
      <c r="DG45" s="11"/>
      <c r="DH45" s="13">
        <f t="shared" si="71"/>
        <v>7.91</v>
      </c>
      <c r="DI45" s="13"/>
      <c r="DJ45" s="14" t="str">
        <f t="shared" si="72"/>
        <v>Khá</v>
      </c>
      <c r="DK45" s="19"/>
      <c r="DL45" s="11">
        <v>9</v>
      </c>
      <c r="DM45" s="12"/>
      <c r="DN45" s="11">
        <v>8</v>
      </c>
      <c r="DO45" s="12"/>
      <c r="DP45" s="11">
        <v>7</v>
      </c>
      <c r="DQ45" s="12"/>
      <c r="DR45" s="11">
        <f t="shared" si="73"/>
        <v>7</v>
      </c>
      <c r="DS45" s="11">
        <v>8</v>
      </c>
      <c r="DT45" s="12"/>
      <c r="DU45" s="11">
        <v>9</v>
      </c>
      <c r="DV45" s="11"/>
      <c r="DW45" s="11">
        <v>8</v>
      </c>
      <c r="DX45" s="12"/>
      <c r="DY45" s="11">
        <v>8</v>
      </c>
      <c r="DZ45" s="12"/>
      <c r="EA45" s="11">
        <v>9</v>
      </c>
      <c r="EB45" s="12"/>
      <c r="EC45" s="11">
        <v>9</v>
      </c>
      <c r="ED45" s="11"/>
      <c r="EE45" s="11">
        <v>9</v>
      </c>
      <c r="EF45" s="11"/>
      <c r="EG45" s="13">
        <f t="shared" si="74"/>
        <v>8.4</v>
      </c>
      <c r="EH45" s="13"/>
      <c r="EI45" s="14" t="str">
        <f t="shared" si="75"/>
        <v>Giỏi</v>
      </c>
      <c r="EJ45" s="19"/>
      <c r="EK45" s="11">
        <v>9</v>
      </c>
      <c r="EL45" s="98"/>
      <c r="EM45" s="11">
        <v>9</v>
      </c>
      <c r="EN45" s="98"/>
      <c r="EO45" s="11">
        <v>8</v>
      </c>
      <c r="EP45" s="98"/>
      <c r="EQ45" s="11">
        <v>8</v>
      </c>
      <c r="ER45" s="98"/>
      <c r="ES45" s="11">
        <v>9</v>
      </c>
      <c r="ET45" s="98"/>
      <c r="EU45" s="11">
        <v>9</v>
      </c>
      <c r="EV45" s="98"/>
      <c r="EW45" s="11">
        <v>9</v>
      </c>
      <c r="EX45" s="98"/>
      <c r="EY45" s="11">
        <v>9</v>
      </c>
      <c r="EZ45" s="98"/>
      <c r="FA45" s="11">
        <v>9</v>
      </c>
      <c r="FB45" s="98"/>
      <c r="FC45" s="11">
        <v>9</v>
      </c>
      <c r="FD45" s="98"/>
      <c r="FE45" s="11">
        <v>9</v>
      </c>
      <c r="FF45" s="98" t="str">
        <f t="shared" si="38"/>
        <v>Bùi QuangSơn</v>
      </c>
      <c r="FG45" s="217">
        <f t="shared" si="76"/>
        <v>8.86</v>
      </c>
      <c r="FH45" s="220"/>
      <c r="FI45" s="221" t="str">
        <f t="shared" si="77"/>
        <v>Giỏi</v>
      </c>
      <c r="FJ45" s="219" t="str">
        <f t="shared" si="39"/>
        <v>Bùi QuangSơn</v>
      </c>
      <c r="FK45" s="217">
        <f t="shared" si="40"/>
        <v>8.64</v>
      </c>
      <c r="FL45" s="220"/>
      <c r="FM45" s="221" t="str">
        <f t="shared" si="78"/>
        <v>Giỏi</v>
      </c>
      <c r="FN45" s="221"/>
      <c r="FO45" s="13">
        <f t="shared" si="41"/>
        <v>7.69</v>
      </c>
      <c r="FP45" s="13"/>
      <c r="FQ45" s="14" t="str">
        <f t="shared" si="42"/>
        <v>Khá</v>
      </c>
      <c r="FR45" s="15">
        <f t="shared" si="79"/>
        <v>23</v>
      </c>
    </row>
    <row r="46" spans="1:181" ht="12.75" x14ac:dyDescent="0.2">
      <c r="A46" s="16">
        <v>40</v>
      </c>
      <c r="B46" s="17" t="s">
        <v>320</v>
      </c>
      <c r="C46" s="18" t="s">
        <v>256</v>
      </c>
      <c r="D46" s="11">
        <v>6</v>
      </c>
      <c r="E46" s="12"/>
      <c r="F46" s="11">
        <f t="shared" si="43"/>
        <v>6</v>
      </c>
      <c r="G46" s="11">
        <v>6</v>
      </c>
      <c r="H46" s="12"/>
      <c r="I46" s="11">
        <f t="shared" si="44"/>
        <v>6</v>
      </c>
      <c r="J46" s="11">
        <v>7</v>
      </c>
      <c r="K46" s="12"/>
      <c r="L46" s="11">
        <f t="shared" si="45"/>
        <v>7</v>
      </c>
      <c r="M46" s="11">
        <v>5</v>
      </c>
      <c r="N46" s="12"/>
      <c r="O46" s="11">
        <f t="shared" si="46"/>
        <v>5</v>
      </c>
      <c r="P46" s="11">
        <v>6</v>
      </c>
      <c r="Q46" s="12"/>
      <c r="R46" s="11">
        <f t="shared" si="47"/>
        <v>6</v>
      </c>
      <c r="S46" s="11">
        <v>6</v>
      </c>
      <c r="T46" s="12"/>
      <c r="U46" s="11">
        <f t="shared" si="48"/>
        <v>6</v>
      </c>
      <c r="V46" s="12">
        <v>6</v>
      </c>
      <c r="W46" s="12"/>
      <c r="X46" s="11">
        <f t="shared" si="49"/>
        <v>6</v>
      </c>
      <c r="Y46" s="12">
        <v>7</v>
      </c>
      <c r="Z46" s="12"/>
      <c r="AA46" s="11">
        <v>7</v>
      </c>
      <c r="AB46" s="12"/>
      <c r="AC46" s="11">
        <f t="shared" si="50"/>
        <v>7</v>
      </c>
      <c r="AD46" s="11">
        <v>5</v>
      </c>
      <c r="AE46" s="12"/>
      <c r="AF46" s="11">
        <f t="shared" si="51"/>
        <v>5</v>
      </c>
      <c r="AG46" s="11">
        <v>8</v>
      </c>
      <c r="AH46" s="12"/>
      <c r="AI46" s="11">
        <f t="shared" si="52"/>
        <v>8</v>
      </c>
      <c r="AJ46" s="11">
        <v>5</v>
      </c>
      <c r="AK46" s="12"/>
      <c r="AL46" s="11">
        <f t="shared" si="53"/>
        <v>5</v>
      </c>
      <c r="AM46" s="11">
        <v>6</v>
      </c>
      <c r="AN46" s="12"/>
      <c r="AO46" s="11">
        <f t="shared" si="54"/>
        <v>6</v>
      </c>
      <c r="AP46" s="11">
        <v>7</v>
      </c>
      <c r="AQ46" s="12"/>
      <c r="AR46" s="11">
        <f t="shared" si="55"/>
        <v>7</v>
      </c>
      <c r="AS46" s="11">
        <v>7</v>
      </c>
      <c r="AT46" s="12"/>
      <c r="AU46" s="11">
        <f t="shared" si="56"/>
        <v>7</v>
      </c>
      <c r="AV46" s="11">
        <v>7</v>
      </c>
      <c r="AW46" s="12"/>
      <c r="AX46" s="11">
        <f t="shared" si="57"/>
        <v>7</v>
      </c>
      <c r="AY46" s="11">
        <v>5</v>
      </c>
      <c r="AZ46" s="11"/>
      <c r="BA46" s="11">
        <f t="shared" si="58"/>
        <v>5</v>
      </c>
      <c r="BB46" s="13">
        <f t="shared" si="59"/>
        <v>6.15</v>
      </c>
      <c r="BC46" s="13"/>
      <c r="BD46" s="14" t="str">
        <f t="shared" si="60"/>
        <v>TBKhá</v>
      </c>
      <c r="BE46" s="19"/>
      <c r="BF46" s="11">
        <v>7</v>
      </c>
      <c r="BG46" s="12"/>
      <c r="BH46" s="11">
        <v>6</v>
      </c>
      <c r="BI46" s="12"/>
      <c r="BJ46" s="11">
        <v>8</v>
      </c>
      <c r="BK46" s="12"/>
      <c r="BL46" s="11">
        <v>7</v>
      </c>
      <c r="BM46" s="12"/>
      <c r="BN46" s="11">
        <f t="shared" si="61"/>
        <v>7</v>
      </c>
      <c r="BO46" s="11">
        <v>7</v>
      </c>
      <c r="BP46" s="12"/>
      <c r="BQ46" s="11">
        <f t="shared" si="62"/>
        <v>7</v>
      </c>
      <c r="BR46" s="11">
        <v>8</v>
      </c>
      <c r="BS46" s="12"/>
      <c r="BT46" s="11">
        <v>8</v>
      </c>
      <c r="BU46" s="12"/>
      <c r="BV46" s="11">
        <f t="shared" si="63"/>
        <v>8</v>
      </c>
      <c r="BW46" s="11">
        <v>7</v>
      </c>
      <c r="BX46" s="12"/>
      <c r="BY46" s="11">
        <f t="shared" si="64"/>
        <v>7</v>
      </c>
      <c r="BZ46" s="11">
        <v>8</v>
      </c>
      <c r="CA46" s="11"/>
      <c r="CB46" s="11">
        <v>9</v>
      </c>
      <c r="CC46" s="11"/>
      <c r="CD46" s="11">
        <v>7</v>
      </c>
      <c r="CE46" s="12"/>
      <c r="CF46" s="11">
        <f t="shared" si="65"/>
        <v>7</v>
      </c>
      <c r="CG46" s="11">
        <v>6</v>
      </c>
      <c r="CH46" s="12"/>
      <c r="CI46" s="11">
        <v>7</v>
      </c>
      <c r="CJ46" s="12"/>
      <c r="CK46" s="11">
        <v>8</v>
      </c>
      <c r="CL46" s="12"/>
      <c r="CM46" s="11">
        <f t="shared" si="66"/>
        <v>8</v>
      </c>
      <c r="CN46" s="11">
        <v>8</v>
      </c>
      <c r="CO46" s="12"/>
      <c r="CP46" s="11">
        <f t="shared" si="67"/>
        <v>8</v>
      </c>
      <c r="CQ46" s="11">
        <v>7</v>
      </c>
      <c r="CR46" s="12"/>
      <c r="CS46" s="11">
        <v>7</v>
      </c>
      <c r="CT46" s="11"/>
      <c r="CU46" s="11">
        <v>8</v>
      </c>
      <c r="CV46" s="11"/>
      <c r="CW46" s="11">
        <f t="shared" si="68"/>
        <v>8</v>
      </c>
      <c r="CX46" s="11">
        <v>7</v>
      </c>
      <c r="CY46" s="12"/>
      <c r="CZ46" s="11">
        <f t="shared" si="69"/>
        <v>7</v>
      </c>
      <c r="DA46" s="11">
        <v>8</v>
      </c>
      <c r="DB46" s="12"/>
      <c r="DC46" s="11">
        <f t="shared" si="70"/>
        <v>8</v>
      </c>
      <c r="DD46" s="11">
        <v>8</v>
      </c>
      <c r="DE46" s="11"/>
      <c r="DF46" s="11">
        <v>8</v>
      </c>
      <c r="DG46" s="11"/>
      <c r="DH46" s="13">
        <f t="shared" si="71"/>
        <v>7.42</v>
      </c>
      <c r="DI46" s="13"/>
      <c r="DJ46" s="14" t="str">
        <f t="shared" si="72"/>
        <v>Khá</v>
      </c>
      <c r="DK46" s="19"/>
      <c r="DL46" s="11">
        <v>8</v>
      </c>
      <c r="DM46" s="12"/>
      <c r="DN46" s="11">
        <v>7</v>
      </c>
      <c r="DO46" s="12"/>
      <c r="DP46" s="11">
        <v>5</v>
      </c>
      <c r="DQ46" s="12"/>
      <c r="DR46" s="11">
        <f t="shared" si="73"/>
        <v>5</v>
      </c>
      <c r="DS46" s="11">
        <v>7</v>
      </c>
      <c r="DT46" s="12"/>
      <c r="DU46" s="11">
        <v>8</v>
      </c>
      <c r="DV46" s="11"/>
      <c r="DW46" s="11">
        <v>8</v>
      </c>
      <c r="DX46" s="12"/>
      <c r="DY46" s="11">
        <v>7</v>
      </c>
      <c r="DZ46" s="12"/>
      <c r="EA46" s="11">
        <v>8</v>
      </c>
      <c r="EB46" s="12"/>
      <c r="EC46" s="11">
        <v>9</v>
      </c>
      <c r="ED46" s="11"/>
      <c r="EE46" s="11">
        <v>8</v>
      </c>
      <c r="EF46" s="11"/>
      <c r="EG46" s="13">
        <f t="shared" si="74"/>
        <v>7.48</v>
      </c>
      <c r="EH46" s="13"/>
      <c r="EI46" s="14" t="str">
        <f t="shared" si="75"/>
        <v>Khá</v>
      </c>
      <c r="EJ46" s="19"/>
      <c r="EK46" s="11">
        <v>9</v>
      </c>
      <c r="EL46" s="98"/>
      <c r="EM46" s="11">
        <v>8</v>
      </c>
      <c r="EN46" s="98"/>
      <c r="EO46" s="11">
        <v>8</v>
      </c>
      <c r="EP46" s="98"/>
      <c r="EQ46" s="11">
        <v>9</v>
      </c>
      <c r="ER46" s="98"/>
      <c r="ES46" s="11">
        <v>8</v>
      </c>
      <c r="ET46" s="98"/>
      <c r="EU46" s="11">
        <v>9</v>
      </c>
      <c r="EV46" s="98"/>
      <c r="EW46" s="11">
        <v>8</v>
      </c>
      <c r="EX46" s="98"/>
      <c r="EY46" s="11">
        <v>8</v>
      </c>
      <c r="EZ46" s="98"/>
      <c r="FA46" s="11">
        <v>9</v>
      </c>
      <c r="FB46" s="98"/>
      <c r="FC46" s="11">
        <v>7</v>
      </c>
      <c r="FD46" s="98"/>
      <c r="FE46" s="11">
        <v>8</v>
      </c>
      <c r="FF46" s="98" t="str">
        <f t="shared" si="38"/>
        <v>Huỳnh Thị ThuSương</v>
      </c>
      <c r="FG46" s="217">
        <f t="shared" si="76"/>
        <v>8.36</v>
      </c>
      <c r="FH46" s="220"/>
      <c r="FI46" s="221" t="str">
        <f t="shared" si="77"/>
        <v>Giỏi</v>
      </c>
      <c r="FJ46" s="219" t="str">
        <f t="shared" si="39"/>
        <v>Huỳnh Thị ThuSương</v>
      </c>
      <c r="FK46" s="217">
        <f t="shared" si="40"/>
        <v>7.94</v>
      </c>
      <c r="FL46" s="220"/>
      <c r="FM46" s="221" t="str">
        <f t="shared" si="78"/>
        <v>Khá</v>
      </c>
      <c r="FN46" s="221"/>
      <c r="FO46" s="13">
        <f t="shared" si="41"/>
        <v>7.16</v>
      </c>
      <c r="FP46" s="13"/>
      <c r="FQ46" s="14" t="str">
        <f t="shared" si="42"/>
        <v>Khá</v>
      </c>
      <c r="FR46" s="15">
        <f t="shared" si="79"/>
        <v>49</v>
      </c>
    </row>
    <row r="47" spans="1:181" ht="12.75" x14ac:dyDescent="0.2">
      <c r="A47" s="16">
        <v>41</v>
      </c>
      <c r="B47" s="17" t="s">
        <v>426</v>
      </c>
      <c r="C47" s="18" t="s">
        <v>393</v>
      </c>
      <c r="D47" s="11">
        <v>4</v>
      </c>
      <c r="E47" s="12">
        <v>6</v>
      </c>
      <c r="F47" s="11">
        <f t="shared" si="43"/>
        <v>6</v>
      </c>
      <c r="G47" s="11">
        <v>6</v>
      </c>
      <c r="H47" s="12"/>
      <c r="I47" s="11">
        <f t="shared" si="44"/>
        <v>6</v>
      </c>
      <c r="J47" s="11">
        <v>8</v>
      </c>
      <c r="K47" s="12"/>
      <c r="L47" s="11">
        <f t="shared" si="45"/>
        <v>8</v>
      </c>
      <c r="M47" s="11">
        <v>5</v>
      </c>
      <c r="N47" s="12"/>
      <c r="O47" s="11">
        <f t="shared" si="46"/>
        <v>5</v>
      </c>
      <c r="P47" s="11">
        <v>5</v>
      </c>
      <c r="Q47" s="12"/>
      <c r="R47" s="11">
        <f t="shared" si="47"/>
        <v>5</v>
      </c>
      <c r="S47" s="11">
        <v>6</v>
      </c>
      <c r="T47" s="12"/>
      <c r="U47" s="11">
        <f t="shared" si="48"/>
        <v>6</v>
      </c>
      <c r="V47" s="12">
        <v>7</v>
      </c>
      <c r="W47" s="12"/>
      <c r="X47" s="11">
        <f t="shared" si="49"/>
        <v>7</v>
      </c>
      <c r="Y47" s="12">
        <v>7</v>
      </c>
      <c r="Z47" s="12"/>
      <c r="AA47" s="11">
        <v>7</v>
      </c>
      <c r="AB47" s="12"/>
      <c r="AC47" s="11">
        <f t="shared" si="50"/>
        <v>7</v>
      </c>
      <c r="AD47" s="11">
        <v>5</v>
      </c>
      <c r="AE47" s="12"/>
      <c r="AF47" s="11">
        <f t="shared" si="51"/>
        <v>5</v>
      </c>
      <c r="AG47" s="11">
        <v>5</v>
      </c>
      <c r="AH47" s="12"/>
      <c r="AI47" s="11">
        <f t="shared" si="52"/>
        <v>5</v>
      </c>
      <c r="AJ47" s="11">
        <v>5</v>
      </c>
      <c r="AK47" s="12"/>
      <c r="AL47" s="11">
        <f t="shared" si="53"/>
        <v>5</v>
      </c>
      <c r="AM47" s="11">
        <v>6</v>
      </c>
      <c r="AN47" s="12"/>
      <c r="AO47" s="11">
        <f t="shared" si="54"/>
        <v>6</v>
      </c>
      <c r="AP47" s="11">
        <v>6</v>
      </c>
      <c r="AQ47" s="12"/>
      <c r="AR47" s="11">
        <f t="shared" si="55"/>
        <v>6</v>
      </c>
      <c r="AS47" s="11">
        <v>7</v>
      </c>
      <c r="AT47" s="12"/>
      <c r="AU47" s="11">
        <f t="shared" si="56"/>
        <v>7</v>
      </c>
      <c r="AV47" s="11">
        <v>6</v>
      </c>
      <c r="AW47" s="12"/>
      <c r="AX47" s="11">
        <f t="shared" si="57"/>
        <v>6</v>
      </c>
      <c r="AY47" s="11">
        <v>5</v>
      </c>
      <c r="AZ47" s="11"/>
      <c r="BA47" s="11">
        <f t="shared" si="58"/>
        <v>5</v>
      </c>
      <c r="BB47" s="13">
        <f t="shared" si="59"/>
        <v>5.94</v>
      </c>
      <c r="BC47" s="13"/>
      <c r="BD47" s="14" t="str">
        <f t="shared" si="60"/>
        <v>TBình</v>
      </c>
      <c r="BE47" s="19"/>
      <c r="BF47" s="11">
        <v>6</v>
      </c>
      <c r="BG47" s="12"/>
      <c r="BH47" s="11">
        <v>6</v>
      </c>
      <c r="BI47" s="12"/>
      <c r="BJ47" s="11">
        <v>7</v>
      </c>
      <c r="BK47" s="12"/>
      <c r="BL47" s="11">
        <v>7</v>
      </c>
      <c r="BM47" s="12"/>
      <c r="BN47" s="11">
        <f t="shared" si="61"/>
        <v>7</v>
      </c>
      <c r="BO47" s="11">
        <v>5</v>
      </c>
      <c r="BP47" s="12"/>
      <c r="BQ47" s="11">
        <f t="shared" si="62"/>
        <v>5</v>
      </c>
      <c r="BR47" s="11">
        <v>7</v>
      </c>
      <c r="BS47" s="12"/>
      <c r="BT47" s="11">
        <v>7</v>
      </c>
      <c r="BU47" s="12"/>
      <c r="BV47" s="11">
        <f t="shared" si="63"/>
        <v>7</v>
      </c>
      <c r="BW47" s="11">
        <v>7</v>
      </c>
      <c r="BX47" s="12"/>
      <c r="BY47" s="11">
        <f t="shared" si="64"/>
        <v>7</v>
      </c>
      <c r="BZ47" s="11">
        <v>8</v>
      </c>
      <c r="CA47" s="11"/>
      <c r="CB47" s="11">
        <v>7</v>
      </c>
      <c r="CC47" s="11"/>
      <c r="CD47" s="11">
        <v>9</v>
      </c>
      <c r="CE47" s="12"/>
      <c r="CF47" s="11">
        <f t="shared" si="65"/>
        <v>9</v>
      </c>
      <c r="CG47" s="11">
        <v>7</v>
      </c>
      <c r="CH47" s="12"/>
      <c r="CI47" s="11">
        <v>6</v>
      </c>
      <c r="CJ47" s="12"/>
      <c r="CK47" s="11">
        <v>8</v>
      </c>
      <c r="CL47" s="12"/>
      <c r="CM47" s="11">
        <f t="shared" si="66"/>
        <v>8</v>
      </c>
      <c r="CN47" s="11">
        <v>7</v>
      </c>
      <c r="CO47" s="12"/>
      <c r="CP47" s="11">
        <f t="shared" si="67"/>
        <v>7</v>
      </c>
      <c r="CQ47" s="11">
        <v>8</v>
      </c>
      <c r="CR47" s="12"/>
      <c r="CS47" s="11">
        <v>8</v>
      </c>
      <c r="CT47" s="11"/>
      <c r="CU47" s="11">
        <v>8</v>
      </c>
      <c r="CV47" s="11"/>
      <c r="CW47" s="11">
        <f t="shared" si="68"/>
        <v>8</v>
      </c>
      <c r="CX47" s="11">
        <v>6</v>
      </c>
      <c r="CY47" s="12"/>
      <c r="CZ47" s="11">
        <f t="shared" si="69"/>
        <v>6</v>
      </c>
      <c r="DA47" s="11">
        <v>9</v>
      </c>
      <c r="DB47" s="12"/>
      <c r="DC47" s="11">
        <f t="shared" si="70"/>
        <v>9</v>
      </c>
      <c r="DD47" s="11">
        <v>8</v>
      </c>
      <c r="DE47" s="11"/>
      <c r="DF47" s="11">
        <v>7</v>
      </c>
      <c r="DG47" s="11"/>
      <c r="DH47" s="13">
        <f t="shared" si="71"/>
        <v>7.19</v>
      </c>
      <c r="DI47" s="13"/>
      <c r="DJ47" s="14" t="str">
        <f t="shared" si="72"/>
        <v>Khá</v>
      </c>
      <c r="DK47" s="19"/>
      <c r="DL47" s="11">
        <v>8</v>
      </c>
      <c r="DM47" s="12"/>
      <c r="DN47" s="11">
        <v>9</v>
      </c>
      <c r="DO47" s="12"/>
      <c r="DP47" s="11">
        <v>6</v>
      </c>
      <c r="DQ47" s="12"/>
      <c r="DR47" s="11">
        <f t="shared" si="73"/>
        <v>6</v>
      </c>
      <c r="DS47" s="11">
        <v>7</v>
      </c>
      <c r="DT47" s="12"/>
      <c r="DU47" s="11">
        <v>9</v>
      </c>
      <c r="DV47" s="11"/>
      <c r="DW47" s="11">
        <v>7</v>
      </c>
      <c r="DX47" s="12"/>
      <c r="DY47" s="11">
        <v>8</v>
      </c>
      <c r="DZ47" s="12"/>
      <c r="EA47" s="11">
        <v>9</v>
      </c>
      <c r="EB47" s="12"/>
      <c r="EC47" s="11">
        <v>7</v>
      </c>
      <c r="ED47" s="11"/>
      <c r="EE47" s="11">
        <v>9</v>
      </c>
      <c r="EF47" s="11"/>
      <c r="EG47" s="13">
        <f t="shared" si="74"/>
        <v>7.88</v>
      </c>
      <c r="EH47" s="13"/>
      <c r="EI47" s="14" t="str">
        <f t="shared" si="75"/>
        <v>Khá</v>
      </c>
      <c r="EJ47" s="19"/>
      <c r="EK47" s="11">
        <v>9</v>
      </c>
      <c r="EL47" s="98"/>
      <c r="EM47" s="11">
        <v>8</v>
      </c>
      <c r="EN47" s="98"/>
      <c r="EO47" s="11">
        <v>9</v>
      </c>
      <c r="EP47" s="98"/>
      <c r="EQ47" s="11">
        <v>9</v>
      </c>
      <c r="ER47" s="98"/>
      <c r="ES47" s="11">
        <v>8</v>
      </c>
      <c r="ET47" s="98"/>
      <c r="EU47" s="11">
        <v>9</v>
      </c>
      <c r="EV47" s="98"/>
      <c r="EW47" s="11">
        <v>8</v>
      </c>
      <c r="EX47" s="98"/>
      <c r="EY47" s="11">
        <v>8</v>
      </c>
      <c r="EZ47" s="98"/>
      <c r="FA47" s="11">
        <v>9</v>
      </c>
      <c r="FB47" s="98"/>
      <c r="FC47" s="11">
        <v>10</v>
      </c>
      <c r="FD47" s="98"/>
      <c r="FE47" s="11">
        <v>8</v>
      </c>
      <c r="FF47" s="98" t="str">
        <f t="shared" si="38"/>
        <v>Trần VănTài</v>
      </c>
      <c r="FG47" s="217">
        <f t="shared" si="76"/>
        <v>8.75</v>
      </c>
      <c r="FH47" s="220"/>
      <c r="FI47" s="221" t="str">
        <f t="shared" si="77"/>
        <v>Giỏi</v>
      </c>
      <c r="FJ47" s="219" t="str">
        <f t="shared" si="39"/>
        <v>Trần VănTài</v>
      </c>
      <c r="FK47" s="217">
        <f t="shared" si="40"/>
        <v>8.34</v>
      </c>
      <c r="FL47" s="220"/>
      <c r="FM47" s="221" t="str">
        <f t="shared" si="78"/>
        <v>Giỏi</v>
      </c>
      <c r="FN47" s="221"/>
      <c r="FO47" s="13">
        <f t="shared" si="41"/>
        <v>7.15</v>
      </c>
      <c r="FP47" s="13"/>
      <c r="FQ47" s="14" t="str">
        <f t="shared" si="42"/>
        <v>Khá</v>
      </c>
      <c r="FR47" s="15">
        <f t="shared" si="79"/>
        <v>52</v>
      </c>
    </row>
    <row r="48" spans="1:181" s="31" customFormat="1" ht="12.75" x14ac:dyDescent="0.2">
      <c r="A48" s="16">
        <v>42</v>
      </c>
      <c r="B48" s="17" t="s">
        <v>77</v>
      </c>
      <c r="C48" s="18" t="s">
        <v>153</v>
      </c>
      <c r="D48" s="11">
        <v>4</v>
      </c>
      <c r="E48" s="12">
        <v>7</v>
      </c>
      <c r="F48" s="11">
        <f t="shared" si="43"/>
        <v>7</v>
      </c>
      <c r="G48" s="11">
        <v>5</v>
      </c>
      <c r="H48" s="12"/>
      <c r="I48" s="11">
        <f t="shared" si="44"/>
        <v>5</v>
      </c>
      <c r="J48" s="11">
        <v>7</v>
      </c>
      <c r="K48" s="12"/>
      <c r="L48" s="11">
        <f t="shared" si="45"/>
        <v>7</v>
      </c>
      <c r="M48" s="11">
        <v>7</v>
      </c>
      <c r="N48" s="12"/>
      <c r="O48" s="11">
        <f t="shared" si="46"/>
        <v>7</v>
      </c>
      <c r="P48" s="11">
        <v>5</v>
      </c>
      <c r="Q48" s="12"/>
      <c r="R48" s="11">
        <f t="shared" si="47"/>
        <v>5</v>
      </c>
      <c r="S48" s="11">
        <v>8</v>
      </c>
      <c r="T48" s="12"/>
      <c r="U48" s="11">
        <f t="shared" si="48"/>
        <v>8</v>
      </c>
      <c r="V48" s="12">
        <v>7</v>
      </c>
      <c r="W48" s="12"/>
      <c r="X48" s="11">
        <f t="shared" si="49"/>
        <v>7</v>
      </c>
      <c r="Y48" s="12">
        <v>7</v>
      </c>
      <c r="Z48" s="12"/>
      <c r="AA48" s="11">
        <v>8</v>
      </c>
      <c r="AB48" s="12"/>
      <c r="AC48" s="11">
        <f t="shared" si="50"/>
        <v>8</v>
      </c>
      <c r="AD48" s="11">
        <v>6</v>
      </c>
      <c r="AE48" s="12"/>
      <c r="AF48" s="11">
        <f t="shared" si="51"/>
        <v>6</v>
      </c>
      <c r="AG48" s="11">
        <v>7</v>
      </c>
      <c r="AH48" s="12"/>
      <c r="AI48" s="11">
        <f t="shared" si="52"/>
        <v>7</v>
      </c>
      <c r="AJ48" s="12">
        <v>6</v>
      </c>
      <c r="AK48" s="12"/>
      <c r="AL48" s="11">
        <f t="shared" si="53"/>
        <v>6</v>
      </c>
      <c r="AM48" s="12">
        <v>6</v>
      </c>
      <c r="AN48" s="12"/>
      <c r="AO48" s="11">
        <f t="shared" si="54"/>
        <v>6</v>
      </c>
      <c r="AP48" s="12">
        <v>7</v>
      </c>
      <c r="AQ48" s="12"/>
      <c r="AR48" s="11">
        <f t="shared" si="55"/>
        <v>7</v>
      </c>
      <c r="AS48" s="12">
        <v>7</v>
      </c>
      <c r="AT48" s="12"/>
      <c r="AU48" s="11">
        <f t="shared" si="56"/>
        <v>7</v>
      </c>
      <c r="AV48" s="11">
        <v>6</v>
      </c>
      <c r="AW48" s="12"/>
      <c r="AX48" s="11">
        <f t="shared" si="57"/>
        <v>6</v>
      </c>
      <c r="AY48" s="11">
        <v>4</v>
      </c>
      <c r="AZ48" s="11">
        <v>6</v>
      </c>
      <c r="BA48" s="11">
        <f t="shared" si="58"/>
        <v>6</v>
      </c>
      <c r="BB48" s="13">
        <f t="shared" si="59"/>
        <v>6.54</v>
      </c>
      <c r="BC48" s="13"/>
      <c r="BD48" s="14" t="str">
        <f t="shared" si="60"/>
        <v>TBKhá</v>
      </c>
      <c r="BE48" s="19"/>
      <c r="BF48" s="11">
        <v>7</v>
      </c>
      <c r="BG48" s="12"/>
      <c r="BH48" s="11">
        <v>8</v>
      </c>
      <c r="BI48" s="12"/>
      <c r="BJ48" s="11">
        <v>8</v>
      </c>
      <c r="BK48" s="12"/>
      <c r="BL48" s="11">
        <v>6</v>
      </c>
      <c r="BM48" s="12"/>
      <c r="BN48" s="11">
        <f t="shared" si="61"/>
        <v>6</v>
      </c>
      <c r="BO48" s="11">
        <v>8</v>
      </c>
      <c r="BP48" s="12"/>
      <c r="BQ48" s="11">
        <f t="shared" si="62"/>
        <v>8</v>
      </c>
      <c r="BR48" s="11">
        <v>7</v>
      </c>
      <c r="BS48" s="12"/>
      <c r="BT48" s="11">
        <v>8</v>
      </c>
      <c r="BU48" s="12"/>
      <c r="BV48" s="11">
        <f t="shared" si="63"/>
        <v>8</v>
      </c>
      <c r="BW48" s="11">
        <v>7</v>
      </c>
      <c r="BX48" s="12"/>
      <c r="BY48" s="11">
        <f t="shared" si="64"/>
        <v>7</v>
      </c>
      <c r="BZ48" s="11">
        <v>8</v>
      </c>
      <c r="CA48" s="11"/>
      <c r="CB48" s="11">
        <v>9</v>
      </c>
      <c r="CC48" s="11"/>
      <c r="CD48" s="11">
        <v>9</v>
      </c>
      <c r="CE48" s="12"/>
      <c r="CF48" s="11">
        <f t="shared" si="65"/>
        <v>9</v>
      </c>
      <c r="CG48" s="11">
        <v>7</v>
      </c>
      <c r="CH48" s="12"/>
      <c r="CI48" s="11">
        <v>7</v>
      </c>
      <c r="CJ48" s="12"/>
      <c r="CK48" s="11">
        <v>9</v>
      </c>
      <c r="CL48" s="12"/>
      <c r="CM48" s="11">
        <f t="shared" si="66"/>
        <v>9</v>
      </c>
      <c r="CN48" s="11">
        <v>9</v>
      </c>
      <c r="CO48" s="12"/>
      <c r="CP48" s="11">
        <f t="shared" si="67"/>
        <v>9</v>
      </c>
      <c r="CQ48" s="11">
        <v>9</v>
      </c>
      <c r="CR48" s="12"/>
      <c r="CS48" s="11">
        <v>9</v>
      </c>
      <c r="CT48" s="11"/>
      <c r="CU48" s="11">
        <v>8</v>
      </c>
      <c r="CV48" s="11"/>
      <c r="CW48" s="11">
        <f t="shared" si="68"/>
        <v>8</v>
      </c>
      <c r="CX48" s="11">
        <v>8</v>
      </c>
      <c r="CY48" s="12"/>
      <c r="CZ48" s="11">
        <f t="shared" si="69"/>
        <v>8</v>
      </c>
      <c r="DA48" s="11">
        <v>10</v>
      </c>
      <c r="DB48" s="12"/>
      <c r="DC48" s="11">
        <f t="shared" si="70"/>
        <v>10</v>
      </c>
      <c r="DD48" s="11">
        <v>8</v>
      </c>
      <c r="DE48" s="11"/>
      <c r="DF48" s="11">
        <v>8</v>
      </c>
      <c r="DG48" s="11"/>
      <c r="DH48" s="13">
        <f t="shared" si="71"/>
        <v>8.06</v>
      </c>
      <c r="DI48" s="13"/>
      <c r="DJ48" s="14" t="str">
        <f t="shared" si="72"/>
        <v>Giỏi</v>
      </c>
      <c r="DK48" s="19"/>
      <c r="DL48" s="11">
        <v>9</v>
      </c>
      <c r="DM48" s="12"/>
      <c r="DN48" s="11">
        <v>10</v>
      </c>
      <c r="DO48" s="12"/>
      <c r="DP48" s="11">
        <v>7</v>
      </c>
      <c r="DQ48" s="12"/>
      <c r="DR48" s="11">
        <f t="shared" si="73"/>
        <v>7</v>
      </c>
      <c r="DS48" s="11">
        <v>8</v>
      </c>
      <c r="DT48" s="12"/>
      <c r="DU48" s="11">
        <v>9</v>
      </c>
      <c r="DV48" s="11"/>
      <c r="DW48" s="11">
        <v>8</v>
      </c>
      <c r="DX48" s="12"/>
      <c r="DY48" s="11">
        <v>8</v>
      </c>
      <c r="DZ48" s="12"/>
      <c r="EA48" s="11">
        <v>9</v>
      </c>
      <c r="EB48" s="12"/>
      <c r="EC48" s="11">
        <v>9</v>
      </c>
      <c r="ED48" s="11"/>
      <c r="EE48" s="11">
        <v>9</v>
      </c>
      <c r="EF48" s="11"/>
      <c r="EG48" s="13">
        <f t="shared" si="74"/>
        <v>8.64</v>
      </c>
      <c r="EH48" s="13"/>
      <c r="EI48" s="14" t="str">
        <f t="shared" si="75"/>
        <v>Giỏi</v>
      </c>
      <c r="EJ48" s="19"/>
      <c r="EK48" s="11">
        <v>9</v>
      </c>
      <c r="EL48" s="98"/>
      <c r="EM48" s="11">
        <v>9</v>
      </c>
      <c r="EN48" s="98"/>
      <c r="EO48" s="11">
        <v>10</v>
      </c>
      <c r="EP48" s="98"/>
      <c r="EQ48" s="11">
        <v>9</v>
      </c>
      <c r="ER48" s="98"/>
      <c r="ES48" s="11">
        <v>8</v>
      </c>
      <c r="ET48" s="98"/>
      <c r="EU48" s="11">
        <v>9</v>
      </c>
      <c r="EV48" s="98"/>
      <c r="EW48" s="11">
        <v>8</v>
      </c>
      <c r="EX48" s="98"/>
      <c r="EY48" s="11">
        <v>9</v>
      </c>
      <c r="EZ48" s="98"/>
      <c r="FA48" s="11">
        <v>9</v>
      </c>
      <c r="FB48" s="98"/>
      <c r="FC48" s="11">
        <v>9</v>
      </c>
      <c r="FD48" s="98"/>
      <c r="FE48" s="11">
        <v>8</v>
      </c>
      <c r="FF48" s="98" t="str">
        <f t="shared" si="38"/>
        <v>Lê Thị HồngTâm</v>
      </c>
      <c r="FG48" s="217">
        <f t="shared" si="76"/>
        <v>8.86</v>
      </c>
      <c r="FH48" s="220"/>
      <c r="FI48" s="221" t="str">
        <f t="shared" si="77"/>
        <v>Giỏi</v>
      </c>
      <c r="FJ48" s="219" t="str">
        <f t="shared" si="39"/>
        <v>Lê Thị HồngTâm</v>
      </c>
      <c r="FK48" s="217">
        <f t="shared" si="40"/>
        <v>8.75</v>
      </c>
      <c r="FL48" s="220"/>
      <c r="FM48" s="221" t="str">
        <f t="shared" si="78"/>
        <v>Giỏi</v>
      </c>
      <c r="FN48" s="221"/>
      <c r="FO48" s="13">
        <f t="shared" si="41"/>
        <v>7.78</v>
      </c>
      <c r="FP48" s="13"/>
      <c r="FQ48" s="14" t="str">
        <f t="shared" ref="FQ48:FQ73" si="80">IF(FO48&lt;5,"Yếu",IF(FO48&lt;6,"TBình",IF(FO48&lt;7,"TBKhá",IF(FO48&lt;8,"Khá",IF(FO48&lt;9,"Giỏi","Xuất sắc")))))</f>
        <v>Khá</v>
      </c>
      <c r="FR48" s="15">
        <f t="shared" si="79"/>
        <v>20</v>
      </c>
      <c r="FS48" s="1"/>
      <c r="FT48" s="1"/>
      <c r="FU48" s="1"/>
      <c r="FV48" s="1"/>
      <c r="FW48" s="1"/>
      <c r="FX48" s="1"/>
      <c r="FY48" s="1"/>
    </row>
    <row r="49" spans="1:181" ht="12.75" x14ac:dyDescent="0.2">
      <c r="A49" s="16">
        <v>43</v>
      </c>
      <c r="B49" s="17" t="s">
        <v>500</v>
      </c>
      <c r="C49" s="18" t="s">
        <v>153</v>
      </c>
      <c r="D49" s="11">
        <v>4</v>
      </c>
      <c r="E49" s="12">
        <v>5</v>
      </c>
      <c r="F49" s="11">
        <f t="shared" si="43"/>
        <v>5</v>
      </c>
      <c r="G49" s="11">
        <v>6</v>
      </c>
      <c r="H49" s="12"/>
      <c r="I49" s="11">
        <f t="shared" si="44"/>
        <v>6</v>
      </c>
      <c r="J49" s="11">
        <v>8</v>
      </c>
      <c r="K49" s="12"/>
      <c r="L49" s="11">
        <f t="shared" si="45"/>
        <v>8</v>
      </c>
      <c r="M49" s="11">
        <v>6</v>
      </c>
      <c r="N49" s="12"/>
      <c r="O49" s="11">
        <f t="shared" si="46"/>
        <v>6</v>
      </c>
      <c r="P49" s="11">
        <v>3</v>
      </c>
      <c r="Q49" s="12">
        <v>6</v>
      </c>
      <c r="R49" s="11">
        <f t="shared" si="47"/>
        <v>6</v>
      </c>
      <c r="S49" s="11">
        <v>5</v>
      </c>
      <c r="T49" s="12"/>
      <c r="U49" s="11">
        <f t="shared" si="48"/>
        <v>5</v>
      </c>
      <c r="V49" s="12">
        <v>7</v>
      </c>
      <c r="W49" s="12"/>
      <c r="X49" s="11">
        <f t="shared" si="49"/>
        <v>7</v>
      </c>
      <c r="Y49" s="12">
        <v>6</v>
      </c>
      <c r="Z49" s="12"/>
      <c r="AA49" s="11">
        <v>5</v>
      </c>
      <c r="AB49" s="12"/>
      <c r="AC49" s="11">
        <f t="shared" si="50"/>
        <v>5</v>
      </c>
      <c r="AD49" s="11">
        <v>6</v>
      </c>
      <c r="AE49" s="12"/>
      <c r="AF49" s="11">
        <f t="shared" si="51"/>
        <v>6</v>
      </c>
      <c r="AG49" s="11">
        <v>7</v>
      </c>
      <c r="AH49" s="12"/>
      <c r="AI49" s="11">
        <f t="shared" si="52"/>
        <v>7</v>
      </c>
      <c r="AJ49" s="11">
        <v>5</v>
      </c>
      <c r="AK49" s="12"/>
      <c r="AL49" s="11">
        <f t="shared" si="53"/>
        <v>5</v>
      </c>
      <c r="AM49" s="11">
        <v>5</v>
      </c>
      <c r="AN49" s="12"/>
      <c r="AO49" s="11">
        <f t="shared" si="54"/>
        <v>5</v>
      </c>
      <c r="AP49" s="11">
        <v>6</v>
      </c>
      <c r="AQ49" s="12"/>
      <c r="AR49" s="11">
        <f t="shared" si="55"/>
        <v>6</v>
      </c>
      <c r="AS49" s="11">
        <v>7</v>
      </c>
      <c r="AT49" s="12"/>
      <c r="AU49" s="11">
        <f t="shared" si="56"/>
        <v>7</v>
      </c>
      <c r="AV49" s="11">
        <v>6</v>
      </c>
      <c r="AW49" s="12"/>
      <c r="AX49" s="11">
        <f t="shared" si="57"/>
        <v>6</v>
      </c>
      <c r="AY49" s="11">
        <v>5</v>
      </c>
      <c r="AZ49" s="11"/>
      <c r="BA49" s="11">
        <f t="shared" si="58"/>
        <v>5</v>
      </c>
      <c r="BB49" s="13">
        <f t="shared" si="59"/>
        <v>5.89</v>
      </c>
      <c r="BC49" s="13"/>
      <c r="BD49" s="14" t="str">
        <f t="shared" si="60"/>
        <v>TBình</v>
      </c>
      <c r="BE49" s="19"/>
      <c r="BF49" s="11">
        <v>6</v>
      </c>
      <c r="BG49" s="12"/>
      <c r="BH49" s="11">
        <v>6</v>
      </c>
      <c r="BI49" s="12"/>
      <c r="BJ49" s="11">
        <v>7</v>
      </c>
      <c r="BK49" s="12"/>
      <c r="BL49" s="11">
        <v>6</v>
      </c>
      <c r="BM49" s="12"/>
      <c r="BN49" s="11">
        <f t="shared" si="61"/>
        <v>6</v>
      </c>
      <c r="BO49" s="11">
        <v>6</v>
      </c>
      <c r="BP49" s="12"/>
      <c r="BQ49" s="11">
        <f t="shared" si="62"/>
        <v>6</v>
      </c>
      <c r="BR49" s="11">
        <v>7</v>
      </c>
      <c r="BS49" s="12"/>
      <c r="BT49" s="11">
        <v>6</v>
      </c>
      <c r="BU49" s="12"/>
      <c r="BV49" s="11">
        <f t="shared" si="63"/>
        <v>6</v>
      </c>
      <c r="BW49" s="11">
        <v>7</v>
      </c>
      <c r="BX49" s="12"/>
      <c r="BY49" s="11">
        <f t="shared" si="64"/>
        <v>7</v>
      </c>
      <c r="BZ49" s="11">
        <v>8</v>
      </c>
      <c r="CA49" s="11"/>
      <c r="CB49" s="11">
        <v>7</v>
      </c>
      <c r="CC49" s="11"/>
      <c r="CD49" s="11">
        <v>8</v>
      </c>
      <c r="CE49" s="12"/>
      <c r="CF49" s="11">
        <f t="shared" si="65"/>
        <v>8</v>
      </c>
      <c r="CG49" s="11">
        <v>7</v>
      </c>
      <c r="CH49" s="12"/>
      <c r="CI49" s="11">
        <v>6</v>
      </c>
      <c r="CJ49" s="12"/>
      <c r="CK49" s="11">
        <v>8</v>
      </c>
      <c r="CL49" s="12"/>
      <c r="CM49" s="11">
        <f t="shared" si="66"/>
        <v>8</v>
      </c>
      <c r="CN49" s="11">
        <v>6</v>
      </c>
      <c r="CO49" s="12"/>
      <c r="CP49" s="11">
        <f t="shared" si="67"/>
        <v>6</v>
      </c>
      <c r="CQ49" s="11">
        <v>7</v>
      </c>
      <c r="CR49" s="12"/>
      <c r="CS49" s="11">
        <v>8</v>
      </c>
      <c r="CT49" s="11"/>
      <c r="CU49" s="11">
        <v>7</v>
      </c>
      <c r="CV49" s="11"/>
      <c r="CW49" s="11">
        <f t="shared" si="68"/>
        <v>7</v>
      </c>
      <c r="CX49" s="11">
        <v>6</v>
      </c>
      <c r="CY49" s="12"/>
      <c r="CZ49" s="11">
        <f t="shared" si="69"/>
        <v>6</v>
      </c>
      <c r="DA49" s="11">
        <v>8</v>
      </c>
      <c r="DB49" s="12"/>
      <c r="DC49" s="11">
        <f t="shared" si="70"/>
        <v>8</v>
      </c>
      <c r="DD49" s="11">
        <v>7</v>
      </c>
      <c r="DE49" s="11"/>
      <c r="DF49" s="11">
        <v>7</v>
      </c>
      <c r="DG49" s="11"/>
      <c r="DH49" s="13">
        <f t="shared" si="71"/>
        <v>6.89</v>
      </c>
      <c r="DI49" s="13"/>
      <c r="DJ49" s="14" t="str">
        <f t="shared" si="72"/>
        <v>TBKhá</v>
      </c>
      <c r="DK49" s="19"/>
      <c r="DL49" s="11">
        <v>9</v>
      </c>
      <c r="DM49" s="12"/>
      <c r="DN49" s="11">
        <v>8</v>
      </c>
      <c r="DO49" s="12"/>
      <c r="DP49" s="11">
        <v>6</v>
      </c>
      <c r="DQ49" s="12"/>
      <c r="DR49" s="11">
        <f t="shared" si="73"/>
        <v>6</v>
      </c>
      <c r="DS49" s="11">
        <v>8</v>
      </c>
      <c r="DT49" s="12"/>
      <c r="DU49" s="11">
        <v>8</v>
      </c>
      <c r="DV49" s="11"/>
      <c r="DW49" s="11">
        <v>7</v>
      </c>
      <c r="DX49" s="12"/>
      <c r="DY49" s="11">
        <v>7</v>
      </c>
      <c r="DZ49" s="12"/>
      <c r="EA49" s="11">
        <v>8</v>
      </c>
      <c r="EB49" s="12"/>
      <c r="EC49" s="11">
        <v>7</v>
      </c>
      <c r="ED49" s="11"/>
      <c r="EE49" s="11">
        <v>9</v>
      </c>
      <c r="EF49" s="11"/>
      <c r="EG49" s="13">
        <f t="shared" si="74"/>
        <v>7.84</v>
      </c>
      <c r="EH49" s="13"/>
      <c r="EI49" s="14" t="str">
        <f t="shared" si="75"/>
        <v>Khá</v>
      </c>
      <c r="EJ49" s="19"/>
      <c r="EK49" s="11">
        <v>9</v>
      </c>
      <c r="EL49" s="98"/>
      <c r="EM49" s="11">
        <v>7</v>
      </c>
      <c r="EN49" s="98"/>
      <c r="EO49" s="11">
        <v>9</v>
      </c>
      <c r="EP49" s="98"/>
      <c r="EQ49" s="11">
        <v>8</v>
      </c>
      <c r="ER49" s="98"/>
      <c r="ES49" s="11">
        <v>8</v>
      </c>
      <c r="ET49" s="98"/>
      <c r="EU49" s="11">
        <v>8</v>
      </c>
      <c r="EV49" s="98"/>
      <c r="EW49" s="11">
        <v>8</v>
      </c>
      <c r="EX49" s="98"/>
      <c r="EY49" s="11">
        <v>9</v>
      </c>
      <c r="EZ49" s="98"/>
      <c r="FA49" s="11">
        <v>9</v>
      </c>
      <c r="FB49" s="98"/>
      <c r="FC49" s="11">
        <v>6</v>
      </c>
      <c r="FD49" s="98"/>
      <c r="FE49" s="11">
        <v>9</v>
      </c>
      <c r="FF49" s="98" t="str">
        <f t="shared" si="38"/>
        <v>Nguyễn Hoàng ThanhTâm</v>
      </c>
      <c r="FG49" s="217">
        <f t="shared" si="76"/>
        <v>8.18</v>
      </c>
      <c r="FH49" s="220"/>
      <c r="FI49" s="221" t="str">
        <f t="shared" si="77"/>
        <v>Giỏi</v>
      </c>
      <c r="FJ49" s="219" t="str">
        <f t="shared" si="39"/>
        <v>Nguyễn Hoàng ThanhTâm</v>
      </c>
      <c r="FK49" s="217">
        <f t="shared" si="40"/>
        <v>8.02</v>
      </c>
      <c r="FL49" s="220"/>
      <c r="FM49" s="221" t="str">
        <f t="shared" si="78"/>
        <v>Giỏi</v>
      </c>
      <c r="FN49" s="221"/>
      <c r="FO49" s="13">
        <f t="shared" si="41"/>
        <v>6.93</v>
      </c>
      <c r="FP49" s="13"/>
      <c r="FQ49" s="14" t="str">
        <f t="shared" si="80"/>
        <v>TBKhá</v>
      </c>
      <c r="FR49" s="15">
        <f t="shared" si="79"/>
        <v>59</v>
      </c>
    </row>
    <row r="50" spans="1:181" ht="12.75" x14ac:dyDescent="0.2">
      <c r="A50" s="16">
        <v>44</v>
      </c>
      <c r="B50" s="17" t="s">
        <v>501</v>
      </c>
      <c r="C50" s="18" t="s">
        <v>153</v>
      </c>
      <c r="D50" s="11">
        <v>7</v>
      </c>
      <c r="E50" s="12"/>
      <c r="F50" s="11">
        <f t="shared" si="43"/>
        <v>7</v>
      </c>
      <c r="G50" s="11">
        <v>6</v>
      </c>
      <c r="H50" s="12"/>
      <c r="I50" s="11">
        <f t="shared" si="44"/>
        <v>6</v>
      </c>
      <c r="J50" s="11">
        <v>8</v>
      </c>
      <c r="K50" s="12"/>
      <c r="L50" s="11">
        <f t="shared" si="45"/>
        <v>8</v>
      </c>
      <c r="M50" s="11">
        <v>7</v>
      </c>
      <c r="N50" s="12"/>
      <c r="O50" s="11">
        <f t="shared" si="46"/>
        <v>7</v>
      </c>
      <c r="P50" s="11">
        <v>9</v>
      </c>
      <c r="Q50" s="12"/>
      <c r="R50" s="11">
        <f t="shared" si="47"/>
        <v>9</v>
      </c>
      <c r="S50" s="11">
        <v>8</v>
      </c>
      <c r="T50" s="12"/>
      <c r="U50" s="11">
        <f t="shared" si="48"/>
        <v>8</v>
      </c>
      <c r="V50" s="12">
        <v>9</v>
      </c>
      <c r="W50" s="12"/>
      <c r="X50" s="11">
        <f t="shared" si="49"/>
        <v>9</v>
      </c>
      <c r="Y50" s="12">
        <v>8</v>
      </c>
      <c r="Z50" s="12"/>
      <c r="AA50" s="11">
        <v>9</v>
      </c>
      <c r="AB50" s="12"/>
      <c r="AC50" s="11">
        <f t="shared" si="50"/>
        <v>9</v>
      </c>
      <c r="AD50" s="11">
        <v>6</v>
      </c>
      <c r="AE50" s="12"/>
      <c r="AF50" s="11">
        <f t="shared" si="51"/>
        <v>6</v>
      </c>
      <c r="AG50" s="11">
        <v>9</v>
      </c>
      <c r="AH50" s="12"/>
      <c r="AI50" s="11">
        <f t="shared" si="52"/>
        <v>9</v>
      </c>
      <c r="AJ50" s="11">
        <v>7</v>
      </c>
      <c r="AK50" s="12"/>
      <c r="AL50" s="11">
        <f t="shared" si="53"/>
        <v>7</v>
      </c>
      <c r="AM50" s="11">
        <v>8</v>
      </c>
      <c r="AN50" s="12"/>
      <c r="AO50" s="11">
        <f t="shared" si="54"/>
        <v>8</v>
      </c>
      <c r="AP50" s="11">
        <v>7</v>
      </c>
      <c r="AQ50" s="12"/>
      <c r="AR50" s="11">
        <f t="shared" si="55"/>
        <v>7</v>
      </c>
      <c r="AS50" s="11">
        <v>7</v>
      </c>
      <c r="AT50" s="12"/>
      <c r="AU50" s="11">
        <f t="shared" si="56"/>
        <v>7</v>
      </c>
      <c r="AV50" s="11">
        <v>8</v>
      </c>
      <c r="AW50" s="12"/>
      <c r="AX50" s="11">
        <f t="shared" si="57"/>
        <v>8</v>
      </c>
      <c r="AY50" s="11">
        <v>7</v>
      </c>
      <c r="AZ50" s="11"/>
      <c r="BA50" s="11">
        <f t="shared" si="58"/>
        <v>7</v>
      </c>
      <c r="BB50" s="13">
        <f t="shared" si="59"/>
        <v>7.46</v>
      </c>
      <c r="BC50" s="13"/>
      <c r="BD50" s="14" t="str">
        <f t="shared" si="60"/>
        <v>Khá</v>
      </c>
      <c r="BE50" s="19"/>
      <c r="BF50" s="11">
        <v>8</v>
      </c>
      <c r="BG50" s="12"/>
      <c r="BH50" s="11">
        <v>9</v>
      </c>
      <c r="BI50" s="12"/>
      <c r="BJ50" s="11">
        <v>8</v>
      </c>
      <c r="BK50" s="12"/>
      <c r="BL50" s="11">
        <v>9</v>
      </c>
      <c r="BM50" s="12"/>
      <c r="BN50" s="11">
        <f t="shared" si="61"/>
        <v>9</v>
      </c>
      <c r="BO50" s="11">
        <v>8</v>
      </c>
      <c r="BP50" s="12"/>
      <c r="BQ50" s="11">
        <f t="shared" si="62"/>
        <v>8</v>
      </c>
      <c r="BR50" s="11">
        <v>8</v>
      </c>
      <c r="BS50" s="12"/>
      <c r="BT50" s="11">
        <v>9</v>
      </c>
      <c r="BU50" s="12"/>
      <c r="BV50" s="11">
        <f t="shared" si="63"/>
        <v>9</v>
      </c>
      <c r="BW50" s="11">
        <v>8</v>
      </c>
      <c r="BX50" s="12"/>
      <c r="BY50" s="11">
        <f t="shared" si="64"/>
        <v>8</v>
      </c>
      <c r="BZ50" s="11">
        <v>8</v>
      </c>
      <c r="CA50" s="11"/>
      <c r="CB50" s="11">
        <v>9</v>
      </c>
      <c r="CC50" s="11"/>
      <c r="CD50" s="11">
        <v>9</v>
      </c>
      <c r="CE50" s="12"/>
      <c r="CF50" s="11">
        <f t="shared" si="65"/>
        <v>9</v>
      </c>
      <c r="CG50" s="11">
        <v>8</v>
      </c>
      <c r="CH50" s="12"/>
      <c r="CI50" s="11">
        <v>8</v>
      </c>
      <c r="CJ50" s="12"/>
      <c r="CK50" s="11">
        <v>9</v>
      </c>
      <c r="CL50" s="12"/>
      <c r="CM50" s="11">
        <f t="shared" si="66"/>
        <v>9</v>
      </c>
      <c r="CN50" s="11">
        <v>9</v>
      </c>
      <c r="CO50" s="12"/>
      <c r="CP50" s="11">
        <f t="shared" si="67"/>
        <v>9</v>
      </c>
      <c r="CQ50" s="11">
        <v>8</v>
      </c>
      <c r="CR50" s="12"/>
      <c r="CS50" s="11">
        <v>9</v>
      </c>
      <c r="CT50" s="11"/>
      <c r="CU50" s="11">
        <v>9</v>
      </c>
      <c r="CV50" s="11"/>
      <c r="CW50" s="11">
        <f t="shared" si="68"/>
        <v>9</v>
      </c>
      <c r="CX50" s="11">
        <v>8</v>
      </c>
      <c r="CY50" s="12"/>
      <c r="CZ50" s="11">
        <f t="shared" si="69"/>
        <v>8</v>
      </c>
      <c r="DA50" s="11">
        <v>10</v>
      </c>
      <c r="DB50" s="12"/>
      <c r="DC50" s="11">
        <f t="shared" si="70"/>
        <v>10</v>
      </c>
      <c r="DD50" s="11">
        <v>8</v>
      </c>
      <c r="DE50" s="11"/>
      <c r="DF50" s="11">
        <v>8</v>
      </c>
      <c r="DG50" s="11"/>
      <c r="DH50" s="13">
        <f t="shared" si="71"/>
        <v>8.51</v>
      </c>
      <c r="DI50" s="13"/>
      <c r="DJ50" s="14" t="str">
        <f t="shared" si="72"/>
        <v>Giỏi</v>
      </c>
      <c r="DK50" s="19"/>
      <c r="DL50" s="11">
        <v>9</v>
      </c>
      <c r="DM50" s="12"/>
      <c r="DN50" s="11">
        <v>10</v>
      </c>
      <c r="DO50" s="12"/>
      <c r="DP50" s="11">
        <v>8</v>
      </c>
      <c r="DQ50" s="12"/>
      <c r="DR50" s="11">
        <f t="shared" si="73"/>
        <v>8</v>
      </c>
      <c r="DS50" s="11">
        <v>8</v>
      </c>
      <c r="DT50" s="12"/>
      <c r="DU50" s="11">
        <v>9</v>
      </c>
      <c r="DV50" s="11"/>
      <c r="DW50" s="11">
        <v>9</v>
      </c>
      <c r="DX50" s="12"/>
      <c r="DY50" s="11">
        <v>8</v>
      </c>
      <c r="DZ50" s="12"/>
      <c r="EA50" s="11">
        <v>9</v>
      </c>
      <c r="EB50" s="12"/>
      <c r="EC50" s="11">
        <v>9</v>
      </c>
      <c r="ED50" s="11"/>
      <c r="EE50" s="11">
        <v>9</v>
      </c>
      <c r="EF50" s="11"/>
      <c r="EG50" s="13">
        <f t="shared" si="74"/>
        <v>8.8000000000000007</v>
      </c>
      <c r="EH50" s="13"/>
      <c r="EI50" s="14" t="str">
        <f t="shared" si="75"/>
        <v>Giỏi</v>
      </c>
      <c r="EJ50" s="19"/>
      <c r="EK50" s="11">
        <v>9</v>
      </c>
      <c r="EL50" s="98"/>
      <c r="EM50" s="11">
        <v>9</v>
      </c>
      <c r="EN50" s="98"/>
      <c r="EO50" s="11">
        <v>10</v>
      </c>
      <c r="EP50" s="98"/>
      <c r="EQ50" s="11">
        <v>8</v>
      </c>
      <c r="ER50" s="98"/>
      <c r="ES50" s="11">
        <v>8</v>
      </c>
      <c r="ET50" s="98"/>
      <c r="EU50" s="11">
        <v>8</v>
      </c>
      <c r="EV50" s="98"/>
      <c r="EW50" s="11">
        <v>9</v>
      </c>
      <c r="EX50" s="98"/>
      <c r="EY50" s="11">
        <v>8</v>
      </c>
      <c r="EZ50" s="98"/>
      <c r="FA50" s="11">
        <v>9</v>
      </c>
      <c r="FB50" s="98"/>
      <c r="FC50" s="11">
        <v>10</v>
      </c>
      <c r="FD50" s="98"/>
      <c r="FE50" s="11">
        <v>9</v>
      </c>
      <c r="FF50" s="98" t="str">
        <f t="shared" si="38"/>
        <v>Nguyễn ThanhTâm</v>
      </c>
      <c r="FG50" s="217">
        <f t="shared" si="76"/>
        <v>8.82</v>
      </c>
      <c r="FH50" s="220"/>
      <c r="FI50" s="221" t="str">
        <f t="shared" si="77"/>
        <v>Giỏi</v>
      </c>
      <c r="FJ50" s="219" t="str">
        <f t="shared" si="39"/>
        <v>Nguyễn ThanhTâm</v>
      </c>
      <c r="FK50" s="217">
        <f t="shared" si="40"/>
        <v>8.81</v>
      </c>
      <c r="FL50" s="220"/>
      <c r="FM50" s="221" t="str">
        <f t="shared" si="78"/>
        <v>Giỏi</v>
      </c>
      <c r="FN50" s="221"/>
      <c r="FO50" s="13">
        <f t="shared" si="41"/>
        <v>8.26</v>
      </c>
      <c r="FP50" s="13"/>
      <c r="FQ50" s="14" t="str">
        <f t="shared" si="80"/>
        <v>Giỏi</v>
      </c>
      <c r="FR50" s="15">
        <f t="shared" si="79"/>
        <v>4</v>
      </c>
    </row>
    <row r="51" spans="1:181" ht="12.75" x14ac:dyDescent="0.2">
      <c r="A51" s="16">
        <v>45</v>
      </c>
      <c r="B51" s="17" t="s">
        <v>502</v>
      </c>
      <c r="C51" s="18" t="s">
        <v>153</v>
      </c>
      <c r="D51" s="11">
        <v>4</v>
      </c>
      <c r="E51" s="12">
        <v>7</v>
      </c>
      <c r="F51" s="11">
        <f t="shared" si="43"/>
        <v>7</v>
      </c>
      <c r="G51" s="11">
        <v>6</v>
      </c>
      <c r="H51" s="12"/>
      <c r="I51" s="11">
        <f t="shared" si="44"/>
        <v>6</v>
      </c>
      <c r="J51" s="11">
        <v>5</v>
      </c>
      <c r="K51" s="12"/>
      <c r="L51" s="11">
        <f t="shared" si="45"/>
        <v>5</v>
      </c>
      <c r="M51" s="11">
        <v>6</v>
      </c>
      <c r="N51" s="12"/>
      <c r="O51" s="11">
        <f t="shared" si="46"/>
        <v>6</v>
      </c>
      <c r="P51" s="11">
        <v>5</v>
      </c>
      <c r="Q51" s="12"/>
      <c r="R51" s="11">
        <f t="shared" si="47"/>
        <v>5</v>
      </c>
      <c r="S51" s="11">
        <v>7</v>
      </c>
      <c r="T51" s="12"/>
      <c r="U51" s="11">
        <f t="shared" si="48"/>
        <v>7</v>
      </c>
      <c r="V51" s="12">
        <v>6</v>
      </c>
      <c r="W51" s="12"/>
      <c r="X51" s="11">
        <f t="shared" si="49"/>
        <v>6</v>
      </c>
      <c r="Y51" s="12">
        <v>6</v>
      </c>
      <c r="Z51" s="12"/>
      <c r="AA51" s="11">
        <v>4</v>
      </c>
      <c r="AB51" s="12">
        <v>8</v>
      </c>
      <c r="AC51" s="11">
        <f t="shared" si="50"/>
        <v>8</v>
      </c>
      <c r="AD51" s="11">
        <v>5</v>
      </c>
      <c r="AE51" s="12"/>
      <c r="AF51" s="11">
        <f t="shared" si="51"/>
        <v>5</v>
      </c>
      <c r="AG51" s="11">
        <v>8</v>
      </c>
      <c r="AH51" s="12"/>
      <c r="AI51" s="11">
        <f t="shared" si="52"/>
        <v>8</v>
      </c>
      <c r="AJ51" s="11">
        <v>4</v>
      </c>
      <c r="AK51" s="12">
        <v>8</v>
      </c>
      <c r="AL51" s="11">
        <f t="shared" si="53"/>
        <v>8</v>
      </c>
      <c r="AM51" s="11">
        <v>5</v>
      </c>
      <c r="AN51" s="12"/>
      <c r="AO51" s="11">
        <f t="shared" si="54"/>
        <v>5</v>
      </c>
      <c r="AP51" s="11">
        <v>5</v>
      </c>
      <c r="AQ51" s="12"/>
      <c r="AR51" s="11">
        <f t="shared" si="55"/>
        <v>5</v>
      </c>
      <c r="AS51" s="11">
        <v>7</v>
      </c>
      <c r="AT51" s="12"/>
      <c r="AU51" s="11">
        <f t="shared" si="56"/>
        <v>7</v>
      </c>
      <c r="AV51" s="11">
        <v>7</v>
      </c>
      <c r="AW51" s="12"/>
      <c r="AX51" s="11">
        <f t="shared" si="57"/>
        <v>7</v>
      </c>
      <c r="AY51" s="11">
        <v>4</v>
      </c>
      <c r="AZ51" s="11">
        <v>8</v>
      </c>
      <c r="BA51" s="11">
        <f t="shared" si="58"/>
        <v>8</v>
      </c>
      <c r="BB51" s="13">
        <f t="shared" si="59"/>
        <v>6.46</v>
      </c>
      <c r="BC51" s="13"/>
      <c r="BD51" s="14" t="str">
        <f t="shared" si="60"/>
        <v>TBKhá</v>
      </c>
      <c r="BE51" s="19"/>
      <c r="BF51" s="11">
        <v>6</v>
      </c>
      <c r="BG51" s="12"/>
      <c r="BH51" s="11">
        <v>6</v>
      </c>
      <c r="BI51" s="12"/>
      <c r="BJ51" s="11">
        <v>7</v>
      </c>
      <c r="BK51" s="12"/>
      <c r="BL51" s="11">
        <v>6</v>
      </c>
      <c r="BM51" s="12"/>
      <c r="BN51" s="11">
        <f t="shared" si="61"/>
        <v>6</v>
      </c>
      <c r="BO51" s="11">
        <v>6</v>
      </c>
      <c r="BP51" s="12"/>
      <c r="BQ51" s="11">
        <f t="shared" si="62"/>
        <v>6</v>
      </c>
      <c r="BR51" s="11">
        <v>7</v>
      </c>
      <c r="BS51" s="12"/>
      <c r="BT51" s="11">
        <v>5</v>
      </c>
      <c r="BU51" s="12"/>
      <c r="BV51" s="11">
        <f t="shared" si="63"/>
        <v>5</v>
      </c>
      <c r="BW51" s="11">
        <v>7</v>
      </c>
      <c r="BX51" s="12"/>
      <c r="BY51" s="11">
        <f t="shared" si="64"/>
        <v>7</v>
      </c>
      <c r="BZ51" s="11">
        <v>8</v>
      </c>
      <c r="CA51" s="11"/>
      <c r="CB51" s="11">
        <v>7</v>
      </c>
      <c r="CC51" s="11"/>
      <c r="CD51" s="11">
        <v>7</v>
      </c>
      <c r="CE51" s="12"/>
      <c r="CF51" s="11">
        <f t="shared" si="65"/>
        <v>7</v>
      </c>
      <c r="CG51" s="11">
        <v>6</v>
      </c>
      <c r="CH51" s="12"/>
      <c r="CI51" s="11">
        <v>6</v>
      </c>
      <c r="CJ51" s="12"/>
      <c r="CK51" s="11">
        <v>8</v>
      </c>
      <c r="CL51" s="12"/>
      <c r="CM51" s="11">
        <f t="shared" si="66"/>
        <v>8</v>
      </c>
      <c r="CN51" s="11">
        <v>7</v>
      </c>
      <c r="CO51" s="12"/>
      <c r="CP51" s="11">
        <f t="shared" si="67"/>
        <v>7</v>
      </c>
      <c r="CQ51" s="11">
        <v>7</v>
      </c>
      <c r="CR51" s="12"/>
      <c r="CS51" s="11">
        <v>8</v>
      </c>
      <c r="CT51" s="11"/>
      <c r="CU51" s="11">
        <v>7</v>
      </c>
      <c r="CV51" s="11"/>
      <c r="CW51" s="11">
        <f t="shared" si="68"/>
        <v>7</v>
      </c>
      <c r="CX51" s="11">
        <v>7</v>
      </c>
      <c r="CY51" s="12"/>
      <c r="CZ51" s="11">
        <f t="shared" si="69"/>
        <v>7</v>
      </c>
      <c r="DA51" s="11">
        <v>7</v>
      </c>
      <c r="DB51" s="12"/>
      <c r="DC51" s="11">
        <f t="shared" si="70"/>
        <v>7</v>
      </c>
      <c r="DD51" s="11">
        <v>8</v>
      </c>
      <c r="DE51" s="11"/>
      <c r="DF51" s="11">
        <v>7</v>
      </c>
      <c r="DG51" s="11"/>
      <c r="DH51" s="13">
        <f t="shared" si="71"/>
        <v>6.81</v>
      </c>
      <c r="DI51" s="13"/>
      <c r="DJ51" s="14" t="str">
        <f t="shared" si="72"/>
        <v>TBKhá</v>
      </c>
      <c r="DK51" s="19"/>
      <c r="DL51" s="11">
        <v>9</v>
      </c>
      <c r="DM51" s="12"/>
      <c r="DN51" s="11">
        <v>6</v>
      </c>
      <c r="DO51" s="12"/>
      <c r="DP51" s="11">
        <v>6</v>
      </c>
      <c r="DQ51" s="12"/>
      <c r="DR51" s="11">
        <f t="shared" si="73"/>
        <v>6</v>
      </c>
      <c r="DS51" s="11">
        <v>7</v>
      </c>
      <c r="DT51" s="12"/>
      <c r="DU51" s="11">
        <v>8</v>
      </c>
      <c r="DV51" s="11"/>
      <c r="DW51" s="11">
        <v>8</v>
      </c>
      <c r="DX51" s="12"/>
      <c r="DY51" s="11">
        <v>8</v>
      </c>
      <c r="DZ51" s="12"/>
      <c r="EA51" s="11">
        <v>8</v>
      </c>
      <c r="EB51" s="12"/>
      <c r="EC51" s="11">
        <v>8</v>
      </c>
      <c r="ED51" s="11"/>
      <c r="EE51" s="11">
        <v>8</v>
      </c>
      <c r="EF51" s="11"/>
      <c r="EG51" s="13">
        <f t="shared" si="74"/>
        <v>7.6</v>
      </c>
      <c r="EH51" s="13"/>
      <c r="EI51" s="14" t="str">
        <f t="shared" si="75"/>
        <v>Khá</v>
      </c>
      <c r="EJ51" s="19"/>
      <c r="EK51" s="11">
        <v>8</v>
      </c>
      <c r="EL51" s="98"/>
      <c r="EM51" s="11">
        <v>8</v>
      </c>
      <c r="EN51" s="98"/>
      <c r="EO51" s="11">
        <v>7</v>
      </c>
      <c r="EP51" s="98"/>
      <c r="EQ51" s="11">
        <v>7</v>
      </c>
      <c r="ER51" s="98"/>
      <c r="ES51" s="11">
        <v>8</v>
      </c>
      <c r="ET51" s="98"/>
      <c r="EU51" s="11">
        <v>9</v>
      </c>
      <c r="EV51" s="98"/>
      <c r="EW51" s="11">
        <v>8</v>
      </c>
      <c r="EX51" s="98"/>
      <c r="EY51" s="11">
        <v>8</v>
      </c>
      <c r="EZ51" s="98"/>
      <c r="FA51" s="11">
        <v>9</v>
      </c>
      <c r="FB51" s="98"/>
      <c r="FC51" s="11">
        <v>6</v>
      </c>
      <c r="FD51" s="98"/>
      <c r="FE51" s="11">
        <v>7</v>
      </c>
      <c r="FF51" s="98" t="str">
        <f t="shared" si="38"/>
        <v>Trần ĐứcTâm</v>
      </c>
      <c r="FG51" s="217">
        <f t="shared" si="76"/>
        <v>7.89</v>
      </c>
      <c r="FH51" s="220"/>
      <c r="FI51" s="221" t="str">
        <f t="shared" si="77"/>
        <v>Khá</v>
      </c>
      <c r="FJ51" s="219" t="str">
        <f t="shared" si="39"/>
        <v>Trần ĐứcTâm</v>
      </c>
      <c r="FK51" s="217">
        <f t="shared" si="40"/>
        <v>7.75</v>
      </c>
      <c r="FL51" s="220"/>
      <c r="FM51" s="221" t="str">
        <f t="shared" si="78"/>
        <v>Khá</v>
      </c>
      <c r="FN51" s="221"/>
      <c r="FO51" s="13">
        <f t="shared" si="41"/>
        <v>7.01</v>
      </c>
      <c r="FP51" s="13"/>
      <c r="FQ51" s="14" t="str">
        <f t="shared" si="80"/>
        <v>Khá</v>
      </c>
      <c r="FR51" s="15">
        <f t="shared" si="79"/>
        <v>56</v>
      </c>
    </row>
    <row r="52" spans="1:181" s="31" customFormat="1" ht="12.75" x14ac:dyDescent="0.2">
      <c r="A52" s="16">
        <v>46</v>
      </c>
      <c r="B52" s="17" t="s">
        <v>66</v>
      </c>
      <c r="C52" s="18" t="s">
        <v>156</v>
      </c>
      <c r="D52" s="11">
        <v>7</v>
      </c>
      <c r="E52" s="12"/>
      <c r="F52" s="11">
        <f t="shared" si="43"/>
        <v>7</v>
      </c>
      <c r="G52" s="11">
        <v>6</v>
      </c>
      <c r="H52" s="12"/>
      <c r="I52" s="11">
        <f t="shared" si="44"/>
        <v>6</v>
      </c>
      <c r="J52" s="11">
        <v>9</v>
      </c>
      <c r="K52" s="12"/>
      <c r="L52" s="11">
        <f t="shared" si="45"/>
        <v>9</v>
      </c>
      <c r="M52" s="11">
        <v>7</v>
      </c>
      <c r="N52" s="12"/>
      <c r="O52" s="11">
        <f t="shared" si="46"/>
        <v>7</v>
      </c>
      <c r="P52" s="11">
        <v>9</v>
      </c>
      <c r="Q52" s="12"/>
      <c r="R52" s="11">
        <f t="shared" si="47"/>
        <v>9</v>
      </c>
      <c r="S52" s="11">
        <v>7</v>
      </c>
      <c r="T52" s="12"/>
      <c r="U52" s="11">
        <f t="shared" si="48"/>
        <v>7</v>
      </c>
      <c r="V52" s="12">
        <v>7</v>
      </c>
      <c r="W52" s="12"/>
      <c r="X52" s="11">
        <f t="shared" si="49"/>
        <v>7</v>
      </c>
      <c r="Y52" s="12">
        <v>8</v>
      </c>
      <c r="Z52" s="12"/>
      <c r="AA52" s="11">
        <v>7</v>
      </c>
      <c r="AB52" s="12"/>
      <c r="AC52" s="11">
        <f t="shared" si="50"/>
        <v>7</v>
      </c>
      <c r="AD52" s="11">
        <v>7</v>
      </c>
      <c r="AE52" s="12"/>
      <c r="AF52" s="11">
        <f t="shared" si="51"/>
        <v>7</v>
      </c>
      <c r="AG52" s="11">
        <v>8</v>
      </c>
      <c r="AH52" s="12"/>
      <c r="AI52" s="11">
        <f t="shared" si="52"/>
        <v>8</v>
      </c>
      <c r="AJ52" s="11">
        <v>7</v>
      </c>
      <c r="AK52" s="12"/>
      <c r="AL52" s="11">
        <f t="shared" si="53"/>
        <v>7</v>
      </c>
      <c r="AM52" s="11">
        <v>7</v>
      </c>
      <c r="AN52" s="12"/>
      <c r="AO52" s="11">
        <f t="shared" si="54"/>
        <v>7</v>
      </c>
      <c r="AP52" s="11">
        <v>8</v>
      </c>
      <c r="AQ52" s="12"/>
      <c r="AR52" s="11">
        <f t="shared" si="55"/>
        <v>8</v>
      </c>
      <c r="AS52" s="11">
        <v>6</v>
      </c>
      <c r="AT52" s="12"/>
      <c r="AU52" s="11">
        <f t="shared" si="56"/>
        <v>6</v>
      </c>
      <c r="AV52" s="11">
        <v>7</v>
      </c>
      <c r="AW52" s="12"/>
      <c r="AX52" s="11">
        <f t="shared" si="57"/>
        <v>7</v>
      </c>
      <c r="AY52" s="11">
        <v>6</v>
      </c>
      <c r="AZ52" s="11"/>
      <c r="BA52" s="11">
        <f t="shared" si="58"/>
        <v>6</v>
      </c>
      <c r="BB52" s="13">
        <f t="shared" si="59"/>
        <v>7.09</v>
      </c>
      <c r="BC52" s="13"/>
      <c r="BD52" s="14" t="str">
        <f t="shared" si="60"/>
        <v>Khá</v>
      </c>
      <c r="BE52" s="19"/>
      <c r="BF52" s="11">
        <v>7</v>
      </c>
      <c r="BG52" s="12"/>
      <c r="BH52" s="11">
        <v>6</v>
      </c>
      <c r="BI52" s="12"/>
      <c r="BJ52" s="11">
        <v>8</v>
      </c>
      <c r="BK52" s="12"/>
      <c r="BL52" s="11">
        <v>5</v>
      </c>
      <c r="BM52" s="12"/>
      <c r="BN52" s="11">
        <f t="shared" si="61"/>
        <v>5</v>
      </c>
      <c r="BO52" s="11">
        <v>7</v>
      </c>
      <c r="BP52" s="12"/>
      <c r="BQ52" s="11">
        <f t="shared" si="62"/>
        <v>7</v>
      </c>
      <c r="BR52" s="11">
        <v>8</v>
      </c>
      <c r="BS52" s="12"/>
      <c r="BT52" s="11">
        <v>7</v>
      </c>
      <c r="BU52" s="12"/>
      <c r="BV52" s="11">
        <f t="shared" si="63"/>
        <v>7</v>
      </c>
      <c r="BW52" s="11">
        <v>7</v>
      </c>
      <c r="BX52" s="12"/>
      <c r="BY52" s="11">
        <f t="shared" si="64"/>
        <v>7</v>
      </c>
      <c r="BZ52" s="11">
        <v>8</v>
      </c>
      <c r="CA52" s="11"/>
      <c r="CB52" s="11">
        <v>7</v>
      </c>
      <c r="CC52" s="11"/>
      <c r="CD52" s="11">
        <v>7</v>
      </c>
      <c r="CE52" s="12"/>
      <c r="CF52" s="11">
        <f t="shared" si="65"/>
        <v>7</v>
      </c>
      <c r="CG52" s="11">
        <v>6</v>
      </c>
      <c r="CH52" s="12"/>
      <c r="CI52" s="11">
        <v>9</v>
      </c>
      <c r="CJ52" s="12"/>
      <c r="CK52" s="11">
        <v>7</v>
      </c>
      <c r="CL52" s="12"/>
      <c r="CM52" s="11">
        <f t="shared" si="66"/>
        <v>7</v>
      </c>
      <c r="CN52" s="11">
        <v>8</v>
      </c>
      <c r="CO52" s="12"/>
      <c r="CP52" s="11">
        <f t="shared" si="67"/>
        <v>8</v>
      </c>
      <c r="CQ52" s="11">
        <v>8</v>
      </c>
      <c r="CR52" s="12"/>
      <c r="CS52" s="11">
        <v>8</v>
      </c>
      <c r="CT52" s="11"/>
      <c r="CU52" s="11">
        <v>7</v>
      </c>
      <c r="CV52" s="11"/>
      <c r="CW52" s="11">
        <f t="shared" si="68"/>
        <v>7</v>
      </c>
      <c r="CX52" s="11">
        <v>8</v>
      </c>
      <c r="CY52" s="12"/>
      <c r="CZ52" s="11">
        <f t="shared" si="69"/>
        <v>8</v>
      </c>
      <c r="DA52" s="11">
        <v>7</v>
      </c>
      <c r="DB52" s="12"/>
      <c r="DC52" s="11">
        <f t="shared" si="70"/>
        <v>7</v>
      </c>
      <c r="DD52" s="11">
        <v>8</v>
      </c>
      <c r="DE52" s="11"/>
      <c r="DF52" s="11">
        <v>9</v>
      </c>
      <c r="DG52" s="11"/>
      <c r="DH52" s="13">
        <f t="shared" si="71"/>
        <v>7.28</v>
      </c>
      <c r="DI52" s="13"/>
      <c r="DJ52" s="14" t="str">
        <f t="shared" si="72"/>
        <v>Khá</v>
      </c>
      <c r="DK52" s="19"/>
      <c r="DL52" s="11">
        <v>9</v>
      </c>
      <c r="DM52" s="12"/>
      <c r="DN52" s="11">
        <v>7</v>
      </c>
      <c r="DO52" s="12"/>
      <c r="DP52" s="11">
        <v>6</v>
      </c>
      <c r="DQ52" s="12"/>
      <c r="DR52" s="11">
        <f t="shared" si="73"/>
        <v>6</v>
      </c>
      <c r="DS52" s="11">
        <v>7</v>
      </c>
      <c r="DT52" s="12"/>
      <c r="DU52" s="11">
        <v>7</v>
      </c>
      <c r="DV52" s="11"/>
      <c r="DW52" s="11">
        <v>7</v>
      </c>
      <c r="DX52" s="12"/>
      <c r="DY52" s="11">
        <v>7</v>
      </c>
      <c r="DZ52" s="12"/>
      <c r="EA52" s="11">
        <v>8</v>
      </c>
      <c r="EB52" s="12"/>
      <c r="EC52" s="11">
        <v>9</v>
      </c>
      <c r="ED52" s="11"/>
      <c r="EE52" s="11">
        <v>9</v>
      </c>
      <c r="EF52" s="11"/>
      <c r="EG52" s="13">
        <f t="shared" si="74"/>
        <v>7.64</v>
      </c>
      <c r="EH52" s="13"/>
      <c r="EI52" s="14" t="str">
        <f t="shared" si="75"/>
        <v>Khá</v>
      </c>
      <c r="EJ52" s="19"/>
      <c r="EK52" s="11">
        <v>9</v>
      </c>
      <c r="EL52" s="98"/>
      <c r="EM52" s="11">
        <v>8</v>
      </c>
      <c r="EN52" s="98"/>
      <c r="EO52" s="11">
        <v>9</v>
      </c>
      <c r="EP52" s="98"/>
      <c r="EQ52" s="11">
        <v>7</v>
      </c>
      <c r="ER52" s="98"/>
      <c r="ES52" s="11">
        <v>8</v>
      </c>
      <c r="ET52" s="98"/>
      <c r="EU52" s="11">
        <v>9</v>
      </c>
      <c r="EV52" s="98"/>
      <c r="EW52" s="11">
        <v>9</v>
      </c>
      <c r="EX52" s="98"/>
      <c r="EY52" s="11">
        <v>8</v>
      </c>
      <c r="EZ52" s="98"/>
      <c r="FA52" s="11">
        <v>8</v>
      </c>
      <c r="FB52" s="98"/>
      <c r="FC52" s="11">
        <v>6</v>
      </c>
      <c r="FD52" s="98"/>
      <c r="FE52" s="11">
        <v>8</v>
      </c>
      <c r="FF52" s="98" t="str">
        <f t="shared" si="38"/>
        <v>Nguyễn Thị KimThanh</v>
      </c>
      <c r="FG52" s="217">
        <f t="shared" si="76"/>
        <v>8.07</v>
      </c>
      <c r="FH52" s="220"/>
      <c r="FI52" s="221" t="str">
        <f t="shared" si="77"/>
        <v>Giỏi</v>
      </c>
      <c r="FJ52" s="219" t="str">
        <f t="shared" si="39"/>
        <v>Nguyễn Thị KimThanh</v>
      </c>
      <c r="FK52" s="217">
        <f t="shared" si="40"/>
        <v>7.87</v>
      </c>
      <c r="FL52" s="220"/>
      <c r="FM52" s="221" t="str">
        <f t="shared" si="78"/>
        <v>Khá</v>
      </c>
      <c r="FN52" s="221"/>
      <c r="FO52" s="13">
        <f t="shared" si="41"/>
        <v>7.41</v>
      </c>
      <c r="FP52" s="13"/>
      <c r="FQ52" s="14" t="str">
        <f t="shared" si="80"/>
        <v>Khá</v>
      </c>
      <c r="FR52" s="15">
        <f t="shared" si="79"/>
        <v>35</v>
      </c>
      <c r="FS52" s="1"/>
      <c r="FT52" s="1"/>
      <c r="FU52" s="1"/>
      <c r="FV52" s="1"/>
      <c r="FW52" s="1"/>
      <c r="FX52" s="1"/>
      <c r="FY52" s="1"/>
    </row>
    <row r="53" spans="1:181" ht="12.75" x14ac:dyDescent="0.2">
      <c r="A53" s="16">
        <v>47</v>
      </c>
      <c r="B53" s="17" t="s">
        <v>160</v>
      </c>
      <c r="C53" s="18" t="s">
        <v>156</v>
      </c>
      <c r="D53" s="11">
        <v>3</v>
      </c>
      <c r="E53" s="12">
        <v>8</v>
      </c>
      <c r="F53" s="11">
        <f t="shared" si="43"/>
        <v>8</v>
      </c>
      <c r="G53" s="11">
        <v>6</v>
      </c>
      <c r="H53" s="12"/>
      <c r="I53" s="11">
        <f t="shared" si="44"/>
        <v>6</v>
      </c>
      <c r="J53" s="11">
        <v>5</v>
      </c>
      <c r="K53" s="12"/>
      <c r="L53" s="11">
        <f t="shared" si="45"/>
        <v>5</v>
      </c>
      <c r="M53" s="11">
        <v>6</v>
      </c>
      <c r="N53" s="12"/>
      <c r="O53" s="11">
        <f t="shared" si="46"/>
        <v>6</v>
      </c>
      <c r="P53" s="11">
        <v>4</v>
      </c>
      <c r="Q53" s="12">
        <v>6</v>
      </c>
      <c r="R53" s="11">
        <f t="shared" si="47"/>
        <v>6</v>
      </c>
      <c r="S53" s="11">
        <v>5</v>
      </c>
      <c r="T53" s="12"/>
      <c r="U53" s="11">
        <f t="shared" si="48"/>
        <v>5</v>
      </c>
      <c r="V53" s="12">
        <v>6</v>
      </c>
      <c r="W53" s="12"/>
      <c r="X53" s="11">
        <f t="shared" si="49"/>
        <v>6</v>
      </c>
      <c r="Y53" s="12">
        <v>6</v>
      </c>
      <c r="Z53" s="12"/>
      <c r="AA53" s="11">
        <v>7</v>
      </c>
      <c r="AB53" s="12"/>
      <c r="AC53" s="11">
        <f t="shared" si="50"/>
        <v>7</v>
      </c>
      <c r="AD53" s="11">
        <v>6</v>
      </c>
      <c r="AE53" s="12"/>
      <c r="AF53" s="11">
        <f t="shared" si="51"/>
        <v>6</v>
      </c>
      <c r="AG53" s="11">
        <v>8</v>
      </c>
      <c r="AH53" s="12"/>
      <c r="AI53" s="11">
        <f t="shared" si="52"/>
        <v>8</v>
      </c>
      <c r="AJ53" s="11">
        <v>6</v>
      </c>
      <c r="AK53" s="12"/>
      <c r="AL53" s="11">
        <f t="shared" si="53"/>
        <v>6</v>
      </c>
      <c r="AM53" s="11">
        <v>5</v>
      </c>
      <c r="AN53" s="12"/>
      <c r="AO53" s="11">
        <f t="shared" si="54"/>
        <v>5</v>
      </c>
      <c r="AP53" s="11">
        <v>7</v>
      </c>
      <c r="AQ53" s="12"/>
      <c r="AR53" s="11">
        <f t="shared" si="55"/>
        <v>7</v>
      </c>
      <c r="AS53" s="11">
        <v>7</v>
      </c>
      <c r="AT53" s="12"/>
      <c r="AU53" s="11">
        <f t="shared" si="56"/>
        <v>7</v>
      </c>
      <c r="AV53" s="11">
        <v>7</v>
      </c>
      <c r="AW53" s="12"/>
      <c r="AX53" s="11">
        <f t="shared" si="57"/>
        <v>7</v>
      </c>
      <c r="AY53" s="11">
        <v>5</v>
      </c>
      <c r="AZ53" s="11"/>
      <c r="BA53" s="11">
        <f t="shared" si="58"/>
        <v>5</v>
      </c>
      <c r="BB53" s="13">
        <f t="shared" si="59"/>
        <v>6.33</v>
      </c>
      <c r="BC53" s="13"/>
      <c r="BD53" s="14" t="str">
        <f t="shared" si="60"/>
        <v>TBKhá</v>
      </c>
      <c r="BE53" s="19"/>
      <c r="BF53" s="11">
        <v>7</v>
      </c>
      <c r="BG53" s="12"/>
      <c r="BH53" s="11">
        <v>6</v>
      </c>
      <c r="BI53" s="12"/>
      <c r="BJ53" s="11">
        <v>8</v>
      </c>
      <c r="BK53" s="12"/>
      <c r="BL53" s="11">
        <v>5</v>
      </c>
      <c r="BM53" s="12"/>
      <c r="BN53" s="11">
        <f t="shared" si="61"/>
        <v>5</v>
      </c>
      <c r="BO53" s="11">
        <v>7</v>
      </c>
      <c r="BP53" s="12"/>
      <c r="BQ53" s="11">
        <f t="shared" si="62"/>
        <v>7</v>
      </c>
      <c r="BR53" s="11">
        <v>7</v>
      </c>
      <c r="BS53" s="12"/>
      <c r="BT53" s="11">
        <v>7</v>
      </c>
      <c r="BU53" s="12"/>
      <c r="BV53" s="11">
        <f t="shared" si="63"/>
        <v>7</v>
      </c>
      <c r="BW53" s="11">
        <v>7</v>
      </c>
      <c r="BX53" s="12"/>
      <c r="BY53" s="11">
        <f t="shared" si="64"/>
        <v>7</v>
      </c>
      <c r="BZ53" s="11">
        <v>8</v>
      </c>
      <c r="CA53" s="11"/>
      <c r="CB53" s="11">
        <v>8</v>
      </c>
      <c r="CC53" s="11"/>
      <c r="CD53" s="11">
        <v>8</v>
      </c>
      <c r="CE53" s="12"/>
      <c r="CF53" s="11">
        <f t="shared" si="65"/>
        <v>8</v>
      </c>
      <c r="CG53" s="11">
        <v>6</v>
      </c>
      <c r="CH53" s="12"/>
      <c r="CI53" s="11">
        <v>7</v>
      </c>
      <c r="CJ53" s="12"/>
      <c r="CK53" s="11">
        <v>7</v>
      </c>
      <c r="CL53" s="12"/>
      <c r="CM53" s="11">
        <f t="shared" si="66"/>
        <v>7</v>
      </c>
      <c r="CN53" s="11">
        <v>6</v>
      </c>
      <c r="CO53" s="12"/>
      <c r="CP53" s="11">
        <f t="shared" si="67"/>
        <v>6</v>
      </c>
      <c r="CQ53" s="11">
        <v>8</v>
      </c>
      <c r="CR53" s="12"/>
      <c r="CS53" s="11">
        <v>8</v>
      </c>
      <c r="CT53" s="11"/>
      <c r="CU53" s="11">
        <v>8</v>
      </c>
      <c r="CV53" s="11"/>
      <c r="CW53" s="11">
        <f t="shared" si="68"/>
        <v>8</v>
      </c>
      <c r="CX53" s="11">
        <v>8</v>
      </c>
      <c r="CY53" s="12"/>
      <c r="CZ53" s="11">
        <f t="shared" si="69"/>
        <v>8</v>
      </c>
      <c r="DA53" s="11">
        <v>8</v>
      </c>
      <c r="DB53" s="12"/>
      <c r="DC53" s="11">
        <f t="shared" si="70"/>
        <v>8</v>
      </c>
      <c r="DD53" s="11">
        <v>9</v>
      </c>
      <c r="DE53" s="11"/>
      <c r="DF53" s="11">
        <v>8</v>
      </c>
      <c r="DG53" s="11"/>
      <c r="DH53" s="13">
        <f t="shared" si="71"/>
        <v>7.25</v>
      </c>
      <c r="DI53" s="13"/>
      <c r="DJ53" s="14" t="str">
        <f t="shared" si="72"/>
        <v>Khá</v>
      </c>
      <c r="DK53" s="19"/>
      <c r="DL53" s="11">
        <v>9</v>
      </c>
      <c r="DM53" s="12"/>
      <c r="DN53" s="11">
        <v>7</v>
      </c>
      <c r="DO53" s="12"/>
      <c r="DP53" s="11">
        <v>6</v>
      </c>
      <c r="DQ53" s="12"/>
      <c r="DR53" s="11">
        <f t="shared" si="73"/>
        <v>6</v>
      </c>
      <c r="DS53" s="11">
        <v>8</v>
      </c>
      <c r="DT53" s="12"/>
      <c r="DU53" s="11">
        <v>8</v>
      </c>
      <c r="DV53" s="11"/>
      <c r="DW53" s="11">
        <v>6</v>
      </c>
      <c r="DX53" s="12"/>
      <c r="DY53" s="11">
        <v>9</v>
      </c>
      <c r="DZ53" s="12"/>
      <c r="EA53" s="11">
        <v>8</v>
      </c>
      <c r="EB53" s="12"/>
      <c r="EC53" s="11">
        <v>9</v>
      </c>
      <c r="ED53" s="11"/>
      <c r="EE53" s="11">
        <v>9</v>
      </c>
      <c r="EF53" s="11"/>
      <c r="EG53" s="13">
        <f t="shared" si="74"/>
        <v>7.96</v>
      </c>
      <c r="EH53" s="13"/>
      <c r="EI53" s="14" t="str">
        <f t="shared" si="75"/>
        <v>Khá</v>
      </c>
      <c r="EJ53" s="19"/>
      <c r="EK53" s="11">
        <v>9</v>
      </c>
      <c r="EL53" s="98"/>
      <c r="EM53" s="11">
        <v>9</v>
      </c>
      <c r="EN53" s="98"/>
      <c r="EO53" s="11">
        <v>9</v>
      </c>
      <c r="EP53" s="98"/>
      <c r="EQ53" s="11">
        <v>9</v>
      </c>
      <c r="ER53" s="98"/>
      <c r="ES53" s="11">
        <v>8</v>
      </c>
      <c r="ET53" s="98"/>
      <c r="EU53" s="11">
        <v>9</v>
      </c>
      <c r="EV53" s="98"/>
      <c r="EW53" s="11">
        <v>8</v>
      </c>
      <c r="EX53" s="98"/>
      <c r="EY53" s="11">
        <v>8</v>
      </c>
      <c r="EZ53" s="98"/>
      <c r="FA53" s="11">
        <v>9</v>
      </c>
      <c r="FB53" s="98"/>
      <c r="FC53" s="11">
        <v>8</v>
      </c>
      <c r="FD53" s="98"/>
      <c r="FE53" s="11">
        <v>8</v>
      </c>
      <c r="FF53" s="98" t="str">
        <f t="shared" si="38"/>
        <v>Nguyễn Thị ThanhThanh</v>
      </c>
      <c r="FG53" s="217">
        <f t="shared" si="76"/>
        <v>8.61</v>
      </c>
      <c r="FH53" s="220"/>
      <c r="FI53" s="221" t="str">
        <f t="shared" si="77"/>
        <v>Giỏi</v>
      </c>
      <c r="FJ53" s="219" t="str">
        <f t="shared" si="39"/>
        <v>Nguyễn Thị ThanhThanh</v>
      </c>
      <c r="FK53" s="217">
        <f t="shared" si="40"/>
        <v>8.3000000000000007</v>
      </c>
      <c r="FL53" s="220"/>
      <c r="FM53" s="221" t="str">
        <f t="shared" si="78"/>
        <v>Giỏi</v>
      </c>
      <c r="FN53" s="221"/>
      <c r="FO53" s="13">
        <f t="shared" si="41"/>
        <v>7.29</v>
      </c>
      <c r="FP53" s="13"/>
      <c r="FQ53" s="14" t="str">
        <f t="shared" si="80"/>
        <v>Khá</v>
      </c>
      <c r="FR53" s="15">
        <f t="shared" si="79"/>
        <v>41</v>
      </c>
    </row>
    <row r="54" spans="1:181" s="31" customFormat="1" ht="12.75" x14ac:dyDescent="0.2">
      <c r="A54" s="16">
        <v>48</v>
      </c>
      <c r="B54" s="17" t="s">
        <v>503</v>
      </c>
      <c r="C54" s="18" t="s">
        <v>161</v>
      </c>
      <c r="D54" s="11">
        <v>8</v>
      </c>
      <c r="E54" s="12"/>
      <c r="F54" s="11">
        <f t="shared" si="43"/>
        <v>8</v>
      </c>
      <c r="G54" s="11">
        <v>6</v>
      </c>
      <c r="H54" s="12"/>
      <c r="I54" s="11">
        <f t="shared" si="44"/>
        <v>6</v>
      </c>
      <c r="J54" s="11">
        <v>8</v>
      </c>
      <c r="K54" s="12"/>
      <c r="L54" s="11">
        <f t="shared" si="45"/>
        <v>8</v>
      </c>
      <c r="M54" s="11">
        <v>6</v>
      </c>
      <c r="N54" s="12"/>
      <c r="O54" s="11">
        <f t="shared" si="46"/>
        <v>6</v>
      </c>
      <c r="P54" s="11">
        <v>8</v>
      </c>
      <c r="Q54" s="12"/>
      <c r="R54" s="11">
        <f t="shared" si="47"/>
        <v>8</v>
      </c>
      <c r="S54" s="11">
        <v>7</v>
      </c>
      <c r="T54" s="12"/>
      <c r="U54" s="11">
        <f t="shared" si="48"/>
        <v>7</v>
      </c>
      <c r="V54" s="12">
        <v>8</v>
      </c>
      <c r="W54" s="12"/>
      <c r="X54" s="11">
        <f t="shared" si="49"/>
        <v>8</v>
      </c>
      <c r="Y54" s="12">
        <v>8</v>
      </c>
      <c r="Z54" s="12"/>
      <c r="AA54" s="11">
        <v>7</v>
      </c>
      <c r="AB54" s="12"/>
      <c r="AC54" s="11">
        <f t="shared" si="50"/>
        <v>7</v>
      </c>
      <c r="AD54" s="11">
        <v>6</v>
      </c>
      <c r="AE54" s="12"/>
      <c r="AF54" s="11">
        <f t="shared" si="51"/>
        <v>6</v>
      </c>
      <c r="AG54" s="11">
        <v>7</v>
      </c>
      <c r="AH54" s="12"/>
      <c r="AI54" s="11">
        <f t="shared" si="52"/>
        <v>7</v>
      </c>
      <c r="AJ54" s="11">
        <v>7</v>
      </c>
      <c r="AK54" s="12"/>
      <c r="AL54" s="11">
        <f t="shared" si="53"/>
        <v>7</v>
      </c>
      <c r="AM54" s="11">
        <v>8</v>
      </c>
      <c r="AN54" s="12"/>
      <c r="AO54" s="11">
        <f t="shared" si="54"/>
        <v>8</v>
      </c>
      <c r="AP54" s="11">
        <v>7</v>
      </c>
      <c r="AQ54" s="12"/>
      <c r="AR54" s="11">
        <f t="shared" si="55"/>
        <v>7</v>
      </c>
      <c r="AS54" s="11">
        <v>8</v>
      </c>
      <c r="AT54" s="12"/>
      <c r="AU54" s="11">
        <f t="shared" si="56"/>
        <v>8</v>
      </c>
      <c r="AV54" s="11">
        <v>8</v>
      </c>
      <c r="AW54" s="12"/>
      <c r="AX54" s="11">
        <f t="shared" si="57"/>
        <v>8</v>
      </c>
      <c r="AY54" s="11">
        <v>7</v>
      </c>
      <c r="AZ54" s="11"/>
      <c r="BA54" s="11">
        <f t="shared" si="58"/>
        <v>7</v>
      </c>
      <c r="BB54" s="13">
        <f t="shared" si="59"/>
        <v>7.17</v>
      </c>
      <c r="BC54" s="13"/>
      <c r="BD54" s="14" t="str">
        <f t="shared" si="60"/>
        <v>Khá</v>
      </c>
      <c r="BE54" s="19"/>
      <c r="BF54" s="11">
        <v>8</v>
      </c>
      <c r="BG54" s="12"/>
      <c r="BH54" s="11">
        <v>8</v>
      </c>
      <c r="BI54" s="12"/>
      <c r="BJ54" s="11">
        <v>7</v>
      </c>
      <c r="BK54" s="12"/>
      <c r="BL54" s="11">
        <v>7</v>
      </c>
      <c r="BM54" s="12"/>
      <c r="BN54" s="11">
        <f t="shared" si="61"/>
        <v>7</v>
      </c>
      <c r="BO54" s="11">
        <v>8</v>
      </c>
      <c r="BP54" s="12"/>
      <c r="BQ54" s="11">
        <f t="shared" si="62"/>
        <v>8</v>
      </c>
      <c r="BR54" s="11">
        <v>8</v>
      </c>
      <c r="BS54" s="12"/>
      <c r="BT54" s="11">
        <v>9</v>
      </c>
      <c r="BU54" s="12"/>
      <c r="BV54" s="11">
        <f t="shared" si="63"/>
        <v>9</v>
      </c>
      <c r="BW54" s="11">
        <v>8</v>
      </c>
      <c r="BX54" s="12"/>
      <c r="BY54" s="11">
        <f t="shared" si="64"/>
        <v>8</v>
      </c>
      <c r="BZ54" s="11">
        <v>9</v>
      </c>
      <c r="CA54" s="11"/>
      <c r="CB54" s="11">
        <v>9</v>
      </c>
      <c r="CC54" s="11"/>
      <c r="CD54" s="11">
        <v>9</v>
      </c>
      <c r="CE54" s="12"/>
      <c r="CF54" s="11">
        <f t="shared" si="65"/>
        <v>9</v>
      </c>
      <c r="CG54" s="11">
        <v>6</v>
      </c>
      <c r="CH54" s="12"/>
      <c r="CI54" s="11">
        <v>7</v>
      </c>
      <c r="CJ54" s="12"/>
      <c r="CK54" s="11">
        <v>8</v>
      </c>
      <c r="CL54" s="12"/>
      <c r="CM54" s="11">
        <f t="shared" si="66"/>
        <v>8</v>
      </c>
      <c r="CN54" s="11">
        <v>8</v>
      </c>
      <c r="CO54" s="12"/>
      <c r="CP54" s="11">
        <f t="shared" si="67"/>
        <v>8</v>
      </c>
      <c r="CQ54" s="11">
        <v>7</v>
      </c>
      <c r="CR54" s="12"/>
      <c r="CS54" s="11">
        <v>9</v>
      </c>
      <c r="CT54" s="11"/>
      <c r="CU54" s="11">
        <v>9</v>
      </c>
      <c r="CV54" s="11"/>
      <c r="CW54" s="11">
        <f t="shared" si="68"/>
        <v>9</v>
      </c>
      <c r="CX54" s="11">
        <v>8</v>
      </c>
      <c r="CY54" s="12"/>
      <c r="CZ54" s="11">
        <f t="shared" si="69"/>
        <v>8</v>
      </c>
      <c r="DA54" s="11">
        <v>9</v>
      </c>
      <c r="DB54" s="12"/>
      <c r="DC54" s="11">
        <f t="shared" si="70"/>
        <v>9</v>
      </c>
      <c r="DD54" s="11">
        <v>8</v>
      </c>
      <c r="DE54" s="11"/>
      <c r="DF54" s="11">
        <v>8</v>
      </c>
      <c r="DG54" s="11"/>
      <c r="DH54" s="13">
        <f t="shared" si="71"/>
        <v>8.02</v>
      </c>
      <c r="DI54" s="13"/>
      <c r="DJ54" s="14" t="str">
        <f t="shared" si="72"/>
        <v>Giỏi</v>
      </c>
      <c r="DK54" s="19"/>
      <c r="DL54" s="11">
        <v>9</v>
      </c>
      <c r="DM54" s="12"/>
      <c r="DN54" s="11">
        <v>8</v>
      </c>
      <c r="DO54" s="12"/>
      <c r="DP54" s="11">
        <v>7</v>
      </c>
      <c r="DQ54" s="12"/>
      <c r="DR54" s="11">
        <f t="shared" si="73"/>
        <v>7</v>
      </c>
      <c r="DS54" s="11">
        <v>8</v>
      </c>
      <c r="DT54" s="12"/>
      <c r="DU54" s="11">
        <v>9</v>
      </c>
      <c r="DV54" s="11"/>
      <c r="DW54" s="11">
        <v>9</v>
      </c>
      <c r="DX54" s="12"/>
      <c r="DY54" s="11">
        <v>8</v>
      </c>
      <c r="DZ54" s="12"/>
      <c r="EA54" s="11">
        <v>9</v>
      </c>
      <c r="EB54" s="12"/>
      <c r="EC54" s="11">
        <v>7</v>
      </c>
      <c r="ED54" s="11"/>
      <c r="EE54" s="11">
        <v>9</v>
      </c>
      <c r="EF54" s="11"/>
      <c r="EG54" s="13">
        <f t="shared" si="74"/>
        <v>8.32</v>
      </c>
      <c r="EH54" s="13"/>
      <c r="EI54" s="14" t="str">
        <f t="shared" si="75"/>
        <v>Giỏi</v>
      </c>
      <c r="EJ54" s="19"/>
      <c r="EK54" s="11">
        <v>9</v>
      </c>
      <c r="EL54" s="98"/>
      <c r="EM54" s="11">
        <v>10</v>
      </c>
      <c r="EN54" s="98"/>
      <c r="EO54" s="11">
        <v>10</v>
      </c>
      <c r="EP54" s="98"/>
      <c r="EQ54" s="11">
        <v>9</v>
      </c>
      <c r="ER54" s="98"/>
      <c r="ES54" s="11">
        <v>8</v>
      </c>
      <c r="ET54" s="98"/>
      <c r="EU54" s="11">
        <v>9</v>
      </c>
      <c r="EV54" s="98"/>
      <c r="EW54" s="11">
        <v>8</v>
      </c>
      <c r="EX54" s="98"/>
      <c r="EY54" s="11">
        <v>8</v>
      </c>
      <c r="EZ54" s="98"/>
      <c r="FA54" s="11">
        <v>9</v>
      </c>
      <c r="FB54" s="98"/>
      <c r="FC54" s="11">
        <v>10</v>
      </c>
      <c r="FD54" s="98"/>
      <c r="FE54" s="11">
        <v>8</v>
      </c>
      <c r="FF54" s="98" t="str">
        <f t="shared" si="38"/>
        <v>Từ ThịThảo</v>
      </c>
      <c r="FG54" s="217">
        <f t="shared" si="76"/>
        <v>8.9600000000000009</v>
      </c>
      <c r="FH54" s="220"/>
      <c r="FI54" s="221" t="str">
        <f t="shared" si="77"/>
        <v>Giỏi</v>
      </c>
      <c r="FJ54" s="219" t="str">
        <f t="shared" si="39"/>
        <v>Từ ThịThảo</v>
      </c>
      <c r="FK54" s="217">
        <f t="shared" si="40"/>
        <v>8.66</v>
      </c>
      <c r="FL54" s="220"/>
      <c r="FM54" s="221" t="str">
        <f t="shared" si="78"/>
        <v>Giỏi</v>
      </c>
      <c r="FN54" s="221"/>
      <c r="FO54" s="13">
        <f t="shared" si="41"/>
        <v>7.94</v>
      </c>
      <c r="FP54" s="13"/>
      <c r="FQ54" s="14" t="str">
        <f t="shared" si="80"/>
        <v>Khá</v>
      </c>
      <c r="FR54" s="15">
        <f t="shared" si="79"/>
        <v>13</v>
      </c>
      <c r="FS54" s="1"/>
      <c r="FT54" s="1"/>
      <c r="FU54" s="1"/>
      <c r="FV54" s="1"/>
      <c r="FW54" s="1"/>
      <c r="FX54" s="1"/>
      <c r="FY54" s="1"/>
    </row>
    <row r="55" spans="1:181" ht="12.75" x14ac:dyDescent="0.2">
      <c r="A55" s="16">
        <v>49</v>
      </c>
      <c r="B55" s="17" t="s">
        <v>483</v>
      </c>
      <c r="C55" s="18" t="s">
        <v>504</v>
      </c>
      <c r="D55" s="11">
        <v>6</v>
      </c>
      <c r="E55" s="12"/>
      <c r="F55" s="11">
        <f t="shared" si="43"/>
        <v>6</v>
      </c>
      <c r="G55" s="11">
        <v>6</v>
      </c>
      <c r="H55" s="12"/>
      <c r="I55" s="11">
        <f t="shared" si="44"/>
        <v>6</v>
      </c>
      <c r="J55" s="11">
        <v>7</v>
      </c>
      <c r="K55" s="12"/>
      <c r="L55" s="11">
        <f t="shared" si="45"/>
        <v>7</v>
      </c>
      <c r="M55" s="11">
        <v>5</v>
      </c>
      <c r="N55" s="12"/>
      <c r="O55" s="11">
        <f t="shared" si="46"/>
        <v>5</v>
      </c>
      <c r="P55" s="11">
        <v>8</v>
      </c>
      <c r="Q55" s="12"/>
      <c r="R55" s="11">
        <f t="shared" si="47"/>
        <v>8</v>
      </c>
      <c r="S55" s="11">
        <v>6</v>
      </c>
      <c r="T55" s="12"/>
      <c r="U55" s="11">
        <f t="shared" si="48"/>
        <v>6</v>
      </c>
      <c r="V55" s="12">
        <v>7</v>
      </c>
      <c r="W55" s="12"/>
      <c r="X55" s="11">
        <f t="shared" si="49"/>
        <v>7</v>
      </c>
      <c r="Y55" s="12">
        <v>6</v>
      </c>
      <c r="Z55" s="12"/>
      <c r="AA55" s="11">
        <v>8</v>
      </c>
      <c r="AB55" s="12"/>
      <c r="AC55" s="11">
        <f t="shared" si="50"/>
        <v>8</v>
      </c>
      <c r="AD55" s="11">
        <v>5</v>
      </c>
      <c r="AE55" s="12"/>
      <c r="AF55" s="11">
        <f t="shared" si="51"/>
        <v>5</v>
      </c>
      <c r="AG55" s="11">
        <v>9</v>
      </c>
      <c r="AH55" s="12"/>
      <c r="AI55" s="11">
        <f t="shared" si="52"/>
        <v>9</v>
      </c>
      <c r="AJ55" s="11">
        <v>6</v>
      </c>
      <c r="AK55" s="12"/>
      <c r="AL55" s="11">
        <f t="shared" si="53"/>
        <v>6</v>
      </c>
      <c r="AM55" s="11">
        <v>6</v>
      </c>
      <c r="AN55" s="12"/>
      <c r="AO55" s="11">
        <f t="shared" si="54"/>
        <v>6</v>
      </c>
      <c r="AP55" s="11">
        <v>7</v>
      </c>
      <c r="AQ55" s="12"/>
      <c r="AR55" s="11">
        <f t="shared" si="55"/>
        <v>7</v>
      </c>
      <c r="AS55" s="11">
        <v>7</v>
      </c>
      <c r="AT55" s="12"/>
      <c r="AU55" s="11">
        <f t="shared" si="56"/>
        <v>7</v>
      </c>
      <c r="AV55" s="11">
        <v>7</v>
      </c>
      <c r="AW55" s="12"/>
      <c r="AX55" s="11">
        <f t="shared" si="57"/>
        <v>7</v>
      </c>
      <c r="AY55" s="11">
        <v>5</v>
      </c>
      <c r="AZ55" s="11"/>
      <c r="BA55" s="11">
        <f t="shared" si="58"/>
        <v>5</v>
      </c>
      <c r="BB55" s="13">
        <f t="shared" si="59"/>
        <v>6.46</v>
      </c>
      <c r="BC55" s="13"/>
      <c r="BD55" s="14" t="str">
        <f t="shared" si="60"/>
        <v>TBKhá</v>
      </c>
      <c r="BE55" s="19"/>
      <c r="BF55" s="11">
        <v>6</v>
      </c>
      <c r="BG55" s="12"/>
      <c r="BH55" s="11">
        <v>7</v>
      </c>
      <c r="BI55" s="12"/>
      <c r="BJ55" s="11">
        <v>7</v>
      </c>
      <c r="BK55" s="12"/>
      <c r="BL55" s="11">
        <v>8</v>
      </c>
      <c r="BM55" s="12"/>
      <c r="BN55" s="11">
        <f t="shared" si="61"/>
        <v>8</v>
      </c>
      <c r="BO55" s="11">
        <v>7</v>
      </c>
      <c r="BP55" s="12"/>
      <c r="BQ55" s="11">
        <f t="shared" si="62"/>
        <v>7</v>
      </c>
      <c r="BR55" s="11">
        <v>7</v>
      </c>
      <c r="BS55" s="12"/>
      <c r="BT55" s="11">
        <v>8</v>
      </c>
      <c r="BU55" s="12"/>
      <c r="BV55" s="11">
        <f t="shared" si="63"/>
        <v>8</v>
      </c>
      <c r="BW55" s="11">
        <v>7</v>
      </c>
      <c r="BX55" s="12"/>
      <c r="BY55" s="11">
        <f t="shared" si="64"/>
        <v>7</v>
      </c>
      <c r="BZ55" s="11">
        <v>8</v>
      </c>
      <c r="CA55" s="11"/>
      <c r="CB55" s="11">
        <v>8</v>
      </c>
      <c r="CC55" s="11"/>
      <c r="CD55" s="11">
        <v>9</v>
      </c>
      <c r="CE55" s="12"/>
      <c r="CF55" s="11">
        <f t="shared" si="65"/>
        <v>9</v>
      </c>
      <c r="CG55" s="11">
        <v>6</v>
      </c>
      <c r="CH55" s="12"/>
      <c r="CI55" s="11">
        <v>7</v>
      </c>
      <c r="CJ55" s="12"/>
      <c r="CK55" s="11">
        <v>9</v>
      </c>
      <c r="CL55" s="12"/>
      <c r="CM55" s="11">
        <f t="shared" si="66"/>
        <v>9</v>
      </c>
      <c r="CN55" s="11">
        <v>7</v>
      </c>
      <c r="CO55" s="12"/>
      <c r="CP55" s="11">
        <f t="shared" si="67"/>
        <v>7</v>
      </c>
      <c r="CQ55" s="11">
        <v>7</v>
      </c>
      <c r="CR55" s="12"/>
      <c r="CS55" s="11">
        <v>8</v>
      </c>
      <c r="CT55" s="11"/>
      <c r="CU55" s="11">
        <v>8</v>
      </c>
      <c r="CV55" s="11"/>
      <c r="CW55" s="11">
        <f t="shared" si="68"/>
        <v>8</v>
      </c>
      <c r="CX55" s="11">
        <v>7</v>
      </c>
      <c r="CY55" s="12"/>
      <c r="CZ55" s="11">
        <f t="shared" si="69"/>
        <v>7</v>
      </c>
      <c r="DA55" s="11">
        <v>10</v>
      </c>
      <c r="DB55" s="12"/>
      <c r="DC55" s="11">
        <f t="shared" si="70"/>
        <v>10</v>
      </c>
      <c r="DD55" s="11">
        <v>8</v>
      </c>
      <c r="DE55" s="11"/>
      <c r="DF55" s="11">
        <v>8</v>
      </c>
      <c r="DG55" s="11"/>
      <c r="DH55" s="13">
        <f t="shared" si="71"/>
        <v>7.55</v>
      </c>
      <c r="DI55" s="13"/>
      <c r="DJ55" s="14" t="str">
        <f t="shared" si="72"/>
        <v>Khá</v>
      </c>
      <c r="DK55" s="19"/>
      <c r="DL55" s="11">
        <v>9</v>
      </c>
      <c r="DM55" s="12"/>
      <c r="DN55" s="11">
        <v>9</v>
      </c>
      <c r="DO55" s="12"/>
      <c r="DP55" s="11">
        <v>6</v>
      </c>
      <c r="DQ55" s="12"/>
      <c r="DR55" s="11">
        <f t="shared" si="73"/>
        <v>6</v>
      </c>
      <c r="DS55" s="11">
        <v>8</v>
      </c>
      <c r="DT55" s="12"/>
      <c r="DU55" s="11">
        <v>9</v>
      </c>
      <c r="DV55" s="11"/>
      <c r="DW55" s="11">
        <v>8</v>
      </c>
      <c r="DX55" s="12"/>
      <c r="DY55" s="11">
        <v>8</v>
      </c>
      <c r="DZ55" s="12"/>
      <c r="EA55" s="11">
        <v>8</v>
      </c>
      <c r="EB55" s="12"/>
      <c r="EC55" s="11">
        <v>7</v>
      </c>
      <c r="ED55" s="11"/>
      <c r="EE55" s="11">
        <v>8</v>
      </c>
      <c r="EF55" s="11"/>
      <c r="EG55" s="13">
        <f t="shared" si="74"/>
        <v>8.1199999999999992</v>
      </c>
      <c r="EH55" s="13"/>
      <c r="EI55" s="14" t="str">
        <f t="shared" si="75"/>
        <v>Giỏi</v>
      </c>
      <c r="EJ55" s="19"/>
      <c r="EK55" s="11">
        <v>9</v>
      </c>
      <c r="EL55" s="98"/>
      <c r="EM55" s="11">
        <v>9</v>
      </c>
      <c r="EN55" s="98"/>
      <c r="EO55" s="11">
        <v>10</v>
      </c>
      <c r="EP55" s="98"/>
      <c r="EQ55" s="11">
        <v>8</v>
      </c>
      <c r="ER55" s="98"/>
      <c r="ES55" s="11">
        <v>8</v>
      </c>
      <c r="ET55" s="98"/>
      <c r="EU55" s="11">
        <v>9</v>
      </c>
      <c r="EV55" s="98"/>
      <c r="EW55" s="11">
        <v>8</v>
      </c>
      <c r="EX55" s="98"/>
      <c r="EY55" s="11">
        <v>8</v>
      </c>
      <c r="EZ55" s="98"/>
      <c r="FA55" s="11">
        <v>9</v>
      </c>
      <c r="FB55" s="98"/>
      <c r="FC55" s="11">
        <v>10</v>
      </c>
      <c r="FD55" s="98"/>
      <c r="FE55" s="11">
        <v>8</v>
      </c>
      <c r="FF55" s="98" t="str">
        <f t="shared" si="38"/>
        <v>Trần NgọcThọ</v>
      </c>
      <c r="FG55" s="217">
        <f t="shared" si="76"/>
        <v>8.82</v>
      </c>
      <c r="FH55" s="220"/>
      <c r="FI55" s="221" t="str">
        <f t="shared" si="77"/>
        <v>Giỏi</v>
      </c>
      <c r="FJ55" s="219" t="str">
        <f t="shared" si="39"/>
        <v>Trần NgọcThọ</v>
      </c>
      <c r="FK55" s="217">
        <f t="shared" si="40"/>
        <v>8.49</v>
      </c>
      <c r="FL55" s="220"/>
      <c r="FM55" s="221" t="str">
        <f t="shared" si="78"/>
        <v>Giỏi</v>
      </c>
      <c r="FN55" s="221"/>
      <c r="FO55" s="13">
        <f t="shared" si="41"/>
        <v>7.49</v>
      </c>
      <c r="FP55" s="13"/>
      <c r="FQ55" s="14" t="str">
        <f t="shared" si="80"/>
        <v>Khá</v>
      </c>
      <c r="FR55" s="15">
        <f t="shared" si="79"/>
        <v>32</v>
      </c>
    </row>
    <row r="56" spans="1:181" ht="12.75" x14ac:dyDescent="0.2">
      <c r="A56" s="16">
        <v>50</v>
      </c>
      <c r="B56" s="17" t="s">
        <v>505</v>
      </c>
      <c r="C56" s="18" t="s">
        <v>166</v>
      </c>
      <c r="D56" s="11">
        <v>7</v>
      </c>
      <c r="E56" s="12"/>
      <c r="F56" s="11">
        <f t="shared" si="43"/>
        <v>7</v>
      </c>
      <c r="G56" s="11">
        <v>6</v>
      </c>
      <c r="H56" s="12"/>
      <c r="I56" s="11">
        <f t="shared" si="44"/>
        <v>6</v>
      </c>
      <c r="J56" s="11">
        <v>8</v>
      </c>
      <c r="K56" s="12"/>
      <c r="L56" s="11">
        <f t="shared" si="45"/>
        <v>8</v>
      </c>
      <c r="M56" s="11">
        <v>7</v>
      </c>
      <c r="N56" s="12"/>
      <c r="O56" s="11">
        <f t="shared" si="46"/>
        <v>7</v>
      </c>
      <c r="P56" s="11">
        <v>9</v>
      </c>
      <c r="Q56" s="12"/>
      <c r="R56" s="11">
        <f t="shared" si="47"/>
        <v>9</v>
      </c>
      <c r="S56" s="11">
        <v>8</v>
      </c>
      <c r="T56" s="12"/>
      <c r="U56" s="11">
        <f t="shared" si="48"/>
        <v>8</v>
      </c>
      <c r="V56" s="12">
        <v>7</v>
      </c>
      <c r="W56" s="12"/>
      <c r="X56" s="11">
        <f t="shared" si="49"/>
        <v>7</v>
      </c>
      <c r="Y56" s="12">
        <v>8</v>
      </c>
      <c r="Z56" s="12"/>
      <c r="AA56" s="11">
        <v>8</v>
      </c>
      <c r="AB56" s="12"/>
      <c r="AC56" s="11">
        <f t="shared" si="50"/>
        <v>8</v>
      </c>
      <c r="AD56" s="11">
        <v>7</v>
      </c>
      <c r="AE56" s="12"/>
      <c r="AF56" s="11">
        <f t="shared" si="51"/>
        <v>7</v>
      </c>
      <c r="AG56" s="11">
        <v>8</v>
      </c>
      <c r="AH56" s="12"/>
      <c r="AI56" s="11">
        <f t="shared" si="52"/>
        <v>8</v>
      </c>
      <c r="AJ56" s="11">
        <v>7</v>
      </c>
      <c r="AK56" s="12"/>
      <c r="AL56" s="11">
        <f t="shared" si="53"/>
        <v>7</v>
      </c>
      <c r="AM56" s="11">
        <v>8</v>
      </c>
      <c r="AN56" s="12"/>
      <c r="AO56" s="11">
        <f t="shared" si="54"/>
        <v>8</v>
      </c>
      <c r="AP56" s="11">
        <v>8</v>
      </c>
      <c r="AQ56" s="12"/>
      <c r="AR56" s="11">
        <f t="shared" si="55"/>
        <v>8</v>
      </c>
      <c r="AS56" s="11">
        <v>7</v>
      </c>
      <c r="AT56" s="12"/>
      <c r="AU56" s="11">
        <f t="shared" si="56"/>
        <v>7</v>
      </c>
      <c r="AV56" s="11">
        <v>7</v>
      </c>
      <c r="AW56" s="12"/>
      <c r="AX56" s="11">
        <f t="shared" si="57"/>
        <v>7</v>
      </c>
      <c r="AY56" s="11">
        <v>5</v>
      </c>
      <c r="AZ56" s="11"/>
      <c r="BA56" s="11">
        <f t="shared" si="58"/>
        <v>5</v>
      </c>
      <c r="BB56" s="13">
        <f t="shared" si="59"/>
        <v>7.26</v>
      </c>
      <c r="BC56" s="13"/>
      <c r="BD56" s="14" t="str">
        <f t="shared" si="60"/>
        <v>Khá</v>
      </c>
      <c r="BE56" s="19"/>
      <c r="BF56" s="11">
        <v>7</v>
      </c>
      <c r="BG56" s="12"/>
      <c r="BH56" s="11">
        <v>8</v>
      </c>
      <c r="BI56" s="12"/>
      <c r="BJ56" s="11">
        <v>8</v>
      </c>
      <c r="BK56" s="12"/>
      <c r="BL56" s="11">
        <v>8</v>
      </c>
      <c r="BM56" s="12"/>
      <c r="BN56" s="11">
        <f t="shared" si="61"/>
        <v>8</v>
      </c>
      <c r="BO56" s="11">
        <v>7</v>
      </c>
      <c r="BP56" s="12"/>
      <c r="BQ56" s="11">
        <f t="shared" si="62"/>
        <v>7</v>
      </c>
      <c r="BR56" s="11">
        <v>8</v>
      </c>
      <c r="BS56" s="12"/>
      <c r="BT56" s="11">
        <v>9</v>
      </c>
      <c r="BU56" s="12"/>
      <c r="BV56" s="11">
        <f t="shared" si="63"/>
        <v>9</v>
      </c>
      <c r="BW56" s="11">
        <v>7</v>
      </c>
      <c r="BX56" s="12"/>
      <c r="BY56" s="11">
        <f t="shared" si="64"/>
        <v>7</v>
      </c>
      <c r="BZ56" s="11">
        <v>8</v>
      </c>
      <c r="CA56" s="11"/>
      <c r="CB56" s="11">
        <v>8</v>
      </c>
      <c r="CC56" s="11"/>
      <c r="CD56" s="11">
        <v>9</v>
      </c>
      <c r="CE56" s="12"/>
      <c r="CF56" s="11">
        <f t="shared" si="65"/>
        <v>9</v>
      </c>
      <c r="CG56" s="11">
        <v>7</v>
      </c>
      <c r="CH56" s="12"/>
      <c r="CI56" s="11">
        <v>8</v>
      </c>
      <c r="CJ56" s="12"/>
      <c r="CK56" s="11">
        <v>9</v>
      </c>
      <c r="CL56" s="12"/>
      <c r="CM56" s="11">
        <f t="shared" si="66"/>
        <v>9</v>
      </c>
      <c r="CN56" s="11">
        <v>8</v>
      </c>
      <c r="CO56" s="12"/>
      <c r="CP56" s="11">
        <f t="shared" si="67"/>
        <v>8</v>
      </c>
      <c r="CQ56" s="11">
        <v>6</v>
      </c>
      <c r="CR56" s="12"/>
      <c r="CS56" s="11">
        <v>8</v>
      </c>
      <c r="CT56" s="11"/>
      <c r="CU56" s="11">
        <v>8</v>
      </c>
      <c r="CV56" s="11"/>
      <c r="CW56" s="11">
        <f t="shared" si="68"/>
        <v>8</v>
      </c>
      <c r="CX56" s="11">
        <v>8</v>
      </c>
      <c r="CY56" s="12"/>
      <c r="CZ56" s="11">
        <f t="shared" si="69"/>
        <v>8</v>
      </c>
      <c r="DA56" s="11">
        <v>8</v>
      </c>
      <c r="DB56" s="12"/>
      <c r="DC56" s="11">
        <f t="shared" si="70"/>
        <v>8</v>
      </c>
      <c r="DD56" s="11">
        <v>9</v>
      </c>
      <c r="DE56" s="11"/>
      <c r="DF56" s="11">
        <v>8</v>
      </c>
      <c r="DG56" s="11"/>
      <c r="DH56" s="13">
        <f t="shared" si="71"/>
        <v>7.91</v>
      </c>
      <c r="DI56" s="13"/>
      <c r="DJ56" s="14" t="str">
        <f t="shared" si="72"/>
        <v>Khá</v>
      </c>
      <c r="DK56" s="19"/>
      <c r="DL56" s="11">
        <v>9</v>
      </c>
      <c r="DM56" s="12"/>
      <c r="DN56" s="11">
        <v>10</v>
      </c>
      <c r="DO56" s="12"/>
      <c r="DP56" s="11">
        <v>6</v>
      </c>
      <c r="DQ56" s="12"/>
      <c r="DR56" s="11">
        <f t="shared" si="73"/>
        <v>6</v>
      </c>
      <c r="DS56" s="11">
        <v>7</v>
      </c>
      <c r="DT56" s="12"/>
      <c r="DU56" s="11">
        <v>9</v>
      </c>
      <c r="DV56" s="11"/>
      <c r="DW56" s="11">
        <v>8</v>
      </c>
      <c r="DX56" s="12"/>
      <c r="DY56" s="11">
        <v>7</v>
      </c>
      <c r="DZ56" s="12"/>
      <c r="EA56" s="11">
        <v>8</v>
      </c>
      <c r="EB56" s="12"/>
      <c r="EC56" s="11">
        <v>7</v>
      </c>
      <c r="ED56" s="11"/>
      <c r="EE56" s="11">
        <v>9</v>
      </c>
      <c r="EF56" s="11"/>
      <c r="EG56" s="13">
        <f t="shared" si="74"/>
        <v>8.08</v>
      </c>
      <c r="EH56" s="13"/>
      <c r="EI56" s="14" t="str">
        <f t="shared" si="75"/>
        <v>Giỏi</v>
      </c>
      <c r="EJ56" s="19"/>
      <c r="EK56" s="11">
        <v>8</v>
      </c>
      <c r="EL56" s="98"/>
      <c r="EM56" s="11">
        <v>9</v>
      </c>
      <c r="EN56" s="98"/>
      <c r="EO56" s="11">
        <v>9</v>
      </c>
      <c r="EP56" s="98"/>
      <c r="EQ56" s="11">
        <v>8</v>
      </c>
      <c r="ER56" s="98"/>
      <c r="ES56" s="11">
        <v>8</v>
      </c>
      <c r="ET56" s="98"/>
      <c r="EU56" s="11">
        <v>9</v>
      </c>
      <c r="EV56" s="98"/>
      <c r="EW56" s="11">
        <v>9</v>
      </c>
      <c r="EX56" s="98"/>
      <c r="EY56" s="11">
        <v>8</v>
      </c>
      <c r="EZ56" s="98"/>
      <c r="FA56" s="11">
        <v>9</v>
      </c>
      <c r="FB56" s="98"/>
      <c r="FC56" s="11">
        <v>9</v>
      </c>
      <c r="FD56" s="98"/>
      <c r="FE56" s="11">
        <v>8</v>
      </c>
      <c r="FF56" s="98" t="str">
        <f t="shared" si="38"/>
        <v>Huỳnh Thị AnhThư</v>
      </c>
      <c r="FG56" s="217">
        <f t="shared" si="76"/>
        <v>8.64</v>
      </c>
      <c r="FH56" s="220"/>
      <c r="FI56" s="221" t="str">
        <f t="shared" si="77"/>
        <v>Giỏi</v>
      </c>
      <c r="FJ56" s="219" t="str">
        <f t="shared" si="39"/>
        <v>Huỳnh Thị AnhThư</v>
      </c>
      <c r="FK56" s="217">
        <f t="shared" si="40"/>
        <v>8.3800000000000008</v>
      </c>
      <c r="FL56" s="220"/>
      <c r="FM56" s="221" t="str">
        <f t="shared" si="78"/>
        <v>Giỏi</v>
      </c>
      <c r="FN56" s="221"/>
      <c r="FO56" s="13">
        <f t="shared" si="41"/>
        <v>7.84</v>
      </c>
      <c r="FP56" s="13"/>
      <c r="FQ56" s="14" t="str">
        <f t="shared" si="80"/>
        <v>Khá</v>
      </c>
      <c r="FR56" s="15">
        <f t="shared" si="79"/>
        <v>17</v>
      </c>
    </row>
    <row r="57" spans="1:181" ht="12.75" x14ac:dyDescent="0.2">
      <c r="A57" s="16">
        <v>51</v>
      </c>
      <c r="B57" s="17" t="s">
        <v>506</v>
      </c>
      <c r="C57" s="18" t="s">
        <v>400</v>
      </c>
      <c r="D57" s="11">
        <v>4</v>
      </c>
      <c r="E57" s="12">
        <v>8</v>
      </c>
      <c r="F57" s="11">
        <f t="shared" si="43"/>
        <v>8</v>
      </c>
      <c r="G57" s="11">
        <v>6</v>
      </c>
      <c r="H57" s="12"/>
      <c r="I57" s="11">
        <f t="shared" si="44"/>
        <v>6</v>
      </c>
      <c r="J57" s="11">
        <v>6</v>
      </c>
      <c r="K57" s="12"/>
      <c r="L57" s="11">
        <f t="shared" si="45"/>
        <v>6</v>
      </c>
      <c r="M57" s="11">
        <v>5</v>
      </c>
      <c r="N57" s="12"/>
      <c r="O57" s="11">
        <f t="shared" si="46"/>
        <v>5</v>
      </c>
      <c r="P57" s="11">
        <v>4</v>
      </c>
      <c r="Q57" s="12">
        <v>6</v>
      </c>
      <c r="R57" s="11">
        <f t="shared" si="47"/>
        <v>6</v>
      </c>
      <c r="S57" s="11">
        <v>6</v>
      </c>
      <c r="T57" s="12"/>
      <c r="U57" s="11">
        <f t="shared" si="48"/>
        <v>6</v>
      </c>
      <c r="V57" s="12">
        <v>6</v>
      </c>
      <c r="W57" s="12"/>
      <c r="X57" s="11">
        <f t="shared" si="49"/>
        <v>6</v>
      </c>
      <c r="Y57" s="12">
        <v>8</v>
      </c>
      <c r="Z57" s="12"/>
      <c r="AA57" s="11">
        <v>3</v>
      </c>
      <c r="AB57" s="12">
        <v>7</v>
      </c>
      <c r="AC57" s="11">
        <f t="shared" si="50"/>
        <v>7</v>
      </c>
      <c r="AD57" s="11">
        <v>5</v>
      </c>
      <c r="AE57" s="12"/>
      <c r="AF57" s="11">
        <f t="shared" si="51"/>
        <v>5</v>
      </c>
      <c r="AG57" s="11">
        <v>7</v>
      </c>
      <c r="AH57" s="12"/>
      <c r="AI57" s="11">
        <f t="shared" si="52"/>
        <v>7</v>
      </c>
      <c r="AJ57" s="11">
        <v>5</v>
      </c>
      <c r="AK57" s="12"/>
      <c r="AL57" s="11">
        <f t="shared" si="53"/>
        <v>5</v>
      </c>
      <c r="AM57" s="11">
        <v>5</v>
      </c>
      <c r="AN57" s="12"/>
      <c r="AO57" s="11">
        <f t="shared" si="54"/>
        <v>5</v>
      </c>
      <c r="AP57" s="11">
        <v>6</v>
      </c>
      <c r="AQ57" s="12"/>
      <c r="AR57" s="11">
        <f t="shared" si="55"/>
        <v>6</v>
      </c>
      <c r="AS57" s="11">
        <v>8</v>
      </c>
      <c r="AT57" s="12"/>
      <c r="AU57" s="11">
        <f t="shared" si="56"/>
        <v>8</v>
      </c>
      <c r="AV57" s="11">
        <v>7</v>
      </c>
      <c r="AW57" s="12"/>
      <c r="AX57" s="11">
        <f t="shared" si="57"/>
        <v>7</v>
      </c>
      <c r="AY57" s="11">
        <v>5</v>
      </c>
      <c r="AZ57" s="11"/>
      <c r="BA57" s="11">
        <f t="shared" si="58"/>
        <v>5</v>
      </c>
      <c r="BB57" s="13">
        <f t="shared" si="59"/>
        <v>6.2</v>
      </c>
      <c r="BC57" s="13"/>
      <c r="BD57" s="14" t="str">
        <f t="shared" si="60"/>
        <v>TBKhá</v>
      </c>
      <c r="BE57" s="19"/>
      <c r="BF57" s="11">
        <v>6</v>
      </c>
      <c r="BG57" s="12"/>
      <c r="BH57" s="11">
        <v>7</v>
      </c>
      <c r="BI57" s="12"/>
      <c r="BJ57" s="11">
        <v>7</v>
      </c>
      <c r="BK57" s="12"/>
      <c r="BL57" s="11">
        <v>4</v>
      </c>
      <c r="BM57" s="12">
        <v>5</v>
      </c>
      <c r="BN57" s="11">
        <f t="shared" si="61"/>
        <v>5</v>
      </c>
      <c r="BO57" s="11">
        <v>6</v>
      </c>
      <c r="BP57" s="12"/>
      <c r="BQ57" s="11">
        <f t="shared" si="62"/>
        <v>6</v>
      </c>
      <c r="BR57" s="11">
        <v>7</v>
      </c>
      <c r="BS57" s="12"/>
      <c r="BT57" s="11">
        <v>6</v>
      </c>
      <c r="BU57" s="12"/>
      <c r="BV57" s="11">
        <f t="shared" si="63"/>
        <v>6</v>
      </c>
      <c r="BW57" s="11">
        <v>7</v>
      </c>
      <c r="BX57" s="12"/>
      <c r="BY57" s="11">
        <f t="shared" si="64"/>
        <v>7</v>
      </c>
      <c r="BZ57" s="11">
        <v>8</v>
      </c>
      <c r="CA57" s="11"/>
      <c r="CB57" s="11">
        <v>8</v>
      </c>
      <c r="CC57" s="11"/>
      <c r="CD57" s="11">
        <v>6</v>
      </c>
      <c r="CE57" s="12"/>
      <c r="CF57" s="11">
        <f t="shared" si="65"/>
        <v>6</v>
      </c>
      <c r="CG57" s="11">
        <v>6</v>
      </c>
      <c r="CH57" s="12"/>
      <c r="CI57" s="11">
        <v>7</v>
      </c>
      <c r="CJ57" s="12"/>
      <c r="CK57" s="11">
        <v>5</v>
      </c>
      <c r="CL57" s="12"/>
      <c r="CM57" s="11">
        <f t="shared" si="66"/>
        <v>5</v>
      </c>
      <c r="CN57" s="11">
        <v>8</v>
      </c>
      <c r="CO57" s="12"/>
      <c r="CP57" s="11">
        <f t="shared" si="67"/>
        <v>8</v>
      </c>
      <c r="CQ57" s="11">
        <v>7</v>
      </c>
      <c r="CR57" s="12"/>
      <c r="CS57" s="11">
        <v>8</v>
      </c>
      <c r="CT57" s="11"/>
      <c r="CU57" s="11">
        <v>6</v>
      </c>
      <c r="CV57" s="11"/>
      <c r="CW57" s="11">
        <f t="shared" si="68"/>
        <v>6</v>
      </c>
      <c r="CX57" s="11">
        <v>6</v>
      </c>
      <c r="CY57" s="12"/>
      <c r="CZ57" s="11">
        <f t="shared" si="69"/>
        <v>6</v>
      </c>
      <c r="DA57" s="11">
        <v>7</v>
      </c>
      <c r="DB57" s="12"/>
      <c r="DC57" s="11">
        <f t="shared" si="70"/>
        <v>7</v>
      </c>
      <c r="DD57" s="11">
        <v>8</v>
      </c>
      <c r="DE57" s="11"/>
      <c r="DF57" s="11">
        <v>8</v>
      </c>
      <c r="DG57" s="11"/>
      <c r="DH57" s="13">
        <f t="shared" si="71"/>
        <v>6.75</v>
      </c>
      <c r="DI57" s="13"/>
      <c r="DJ57" s="14" t="str">
        <f t="shared" si="72"/>
        <v>TBKhá</v>
      </c>
      <c r="DK57" s="19"/>
      <c r="DL57" s="11">
        <v>8</v>
      </c>
      <c r="DM57" s="12"/>
      <c r="DN57" s="11">
        <v>7</v>
      </c>
      <c r="DO57" s="12"/>
      <c r="DP57" s="11">
        <v>6</v>
      </c>
      <c r="DQ57" s="12"/>
      <c r="DR57" s="11">
        <f t="shared" si="73"/>
        <v>6</v>
      </c>
      <c r="DS57" s="11">
        <v>6</v>
      </c>
      <c r="DT57" s="12"/>
      <c r="DU57" s="11">
        <v>9</v>
      </c>
      <c r="DV57" s="11"/>
      <c r="DW57" s="11">
        <v>7</v>
      </c>
      <c r="DX57" s="12"/>
      <c r="DY57" s="11">
        <v>7</v>
      </c>
      <c r="DZ57" s="12"/>
      <c r="EA57" s="11">
        <v>8</v>
      </c>
      <c r="EB57" s="12"/>
      <c r="EC57" s="11">
        <v>8</v>
      </c>
      <c r="ED57" s="11"/>
      <c r="EE57" s="11">
        <v>9</v>
      </c>
      <c r="EF57" s="11"/>
      <c r="EG57" s="13">
        <f t="shared" si="74"/>
        <v>7.4</v>
      </c>
      <c r="EH57" s="13"/>
      <c r="EI57" s="14" t="str">
        <f t="shared" si="75"/>
        <v>Khá</v>
      </c>
      <c r="EJ57" s="19"/>
      <c r="EK57" s="11">
        <v>7</v>
      </c>
      <c r="EL57" s="98"/>
      <c r="EM57" s="11">
        <v>7</v>
      </c>
      <c r="EN57" s="98"/>
      <c r="EO57" s="11">
        <v>8</v>
      </c>
      <c r="EP57" s="98"/>
      <c r="EQ57" s="11">
        <v>6</v>
      </c>
      <c r="ER57" s="98"/>
      <c r="ES57" s="11">
        <v>7</v>
      </c>
      <c r="ET57" s="98"/>
      <c r="EU57" s="11">
        <v>8</v>
      </c>
      <c r="EV57" s="98"/>
      <c r="EW57" s="11">
        <v>8</v>
      </c>
      <c r="EX57" s="98"/>
      <c r="EY57" s="11">
        <v>8</v>
      </c>
      <c r="EZ57" s="98"/>
      <c r="FA57" s="11">
        <v>9</v>
      </c>
      <c r="FB57" s="98"/>
      <c r="FC57" s="11">
        <v>6</v>
      </c>
      <c r="FD57" s="98"/>
      <c r="FE57" s="11">
        <v>8</v>
      </c>
      <c r="FF57" s="98" t="str">
        <f t="shared" si="38"/>
        <v>Nguyễn Thị ÚtThương</v>
      </c>
      <c r="FG57" s="217">
        <f t="shared" si="76"/>
        <v>7.61</v>
      </c>
      <c r="FH57" s="220"/>
      <c r="FI57" s="221" t="str">
        <f t="shared" si="77"/>
        <v>Khá</v>
      </c>
      <c r="FJ57" s="219" t="str">
        <f t="shared" si="39"/>
        <v>Nguyễn Thị ÚtThương</v>
      </c>
      <c r="FK57" s="217">
        <f t="shared" si="40"/>
        <v>7.51</v>
      </c>
      <c r="FL57" s="220"/>
      <c r="FM57" s="221" t="str">
        <f t="shared" si="78"/>
        <v>Khá</v>
      </c>
      <c r="FN57" s="221"/>
      <c r="FO57" s="13">
        <f t="shared" si="41"/>
        <v>6.82</v>
      </c>
      <c r="FP57" s="13"/>
      <c r="FQ57" s="14" t="str">
        <f t="shared" si="80"/>
        <v>TBKhá</v>
      </c>
      <c r="FR57" s="15">
        <f t="shared" si="79"/>
        <v>62</v>
      </c>
    </row>
    <row r="58" spans="1:181" ht="12.75" x14ac:dyDescent="0.2">
      <c r="A58" s="16">
        <v>52</v>
      </c>
      <c r="B58" s="17" t="s">
        <v>507</v>
      </c>
      <c r="C58" s="18" t="s">
        <v>169</v>
      </c>
      <c r="D58" s="11">
        <v>7</v>
      </c>
      <c r="E58" s="12"/>
      <c r="F58" s="11">
        <f t="shared" si="43"/>
        <v>7</v>
      </c>
      <c r="G58" s="11">
        <v>6</v>
      </c>
      <c r="H58" s="12"/>
      <c r="I58" s="11">
        <f t="shared" si="44"/>
        <v>6</v>
      </c>
      <c r="J58" s="11">
        <v>8</v>
      </c>
      <c r="K58" s="12"/>
      <c r="L58" s="11">
        <f t="shared" si="45"/>
        <v>8</v>
      </c>
      <c r="M58" s="11">
        <v>6</v>
      </c>
      <c r="N58" s="12"/>
      <c r="O58" s="11">
        <f t="shared" si="46"/>
        <v>6</v>
      </c>
      <c r="P58" s="11">
        <v>8</v>
      </c>
      <c r="Q58" s="12"/>
      <c r="R58" s="11">
        <f t="shared" si="47"/>
        <v>8</v>
      </c>
      <c r="S58" s="11">
        <v>7</v>
      </c>
      <c r="T58" s="12"/>
      <c r="U58" s="11">
        <f t="shared" si="48"/>
        <v>7</v>
      </c>
      <c r="V58" s="12">
        <v>8</v>
      </c>
      <c r="W58" s="12"/>
      <c r="X58" s="11">
        <f t="shared" si="49"/>
        <v>8</v>
      </c>
      <c r="Y58" s="12">
        <v>8</v>
      </c>
      <c r="Z58" s="12"/>
      <c r="AA58" s="11">
        <v>8</v>
      </c>
      <c r="AB58" s="12"/>
      <c r="AC58" s="11">
        <f t="shared" si="50"/>
        <v>8</v>
      </c>
      <c r="AD58" s="11">
        <v>6</v>
      </c>
      <c r="AE58" s="12"/>
      <c r="AF58" s="11">
        <f t="shared" si="51"/>
        <v>6</v>
      </c>
      <c r="AG58" s="11">
        <v>7</v>
      </c>
      <c r="AH58" s="12"/>
      <c r="AI58" s="11">
        <f t="shared" si="52"/>
        <v>7</v>
      </c>
      <c r="AJ58" s="11">
        <v>6</v>
      </c>
      <c r="AK58" s="12"/>
      <c r="AL58" s="11">
        <f t="shared" si="53"/>
        <v>6</v>
      </c>
      <c r="AM58" s="11">
        <v>8</v>
      </c>
      <c r="AN58" s="12"/>
      <c r="AO58" s="11">
        <f t="shared" si="54"/>
        <v>8</v>
      </c>
      <c r="AP58" s="11">
        <v>7</v>
      </c>
      <c r="AQ58" s="12"/>
      <c r="AR58" s="11">
        <f t="shared" si="55"/>
        <v>7</v>
      </c>
      <c r="AS58" s="11">
        <v>7</v>
      </c>
      <c r="AT58" s="12"/>
      <c r="AU58" s="11">
        <f t="shared" si="56"/>
        <v>7</v>
      </c>
      <c r="AV58" s="11">
        <v>8</v>
      </c>
      <c r="AW58" s="12"/>
      <c r="AX58" s="11">
        <f t="shared" si="57"/>
        <v>8</v>
      </c>
      <c r="AY58" s="11">
        <v>7</v>
      </c>
      <c r="AZ58" s="11"/>
      <c r="BA58" s="11">
        <f t="shared" si="58"/>
        <v>7</v>
      </c>
      <c r="BB58" s="13">
        <f t="shared" si="59"/>
        <v>7</v>
      </c>
      <c r="BC58" s="13"/>
      <c r="BD58" s="14" t="str">
        <f t="shared" si="60"/>
        <v>Khá</v>
      </c>
      <c r="BE58" s="19"/>
      <c r="BF58" s="11">
        <v>8</v>
      </c>
      <c r="BG58" s="12"/>
      <c r="BH58" s="11">
        <v>9</v>
      </c>
      <c r="BI58" s="12"/>
      <c r="BJ58" s="11">
        <v>7</v>
      </c>
      <c r="BK58" s="12"/>
      <c r="BL58" s="11">
        <v>8</v>
      </c>
      <c r="BM58" s="12"/>
      <c r="BN58" s="11">
        <f t="shared" si="61"/>
        <v>8</v>
      </c>
      <c r="BO58" s="11">
        <v>8</v>
      </c>
      <c r="BP58" s="12"/>
      <c r="BQ58" s="11">
        <f t="shared" si="62"/>
        <v>8</v>
      </c>
      <c r="BR58" s="11">
        <v>8</v>
      </c>
      <c r="BS58" s="12"/>
      <c r="BT58" s="11">
        <v>10</v>
      </c>
      <c r="BU58" s="12"/>
      <c r="BV58" s="11">
        <f t="shared" si="63"/>
        <v>10</v>
      </c>
      <c r="BW58" s="11">
        <v>7</v>
      </c>
      <c r="BX58" s="12"/>
      <c r="BY58" s="11">
        <f t="shared" si="64"/>
        <v>7</v>
      </c>
      <c r="BZ58" s="11">
        <v>8</v>
      </c>
      <c r="CA58" s="11"/>
      <c r="CB58" s="11">
        <v>9</v>
      </c>
      <c r="CC58" s="11"/>
      <c r="CD58" s="11">
        <v>9</v>
      </c>
      <c r="CE58" s="12"/>
      <c r="CF58" s="11">
        <f t="shared" si="65"/>
        <v>9</v>
      </c>
      <c r="CG58" s="11">
        <v>7</v>
      </c>
      <c r="CH58" s="12"/>
      <c r="CI58" s="11">
        <v>8</v>
      </c>
      <c r="CJ58" s="12"/>
      <c r="CK58" s="11">
        <v>9</v>
      </c>
      <c r="CL58" s="12"/>
      <c r="CM58" s="11">
        <f t="shared" si="66"/>
        <v>9</v>
      </c>
      <c r="CN58" s="11">
        <v>7</v>
      </c>
      <c r="CO58" s="12"/>
      <c r="CP58" s="11">
        <f t="shared" si="67"/>
        <v>7</v>
      </c>
      <c r="CQ58" s="11">
        <v>6</v>
      </c>
      <c r="CR58" s="12"/>
      <c r="CS58" s="11">
        <v>9</v>
      </c>
      <c r="CT58" s="11"/>
      <c r="CU58" s="11">
        <v>8</v>
      </c>
      <c r="CV58" s="11"/>
      <c r="CW58" s="11">
        <f t="shared" si="68"/>
        <v>8</v>
      </c>
      <c r="CX58" s="11">
        <v>8</v>
      </c>
      <c r="CY58" s="12"/>
      <c r="CZ58" s="11">
        <f t="shared" si="69"/>
        <v>8</v>
      </c>
      <c r="DA58" s="11">
        <v>10</v>
      </c>
      <c r="DB58" s="12"/>
      <c r="DC58" s="11">
        <f t="shared" si="70"/>
        <v>10</v>
      </c>
      <c r="DD58" s="11">
        <v>9</v>
      </c>
      <c r="DE58" s="11"/>
      <c r="DF58" s="11">
        <v>8</v>
      </c>
      <c r="DG58" s="11"/>
      <c r="DH58" s="13">
        <f t="shared" si="71"/>
        <v>8.17</v>
      </c>
      <c r="DI58" s="13"/>
      <c r="DJ58" s="14" t="str">
        <f t="shared" si="72"/>
        <v>Giỏi</v>
      </c>
      <c r="DK58" s="19"/>
      <c r="DL58" s="11">
        <v>9</v>
      </c>
      <c r="DM58" s="12"/>
      <c r="DN58" s="11">
        <v>10</v>
      </c>
      <c r="DO58" s="12"/>
      <c r="DP58" s="11">
        <v>7</v>
      </c>
      <c r="DQ58" s="12"/>
      <c r="DR58" s="11">
        <f t="shared" si="73"/>
        <v>7</v>
      </c>
      <c r="DS58" s="11">
        <v>7</v>
      </c>
      <c r="DT58" s="12"/>
      <c r="DU58" s="11">
        <v>9</v>
      </c>
      <c r="DV58" s="11"/>
      <c r="DW58" s="11">
        <v>8</v>
      </c>
      <c r="DX58" s="12"/>
      <c r="DY58" s="11">
        <v>9</v>
      </c>
      <c r="DZ58" s="12"/>
      <c r="EA58" s="11">
        <v>8</v>
      </c>
      <c r="EB58" s="12"/>
      <c r="EC58" s="11">
        <v>8</v>
      </c>
      <c r="ED58" s="11"/>
      <c r="EE58" s="11">
        <v>8</v>
      </c>
      <c r="EF58" s="11"/>
      <c r="EG58" s="13">
        <f t="shared" si="74"/>
        <v>8.32</v>
      </c>
      <c r="EH58" s="13"/>
      <c r="EI58" s="14" t="str">
        <f t="shared" si="75"/>
        <v>Giỏi</v>
      </c>
      <c r="EJ58" s="19"/>
      <c r="EK58" s="11">
        <v>9</v>
      </c>
      <c r="EL58" s="98"/>
      <c r="EM58" s="11">
        <v>9</v>
      </c>
      <c r="EN58" s="98"/>
      <c r="EO58" s="11">
        <v>10</v>
      </c>
      <c r="EP58" s="98"/>
      <c r="EQ58" s="11">
        <v>9</v>
      </c>
      <c r="ER58" s="98"/>
      <c r="ES58" s="11">
        <v>8</v>
      </c>
      <c r="ET58" s="98"/>
      <c r="EU58" s="11">
        <v>10</v>
      </c>
      <c r="EV58" s="98"/>
      <c r="EW58" s="11">
        <v>8</v>
      </c>
      <c r="EX58" s="98"/>
      <c r="EY58" s="11">
        <v>9</v>
      </c>
      <c r="EZ58" s="98"/>
      <c r="FA58" s="11">
        <v>9</v>
      </c>
      <c r="FB58" s="98"/>
      <c r="FC58" s="11">
        <v>10</v>
      </c>
      <c r="FD58" s="98"/>
      <c r="FE58" s="11">
        <v>8</v>
      </c>
      <c r="FF58" s="98" t="str">
        <f t="shared" si="38"/>
        <v>Chế ThịThúy</v>
      </c>
      <c r="FG58" s="217">
        <f t="shared" si="76"/>
        <v>9.11</v>
      </c>
      <c r="FH58" s="220"/>
      <c r="FI58" s="221" t="str">
        <f t="shared" si="77"/>
        <v>Xuất sắc</v>
      </c>
      <c r="FJ58" s="219" t="str">
        <f t="shared" si="39"/>
        <v>Chế ThịThúy</v>
      </c>
      <c r="FK58" s="217">
        <f t="shared" si="40"/>
        <v>8.74</v>
      </c>
      <c r="FL58" s="220"/>
      <c r="FM58" s="221" t="str">
        <f t="shared" si="78"/>
        <v>Giỏi</v>
      </c>
      <c r="FN58" s="221"/>
      <c r="FO58" s="13">
        <f t="shared" si="41"/>
        <v>7.96</v>
      </c>
      <c r="FP58" s="13"/>
      <c r="FQ58" s="14" t="str">
        <f t="shared" si="80"/>
        <v>Khá</v>
      </c>
      <c r="FR58" s="15">
        <f t="shared" si="79"/>
        <v>11</v>
      </c>
    </row>
    <row r="59" spans="1:181" ht="12.75" x14ac:dyDescent="0.2">
      <c r="A59" s="16">
        <v>53</v>
      </c>
      <c r="B59" s="17" t="s">
        <v>508</v>
      </c>
      <c r="C59" s="18" t="s">
        <v>169</v>
      </c>
      <c r="D59" s="11">
        <v>4</v>
      </c>
      <c r="E59" s="12">
        <v>7</v>
      </c>
      <c r="F59" s="11">
        <f t="shared" si="43"/>
        <v>7</v>
      </c>
      <c r="G59" s="11">
        <v>5</v>
      </c>
      <c r="H59" s="12"/>
      <c r="I59" s="11">
        <f t="shared" si="44"/>
        <v>5</v>
      </c>
      <c r="J59" s="11">
        <v>5</v>
      </c>
      <c r="K59" s="12"/>
      <c r="L59" s="11">
        <f t="shared" si="45"/>
        <v>5</v>
      </c>
      <c r="M59" s="11">
        <v>5</v>
      </c>
      <c r="N59" s="12"/>
      <c r="O59" s="11">
        <f t="shared" si="46"/>
        <v>5</v>
      </c>
      <c r="P59" s="11">
        <v>6</v>
      </c>
      <c r="Q59" s="12"/>
      <c r="R59" s="11">
        <f t="shared" si="47"/>
        <v>6</v>
      </c>
      <c r="S59" s="11">
        <v>6</v>
      </c>
      <c r="T59" s="12"/>
      <c r="U59" s="11">
        <f t="shared" si="48"/>
        <v>6</v>
      </c>
      <c r="V59" s="12">
        <v>7</v>
      </c>
      <c r="W59" s="12"/>
      <c r="X59" s="11">
        <f t="shared" si="49"/>
        <v>7</v>
      </c>
      <c r="Y59" s="12">
        <v>7</v>
      </c>
      <c r="Z59" s="12"/>
      <c r="AA59" s="11">
        <v>4</v>
      </c>
      <c r="AB59" s="12">
        <v>5</v>
      </c>
      <c r="AC59" s="11">
        <f t="shared" si="50"/>
        <v>5</v>
      </c>
      <c r="AD59" s="11">
        <v>5</v>
      </c>
      <c r="AE59" s="12"/>
      <c r="AF59" s="11">
        <f t="shared" si="51"/>
        <v>5</v>
      </c>
      <c r="AG59" s="11">
        <v>8</v>
      </c>
      <c r="AH59" s="12"/>
      <c r="AI59" s="11">
        <f t="shared" si="52"/>
        <v>8</v>
      </c>
      <c r="AJ59" s="11">
        <v>4</v>
      </c>
      <c r="AK59" s="12">
        <v>6</v>
      </c>
      <c r="AL59" s="11">
        <f t="shared" si="53"/>
        <v>6</v>
      </c>
      <c r="AM59" s="11">
        <v>5</v>
      </c>
      <c r="AN59" s="12"/>
      <c r="AO59" s="11">
        <f t="shared" si="54"/>
        <v>5</v>
      </c>
      <c r="AP59" s="11">
        <v>5</v>
      </c>
      <c r="AQ59" s="12"/>
      <c r="AR59" s="11">
        <f t="shared" si="55"/>
        <v>5</v>
      </c>
      <c r="AS59" s="11">
        <v>7</v>
      </c>
      <c r="AT59" s="12"/>
      <c r="AU59" s="11">
        <f t="shared" si="56"/>
        <v>7</v>
      </c>
      <c r="AV59" s="11">
        <v>7</v>
      </c>
      <c r="AW59" s="12"/>
      <c r="AX59" s="11">
        <f t="shared" si="57"/>
        <v>7</v>
      </c>
      <c r="AY59" s="11">
        <v>5</v>
      </c>
      <c r="AZ59" s="11"/>
      <c r="BA59" s="11">
        <f t="shared" si="58"/>
        <v>5</v>
      </c>
      <c r="BB59" s="13">
        <f t="shared" si="59"/>
        <v>5.89</v>
      </c>
      <c r="BC59" s="13"/>
      <c r="BD59" s="14" t="str">
        <f t="shared" si="60"/>
        <v>TBình</v>
      </c>
      <c r="BE59" s="19"/>
      <c r="BF59" s="11">
        <v>6</v>
      </c>
      <c r="BG59" s="12"/>
      <c r="BH59" s="11">
        <v>6</v>
      </c>
      <c r="BI59" s="12"/>
      <c r="BJ59" s="11">
        <v>7</v>
      </c>
      <c r="BK59" s="12"/>
      <c r="BL59" s="11">
        <v>5</v>
      </c>
      <c r="BM59" s="12"/>
      <c r="BN59" s="11">
        <f t="shared" si="61"/>
        <v>5</v>
      </c>
      <c r="BO59" s="11">
        <v>6</v>
      </c>
      <c r="BP59" s="12"/>
      <c r="BQ59" s="11">
        <f t="shared" si="62"/>
        <v>6</v>
      </c>
      <c r="BR59" s="11">
        <v>7</v>
      </c>
      <c r="BS59" s="12"/>
      <c r="BT59" s="11">
        <v>5</v>
      </c>
      <c r="BU59" s="12"/>
      <c r="BV59" s="11">
        <f t="shared" si="63"/>
        <v>5</v>
      </c>
      <c r="BW59" s="11">
        <v>6</v>
      </c>
      <c r="BX59" s="12"/>
      <c r="BY59" s="11">
        <f t="shared" si="64"/>
        <v>6</v>
      </c>
      <c r="BZ59" s="11">
        <v>7</v>
      </c>
      <c r="CA59" s="11"/>
      <c r="CB59" s="11">
        <v>9</v>
      </c>
      <c r="CC59" s="11"/>
      <c r="CD59" s="11">
        <v>8</v>
      </c>
      <c r="CE59" s="12"/>
      <c r="CF59" s="11">
        <f t="shared" si="65"/>
        <v>8</v>
      </c>
      <c r="CG59" s="11">
        <v>6</v>
      </c>
      <c r="CH59" s="12"/>
      <c r="CI59" s="11">
        <v>5</v>
      </c>
      <c r="CJ59" s="12"/>
      <c r="CK59" s="11">
        <v>6</v>
      </c>
      <c r="CL59" s="12"/>
      <c r="CM59" s="11">
        <f t="shared" si="66"/>
        <v>6</v>
      </c>
      <c r="CN59" s="11">
        <v>7</v>
      </c>
      <c r="CO59" s="12"/>
      <c r="CP59" s="11">
        <f t="shared" si="67"/>
        <v>7</v>
      </c>
      <c r="CQ59" s="11">
        <v>7</v>
      </c>
      <c r="CR59" s="12"/>
      <c r="CS59" s="11">
        <v>7</v>
      </c>
      <c r="CT59" s="11"/>
      <c r="CU59" s="11">
        <v>8</v>
      </c>
      <c r="CV59" s="11"/>
      <c r="CW59" s="11">
        <f t="shared" si="68"/>
        <v>8</v>
      </c>
      <c r="CX59" s="11">
        <v>6</v>
      </c>
      <c r="CY59" s="12"/>
      <c r="CZ59" s="11">
        <f t="shared" si="69"/>
        <v>6</v>
      </c>
      <c r="DA59" s="11">
        <v>6</v>
      </c>
      <c r="DB59" s="12"/>
      <c r="DC59" s="11">
        <f t="shared" si="70"/>
        <v>6</v>
      </c>
      <c r="DD59" s="11">
        <v>8</v>
      </c>
      <c r="DE59" s="11"/>
      <c r="DF59" s="11">
        <v>7</v>
      </c>
      <c r="DG59" s="11"/>
      <c r="DH59" s="13">
        <f t="shared" si="71"/>
        <v>6.62</v>
      </c>
      <c r="DI59" s="13"/>
      <c r="DJ59" s="14" t="str">
        <f t="shared" si="72"/>
        <v>TBKhá</v>
      </c>
      <c r="DK59" s="19"/>
      <c r="DL59" s="11">
        <v>8</v>
      </c>
      <c r="DM59" s="12"/>
      <c r="DN59" s="11">
        <v>6</v>
      </c>
      <c r="DO59" s="12"/>
      <c r="DP59" s="11">
        <v>6</v>
      </c>
      <c r="DQ59" s="12"/>
      <c r="DR59" s="11">
        <f t="shared" si="73"/>
        <v>6</v>
      </c>
      <c r="DS59" s="11">
        <v>8</v>
      </c>
      <c r="DT59" s="12"/>
      <c r="DU59" s="11">
        <v>9</v>
      </c>
      <c r="DV59" s="11"/>
      <c r="DW59" s="11">
        <v>7</v>
      </c>
      <c r="DX59" s="12"/>
      <c r="DY59" s="11">
        <v>7</v>
      </c>
      <c r="DZ59" s="12"/>
      <c r="EA59" s="11">
        <v>8</v>
      </c>
      <c r="EB59" s="12"/>
      <c r="EC59" s="11">
        <v>6</v>
      </c>
      <c r="ED59" s="11"/>
      <c r="EE59" s="11">
        <v>9</v>
      </c>
      <c r="EF59" s="11"/>
      <c r="EG59" s="13">
        <f t="shared" si="74"/>
        <v>7.44</v>
      </c>
      <c r="EH59" s="13"/>
      <c r="EI59" s="14" t="str">
        <f t="shared" si="75"/>
        <v>Khá</v>
      </c>
      <c r="EJ59" s="19"/>
      <c r="EK59" s="11">
        <v>7</v>
      </c>
      <c r="EL59" s="98"/>
      <c r="EM59" s="11">
        <v>9</v>
      </c>
      <c r="EN59" s="98"/>
      <c r="EO59" s="11">
        <v>7</v>
      </c>
      <c r="EP59" s="98"/>
      <c r="EQ59" s="11">
        <v>8</v>
      </c>
      <c r="ER59" s="98"/>
      <c r="ES59" s="11">
        <v>8</v>
      </c>
      <c r="ET59" s="98"/>
      <c r="EU59" s="11">
        <v>8</v>
      </c>
      <c r="EV59" s="98"/>
      <c r="EW59" s="11">
        <v>9</v>
      </c>
      <c r="EX59" s="98"/>
      <c r="EY59" s="11">
        <v>8</v>
      </c>
      <c r="EZ59" s="98"/>
      <c r="FA59" s="11">
        <v>8</v>
      </c>
      <c r="FB59" s="98"/>
      <c r="FC59" s="11">
        <v>7</v>
      </c>
      <c r="FD59" s="98"/>
      <c r="FE59" s="11">
        <v>9</v>
      </c>
      <c r="FF59" s="98" t="str">
        <f t="shared" si="38"/>
        <v>Hứa ThịThúy</v>
      </c>
      <c r="FG59" s="217">
        <f t="shared" si="76"/>
        <v>7.96</v>
      </c>
      <c r="FH59" s="220"/>
      <c r="FI59" s="221" t="str">
        <f t="shared" si="77"/>
        <v>Khá</v>
      </c>
      <c r="FJ59" s="219" t="str">
        <f t="shared" si="39"/>
        <v>Hứa ThịThúy</v>
      </c>
      <c r="FK59" s="217">
        <f t="shared" si="40"/>
        <v>7.72</v>
      </c>
      <c r="FL59" s="220"/>
      <c r="FM59" s="221" t="str">
        <f t="shared" si="78"/>
        <v>Khá</v>
      </c>
      <c r="FN59" s="221"/>
      <c r="FO59" s="13">
        <f t="shared" si="41"/>
        <v>6.74</v>
      </c>
      <c r="FP59" s="13"/>
      <c r="FQ59" s="14" t="str">
        <f t="shared" si="80"/>
        <v>TBKhá</v>
      </c>
      <c r="FR59" s="15">
        <f t="shared" si="79"/>
        <v>64</v>
      </c>
    </row>
    <row r="60" spans="1:181" ht="12.75" x14ac:dyDescent="0.2">
      <c r="A60" s="16">
        <v>54</v>
      </c>
      <c r="B60" s="17" t="s">
        <v>97</v>
      </c>
      <c r="C60" s="18" t="s">
        <v>509</v>
      </c>
      <c r="D60" s="11">
        <v>8</v>
      </c>
      <c r="E60" s="12"/>
      <c r="F60" s="11">
        <f t="shared" si="43"/>
        <v>8</v>
      </c>
      <c r="G60" s="11">
        <v>6</v>
      </c>
      <c r="H60" s="12"/>
      <c r="I60" s="11">
        <f t="shared" si="44"/>
        <v>6</v>
      </c>
      <c r="J60" s="11">
        <v>8</v>
      </c>
      <c r="K60" s="12"/>
      <c r="L60" s="11">
        <f t="shared" si="45"/>
        <v>8</v>
      </c>
      <c r="M60" s="11">
        <v>6</v>
      </c>
      <c r="N60" s="12"/>
      <c r="O60" s="11">
        <f t="shared" si="46"/>
        <v>6</v>
      </c>
      <c r="P60" s="11">
        <v>8</v>
      </c>
      <c r="Q60" s="12"/>
      <c r="R60" s="11">
        <f t="shared" si="47"/>
        <v>8</v>
      </c>
      <c r="S60" s="11">
        <v>8</v>
      </c>
      <c r="T60" s="12"/>
      <c r="U60" s="11">
        <f t="shared" si="48"/>
        <v>8</v>
      </c>
      <c r="V60" s="12">
        <v>7</v>
      </c>
      <c r="W60" s="12"/>
      <c r="X60" s="11">
        <f t="shared" si="49"/>
        <v>7</v>
      </c>
      <c r="Y60" s="12">
        <v>7</v>
      </c>
      <c r="Z60" s="12"/>
      <c r="AA60" s="11">
        <v>8</v>
      </c>
      <c r="AB60" s="12"/>
      <c r="AC60" s="11">
        <f t="shared" si="50"/>
        <v>8</v>
      </c>
      <c r="AD60" s="11">
        <v>6</v>
      </c>
      <c r="AE60" s="12"/>
      <c r="AF60" s="11">
        <f t="shared" si="51"/>
        <v>6</v>
      </c>
      <c r="AG60" s="11">
        <v>7</v>
      </c>
      <c r="AH60" s="12"/>
      <c r="AI60" s="11">
        <f t="shared" si="52"/>
        <v>7</v>
      </c>
      <c r="AJ60" s="11">
        <v>7</v>
      </c>
      <c r="AK60" s="12"/>
      <c r="AL60" s="11">
        <f t="shared" si="53"/>
        <v>7</v>
      </c>
      <c r="AM60" s="11">
        <v>7</v>
      </c>
      <c r="AN60" s="12"/>
      <c r="AO60" s="11">
        <f t="shared" si="54"/>
        <v>7</v>
      </c>
      <c r="AP60" s="11">
        <v>8</v>
      </c>
      <c r="AQ60" s="12"/>
      <c r="AR60" s="11">
        <f t="shared" si="55"/>
        <v>8</v>
      </c>
      <c r="AS60" s="11">
        <v>7</v>
      </c>
      <c r="AT60" s="12"/>
      <c r="AU60" s="11">
        <f t="shared" si="56"/>
        <v>7</v>
      </c>
      <c r="AV60" s="11">
        <v>8</v>
      </c>
      <c r="AW60" s="12"/>
      <c r="AX60" s="11">
        <f t="shared" si="57"/>
        <v>8</v>
      </c>
      <c r="AY60" s="11">
        <v>7</v>
      </c>
      <c r="AZ60" s="11"/>
      <c r="BA60" s="11">
        <f t="shared" si="58"/>
        <v>7</v>
      </c>
      <c r="BB60" s="13">
        <f t="shared" si="59"/>
        <v>7.11</v>
      </c>
      <c r="BC60" s="13"/>
      <c r="BD60" s="14" t="str">
        <f t="shared" si="60"/>
        <v>Khá</v>
      </c>
      <c r="BE60" s="19"/>
      <c r="BF60" s="11">
        <v>7</v>
      </c>
      <c r="BG60" s="12"/>
      <c r="BH60" s="11">
        <v>7</v>
      </c>
      <c r="BI60" s="12"/>
      <c r="BJ60" s="11">
        <v>8</v>
      </c>
      <c r="BK60" s="12"/>
      <c r="BL60" s="11">
        <v>7</v>
      </c>
      <c r="BM60" s="12"/>
      <c r="BN60" s="11">
        <f t="shared" si="61"/>
        <v>7</v>
      </c>
      <c r="BO60" s="11">
        <v>8</v>
      </c>
      <c r="BP60" s="12"/>
      <c r="BQ60" s="11">
        <f t="shared" si="62"/>
        <v>8</v>
      </c>
      <c r="BR60" s="11">
        <v>8</v>
      </c>
      <c r="BS60" s="12"/>
      <c r="BT60" s="11">
        <v>9</v>
      </c>
      <c r="BU60" s="12"/>
      <c r="BV60" s="11">
        <f t="shared" si="63"/>
        <v>9</v>
      </c>
      <c r="BW60" s="11">
        <v>6</v>
      </c>
      <c r="BX60" s="12"/>
      <c r="BY60" s="11">
        <f t="shared" si="64"/>
        <v>6</v>
      </c>
      <c r="BZ60" s="11">
        <v>9</v>
      </c>
      <c r="CA60" s="11"/>
      <c r="CB60" s="11">
        <v>9</v>
      </c>
      <c r="CC60" s="11"/>
      <c r="CD60" s="11">
        <v>9</v>
      </c>
      <c r="CE60" s="12"/>
      <c r="CF60" s="11">
        <f t="shared" si="65"/>
        <v>9</v>
      </c>
      <c r="CG60" s="11">
        <v>7</v>
      </c>
      <c r="CH60" s="12"/>
      <c r="CI60" s="11">
        <v>8</v>
      </c>
      <c r="CJ60" s="12"/>
      <c r="CK60" s="11">
        <v>9</v>
      </c>
      <c r="CL60" s="12"/>
      <c r="CM60" s="11">
        <f t="shared" si="66"/>
        <v>9</v>
      </c>
      <c r="CN60" s="11">
        <v>9</v>
      </c>
      <c r="CO60" s="12"/>
      <c r="CP60" s="11">
        <f t="shared" si="67"/>
        <v>9</v>
      </c>
      <c r="CQ60" s="11">
        <v>8</v>
      </c>
      <c r="CR60" s="12"/>
      <c r="CS60" s="11">
        <v>7</v>
      </c>
      <c r="CT60" s="11"/>
      <c r="CU60" s="11">
        <v>8</v>
      </c>
      <c r="CV60" s="11"/>
      <c r="CW60" s="11">
        <f t="shared" si="68"/>
        <v>8</v>
      </c>
      <c r="CX60" s="11">
        <v>9</v>
      </c>
      <c r="CY60" s="12"/>
      <c r="CZ60" s="11">
        <f t="shared" si="69"/>
        <v>9</v>
      </c>
      <c r="DA60" s="11">
        <v>9</v>
      </c>
      <c r="DB60" s="12"/>
      <c r="DC60" s="11">
        <f t="shared" si="70"/>
        <v>9</v>
      </c>
      <c r="DD60" s="11">
        <v>8</v>
      </c>
      <c r="DE60" s="11"/>
      <c r="DF60" s="11">
        <v>8</v>
      </c>
      <c r="DG60" s="11"/>
      <c r="DH60" s="13">
        <f t="shared" si="71"/>
        <v>8.06</v>
      </c>
      <c r="DI60" s="13"/>
      <c r="DJ60" s="14" t="str">
        <f t="shared" si="72"/>
        <v>Giỏi</v>
      </c>
      <c r="DK60" s="19"/>
      <c r="DL60" s="11">
        <v>9</v>
      </c>
      <c r="DM60" s="12"/>
      <c r="DN60" s="11">
        <v>10</v>
      </c>
      <c r="DO60" s="12"/>
      <c r="DP60" s="11">
        <v>8</v>
      </c>
      <c r="DQ60" s="12"/>
      <c r="DR60" s="11">
        <f t="shared" si="73"/>
        <v>8</v>
      </c>
      <c r="DS60" s="11">
        <v>8</v>
      </c>
      <c r="DT60" s="12"/>
      <c r="DU60" s="11">
        <v>9</v>
      </c>
      <c r="DV60" s="11"/>
      <c r="DW60" s="11">
        <v>8</v>
      </c>
      <c r="DX60" s="12"/>
      <c r="DY60" s="11">
        <v>8</v>
      </c>
      <c r="DZ60" s="12"/>
      <c r="EA60" s="11">
        <v>8</v>
      </c>
      <c r="EB60" s="12"/>
      <c r="EC60" s="11">
        <v>8</v>
      </c>
      <c r="ED60" s="11"/>
      <c r="EE60" s="11">
        <v>8</v>
      </c>
      <c r="EF60" s="11"/>
      <c r="EG60" s="13">
        <f t="shared" si="74"/>
        <v>8.48</v>
      </c>
      <c r="EH60" s="13"/>
      <c r="EI60" s="14" t="str">
        <f t="shared" si="75"/>
        <v>Giỏi</v>
      </c>
      <c r="EJ60" s="19"/>
      <c r="EK60" s="11">
        <v>10</v>
      </c>
      <c r="EL60" s="98"/>
      <c r="EM60" s="11">
        <v>10</v>
      </c>
      <c r="EN60" s="98"/>
      <c r="EO60" s="11">
        <v>10</v>
      </c>
      <c r="EP60" s="98"/>
      <c r="EQ60" s="11">
        <v>9</v>
      </c>
      <c r="ER60" s="98"/>
      <c r="ES60" s="11">
        <v>8</v>
      </c>
      <c r="ET60" s="98"/>
      <c r="EU60" s="11">
        <v>9</v>
      </c>
      <c r="EV60" s="98"/>
      <c r="EW60" s="11">
        <v>9</v>
      </c>
      <c r="EX60" s="98"/>
      <c r="EY60" s="11">
        <v>8</v>
      </c>
      <c r="EZ60" s="98"/>
      <c r="FA60" s="11">
        <v>9</v>
      </c>
      <c r="FB60" s="98"/>
      <c r="FC60" s="11">
        <v>10</v>
      </c>
      <c r="FD60" s="98"/>
      <c r="FE60" s="11">
        <v>8</v>
      </c>
      <c r="FF60" s="98" t="str">
        <f t="shared" si="38"/>
        <v>Nguyễn ThịTrà</v>
      </c>
      <c r="FG60" s="217">
        <f t="shared" si="76"/>
        <v>9.11</v>
      </c>
      <c r="FH60" s="220"/>
      <c r="FI60" s="221" t="str">
        <f t="shared" si="77"/>
        <v>Xuất sắc</v>
      </c>
      <c r="FJ60" s="219" t="str">
        <f t="shared" si="39"/>
        <v>Nguyễn ThịTrà</v>
      </c>
      <c r="FK60" s="217">
        <f t="shared" si="40"/>
        <v>8.81</v>
      </c>
      <c r="FL60" s="220"/>
      <c r="FM60" s="221" t="str">
        <f t="shared" si="78"/>
        <v>Giỏi</v>
      </c>
      <c r="FN60" s="221"/>
      <c r="FO60" s="13">
        <f t="shared" si="41"/>
        <v>7.99</v>
      </c>
      <c r="FP60" s="13"/>
      <c r="FQ60" s="14" t="str">
        <f t="shared" si="80"/>
        <v>Khá</v>
      </c>
      <c r="FR60" s="15">
        <f t="shared" si="79"/>
        <v>9</v>
      </c>
    </row>
    <row r="61" spans="1:181" ht="12.75" x14ac:dyDescent="0.2">
      <c r="A61" s="16">
        <v>55</v>
      </c>
      <c r="B61" s="17" t="s">
        <v>160</v>
      </c>
      <c r="C61" s="18" t="s">
        <v>509</v>
      </c>
      <c r="D61" s="11">
        <v>5</v>
      </c>
      <c r="E61" s="12"/>
      <c r="F61" s="11">
        <f t="shared" si="43"/>
        <v>5</v>
      </c>
      <c r="G61" s="11">
        <v>6</v>
      </c>
      <c r="H61" s="12"/>
      <c r="I61" s="11">
        <f t="shared" si="44"/>
        <v>6</v>
      </c>
      <c r="J61" s="11">
        <v>6</v>
      </c>
      <c r="K61" s="12"/>
      <c r="L61" s="11">
        <f t="shared" si="45"/>
        <v>6</v>
      </c>
      <c r="M61" s="11">
        <v>5</v>
      </c>
      <c r="N61" s="12"/>
      <c r="O61" s="11">
        <f t="shared" si="46"/>
        <v>5</v>
      </c>
      <c r="P61" s="11">
        <v>4</v>
      </c>
      <c r="Q61" s="12">
        <v>6</v>
      </c>
      <c r="R61" s="11">
        <f t="shared" si="47"/>
        <v>6</v>
      </c>
      <c r="S61" s="11">
        <v>6</v>
      </c>
      <c r="T61" s="12"/>
      <c r="U61" s="11">
        <f t="shared" si="48"/>
        <v>6</v>
      </c>
      <c r="V61" s="12">
        <v>7</v>
      </c>
      <c r="W61" s="12"/>
      <c r="X61" s="11">
        <f t="shared" si="49"/>
        <v>7</v>
      </c>
      <c r="Y61" s="12">
        <v>6</v>
      </c>
      <c r="Z61" s="12"/>
      <c r="AA61" s="50">
        <v>6</v>
      </c>
      <c r="AB61" s="50"/>
      <c r="AC61" s="50">
        <f t="shared" si="50"/>
        <v>6</v>
      </c>
      <c r="AD61" s="11">
        <v>6</v>
      </c>
      <c r="AE61" s="12"/>
      <c r="AF61" s="11">
        <f t="shared" si="51"/>
        <v>6</v>
      </c>
      <c r="AG61" s="11">
        <v>6</v>
      </c>
      <c r="AH61" s="12"/>
      <c r="AI61" s="11">
        <f t="shared" si="52"/>
        <v>6</v>
      </c>
      <c r="AJ61" s="11">
        <v>6</v>
      </c>
      <c r="AK61" s="11"/>
      <c r="AL61" s="11">
        <f t="shared" si="53"/>
        <v>6</v>
      </c>
      <c r="AM61" s="11">
        <v>5</v>
      </c>
      <c r="AN61" s="12"/>
      <c r="AO61" s="11">
        <f t="shared" si="54"/>
        <v>5</v>
      </c>
      <c r="AP61" s="11">
        <v>6</v>
      </c>
      <c r="AQ61" s="12"/>
      <c r="AR61" s="11">
        <f t="shared" si="55"/>
        <v>6</v>
      </c>
      <c r="AS61" s="11">
        <v>6</v>
      </c>
      <c r="AT61" s="12"/>
      <c r="AU61" s="11">
        <f t="shared" si="56"/>
        <v>6</v>
      </c>
      <c r="AV61" s="11">
        <v>7</v>
      </c>
      <c r="AW61" s="12"/>
      <c r="AX61" s="11">
        <f t="shared" si="57"/>
        <v>7</v>
      </c>
      <c r="AY61" s="11">
        <v>4</v>
      </c>
      <c r="AZ61" s="11">
        <v>5</v>
      </c>
      <c r="BA61" s="11">
        <f t="shared" si="58"/>
        <v>5</v>
      </c>
      <c r="BB61" s="13">
        <f t="shared" si="59"/>
        <v>5.87</v>
      </c>
      <c r="BC61" s="13"/>
      <c r="BD61" s="14" t="str">
        <f t="shared" si="60"/>
        <v>TBình</v>
      </c>
      <c r="BE61" s="19"/>
      <c r="BF61" s="11">
        <v>6</v>
      </c>
      <c r="BG61" s="11"/>
      <c r="BH61" s="11">
        <v>6</v>
      </c>
      <c r="BI61" s="12"/>
      <c r="BJ61" s="11">
        <v>8</v>
      </c>
      <c r="BK61" s="12"/>
      <c r="BL61" s="11">
        <v>5</v>
      </c>
      <c r="BM61" s="11"/>
      <c r="BN61" s="11">
        <f t="shared" si="61"/>
        <v>5</v>
      </c>
      <c r="BO61" s="11">
        <v>6</v>
      </c>
      <c r="BP61" s="12"/>
      <c r="BQ61" s="11">
        <f t="shared" si="62"/>
        <v>6</v>
      </c>
      <c r="BR61" s="11">
        <v>7</v>
      </c>
      <c r="BS61" s="12"/>
      <c r="BT61" s="11">
        <v>7</v>
      </c>
      <c r="BU61" s="12"/>
      <c r="BV61" s="11">
        <f t="shared" si="63"/>
        <v>7</v>
      </c>
      <c r="BW61" s="11">
        <v>7</v>
      </c>
      <c r="BX61" s="12"/>
      <c r="BY61" s="11">
        <f t="shared" si="64"/>
        <v>7</v>
      </c>
      <c r="BZ61" s="11">
        <v>8</v>
      </c>
      <c r="CA61" s="11"/>
      <c r="CB61" s="11">
        <v>9</v>
      </c>
      <c r="CC61" s="11"/>
      <c r="CD61" s="11">
        <v>8</v>
      </c>
      <c r="CE61" s="11"/>
      <c r="CF61" s="11">
        <f t="shared" si="65"/>
        <v>8</v>
      </c>
      <c r="CG61" s="11">
        <v>7</v>
      </c>
      <c r="CH61" s="12"/>
      <c r="CI61" s="11">
        <v>7</v>
      </c>
      <c r="CJ61" s="12"/>
      <c r="CK61" s="11">
        <v>8</v>
      </c>
      <c r="CL61" s="11"/>
      <c r="CM61" s="11">
        <f t="shared" si="66"/>
        <v>8</v>
      </c>
      <c r="CN61" s="11">
        <v>6</v>
      </c>
      <c r="CO61" s="12"/>
      <c r="CP61" s="11">
        <f t="shared" si="67"/>
        <v>6</v>
      </c>
      <c r="CQ61" s="11">
        <v>8</v>
      </c>
      <c r="CR61" s="12"/>
      <c r="CS61" s="11">
        <v>8</v>
      </c>
      <c r="CT61" s="11"/>
      <c r="CU61" s="11">
        <v>6</v>
      </c>
      <c r="CV61" s="11"/>
      <c r="CW61" s="11">
        <f t="shared" si="68"/>
        <v>6</v>
      </c>
      <c r="CX61" s="11">
        <v>7</v>
      </c>
      <c r="CY61" s="12"/>
      <c r="CZ61" s="11">
        <f t="shared" si="69"/>
        <v>7</v>
      </c>
      <c r="DA61" s="11">
        <v>8</v>
      </c>
      <c r="DB61" s="12"/>
      <c r="DC61" s="11">
        <f t="shared" si="70"/>
        <v>8</v>
      </c>
      <c r="DD61" s="11">
        <v>8</v>
      </c>
      <c r="DE61" s="11"/>
      <c r="DF61" s="11">
        <v>7</v>
      </c>
      <c r="DG61" s="11"/>
      <c r="DH61" s="13">
        <f t="shared" si="71"/>
        <v>7.15</v>
      </c>
      <c r="DI61" s="13"/>
      <c r="DJ61" s="14" t="str">
        <f t="shared" si="72"/>
        <v>Khá</v>
      </c>
      <c r="DK61" s="19"/>
      <c r="DL61" s="11">
        <v>9</v>
      </c>
      <c r="DM61" s="11"/>
      <c r="DN61" s="11">
        <v>7</v>
      </c>
      <c r="DO61" s="12"/>
      <c r="DP61" s="11">
        <v>6</v>
      </c>
      <c r="DQ61" s="12"/>
      <c r="DR61" s="11">
        <f t="shared" si="73"/>
        <v>6</v>
      </c>
      <c r="DS61" s="11">
        <v>7</v>
      </c>
      <c r="DT61" s="11"/>
      <c r="DU61" s="11">
        <v>8</v>
      </c>
      <c r="DV61" s="11"/>
      <c r="DW61" s="11">
        <v>8</v>
      </c>
      <c r="DX61" s="12"/>
      <c r="DY61" s="11">
        <v>6</v>
      </c>
      <c r="DZ61" s="12"/>
      <c r="EA61" s="11">
        <v>8</v>
      </c>
      <c r="EB61" s="12"/>
      <c r="EC61" s="11">
        <v>7</v>
      </c>
      <c r="ED61" s="11"/>
      <c r="EE61" s="11">
        <v>9</v>
      </c>
      <c r="EF61" s="11"/>
      <c r="EG61" s="13">
        <f t="shared" si="74"/>
        <v>7.56</v>
      </c>
      <c r="EH61" s="13"/>
      <c r="EI61" s="14" t="str">
        <f t="shared" si="75"/>
        <v>Khá</v>
      </c>
      <c r="EJ61" s="19"/>
      <c r="EK61" s="11">
        <v>7</v>
      </c>
      <c r="EL61" s="98"/>
      <c r="EM61" s="11">
        <v>9</v>
      </c>
      <c r="EN61" s="98"/>
      <c r="EO61" s="11">
        <v>7</v>
      </c>
      <c r="EP61" s="98"/>
      <c r="EQ61" s="11">
        <v>8</v>
      </c>
      <c r="ER61" s="98"/>
      <c r="ES61" s="11">
        <v>8</v>
      </c>
      <c r="ET61" s="98"/>
      <c r="EU61" s="11">
        <v>8</v>
      </c>
      <c r="EV61" s="98"/>
      <c r="EW61" s="11">
        <v>8</v>
      </c>
      <c r="EX61" s="98"/>
      <c r="EY61" s="11">
        <v>8</v>
      </c>
      <c r="EZ61" s="98"/>
      <c r="FA61" s="11">
        <v>9</v>
      </c>
      <c r="FB61" s="98"/>
      <c r="FC61" s="11">
        <v>8</v>
      </c>
      <c r="FD61" s="98"/>
      <c r="FE61" s="11">
        <v>8</v>
      </c>
      <c r="FF61" s="98" t="str">
        <f t="shared" si="38"/>
        <v>Nguyễn Thị ThanhTrà</v>
      </c>
      <c r="FG61" s="217">
        <f t="shared" si="76"/>
        <v>8.11</v>
      </c>
      <c r="FH61" s="220"/>
      <c r="FI61" s="221" t="str">
        <f t="shared" si="77"/>
        <v>Giỏi</v>
      </c>
      <c r="FJ61" s="219" t="str">
        <f t="shared" si="39"/>
        <v>Nguyễn Thị ThanhTrà</v>
      </c>
      <c r="FK61" s="217">
        <f t="shared" si="40"/>
        <v>7.85</v>
      </c>
      <c r="FL61" s="220"/>
      <c r="FM61" s="221" t="str">
        <f t="shared" si="78"/>
        <v>Khá</v>
      </c>
      <c r="FN61" s="221"/>
      <c r="FO61" s="13">
        <f t="shared" si="41"/>
        <v>6.95</v>
      </c>
      <c r="FP61" s="13"/>
      <c r="FQ61" s="14" t="str">
        <f t="shared" si="80"/>
        <v>TBKhá</v>
      </c>
      <c r="FR61" s="15">
        <f t="shared" si="79"/>
        <v>57</v>
      </c>
    </row>
    <row r="62" spans="1:181" ht="12.75" x14ac:dyDescent="0.2">
      <c r="A62" s="16">
        <v>56</v>
      </c>
      <c r="B62" s="17" t="s">
        <v>135</v>
      </c>
      <c r="C62" s="18" t="s">
        <v>174</v>
      </c>
      <c r="D62" s="11">
        <v>5</v>
      </c>
      <c r="E62" s="12"/>
      <c r="F62" s="11">
        <f t="shared" si="43"/>
        <v>5</v>
      </c>
      <c r="G62" s="11">
        <v>6</v>
      </c>
      <c r="H62" s="12"/>
      <c r="I62" s="11">
        <f t="shared" si="44"/>
        <v>6</v>
      </c>
      <c r="J62" s="11">
        <v>8</v>
      </c>
      <c r="K62" s="12"/>
      <c r="L62" s="11">
        <f t="shared" si="45"/>
        <v>8</v>
      </c>
      <c r="M62" s="11">
        <v>6</v>
      </c>
      <c r="N62" s="12"/>
      <c r="O62" s="11">
        <f t="shared" si="46"/>
        <v>6</v>
      </c>
      <c r="P62" s="11">
        <v>6</v>
      </c>
      <c r="Q62" s="12"/>
      <c r="R62" s="11">
        <f t="shared" si="47"/>
        <v>6</v>
      </c>
      <c r="S62" s="11">
        <v>6</v>
      </c>
      <c r="T62" s="12"/>
      <c r="U62" s="11">
        <f t="shared" si="48"/>
        <v>6</v>
      </c>
      <c r="V62" s="12">
        <v>7</v>
      </c>
      <c r="W62" s="12"/>
      <c r="X62" s="11">
        <f t="shared" si="49"/>
        <v>7</v>
      </c>
      <c r="Y62" s="12">
        <v>8</v>
      </c>
      <c r="Z62" s="52"/>
      <c r="AA62" s="50">
        <v>4</v>
      </c>
      <c r="AB62" s="50">
        <v>8</v>
      </c>
      <c r="AC62" s="50">
        <f t="shared" si="50"/>
        <v>8</v>
      </c>
      <c r="AD62" s="55">
        <v>5</v>
      </c>
      <c r="AE62" s="12"/>
      <c r="AF62" s="11">
        <f t="shared" si="51"/>
        <v>5</v>
      </c>
      <c r="AG62" s="11">
        <v>6</v>
      </c>
      <c r="AH62" s="12"/>
      <c r="AI62" s="11">
        <f t="shared" si="52"/>
        <v>6</v>
      </c>
      <c r="AJ62" s="11">
        <v>5</v>
      </c>
      <c r="AK62" s="12"/>
      <c r="AL62" s="11">
        <f t="shared" si="53"/>
        <v>5</v>
      </c>
      <c r="AM62" s="11">
        <v>6</v>
      </c>
      <c r="AN62" s="12"/>
      <c r="AO62" s="11">
        <f t="shared" si="54"/>
        <v>6</v>
      </c>
      <c r="AP62" s="11">
        <v>7</v>
      </c>
      <c r="AQ62" s="12"/>
      <c r="AR62" s="11">
        <f t="shared" si="55"/>
        <v>7</v>
      </c>
      <c r="AS62" s="11">
        <v>6</v>
      </c>
      <c r="AT62" s="12"/>
      <c r="AU62" s="11">
        <f t="shared" si="56"/>
        <v>6</v>
      </c>
      <c r="AV62" s="11">
        <v>6</v>
      </c>
      <c r="AW62" s="12"/>
      <c r="AX62" s="11">
        <f t="shared" si="57"/>
        <v>6</v>
      </c>
      <c r="AY62" s="11">
        <v>5</v>
      </c>
      <c r="AZ62" s="11"/>
      <c r="BA62" s="11">
        <f t="shared" si="58"/>
        <v>5</v>
      </c>
      <c r="BB62" s="13">
        <f t="shared" si="59"/>
        <v>6.11</v>
      </c>
      <c r="BC62" s="13"/>
      <c r="BD62" s="14" t="str">
        <f t="shared" si="60"/>
        <v>TBKhá</v>
      </c>
      <c r="BE62" s="19"/>
      <c r="BF62" s="11">
        <v>7</v>
      </c>
      <c r="BG62" s="12"/>
      <c r="BH62" s="11">
        <v>7</v>
      </c>
      <c r="BI62" s="12"/>
      <c r="BJ62" s="11">
        <v>7</v>
      </c>
      <c r="BK62" s="12"/>
      <c r="BL62" s="11">
        <v>8</v>
      </c>
      <c r="BM62" s="12"/>
      <c r="BN62" s="11">
        <f t="shared" si="61"/>
        <v>8</v>
      </c>
      <c r="BO62" s="11">
        <v>8</v>
      </c>
      <c r="BP62" s="12"/>
      <c r="BQ62" s="11">
        <f t="shared" si="62"/>
        <v>8</v>
      </c>
      <c r="BR62" s="11">
        <v>8</v>
      </c>
      <c r="BS62" s="12"/>
      <c r="BT62" s="11">
        <v>6</v>
      </c>
      <c r="BU62" s="12"/>
      <c r="BV62" s="11">
        <f t="shared" si="63"/>
        <v>6</v>
      </c>
      <c r="BW62" s="11">
        <v>7</v>
      </c>
      <c r="BX62" s="12"/>
      <c r="BY62" s="11">
        <f t="shared" si="64"/>
        <v>7</v>
      </c>
      <c r="BZ62" s="11">
        <v>8</v>
      </c>
      <c r="CA62" s="11"/>
      <c r="CB62" s="11">
        <v>9</v>
      </c>
      <c r="CC62" s="11"/>
      <c r="CD62" s="11">
        <v>8</v>
      </c>
      <c r="CE62" s="12"/>
      <c r="CF62" s="11">
        <f t="shared" si="65"/>
        <v>8</v>
      </c>
      <c r="CG62" s="11">
        <v>6</v>
      </c>
      <c r="CH62" s="12"/>
      <c r="CI62" s="11">
        <v>8</v>
      </c>
      <c r="CJ62" s="12"/>
      <c r="CK62" s="11">
        <v>7</v>
      </c>
      <c r="CL62" s="12"/>
      <c r="CM62" s="11">
        <f t="shared" si="66"/>
        <v>7</v>
      </c>
      <c r="CN62" s="11">
        <v>7</v>
      </c>
      <c r="CO62" s="12"/>
      <c r="CP62" s="11">
        <f t="shared" si="67"/>
        <v>7</v>
      </c>
      <c r="CQ62" s="11">
        <v>8</v>
      </c>
      <c r="CR62" s="12"/>
      <c r="CS62" s="11">
        <v>7</v>
      </c>
      <c r="CT62" s="11"/>
      <c r="CU62" s="11">
        <v>8</v>
      </c>
      <c r="CV62" s="11"/>
      <c r="CW62" s="11">
        <f t="shared" si="68"/>
        <v>8</v>
      </c>
      <c r="CX62" s="11">
        <v>8</v>
      </c>
      <c r="CY62" s="12"/>
      <c r="CZ62" s="11">
        <f t="shared" si="69"/>
        <v>8</v>
      </c>
      <c r="DA62" s="11">
        <v>8</v>
      </c>
      <c r="DB62" s="12"/>
      <c r="DC62" s="11">
        <f t="shared" si="70"/>
        <v>8</v>
      </c>
      <c r="DD62" s="11">
        <v>8</v>
      </c>
      <c r="DE62" s="11"/>
      <c r="DF62" s="11">
        <v>8</v>
      </c>
      <c r="DG62" s="11"/>
      <c r="DH62" s="13">
        <f t="shared" si="71"/>
        <v>7.49</v>
      </c>
      <c r="DI62" s="13"/>
      <c r="DJ62" s="14" t="str">
        <f t="shared" si="72"/>
        <v>Khá</v>
      </c>
      <c r="DK62" s="19"/>
      <c r="DL62" s="11">
        <v>9</v>
      </c>
      <c r="DM62" s="12"/>
      <c r="DN62" s="11">
        <v>8</v>
      </c>
      <c r="DO62" s="12"/>
      <c r="DP62" s="11">
        <v>6</v>
      </c>
      <c r="DQ62" s="12"/>
      <c r="DR62" s="11">
        <f t="shared" si="73"/>
        <v>6</v>
      </c>
      <c r="DS62" s="11">
        <v>8</v>
      </c>
      <c r="DT62" s="12"/>
      <c r="DU62" s="11">
        <v>9</v>
      </c>
      <c r="DV62" s="11"/>
      <c r="DW62" s="11">
        <v>8</v>
      </c>
      <c r="DX62" s="12"/>
      <c r="DY62" s="11">
        <v>8</v>
      </c>
      <c r="DZ62" s="12"/>
      <c r="EA62" s="11">
        <v>9</v>
      </c>
      <c r="EB62" s="12"/>
      <c r="EC62" s="11">
        <v>8</v>
      </c>
      <c r="ED62" s="11"/>
      <c r="EE62" s="11">
        <v>9</v>
      </c>
      <c r="EF62" s="11"/>
      <c r="EG62" s="13">
        <f t="shared" si="74"/>
        <v>8.24</v>
      </c>
      <c r="EH62" s="13"/>
      <c r="EI62" s="14" t="str">
        <f t="shared" si="75"/>
        <v>Giỏi</v>
      </c>
      <c r="EJ62" s="19"/>
      <c r="EK62" s="11">
        <v>8</v>
      </c>
      <c r="EL62" s="98"/>
      <c r="EM62" s="11">
        <v>9</v>
      </c>
      <c r="EN62" s="98"/>
      <c r="EO62" s="11">
        <v>9</v>
      </c>
      <c r="EP62" s="98"/>
      <c r="EQ62" s="11">
        <v>9</v>
      </c>
      <c r="ER62" s="98"/>
      <c r="ES62" s="11">
        <v>8</v>
      </c>
      <c r="ET62" s="98"/>
      <c r="EU62" s="11">
        <v>9</v>
      </c>
      <c r="EV62" s="98"/>
      <c r="EW62" s="11">
        <v>8</v>
      </c>
      <c r="EX62" s="98"/>
      <c r="EY62" s="11">
        <v>8</v>
      </c>
      <c r="EZ62" s="98"/>
      <c r="FA62" s="11">
        <v>9</v>
      </c>
      <c r="FB62" s="98"/>
      <c r="FC62" s="11">
        <v>7</v>
      </c>
      <c r="FD62" s="98"/>
      <c r="FE62" s="11">
        <v>8</v>
      </c>
      <c r="FF62" s="98" t="str">
        <f t="shared" si="38"/>
        <v>Trần Thị ThùyTrang</v>
      </c>
      <c r="FG62" s="217">
        <f t="shared" si="76"/>
        <v>8.43</v>
      </c>
      <c r="FH62" s="220"/>
      <c r="FI62" s="221" t="str">
        <f t="shared" si="77"/>
        <v>Giỏi</v>
      </c>
      <c r="FJ62" s="219" t="str">
        <f t="shared" si="39"/>
        <v>Trần Thị ThùyTrang</v>
      </c>
      <c r="FK62" s="217">
        <f t="shared" si="40"/>
        <v>8.34</v>
      </c>
      <c r="FL62" s="220"/>
      <c r="FM62" s="221" t="str">
        <f t="shared" si="78"/>
        <v>Giỏi</v>
      </c>
      <c r="FN62" s="221"/>
      <c r="FO62" s="13">
        <f t="shared" si="41"/>
        <v>7.31</v>
      </c>
      <c r="FP62" s="13"/>
      <c r="FQ62" s="14" t="str">
        <f t="shared" si="80"/>
        <v>Khá</v>
      </c>
      <c r="FR62" s="15">
        <f t="shared" si="79"/>
        <v>40</v>
      </c>
    </row>
    <row r="63" spans="1:181" ht="12.75" x14ac:dyDescent="0.2">
      <c r="A63" s="16">
        <v>57</v>
      </c>
      <c r="B63" s="17" t="s">
        <v>511</v>
      </c>
      <c r="C63" s="18" t="s">
        <v>335</v>
      </c>
      <c r="D63" s="11">
        <v>3</v>
      </c>
      <c r="E63" s="12">
        <v>8</v>
      </c>
      <c r="F63" s="11">
        <f t="shared" si="43"/>
        <v>8</v>
      </c>
      <c r="G63" s="11">
        <v>6</v>
      </c>
      <c r="H63" s="12"/>
      <c r="I63" s="11">
        <f t="shared" si="44"/>
        <v>6</v>
      </c>
      <c r="J63" s="11">
        <v>6</v>
      </c>
      <c r="K63" s="12"/>
      <c r="L63" s="11">
        <f t="shared" si="45"/>
        <v>6</v>
      </c>
      <c r="M63" s="11">
        <v>5</v>
      </c>
      <c r="N63" s="12"/>
      <c r="O63" s="11">
        <f t="shared" si="46"/>
        <v>5</v>
      </c>
      <c r="P63" s="11">
        <v>4</v>
      </c>
      <c r="Q63" s="12">
        <v>5</v>
      </c>
      <c r="R63" s="11">
        <f t="shared" si="47"/>
        <v>5</v>
      </c>
      <c r="S63" s="11">
        <v>6</v>
      </c>
      <c r="T63" s="12"/>
      <c r="U63" s="11">
        <f t="shared" si="48"/>
        <v>6</v>
      </c>
      <c r="V63" s="12">
        <v>7</v>
      </c>
      <c r="W63" s="12"/>
      <c r="X63" s="11">
        <f t="shared" si="49"/>
        <v>7</v>
      </c>
      <c r="Y63" s="12">
        <v>8</v>
      </c>
      <c r="Z63" s="52"/>
      <c r="AA63" s="50">
        <v>3</v>
      </c>
      <c r="AB63" s="50">
        <v>6</v>
      </c>
      <c r="AC63" s="50">
        <f t="shared" si="50"/>
        <v>6</v>
      </c>
      <c r="AD63" s="55">
        <v>4</v>
      </c>
      <c r="AE63" s="12">
        <v>7</v>
      </c>
      <c r="AF63" s="11">
        <f t="shared" si="51"/>
        <v>7</v>
      </c>
      <c r="AG63" s="11">
        <v>7</v>
      </c>
      <c r="AH63" s="12"/>
      <c r="AI63" s="11">
        <f t="shared" si="52"/>
        <v>7</v>
      </c>
      <c r="AJ63" s="11">
        <v>5</v>
      </c>
      <c r="AK63" s="12"/>
      <c r="AL63" s="11">
        <f t="shared" si="53"/>
        <v>5</v>
      </c>
      <c r="AM63" s="11">
        <v>6</v>
      </c>
      <c r="AN63" s="12"/>
      <c r="AO63" s="11">
        <f t="shared" si="54"/>
        <v>6</v>
      </c>
      <c r="AP63" s="11">
        <v>3</v>
      </c>
      <c r="AQ63" s="12">
        <v>6</v>
      </c>
      <c r="AR63" s="11">
        <f t="shared" si="55"/>
        <v>6</v>
      </c>
      <c r="AS63" s="11">
        <v>6</v>
      </c>
      <c r="AT63" s="12"/>
      <c r="AU63" s="11">
        <f t="shared" si="56"/>
        <v>6</v>
      </c>
      <c r="AV63" s="11">
        <v>7</v>
      </c>
      <c r="AW63" s="12"/>
      <c r="AX63" s="11">
        <f t="shared" si="57"/>
        <v>7</v>
      </c>
      <c r="AY63" s="11">
        <v>4</v>
      </c>
      <c r="AZ63" s="11">
        <v>8</v>
      </c>
      <c r="BA63" s="11">
        <f t="shared" si="58"/>
        <v>8</v>
      </c>
      <c r="BB63" s="13">
        <f t="shared" si="59"/>
        <v>6.35</v>
      </c>
      <c r="BC63" s="13"/>
      <c r="BD63" s="14" t="str">
        <f t="shared" si="60"/>
        <v>TBKhá</v>
      </c>
      <c r="BE63" s="19"/>
      <c r="BF63" s="11">
        <v>7</v>
      </c>
      <c r="BG63" s="12"/>
      <c r="BH63" s="11">
        <v>7</v>
      </c>
      <c r="BI63" s="12"/>
      <c r="BJ63" s="11">
        <v>6</v>
      </c>
      <c r="BK63" s="12"/>
      <c r="BL63" s="11">
        <v>4</v>
      </c>
      <c r="BM63" s="12">
        <v>6</v>
      </c>
      <c r="BN63" s="11">
        <f t="shared" si="61"/>
        <v>6</v>
      </c>
      <c r="BO63" s="11">
        <v>7</v>
      </c>
      <c r="BP63" s="12"/>
      <c r="BQ63" s="11">
        <f t="shared" si="62"/>
        <v>7</v>
      </c>
      <c r="BR63" s="11">
        <v>7</v>
      </c>
      <c r="BS63" s="12"/>
      <c r="BT63" s="11">
        <v>6</v>
      </c>
      <c r="BU63" s="12"/>
      <c r="BV63" s="11">
        <f t="shared" si="63"/>
        <v>6</v>
      </c>
      <c r="BW63" s="11">
        <v>8</v>
      </c>
      <c r="BX63" s="12"/>
      <c r="BY63" s="11">
        <f t="shared" si="64"/>
        <v>8</v>
      </c>
      <c r="BZ63" s="11">
        <v>7</v>
      </c>
      <c r="CA63" s="11"/>
      <c r="CB63" s="11">
        <v>9</v>
      </c>
      <c r="CC63" s="11"/>
      <c r="CD63" s="11">
        <v>8</v>
      </c>
      <c r="CE63" s="12"/>
      <c r="CF63" s="11">
        <f t="shared" si="65"/>
        <v>8</v>
      </c>
      <c r="CG63" s="11">
        <v>6</v>
      </c>
      <c r="CH63" s="12"/>
      <c r="CI63" s="11">
        <v>7</v>
      </c>
      <c r="CJ63" s="12"/>
      <c r="CK63" s="11">
        <v>8</v>
      </c>
      <c r="CL63" s="12"/>
      <c r="CM63" s="11">
        <f t="shared" si="66"/>
        <v>8</v>
      </c>
      <c r="CN63" s="11">
        <v>8</v>
      </c>
      <c r="CO63" s="12"/>
      <c r="CP63" s="11">
        <f t="shared" si="67"/>
        <v>8</v>
      </c>
      <c r="CQ63" s="11">
        <v>7</v>
      </c>
      <c r="CR63" s="12"/>
      <c r="CS63" s="11">
        <v>8</v>
      </c>
      <c r="CT63" s="11"/>
      <c r="CU63" s="11">
        <v>8</v>
      </c>
      <c r="CV63" s="11"/>
      <c r="CW63" s="11">
        <f t="shared" si="68"/>
        <v>8</v>
      </c>
      <c r="CX63" s="11">
        <v>7</v>
      </c>
      <c r="CY63" s="12"/>
      <c r="CZ63" s="11">
        <f t="shared" si="69"/>
        <v>7</v>
      </c>
      <c r="DA63" s="11">
        <v>8</v>
      </c>
      <c r="DB63" s="12"/>
      <c r="DC63" s="11">
        <f t="shared" si="70"/>
        <v>8</v>
      </c>
      <c r="DD63" s="11">
        <v>8</v>
      </c>
      <c r="DE63" s="11"/>
      <c r="DF63" s="11">
        <v>7</v>
      </c>
      <c r="DG63" s="11"/>
      <c r="DH63" s="13">
        <f t="shared" si="71"/>
        <v>7.28</v>
      </c>
      <c r="DI63" s="13"/>
      <c r="DJ63" s="14" t="str">
        <f t="shared" si="72"/>
        <v>Khá</v>
      </c>
      <c r="DK63" s="19"/>
      <c r="DL63" s="11">
        <v>9</v>
      </c>
      <c r="DM63" s="12"/>
      <c r="DN63" s="11">
        <v>7</v>
      </c>
      <c r="DO63" s="12"/>
      <c r="DP63" s="11">
        <v>5</v>
      </c>
      <c r="DQ63" s="12"/>
      <c r="DR63" s="11">
        <f t="shared" si="73"/>
        <v>5</v>
      </c>
      <c r="DS63" s="11">
        <v>6</v>
      </c>
      <c r="DT63" s="12"/>
      <c r="DU63" s="11">
        <v>9</v>
      </c>
      <c r="DV63" s="11"/>
      <c r="DW63" s="11">
        <v>8</v>
      </c>
      <c r="DX63" s="12"/>
      <c r="DY63" s="11">
        <v>7</v>
      </c>
      <c r="DZ63" s="12"/>
      <c r="EA63" s="11">
        <v>8</v>
      </c>
      <c r="EB63" s="12"/>
      <c r="EC63" s="11">
        <v>7</v>
      </c>
      <c r="ED63" s="11"/>
      <c r="EE63" s="11">
        <v>9</v>
      </c>
      <c r="EF63" s="11"/>
      <c r="EG63" s="13">
        <f t="shared" si="74"/>
        <v>7.48</v>
      </c>
      <c r="EH63" s="13"/>
      <c r="EI63" s="14" t="str">
        <f t="shared" si="75"/>
        <v>Khá</v>
      </c>
      <c r="EJ63" s="19"/>
      <c r="EK63" s="11">
        <v>10</v>
      </c>
      <c r="EL63" s="98"/>
      <c r="EM63" s="11">
        <v>9</v>
      </c>
      <c r="EN63" s="98"/>
      <c r="EO63" s="11">
        <v>9</v>
      </c>
      <c r="EP63" s="98"/>
      <c r="EQ63" s="11">
        <v>9</v>
      </c>
      <c r="ER63" s="98"/>
      <c r="ES63" s="11">
        <v>8</v>
      </c>
      <c r="ET63" s="98"/>
      <c r="EU63" s="11">
        <v>9</v>
      </c>
      <c r="EV63" s="98"/>
      <c r="EW63" s="11">
        <v>8</v>
      </c>
      <c r="EX63" s="98"/>
      <c r="EY63" s="11">
        <v>8</v>
      </c>
      <c r="EZ63" s="98"/>
      <c r="FA63" s="11">
        <v>9</v>
      </c>
      <c r="FB63" s="98"/>
      <c r="FC63" s="11">
        <v>9</v>
      </c>
      <c r="FD63" s="98"/>
      <c r="FE63" s="11">
        <v>8</v>
      </c>
      <c r="FF63" s="98" t="str">
        <f t="shared" si="38"/>
        <v>Nguyễn Đại ChánhTrung</v>
      </c>
      <c r="FG63" s="217">
        <f t="shared" si="76"/>
        <v>8.7899999999999991</v>
      </c>
      <c r="FH63" s="220"/>
      <c r="FI63" s="221" t="str">
        <f t="shared" si="77"/>
        <v>Giỏi</v>
      </c>
      <c r="FJ63" s="219" t="str">
        <f t="shared" si="39"/>
        <v>Nguyễn Đại ChánhTrung</v>
      </c>
      <c r="FK63" s="217">
        <f t="shared" si="40"/>
        <v>8.17</v>
      </c>
      <c r="FL63" s="220"/>
      <c r="FM63" s="221" t="str">
        <f t="shared" si="78"/>
        <v>Giỏi</v>
      </c>
      <c r="FN63" s="221"/>
      <c r="FO63" s="13">
        <f t="shared" si="41"/>
        <v>7.26</v>
      </c>
      <c r="FP63" s="13"/>
      <c r="FQ63" s="14" t="str">
        <f t="shared" si="80"/>
        <v>Khá</v>
      </c>
      <c r="FR63" s="15">
        <f t="shared" si="79"/>
        <v>46</v>
      </c>
    </row>
    <row r="64" spans="1:181" ht="12.75" x14ac:dyDescent="0.2">
      <c r="A64" s="16">
        <v>58</v>
      </c>
      <c r="B64" s="17" t="s">
        <v>513</v>
      </c>
      <c r="C64" s="18" t="s">
        <v>514</v>
      </c>
      <c r="D64" s="11">
        <v>7</v>
      </c>
      <c r="E64" s="12"/>
      <c r="F64" s="11">
        <f t="shared" si="43"/>
        <v>7</v>
      </c>
      <c r="G64" s="11">
        <v>6</v>
      </c>
      <c r="H64" s="12"/>
      <c r="I64" s="11">
        <f t="shared" si="44"/>
        <v>6</v>
      </c>
      <c r="J64" s="11">
        <v>8</v>
      </c>
      <c r="K64" s="12"/>
      <c r="L64" s="11">
        <f t="shared" si="45"/>
        <v>8</v>
      </c>
      <c r="M64" s="11">
        <v>7</v>
      </c>
      <c r="N64" s="12"/>
      <c r="O64" s="11">
        <f t="shared" si="46"/>
        <v>7</v>
      </c>
      <c r="P64" s="11">
        <v>8</v>
      </c>
      <c r="Q64" s="12"/>
      <c r="R64" s="11">
        <f t="shared" si="47"/>
        <v>8</v>
      </c>
      <c r="S64" s="11">
        <v>7</v>
      </c>
      <c r="T64" s="12"/>
      <c r="U64" s="11">
        <f t="shared" si="48"/>
        <v>7</v>
      </c>
      <c r="V64" s="12">
        <v>8</v>
      </c>
      <c r="W64" s="12"/>
      <c r="X64" s="11">
        <f t="shared" si="49"/>
        <v>8</v>
      </c>
      <c r="Y64" s="12">
        <v>8</v>
      </c>
      <c r="Z64" s="12"/>
      <c r="AA64" s="11">
        <v>8</v>
      </c>
      <c r="AB64" s="12"/>
      <c r="AC64" s="11">
        <f t="shared" si="50"/>
        <v>8</v>
      </c>
      <c r="AD64" s="11">
        <v>6</v>
      </c>
      <c r="AE64" s="12"/>
      <c r="AF64" s="11">
        <f t="shared" si="51"/>
        <v>6</v>
      </c>
      <c r="AG64" s="11">
        <v>8</v>
      </c>
      <c r="AH64" s="12"/>
      <c r="AI64" s="11">
        <f t="shared" si="52"/>
        <v>8</v>
      </c>
      <c r="AJ64" s="11">
        <v>3</v>
      </c>
      <c r="AK64" s="12">
        <v>8</v>
      </c>
      <c r="AL64" s="11">
        <f t="shared" si="53"/>
        <v>8</v>
      </c>
      <c r="AM64" s="11">
        <v>8</v>
      </c>
      <c r="AN64" s="12">
        <v>6</v>
      </c>
      <c r="AO64" s="11">
        <f t="shared" si="54"/>
        <v>8</v>
      </c>
      <c r="AP64" s="11">
        <v>8</v>
      </c>
      <c r="AQ64" s="12"/>
      <c r="AR64" s="11">
        <f t="shared" si="55"/>
        <v>8</v>
      </c>
      <c r="AS64" s="11">
        <v>6</v>
      </c>
      <c r="AT64" s="12"/>
      <c r="AU64" s="11">
        <f t="shared" si="56"/>
        <v>6</v>
      </c>
      <c r="AV64" s="11">
        <v>8</v>
      </c>
      <c r="AW64" s="12"/>
      <c r="AX64" s="11">
        <f t="shared" si="57"/>
        <v>8</v>
      </c>
      <c r="AY64" s="11">
        <v>7</v>
      </c>
      <c r="AZ64" s="11"/>
      <c r="BA64" s="11">
        <f t="shared" si="58"/>
        <v>7</v>
      </c>
      <c r="BB64" s="13">
        <f t="shared" si="59"/>
        <v>7.28</v>
      </c>
      <c r="BC64" s="13"/>
      <c r="BD64" s="14" t="str">
        <f t="shared" si="60"/>
        <v>Khá</v>
      </c>
      <c r="BE64" s="19"/>
      <c r="BF64" s="11">
        <v>8</v>
      </c>
      <c r="BG64" s="12"/>
      <c r="BH64" s="11">
        <v>8</v>
      </c>
      <c r="BI64" s="12"/>
      <c r="BJ64" s="11">
        <v>7</v>
      </c>
      <c r="BK64" s="12"/>
      <c r="BL64" s="11">
        <v>5</v>
      </c>
      <c r="BM64" s="12"/>
      <c r="BN64" s="11">
        <f t="shared" si="61"/>
        <v>5</v>
      </c>
      <c r="BO64" s="11">
        <v>8</v>
      </c>
      <c r="BP64" s="12"/>
      <c r="BQ64" s="11">
        <f t="shared" si="62"/>
        <v>8</v>
      </c>
      <c r="BR64" s="11">
        <v>9</v>
      </c>
      <c r="BS64" s="12"/>
      <c r="BT64" s="11">
        <v>8</v>
      </c>
      <c r="BU64" s="12"/>
      <c r="BV64" s="11">
        <f t="shared" si="63"/>
        <v>8</v>
      </c>
      <c r="BW64" s="11">
        <v>8</v>
      </c>
      <c r="BX64" s="12"/>
      <c r="BY64" s="11">
        <f t="shared" si="64"/>
        <v>8</v>
      </c>
      <c r="BZ64" s="11">
        <v>9</v>
      </c>
      <c r="CA64" s="11"/>
      <c r="CB64" s="11">
        <v>9</v>
      </c>
      <c r="CC64" s="11"/>
      <c r="CD64" s="11">
        <v>8</v>
      </c>
      <c r="CE64" s="12"/>
      <c r="CF64" s="11">
        <f t="shared" si="65"/>
        <v>8</v>
      </c>
      <c r="CG64" s="11">
        <v>7</v>
      </c>
      <c r="CH64" s="12"/>
      <c r="CI64" s="11">
        <v>7</v>
      </c>
      <c r="CJ64" s="12"/>
      <c r="CK64" s="11">
        <v>8</v>
      </c>
      <c r="CL64" s="12"/>
      <c r="CM64" s="11">
        <f t="shared" si="66"/>
        <v>8</v>
      </c>
      <c r="CN64" s="11">
        <v>9</v>
      </c>
      <c r="CO64" s="12"/>
      <c r="CP64" s="11">
        <f t="shared" si="67"/>
        <v>9</v>
      </c>
      <c r="CQ64" s="11">
        <v>8</v>
      </c>
      <c r="CR64" s="12"/>
      <c r="CS64" s="11">
        <v>8</v>
      </c>
      <c r="CT64" s="11"/>
      <c r="CU64" s="11">
        <v>8</v>
      </c>
      <c r="CV64" s="11"/>
      <c r="CW64" s="11">
        <f t="shared" si="68"/>
        <v>8</v>
      </c>
      <c r="CX64" s="11">
        <v>8</v>
      </c>
      <c r="CY64" s="12"/>
      <c r="CZ64" s="11">
        <f t="shared" si="69"/>
        <v>8</v>
      </c>
      <c r="DA64" s="11">
        <v>7</v>
      </c>
      <c r="DB64" s="12"/>
      <c r="DC64" s="11">
        <f t="shared" si="70"/>
        <v>7</v>
      </c>
      <c r="DD64" s="11">
        <v>8</v>
      </c>
      <c r="DE64" s="11"/>
      <c r="DF64" s="11">
        <v>8</v>
      </c>
      <c r="DG64" s="11"/>
      <c r="DH64" s="13">
        <f t="shared" si="71"/>
        <v>7.91</v>
      </c>
      <c r="DI64" s="13"/>
      <c r="DJ64" s="14" t="str">
        <f t="shared" si="72"/>
        <v>Khá</v>
      </c>
      <c r="DK64" s="19"/>
      <c r="DL64" s="11">
        <v>9</v>
      </c>
      <c r="DM64" s="12"/>
      <c r="DN64" s="11">
        <v>7</v>
      </c>
      <c r="DO64" s="12"/>
      <c r="DP64" s="11">
        <v>6</v>
      </c>
      <c r="DQ64" s="12"/>
      <c r="DR64" s="11">
        <f t="shared" si="73"/>
        <v>6</v>
      </c>
      <c r="DS64" s="11">
        <v>7</v>
      </c>
      <c r="DT64" s="12"/>
      <c r="DU64" s="11">
        <v>9</v>
      </c>
      <c r="DV64" s="11"/>
      <c r="DW64" s="11">
        <v>8</v>
      </c>
      <c r="DX64" s="12"/>
      <c r="DY64" s="11">
        <v>9</v>
      </c>
      <c r="DZ64" s="12"/>
      <c r="EA64" s="11">
        <v>8</v>
      </c>
      <c r="EB64" s="12"/>
      <c r="EC64" s="11">
        <v>8</v>
      </c>
      <c r="ED64" s="11"/>
      <c r="EE64" s="11">
        <v>9</v>
      </c>
      <c r="EF64" s="11"/>
      <c r="EG64" s="13">
        <f t="shared" si="74"/>
        <v>7.96</v>
      </c>
      <c r="EH64" s="13"/>
      <c r="EI64" s="14" t="str">
        <f t="shared" si="75"/>
        <v>Khá</v>
      </c>
      <c r="EJ64" s="19"/>
      <c r="EK64" s="11">
        <v>10</v>
      </c>
      <c r="EL64" s="98"/>
      <c r="EM64" s="11">
        <v>9</v>
      </c>
      <c r="EN64" s="98"/>
      <c r="EO64" s="11">
        <v>9</v>
      </c>
      <c r="EP64" s="98"/>
      <c r="EQ64" s="11">
        <v>8</v>
      </c>
      <c r="ER64" s="98"/>
      <c r="ES64" s="11">
        <v>8</v>
      </c>
      <c r="ET64" s="98"/>
      <c r="EU64" s="11">
        <v>8</v>
      </c>
      <c r="EV64" s="98"/>
      <c r="EW64" s="11">
        <v>8</v>
      </c>
      <c r="EX64" s="98"/>
      <c r="EY64" s="11">
        <v>8</v>
      </c>
      <c r="EZ64" s="98"/>
      <c r="FA64" s="11">
        <v>9</v>
      </c>
      <c r="FB64" s="98"/>
      <c r="FC64" s="11">
        <v>9</v>
      </c>
      <c r="FD64" s="98"/>
      <c r="FE64" s="11">
        <v>9</v>
      </c>
      <c r="FF64" s="98" t="str">
        <f t="shared" si="38"/>
        <v>Đào ThịTuyết</v>
      </c>
      <c r="FG64" s="217">
        <f t="shared" si="76"/>
        <v>8.64</v>
      </c>
      <c r="FH64" s="220"/>
      <c r="FI64" s="221" t="str">
        <f t="shared" si="77"/>
        <v>Giỏi</v>
      </c>
      <c r="FJ64" s="219" t="str">
        <f t="shared" si="39"/>
        <v>Đào ThịTuyết</v>
      </c>
      <c r="FK64" s="217">
        <f t="shared" si="40"/>
        <v>8.32</v>
      </c>
      <c r="FL64" s="220"/>
      <c r="FM64" s="221" t="str">
        <f t="shared" si="78"/>
        <v>Giỏi</v>
      </c>
      <c r="FN64" s="221"/>
      <c r="FO64" s="13">
        <f t="shared" si="41"/>
        <v>7.83</v>
      </c>
      <c r="FP64" s="13"/>
      <c r="FQ64" s="14" t="str">
        <f t="shared" si="80"/>
        <v>Khá</v>
      </c>
      <c r="FR64" s="15">
        <f t="shared" si="79"/>
        <v>18</v>
      </c>
    </row>
    <row r="65" spans="1:181" ht="12.75" x14ac:dyDescent="0.2">
      <c r="A65" s="16">
        <v>59</v>
      </c>
      <c r="B65" s="17" t="s">
        <v>66</v>
      </c>
      <c r="C65" s="18" t="s">
        <v>514</v>
      </c>
      <c r="D65" s="11">
        <v>6</v>
      </c>
      <c r="E65" s="12"/>
      <c r="F65" s="11">
        <f t="shared" si="43"/>
        <v>6</v>
      </c>
      <c r="G65" s="11">
        <v>6</v>
      </c>
      <c r="H65" s="12"/>
      <c r="I65" s="11">
        <f t="shared" si="44"/>
        <v>6</v>
      </c>
      <c r="J65" s="11">
        <v>8</v>
      </c>
      <c r="K65" s="12"/>
      <c r="L65" s="11">
        <f t="shared" si="45"/>
        <v>8</v>
      </c>
      <c r="M65" s="11">
        <v>7</v>
      </c>
      <c r="N65" s="12"/>
      <c r="O65" s="11">
        <f t="shared" si="46"/>
        <v>7</v>
      </c>
      <c r="P65" s="11">
        <v>9</v>
      </c>
      <c r="Q65" s="12"/>
      <c r="R65" s="11">
        <f t="shared" si="47"/>
        <v>9</v>
      </c>
      <c r="S65" s="11">
        <v>7</v>
      </c>
      <c r="T65" s="12"/>
      <c r="U65" s="11">
        <f t="shared" si="48"/>
        <v>7</v>
      </c>
      <c r="V65" s="12">
        <v>7</v>
      </c>
      <c r="W65" s="12"/>
      <c r="X65" s="11">
        <f t="shared" si="49"/>
        <v>7</v>
      </c>
      <c r="Y65" s="12">
        <v>8</v>
      </c>
      <c r="Z65" s="12"/>
      <c r="AA65" s="11">
        <v>9</v>
      </c>
      <c r="AB65" s="12"/>
      <c r="AC65" s="11">
        <f t="shared" si="50"/>
        <v>9</v>
      </c>
      <c r="AD65" s="11">
        <v>5</v>
      </c>
      <c r="AE65" s="12"/>
      <c r="AF65" s="11">
        <f t="shared" si="51"/>
        <v>5</v>
      </c>
      <c r="AG65" s="11">
        <v>8</v>
      </c>
      <c r="AH65" s="12"/>
      <c r="AI65" s="11">
        <f t="shared" si="52"/>
        <v>8</v>
      </c>
      <c r="AJ65" s="11">
        <v>7</v>
      </c>
      <c r="AK65" s="12"/>
      <c r="AL65" s="11">
        <f t="shared" si="53"/>
        <v>7</v>
      </c>
      <c r="AM65" s="11">
        <v>7</v>
      </c>
      <c r="AN65" s="12"/>
      <c r="AO65" s="11">
        <f t="shared" si="54"/>
        <v>7</v>
      </c>
      <c r="AP65" s="11">
        <v>7</v>
      </c>
      <c r="AQ65" s="12"/>
      <c r="AR65" s="11">
        <f t="shared" si="55"/>
        <v>7</v>
      </c>
      <c r="AS65" s="11">
        <v>7</v>
      </c>
      <c r="AT65" s="12"/>
      <c r="AU65" s="11">
        <f t="shared" si="56"/>
        <v>7</v>
      </c>
      <c r="AV65" s="11">
        <v>7</v>
      </c>
      <c r="AW65" s="12"/>
      <c r="AX65" s="11">
        <f t="shared" si="57"/>
        <v>7</v>
      </c>
      <c r="AY65" s="11">
        <v>6</v>
      </c>
      <c r="AZ65" s="11"/>
      <c r="BA65" s="11">
        <f t="shared" si="58"/>
        <v>6</v>
      </c>
      <c r="BB65" s="13">
        <f t="shared" si="59"/>
        <v>6.96</v>
      </c>
      <c r="BC65" s="13"/>
      <c r="BD65" s="14" t="str">
        <f t="shared" si="60"/>
        <v>TBKhá</v>
      </c>
      <c r="BE65" s="19"/>
      <c r="BF65" s="11">
        <v>8</v>
      </c>
      <c r="BG65" s="12"/>
      <c r="BH65" s="11">
        <v>7</v>
      </c>
      <c r="BI65" s="12"/>
      <c r="BJ65" s="11">
        <v>7</v>
      </c>
      <c r="BK65" s="12"/>
      <c r="BL65" s="11">
        <v>7</v>
      </c>
      <c r="BM65" s="12"/>
      <c r="BN65" s="11">
        <f t="shared" si="61"/>
        <v>7</v>
      </c>
      <c r="BO65" s="11">
        <v>8</v>
      </c>
      <c r="BP65" s="12"/>
      <c r="BQ65" s="11">
        <f t="shared" si="62"/>
        <v>8</v>
      </c>
      <c r="BR65" s="11">
        <v>8</v>
      </c>
      <c r="BS65" s="12"/>
      <c r="BT65" s="11">
        <v>8</v>
      </c>
      <c r="BU65" s="12"/>
      <c r="BV65" s="11">
        <f t="shared" si="63"/>
        <v>8</v>
      </c>
      <c r="BW65" s="11">
        <v>7</v>
      </c>
      <c r="BX65" s="12"/>
      <c r="BY65" s="11">
        <f t="shared" si="64"/>
        <v>7</v>
      </c>
      <c r="BZ65" s="11">
        <v>7</v>
      </c>
      <c r="CA65" s="11"/>
      <c r="CB65" s="11">
        <v>8</v>
      </c>
      <c r="CC65" s="11"/>
      <c r="CD65" s="11">
        <v>8</v>
      </c>
      <c r="CE65" s="12"/>
      <c r="CF65" s="11">
        <f t="shared" si="65"/>
        <v>8</v>
      </c>
      <c r="CG65" s="11">
        <v>6</v>
      </c>
      <c r="CH65" s="12"/>
      <c r="CI65" s="11">
        <v>8</v>
      </c>
      <c r="CJ65" s="12"/>
      <c r="CK65" s="11">
        <v>9</v>
      </c>
      <c r="CL65" s="12"/>
      <c r="CM65" s="11">
        <f t="shared" si="66"/>
        <v>9</v>
      </c>
      <c r="CN65" s="11">
        <v>8</v>
      </c>
      <c r="CO65" s="12"/>
      <c r="CP65" s="11">
        <f t="shared" si="67"/>
        <v>8</v>
      </c>
      <c r="CQ65" s="11">
        <v>8</v>
      </c>
      <c r="CR65" s="12"/>
      <c r="CS65" s="11">
        <v>8</v>
      </c>
      <c r="CT65" s="11"/>
      <c r="CU65" s="11">
        <v>8</v>
      </c>
      <c r="CV65" s="11"/>
      <c r="CW65" s="11">
        <f t="shared" si="68"/>
        <v>8</v>
      </c>
      <c r="CX65" s="11">
        <v>8</v>
      </c>
      <c r="CY65" s="12"/>
      <c r="CZ65" s="11">
        <f t="shared" si="69"/>
        <v>8</v>
      </c>
      <c r="DA65" s="11">
        <v>10</v>
      </c>
      <c r="DB65" s="12"/>
      <c r="DC65" s="11">
        <f t="shared" si="70"/>
        <v>10</v>
      </c>
      <c r="DD65" s="11">
        <v>8</v>
      </c>
      <c r="DE65" s="11"/>
      <c r="DF65" s="11">
        <v>8</v>
      </c>
      <c r="DG65" s="11"/>
      <c r="DH65" s="13">
        <f t="shared" si="71"/>
        <v>7.75</v>
      </c>
      <c r="DI65" s="13"/>
      <c r="DJ65" s="14" t="str">
        <f t="shared" si="72"/>
        <v>Khá</v>
      </c>
      <c r="DK65" s="19"/>
      <c r="DL65" s="11">
        <v>9</v>
      </c>
      <c r="DM65" s="12"/>
      <c r="DN65" s="11">
        <v>9</v>
      </c>
      <c r="DO65" s="12"/>
      <c r="DP65" s="11">
        <v>7</v>
      </c>
      <c r="DQ65" s="12"/>
      <c r="DR65" s="11">
        <f t="shared" si="73"/>
        <v>7</v>
      </c>
      <c r="DS65" s="11">
        <v>7</v>
      </c>
      <c r="DT65" s="12"/>
      <c r="DU65" s="11">
        <v>9</v>
      </c>
      <c r="DV65" s="11"/>
      <c r="DW65" s="11">
        <v>8</v>
      </c>
      <c r="DX65" s="12"/>
      <c r="DY65" s="11">
        <v>8</v>
      </c>
      <c r="DZ65" s="12"/>
      <c r="EA65" s="11">
        <v>8</v>
      </c>
      <c r="EB65" s="12"/>
      <c r="EC65" s="11">
        <v>8</v>
      </c>
      <c r="ED65" s="11"/>
      <c r="EE65" s="11">
        <v>9</v>
      </c>
      <c r="EF65" s="11"/>
      <c r="EG65" s="13">
        <f t="shared" si="74"/>
        <v>8.1999999999999993</v>
      </c>
      <c r="EH65" s="13"/>
      <c r="EI65" s="14" t="str">
        <f t="shared" si="75"/>
        <v>Giỏi</v>
      </c>
      <c r="EJ65" s="19"/>
      <c r="EK65" s="11">
        <v>10</v>
      </c>
      <c r="EL65" s="98"/>
      <c r="EM65" s="11">
        <v>9</v>
      </c>
      <c r="EN65" s="98"/>
      <c r="EO65" s="11">
        <v>9</v>
      </c>
      <c r="EP65" s="98"/>
      <c r="EQ65" s="11">
        <v>9</v>
      </c>
      <c r="ER65" s="98"/>
      <c r="ES65" s="11">
        <v>8</v>
      </c>
      <c r="ET65" s="98"/>
      <c r="EU65" s="11">
        <v>9</v>
      </c>
      <c r="EV65" s="98"/>
      <c r="EW65" s="11">
        <v>8</v>
      </c>
      <c r="EX65" s="98"/>
      <c r="EY65" s="11">
        <v>8</v>
      </c>
      <c r="EZ65" s="98"/>
      <c r="FA65" s="11">
        <v>8</v>
      </c>
      <c r="FB65" s="98"/>
      <c r="FC65" s="11">
        <v>9</v>
      </c>
      <c r="FD65" s="98"/>
      <c r="FE65" s="11">
        <v>8</v>
      </c>
      <c r="FF65" s="98" t="str">
        <f t="shared" si="38"/>
        <v>Nguyễn Thị KimTuyết</v>
      </c>
      <c r="FG65" s="217">
        <f t="shared" si="76"/>
        <v>8.61</v>
      </c>
      <c r="FH65" s="220"/>
      <c r="FI65" s="221" t="str">
        <f t="shared" si="77"/>
        <v>Giỏi</v>
      </c>
      <c r="FJ65" s="219" t="str">
        <f t="shared" si="39"/>
        <v>Nguyễn Thị KimTuyết</v>
      </c>
      <c r="FK65" s="217">
        <f t="shared" si="40"/>
        <v>8.42</v>
      </c>
      <c r="FL65" s="220"/>
      <c r="FM65" s="221" t="str">
        <f t="shared" si="78"/>
        <v>Giỏi</v>
      </c>
      <c r="FN65" s="221"/>
      <c r="FO65" s="13">
        <f t="shared" si="41"/>
        <v>7.71</v>
      </c>
      <c r="FP65" s="13"/>
      <c r="FQ65" s="14" t="str">
        <f t="shared" si="80"/>
        <v>Khá</v>
      </c>
      <c r="FR65" s="15">
        <f t="shared" si="79"/>
        <v>21</v>
      </c>
    </row>
    <row r="66" spans="1:181" ht="12.75" x14ac:dyDescent="0.2">
      <c r="A66" s="16">
        <v>60</v>
      </c>
      <c r="B66" s="17" t="s">
        <v>120</v>
      </c>
      <c r="C66" s="18" t="s">
        <v>278</v>
      </c>
      <c r="D66" s="11">
        <v>4</v>
      </c>
      <c r="E66" s="12">
        <v>7</v>
      </c>
      <c r="F66" s="11">
        <f t="shared" si="43"/>
        <v>7</v>
      </c>
      <c r="G66" s="11">
        <v>5</v>
      </c>
      <c r="H66" s="12"/>
      <c r="I66" s="11">
        <f t="shared" si="44"/>
        <v>5</v>
      </c>
      <c r="J66" s="11">
        <v>8</v>
      </c>
      <c r="K66" s="12"/>
      <c r="L66" s="11">
        <f t="shared" si="45"/>
        <v>8</v>
      </c>
      <c r="M66" s="11">
        <v>6</v>
      </c>
      <c r="N66" s="12"/>
      <c r="O66" s="11">
        <f t="shared" si="46"/>
        <v>6</v>
      </c>
      <c r="P66" s="11">
        <v>8</v>
      </c>
      <c r="Q66" s="12"/>
      <c r="R66" s="11">
        <f t="shared" si="47"/>
        <v>8</v>
      </c>
      <c r="S66" s="11">
        <v>6</v>
      </c>
      <c r="T66" s="12"/>
      <c r="U66" s="11">
        <f t="shared" si="48"/>
        <v>6</v>
      </c>
      <c r="V66" s="12">
        <v>7</v>
      </c>
      <c r="W66" s="12"/>
      <c r="X66" s="11">
        <f t="shared" si="49"/>
        <v>7</v>
      </c>
      <c r="Y66" s="12">
        <v>8</v>
      </c>
      <c r="Z66" s="12"/>
      <c r="AA66" s="11">
        <v>6</v>
      </c>
      <c r="AB66" s="12"/>
      <c r="AC66" s="11">
        <f t="shared" si="50"/>
        <v>6</v>
      </c>
      <c r="AD66" s="11">
        <v>5</v>
      </c>
      <c r="AE66" s="12"/>
      <c r="AF66" s="11">
        <f t="shared" si="51"/>
        <v>5</v>
      </c>
      <c r="AG66" s="11">
        <v>7</v>
      </c>
      <c r="AH66" s="12"/>
      <c r="AI66" s="11">
        <f t="shared" si="52"/>
        <v>7</v>
      </c>
      <c r="AJ66" s="11">
        <v>5</v>
      </c>
      <c r="AK66" s="12"/>
      <c r="AL66" s="11">
        <f t="shared" si="53"/>
        <v>5</v>
      </c>
      <c r="AM66" s="11">
        <v>5</v>
      </c>
      <c r="AN66" s="12"/>
      <c r="AO66" s="11">
        <f t="shared" si="54"/>
        <v>5</v>
      </c>
      <c r="AP66" s="11">
        <v>7</v>
      </c>
      <c r="AQ66" s="12"/>
      <c r="AR66" s="11">
        <f t="shared" si="55"/>
        <v>7</v>
      </c>
      <c r="AS66" s="11">
        <v>5</v>
      </c>
      <c r="AT66" s="12"/>
      <c r="AU66" s="11">
        <f t="shared" si="56"/>
        <v>5</v>
      </c>
      <c r="AV66" s="11">
        <v>7</v>
      </c>
      <c r="AW66" s="12"/>
      <c r="AX66" s="11">
        <f t="shared" si="57"/>
        <v>7</v>
      </c>
      <c r="AY66" s="11">
        <v>5</v>
      </c>
      <c r="AZ66" s="11"/>
      <c r="BA66" s="11">
        <f t="shared" si="58"/>
        <v>5</v>
      </c>
      <c r="BB66" s="13">
        <f t="shared" si="59"/>
        <v>6.06</v>
      </c>
      <c r="BC66" s="13"/>
      <c r="BD66" s="14" t="str">
        <f t="shared" si="60"/>
        <v>TBKhá</v>
      </c>
      <c r="BE66" s="19"/>
      <c r="BF66" s="11">
        <v>5</v>
      </c>
      <c r="BG66" s="12"/>
      <c r="BH66" s="11">
        <v>6</v>
      </c>
      <c r="BI66" s="12"/>
      <c r="BJ66" s="11">
        <v>7</v>
      </c>
      <c r="BK66" s="12"/>
      <c r="BL66" s="11">
        <v>5</v>
      </c>
      <c r="BM66" s="12"/>
      <c r="BN66" s="11">
        <f t="shared" si="61"/>
        <v>5</v>
      </c>
      <c r="BO66" s="11">
        <v>5</v>
      </c>
      <c r="BP66" s="12"/>
      <c r="BQ66" s="11">
        <f t="shared" si="62"/>
        <v>5</v>
      </c>
      <c r="BR66" s="11">
        <v>8</v>
      </c>
      <c r="BS66" s="12"/>
      <c r="BT66" s="11">
        <v>6</v>
      </c>
      <c r="BU66" s="12"/>
      <c r="BV66" s="11">
        <f t="shared" si="63"/>
        <v>6</v>
      </c>
      <c r="BW66" s="11">
        <v>7</v>
      </c>
      <c r="BX66" s="12"/>
      <c r="BY66" s="11">
        <f t="shared" si="64"/>
        <v>7</v>
      </c>
      <c r="BZ66" s="11">
        <v>8</v>
      </c>
      <c r="CA66" s="11"/>
      <c r="CB66" s="11">
        <v>8</v>
      </c>
      <c r="CC66" s="11"/>
      <c r="CD66" s="11">
        <v>8</v>
      </c>
      <c r="CE66" s="12"/>
      <c r="CF66" s="11">
        <f t="shared" si="65"/>
        <v>8</v>
      </c>
      <c r="CG66" s="11">
        <v>6</v>
      </c>
      <c r="CH66" s="12"/>
      <c r="CI66" s="11">
        <v>6</v>
      </c>
      <c r="CJ66" s="12"/>
      <c r="CK66" s="11">
        <v>8</v>
      </c>
      <c r="CL66" s="12"/>
      <c r="CM66" s="11">
        <f t="shared" si="66"/>
        <v>8</v>
      </c>
      <c r="CN66" s="11">
        <v>7</v>
      </c>
      <c r="CO66" s="12"/>
      <c r="CP66" s="11">
        <f t="shared" si="67"/>
        <v>7</v>
      </c>
      <c r="CQ66" s="11">
        <v>7</v>
      </c>
      <c r="CR66" s="12"/>
      <c r="CS66" s="11">
        <v>7</v>
      </c>
      <c r="CT66" s="11"/>
      <c r="CU66" s="11">
        <v>8</v>
      </c>
      <c r="CV66" s="11"/>
      <c r="CW66" s="11">
        <f t="shared" si="68"/>
        <v>8</v>
      </c>
      <c r="CX66" s="11">
        <v>7</v>
      </c>
      <c r="CY66" s="12"/>
      <c r="CZ66" s="11">
        <f t="shared" si="69"/>
        <v>7</v>
      </c>
      <c r="DA66" s="11">
        <v>8</v>
      </c>
      <c r="DB66" s="12"/>
      <c r="DC66" s="11">
        <f t="shared" si="70"/>
        <v>8</v>
      </c>
      <c r="DD66" s="11">
        <v>9</v>
      </c>
      <c r="DE66" s="11"/>
      <c r="DF66" s="11">
        <v>8</v>
      </c>
      <c r="DG66" s="11"/>
      <c r="DH66" s="13">
        <f t="shared" si="71"/>
        <v>6.98</v>
      </c>
      <c r="DI66" s="13"/>
      <c r="DJ66" s="14" t="str">
        <f t="shared" si="72"/>
        <v>TBKhá</v>
      </c>
      <c r="DK66" s="19"/>
      <c r="DL66" s="11">
        <v>9</v>
      </c>
      <c r="DM66" s="12"/>
      <c r="DN66" s="11">
        <v>7</v>
      </c>
      <c r="DO66" s="12"/>
      <c r="DP66" s="11">
        <v>6</v>
      </c>
      <c r="DQ66" s="12"/>
      <c r="DR66" s="11">
        <f t="shared" si="73"/>
        <v>6</v>
      </c>
      <c r="DS66" s="11">
        <v>8</v>
      </c>
      <c r="DT66" s="12"/>
      <c r="DU66" s="11">
        <v>9</v>
      </c>
      <c r="DV66" s="11"/>
      <c r="DW66" s="11">
        <v>8</v>
      </c>
      <c r="DX66" s="12"/>
      <c r="DY66" s="11">
        <v>8</v>
      </c>
      <c r="DZ66" s="12"/>
      <c r="EA66" s="11">
        <v>8</v>
      </c>
      <c r="EB66" s="12"/>
      <c r="EC66" s="11">
        <v>8</v>
      </c>
      <c r="ED66" s="11"/>
      <c r="EE66" s="11">
        <v>9</v>
      </c>
      <c r="EF66" s="11"/>
      <c r="EG66" s="13">
        <f t="shared" si="74"/>
        <v>8.0399999999999991</v>
      </c>
      <c r="EH66" s="13"/>
      <c r="EI66" s="14" t="str">
        <f t="shared" si="75"/>
        <v>Giỏi</v>
      </c>
      <c r="EJ66" s="19"/>
      <c r="EK66" s="11">
        <v>8</v>
      </c>
      <c r="EL66" s="98"/>
      <c r="EM66" s="11">
        <v>9</v>
      </c>
      <c r="EN66" s="98"/>
      <c r="EO66" s="11">
        <v>8</v>
      </c>
      <c r="EP66" s="98"/>
      <c r="EQ66" s="11">
        <v>9</v>
      </c>
      <c r="ER66" s="98"/>
      <c r="ES66" s="11">
        <v>8</v>
      </c>
      <c r="ET66" s="98"/>
      <c r="EU66" s="11">
        <v>9</v>
      </c>
      <c r="EV66" s="98"/>
      <c r="EW66" s="11">
        <v>8</v>
      </c>
      <c r="EX66" s="98"/>
      <c r="EY66" s="11">
        <v>8</v>
      </c>
      <c r="EZ66" s="98"/>
      <c r="FA66" s="11">
        <v>9</v>
      </c>
      <c r="FB66" s="98"/>
      <c r="FC66" s="11">
        <v>7</v>
      </c>
      <c r="FD66" s="98"/>
      <c r="FE66" s="11">
        <v>9</v>
      </c>
      <c r="FF66" s="98" t="str">
        <f t="shared" si="38"/>
        <v>Hoàng ThịVân</v>
      </c>
      <c r="FG66" s="217">
        <f t="shared" si="76"/>
        <v>8.43</v>
      </c>
      <c r="FH66" s="220"/>
      <c r="FI66" s="221" t="str">
        <f t="shared" si="77"/>
        <v>Giỏi</v>
      </c>
      <c r="FJ66" s="219" t="str">
        <f t="shared" si="39"/>
        <v>Hoàng ThịVân</v>
      </c>
      <c r="FK66" s="217">
        <f t="shared" si="40"/>
        <v>8.25</v>
      </c>
      <c r="FL66" s="220"/>
      <c r="FM66" s="221" t="str">
        <f t="shared" si="78"/>
        <v>Giỏi</v>
      </c>
      <c r="FN66" s="221"/>
      <c r="FO66" s="13">
        <f t="shared" si="41"/>
        <v>7.09</v>
      </c>
      <c r="FP66" s="13"/>
      <c r="FQ66" s="14" t="str">
        <f t="shared" si="80"/>
        <v>Khá</v>
      </c>
      <c r="FR66" s="15">
        <f t="shared" si="79"/>
        <v>55</v>
      </c>
    </row>
    <row r="67" spans="1:181" ht="12.75" x14ac:dyDescent="0.2">
      <c r="A67" s="16">
        <v>61</v>
      </c>
      <c r="B67" s="17" t="s">
        <v>516</v>
      </c>
      <c r="C67" s="18" t="s">
        <v>517</v>
      </c>
      <c r="D67" s="11">
        <v>4</v>
      </c>
      <c r="E67" s="12">
        <v>7</v>
      </c>
      <c r="F67" s="11">
        <f t="shared" si="43"/>
        <v>7</v>
      </c>
      <c r="G67" s="11">
        <v>6</v>
      </c>
      <c r="H67" s="12"/>
      <c r="I67" s="11">
        <f t="shared" si="44"/>
        <v>6</v>
      </c>
      <c r="J67" s="11">
        <v>7</v>
      </c>
      <c r="K67" s="12"/>
      <c r="L67" s="11">
        <f t="shared" si="45"/>
        <v>7</v>
      </c>
      <c r="M67" s="11">
        <v>5</v>
      </c>
      <c r="N67" s="12"/>
      <c r="O67" s="11">
        <f t="shared" si="46"/>
        <v>5</v>
      </c>
      <c r="P67" s="11">
        <v>5</v>
      </c>
      <c r="Q67" s="12"/>
      <c r="R67" s="11">
        <f t="shared" si="47"/>
        <v>5</v>
      </c>
      <c r="S67" s="11">
        <v>6</v>
      </c>
      <c r="T67" s="12"/>
      <c r="U67" s="11">
        <f t="shared" si="48"/>
        <v>6</v>
      </c>
      <c r="V67" s="12">
        <v>7</v>
      </c>
      <c r="W67" s="12"/>
      <c r="X67" s="11">
        <f t="shared" si="49"/>
        <v>7</v>
      </c>
      <c r="Y67" s="12">
        <v>7</v>
      </c>
      <c r="Z67" s="12"/>
      <c r="AA67" s="11">
        <v>3</v>
      </c>
      <c r="AB67" s="12">
        <v>7</v>
      </c>
      <c r="AC67" s="11">
        <f t="shared" si="50"/>
        <v>7</v>
      </c>
      <c r="AD67" s="11">
        <v>5</v>
      </c>
      <c r="AE67" s="12"/>
      <c r="AF67" s="11">
        <f t="shared" si="51"/>
        <v>5</v>
      </c>
      <c r="AG67" s="11">
        <v>3</v>
      </c>
      <c r="AH67" s="12">
        <v>7</v>
      </c>
      <c r="AI67" s="11">
        <f t="shared" si="52"/>
        <v>7</v>
      </c>
      <c r="AJ67" s="11">
        <v>4</v>
      </c>
      <c r="AK67" s="12">
        <v>5</v>
      </c>
      <c r="AL67" s="11">
        <f t="shared" si="53"/>
        <v>5</v>
      </c>
      <c r="AM67" s="11">
        <v>5</v>
      </c>
      <c r="AN67" s="12"/>
      <c r="AO67" s="11">
        <f t="shared" si="54"/>
        <v>5</v>
      </c>
      <c r="AP67" s="11">
        <v>7</v>
      </c>
      <c r="AQ67" s="12"/>
      <c r="AR67" s="11">
        <f t="shared" si="55"/>
        <v>7</v>
      </c>
      <c r="AS67" s="11">
        <v>5</v>
      </c>
      <c r="AT67" s="12"/>
      <c r="AU67" s="11">
        <f t="shared" si="56"/>
        <v>5</v>
      </c>
      <c r="AV67" s="11">
        <v>6</v>
      </c>
      <c r="AW67" s="12"/>
      <c r="AX67" s="11">
        <f t="shared" si="57"/>
        <v>6</v>
      </c>
      <c r="AY67" s="11">
        <v>4</v>
      </c>
      <c r="AZ67" s="11">
        <v>5</v>
      </c>
      <c r="BA67" s="11">
        <f t="shared" si="58"/>
        <v>5</v>
      </c>
      <c r="BB67" s="13">
        <f t="shared" si="59"/>
        <v>5.94</v>
      </c>
      <c r="BC67" s="13"/>
      <c r="BD67" s="14" t="str">
        <f t="shared" si="60"/>
        <v>TBình</v>
      </c>
      <c r="BE67" s="19"/>
      <c r="BF67" s="11">
        <v>6</v>
      </c>
      <c r="BG67" s="12"/>
      <c r="BH67" s="11">
        <v>6</v>
      </c>
      <c r="BI67" s="12"/>
      <c r="BJ67" s="11">
        <v>8</v>
      </c>
      <c r="BK67" s="12"/>
      <c r="BL67" s="11">
        <v>5</v>
      </c>
      <c r="BM67" s="12"/>
      <c r="BN67" s="11">
        <f t="shared" si="61"/>
        <v>5</v>
      </c>
      <c r="BO67" s="11">
        <v>6</v>
      </c>
      <c r="BP67" s="12"/>
      <c r="BQ67" s="11">
        <f t="shared" si="62"/>
        <v>6</v>
      </c>
      <c r="BR67" s="11">
        <v>7</v>
      </c>
      <c r="BS67" s="12"/>
      <c r="BT67" s="11">
        <v>5</v>
      </c>
      <c r="BU67" s="12"/>
      <c r="BV67" s="11">
        <f t="shared" si="63"/>
        <v>5</v>
      </c>
      <c r="BW67" s="11">
        <v>3</v>
      </c>
      <c r="BX67" s="12">
        <v>7</v>
      </c>
      <c r="BY67" s="11">
        <f t="shared" si="64"/>
        <v>7</v>
      </c>
      <c r="BZ67" s="11">
        <v>8</v>
      </c>
      <c r="CA67" s="11"/>
      <c r="CB67" s="11">
        <v>6</v>
      </c>
      <c r="CC67" s="11"/>
      <c r="CD67" s="11">
        <v>7</v>
      </c>
      <c r="CE67" s="12"/>
      <c r="CF67" s="11">
        <f t="shared" si="65"/>
        <v>7</v>
      </c>
      <c r="CG67" s="11">
        <v>6</v>
      </c>
      <c r="CH67" s="12"/>
      <c r="CI67" s="11">
        <v>8</v>
      </c>
      <c r="CJ67" s="12"/>
      <c r="CK67" s="11">
        <v>6</v>
      </c>
      <c r="CL67" s="12"/>
      <c r="CM67" s="11">
        <f t="shared" si="66"/>
        <v>6</v>
      </c>
      <c r="CN67" s="11">
        <v>5</v>
      </c>
      <c r="CO67" s="12"/>
      <c r="CP67" s="11">
        <f t="shared" si="67"/>
        <v>5</v>
      </c>
      <c r="CQ67" s="11">
        <v>8</v>
      </c>
      <c r="CR67" s="12"/>
      <c r="CS67" s="11">
        <v>7</v>
      </c>
      <c r="CT67" s="11"/>
      <c r="CU67" s="11">
        <v>5</v>
      </c>
      <c r="CV67" s="11"/>
      <c r="CW67" s="11">
        <f t="shared" si="68"/>
        <v>5</v>
      </c>
      <c r="CX67" s="11">
        <v>7</v>
      </c>
      <c r="CY67" s="12"/>
      <c r="CZ67" s="11">
        <f t="shared" si="69"/>
        <v>7</v>
      </c>
      <c r="DA67" s="11">
        <v>5</v>
      </c>
      <c r="DB67" s="12"/>
      <c r="DC67" s="11">
        <f t="shared" si="70"/>
        <v>5</v>
      </c>
      <c r="DD67" s="11">
        <v>7</v>
      </c>
      <c r="DE67" s="11"/>
      <c r="DF67" s="11">
        <v>7</v>
      </c>
      <c r="DG67" s="11"/>
      <c r="DH67" s="13">
        <f t="shared" si="71"/>
        <v>6.42</v>
      </c>
      <c r="DI67" s="13"/>
      <c r="DJ67" s="14" t="str">
        <f t="shared" si="72"/>
        <v>TBKhá</v>
      </c>
      <c r="DK67" s="19"/>
      <c r="DL67" s="11">
        <v>9</v>
      </c>
      <c r="DM67" s="12"/>
      <c r="DN67" s="11">
        <v>7</v>
      </c>
      <c r="DO67" s="12"/>
      <c r="DP67" s="11">
        <v>5</v>
      </c>
      <c r="DQ67" s="12"/>
      <c r="DR67" s="11">
        <f t="shared" si="73"/>
        <v>5</v>
      </c>
      <c r="DS67" s="11">
        <v>7</v>
      </c>
      <c r="DT67" s="12"/>
      <c r="DU67" s="11">
        <v>8</v>
      </c>
      <c r="DV67" s="11"/>
      <c r="DW67" s="11">
        <v>7</v>
      </c>
      <c r="DX67" s="12"/>
      <c r="DY67" s="11">
        <v>7</v>
      </c>
      <c r="DZ67" s="12"/>
      <c r="EA67" s="11">
        <v>8</v>
      </c>
      <c r="EB67" s="12"/>
      <c r="EC67" s="11">
        <v>7</v>
      </c>
      <c r="ED67" s="11"/>
      <c r="EE67" s="11">
        <v>8</v>
      </c>
      <c r="EF67" s="11"/>
      <c r="EG67" s="13">
        <f t="shared" si="74"/>
        <v>7.4</v>
      </c>
      <c r="EH67" s="13"/>
      <c r="EI67" s="14" t="str">
        <f t="shared" si="75"/>
        <v>Khá</v>
      </c>
      <c r="EJ67" s="19"/>
      <c r="EK67" s="11">
        <v>7</v>
      </c>
      <c r="EL67" s="98"/>
      <c r="EM67" s="11">
        <v>8</v>
      </c>
      <c r="EN67" s="98"/>
      <c r="EO67" s="11">
        <v>8</v>
      </c>
      <c r="EP67" s="98"/>
      <c r="EQ67" s="11">
        <v>9</v>
      </c>
      <c r="ER67" s="98"/>
      <c r="ES67" s="11">
        <v>8</v>
      </c>
      <c r="ET67" s="98"/>
      <c r="EU67" s="11">
        <v>9</v>
      </c>
      <c r="EV67" s="98"/>
      <c r="EW67" s="11">
        <v>8</v>
      </c>
      <c r="EX67" s="98"/>
      <c r="EY67" s="11">
        <v>8</v>
      </c>
      <c r="EZ67" s="98"/>
      <c r="FA67" s="11">
        <v>9</v>
      </c>
      <c r="FB67" s="98"/>
      <c r="FC67" s="11">
        <v>7</v>
      </c>
      <c r="FD67" s="98"/>
      <c r="FE67" s="11">
        <v>8</v>
      </c>
      <c r="FF67" s="98" t="str">
        <f t="shared" si="38"/>
        <v>Lê Thị TườngVi</v>
      </c>
      <c r="FG67" s="217">
        <f t="shared" si="76"/>
        <v>8.2100000000000009</v>
      </c>
      <c r="FH67" s="220"/>
      <c r="FI67" s="221" t="str">
        <f t="shared" si="77"/>
        <v>Giỏi</v>
      </c>
      <c r="FJ67" s="219" t="str">
        <f t="shared" si="39"/>
        <v>Lê Thị TườngVi</v>
      </c>
      <c r="FK67" s="217">
        <f t="shared" si="40"/>
        <v>7.83</v>
      </c>
      <c r="FL67" s="220"/>
      <c r="FM67" s="221" t="str">
        <f t="shared" si="78"/>
        <v>Khá</v>
      </c>
      <c r="FN67" s="221"/>
      <c r="FO67" s="13">
        <f t="shared" si="41"/>
        <v>6.73</v>
      </c>
      <c r="FP67" s="13"/>
      <c r="FQ67" s="14" t="str">
        <f t="shared" si="80"/>
        <v>TBKhá</v>
      </c>
      <c r="FR67" s="15">
        <f t="shared" si="79"/>
        <v>65</v>
      </c>
    </row>
    <row r="68" spans="1:181" ht="12.75" x14ac:dyDescent="0.2">
      <c r="A68" s="16">
        <v>62</v>
      </c>
      <c r="B68" s="17" t="s">
        <v>518</v>
      </c>
      <c r="C68" s="18" t="s">
        <v>282</v>
      </c>
      <c r="D68" s="11">
        <v>7</v>
      </c>
      <c r="E68" s="12"/>
      <c r="F68" s="11">
        <f t="shared" si="43"/>
        <v>7</v>
      </c>
      <c r="G68" s="11">
        <v>5</v>
      </c>
      <c r="H68" s="12"/>
      <c r="I68" s="11">
        <f t="shared" si="44"/>
        <v>5</v>
      </c>
      <c r="J68" s="11">
        <v>6</v>
      </c>
      <c r="K68" s="12"/>
      <c r="L68" s="11">
        <f t="shared" si="45"/>
        <v>6</v>
      </c>
      <c r="M68" s="11">
        <v>6</v>
      </c>
      <c r="N68" s="12"/>
      <c r="O68" s="11">
        <f t="shared" si="46"/>
        <v>6</v>
      </c>
      <c r="P68" s="11">
        <v>7</v>
      </c>
      <c r="Q68" s="12"/>
      <c r="R68" s="11">
        <f t="shared" si="47"/>
        <v>7</v>
      </c>
      <c r="S68" s="11">
        <v>7</v>
      </c>
      <c r="T68" s="12"/>
      <c r="U68" s="11">
        <f t="shared" si="48"/>
        <v>7</v>
      </c>
      <c r="V68" s="12">
        <v>8</v>
      </c>
      <c r="W68" s="12"/>
      <c r="X68" s="11">
        <f t="shared" si="49"/>
        <v>8</v>
      </c>
      <c r="Y68" s="12">
        <v>8</v>
      </c>
      <c r="Z68" s="12"/>
      <c r="AA68" s="11">
        <v>7</v>
      </c>
      <c r="AB68" s="12"/>
      <c r="AC68" s="11">
        <f t="shared" si="50"/>
        <v>7</v>
      </c>
      <c r="AD68" s="11">
        <v>6</v>
      </c>
      <c r="AE68" s="12"/>
      <c r="AF68" s="11">
        <f t="shared" si="51"/>
        <v>6</v>
      </c>
      <c r="AG68" s="11">
        <v>8</v>
      </c>
      <c r="AH68" s="12"/>
      <c r="AI68" s="11">
        <f t="shared" si="52"/>
        <v>8</v>
      </c>
      <c r="AJ68" s="11">
        <v>5</v>
      </c>
      <c r="AK68" s="12"/>
      <c r="AL68" s="11">
        <f t="shared" si="53"/>
        <v>5</v>
      </c>
      <c r="AM68" s="11">
        <v>6</v>
      </c>
      <c r="AN68" s="12"/>
      <c r="AO68" s="11">
        <f t="shared" si="54"/>
        <v>6</v>
      </c>
      <c r="AP68" s="11">
        <v>6</v>
      </c>
      <c r="AQ68" s="12"/>
      <c r="AR68" s="11">
        <f t="shared" si="55"/>
        <v>6</v>
      </c>
      <c r="AS68" s="11">
        <v>7</v>
      </c>
      <c r="AT68" s="12"/>
      <c r="AU68" s="11">
        <f t="shared" si="56"/>
        <v>7</v>
      </c>
      <c r="AV68" s="11">
        <v>8</v>
      </c>
      <c r="AW68" s="12"/>
      <c r="AX68" s="11">
        <f t="shared" si="57"/>
        <v>8</v>
      </c>
      <c r="AY68" s="11">
        <v>5</v>
      </c>
      <c r="AZ68" s="11"/>
      <c r="BA68" s="11">
        <f t="shared" si="58"/>
        <v>5</v>
      </c>
      <c r="BB68" s="13">
        <f t="shared" si="59"/>
        <v>6.44</v>
      </c>
      <c r="BC68" s="13"/>
      <c r="BD68" s="14" t="str">
        <f t="shared" si="60"/>
        <v>TBKhá</v>
      </c>
      <c r="BE68" s="19"/>
      <c r="BF68" s="11">
        <v>6</v>
      </c>
      <c r="BG68" s="12"/>
      <c r="BH68" s="11">
        <v>6</v>
      </c>
      <c r="BI68" s="12"/>
      <c r="BJ68" s="11">
        <v>8</v>
      </c>
      <c r="BK68" s="12"/>
      <c r="BL68" s="11">
        <v>6</v>
      </c>
      <c r="BM68" s="12"/>
      <c r="BN68" s="11">
        <f t="shared" si="61"/>
        <v>6</v>
      </c>
      <c r="BO68" s="11">
        <v>7</v>
      </c>
      <c r="BP68" s="12"/>
      <c r="BQ68" s="11">
        <f t="shared" si="62"/>
        <v>7</v>
      </c>
      <c r="BR68" s="11">
        <v>8</v>
      </c>
      <c r="BS68" s="12"/>
      <c r="BT68" s="11">
        <v>8</v>
      </c>
      <c r="BU68" s="12"/>
      <c r="BV68" s="11">
        <f t="shared" si="63"/>
        <v>8</v>
      </c>
      <c r="BW68" s="11">
        <v>8</v>
      </c>
      <c r="BX68" s="12"/>
      <c r="BY68" s="11">
        <f t="shared" si="64"/>
        <v>8</v>
      </c>
      <c r="BZ68" s="11">
        <v>8</v>
      </c>
      <c r="CA68" s="11"/>
      <c r="CB68" s="11">
        <v>8</v>
      </c>
      <c r="CC68" s="11"/>
      <c r="CD68" s="11">
        <v>9</v>
      </c>
      <c r="CE68" s="12"/>
      <c r="CF68" s="11">
        <f t="shared" si="65"/>
        <v>9</v>
      </c>
      <c r="CG68" s="11">
        <v>7</v>
      </c>
      <c r="CH68" s="12"/>
      <c r="CI68" s="11">
        <v>7</v>
      </c>
      <c r="CJ68" s="12"/>
      <c r="CK68" s="11">
        <v>8</v>
      </c>
      <c r="CL68" s="12"/>
      <c r="CM68" s="11">
        <f t="shared" si="66"/>
        <v>8</v>
      </c>
      <c r="CN68" s="11">
        <v>7</v>
      </c>
      <c r="CO68" s="12"/>
      <c r="CP68" s="11">
        <f t="shared" si="67"/>
        <v>7</v>
      </c>
      <c r="CQ68" s="11">
        <v>8</v>
      </c>
      <c r="CR68" s="12"/>
      <c r="CS68" s="11">
        <v>9</v>
      </c>
      <c r="CT68" s="11"/>
      <c r="CU68" s="11">
        <v>8</v>
      </c>
      <c r="CV68" s="11"/>
      <c r="CW68" s="11">
        <f t="shared" si="68"/>
        <v>8</v>
      </c>
      <c r="CX68" s="11">
        <v>7</v>
      </c>
      <c r="CY68" s="12"/>
      <c r="CZ68" s="11">
        <f t="shared" si="69"/>
        <v>7</v>
      </c>
      <c r="DA68" s="11">
        <v>8</v>
      </c>
      <c r="DB68" s="12"/>
      <c r="DC68" s="11">
        <f t="shared" si="70"/>
        <v>8</v>
      </c>
      <c r="DD68" s="11">
        <v>8</v>
      </c>
      <c r="DE68" s="11"/>
      <c r="DF68" s="11">
        <v>8</v>
      </c>
      <c r="DG68" s="11"/>
      <c r="DH68" s="13">
        <f t="shared" si="71"/>
        <v>7.55</v>
      </c>
      <c r="DI68" s="13"/>
      <c r="DJ68" s="14" t="str">
        <f t="shared" si="72"/>
        <v>Khá</v>
      </c>
      <c r="DK68" s="19"/>
      <c r="DL68" s="11">
        <v>9</v>
      </c>
      <c r="DM68" s="12"/>
      <c r="DN68" s="11">
        <v>10</v>
      </c>
      <c r="DO68" s="12"/>
      <c r="DP68" s="11">
        <v>6</v>
      </c>
      <c r="DQ68" s="12"/>
      <c r="DR68" s="11">
        <f t="shared" si="73"/>
        <v>6</v>
      </c>
      <c r="DS68" s="11">
        <v>7</v>
      </c>
      <c r="DT68" s="12"/>
      <c r="DU68" s="11">
        <v>9</v>
      </c>
      <c r="DV68" s="11"/>
      <c r="DW68" s="11">
        <v>8</v>
      </c>
      <c r="DX68" s="12"/>
      <c r="DY68" s="11">
        <v>8</v>
      </c>
      <c r="DZ68" s="12"/>
      <c r="EA68" s="11">
        <v>8</v>
      </c>
      <c r="EB68" s="12"/>
      <c r="EC68" s="11">
        <v>8</v>
      </c>
      <c r="ED68" s="11"/>
      <c r="EE68" s="11">
        <v>9</v>
      </c>
      <c r="EF68" s="11"/>
      <c r="EG68" s="13">
        <f t="shared" si="74"/>
        <v>8.24</v>
      </c>
      <c r="EH68" s="13"/>
      <c r="EI68" s="14" t="str">
        <f t="shared" si="75"/>
        <v>Giỏi</v>
      </c>
      <c r="EJ68" s="19"/>
      <c r="EK68" s="11">
        <v>10</v>
      </c>
      <c r="EL68" s="98"/>
      <c r="EM68" s="11">
        <v>9</v>
      </c>
      <c r="EN68" s="98"/>
      <c r="EO68" s="11">
        <v>10</v>
      </c>
      <c r="EP68" s="98"/>
      <c r="EQ68" s="11">
        <v>9</v>
      </c>
      <c r="ER68" s="98"/>
      <c r="ES68" s="11">
        <v>8</v>
      </c>
      <c r="ET68" s="98"/>
      <c r="EU68" s="11">
        <v>9</v>
      </c>
      <c r="EV68" s="98"/>
      <c r="EW68" s="11">
        <v>8</v>
      </c>
      <c r="EX68" s="98"/>
      <c r="EY68" s="11">
        <v>8</v>
      </c>
      <c r="EZ68" s="98"/>
      <c r="FA68" s="11">
        <v>9</v>
      </c>
      <c r="FB68" s="98"/>
      <c r="FC68" s="11">
        <v>9</v>
      </c>
      <c r="FD68" s="98"/>
      <c r="FE68" s="11">
        <v>8</v>
      </c>
      <c r="FF68" s="98" t="str">
        <f t="shared" si="38"/>
        <v>Cao Thị TânXuân</v>
      </c>
      <c r="FG68" s="217">
        <f t="shared" si="76"/>
        <v>8.86</v>
      </c>
      <c r="FH68" s="220"/>
      <c r="FI68" s="221" t="str">
        <f t="shared" si="77"/>
        <v>Giỏi</v>
      </c>
      <c r="FJ68" s="219" t="str">
        <f t="shared" si="39"/>
        <v>Cao Thị TânXuân</v>
      </c>
      <c r="FK68" s="217">
        <f t="shared" si="40"/>
        <v>8.57</v>
      </c>
      <c r="FL68" s="220"/>
      <c r="FM68" s="221" t="str">
        <f t="shared" si="78"/>
        <v>Giỏi</v>
      </c>
      <c r="FN68" s="221"/>
      <c r="FO68" s="13">
        <f t="shared" si="41"/>
        <v>7.51</v>
      </c>
      <c r="FP68" s="13"/>
      <c r="FQ68" s="14" t="str">
        <f t="shared" si="80"/>
        <v>Khá</v>
      </c>
      <c r="FR68" s="15">
        <f t="shared" si="79"/>
        <v>30</v>
      </c>
    </row>
    <row r="69" spans="1:181" ht="12.75" x14ac:dyDescent="0.2">
      <c r="A69" s="16">
        <v>63</v>
      </c>
      <c r="B69" s="17" t="s">
        <v>519</v>
      </c>
      <c r="C69" s="18" t="s">
        <v>520</v>
      </c>
      <c r="D69" s="11">
        <v>4</v>
      </c>
      <c r="E69" s="12">
        <v>7</v>
      </c>
      <c r="F69" s="11">
        <f t="shared" si="43"/>
        <v>7</v>
      </c>
      <c r="G69" s="11">
        <v>6</v>
      </c>
      <c r="H69" s="12"/>
      <c r="I69" s="11">
        <f t="shared" si="44"/>
        <v>6</v>
      </c>
      <c r="J69" s="11">
        <v>7</v>
      </c>
      <c r="K69" s="12"/>
      <c r="L69" s="11">
        <f t="shared" si="45"/>
        <v>7</v>
      </c>
      <c r="M69" s="11">
        <v>4</v>
      </c>
      <c r="N69" s="12">
        <v>6</v>
      </c>
      <c r="O69" s="11">
        <f t="shared" si="46"/>
        <v>6</v>
      </c>
      <c r="P69" s="11">
        <v>6</v>
      </c>
      <c r="Q69" s="12"/>
      <c r="R69" s="11">
        <f t="shared" si="47"/>
        <v>6</v>
      </c>
      <c r="S69" s="11">
        <v>6</v>
      </c>
      <c r="T69" s="12"/>
      <c r="U69" s="11">
        <f t="shared" si="48"/>
        <v>6</v>
      </c>
      <c r="V69" s="12">
        <v>6</v>
      </c>
      <c r="W69" s="12"/>
      <c r="X69" s="11">
        <f t="shared" si="49"/>
        <v>6</v>
      </c>
      <c r="Y69" s="12">
        <v>8</v>
      </c>
      <c r="Z69" s="12"/>
      <c r="AA69" s="11">
        <v>6</v>
      </c>
      <c r="AB69" s="12"/>
      <c r="AC69" s="11">
        <f t="shared" si="50"/>
        <v>6</v>
      </c>
      <c r="AD69" s="11">
        <v>5</v>
      </c>
      <c r="AE69" s="12"/>
      <c r="AF69" s="11">
        <f t="shared" si="51"/>
        <v>5</v>
      </c>
      <c r="AG69" s="11">
        <v>6</v>
      </c>
      <c r="AH69" s="12"/>
      <c r="AI69" s="11">
        <f t="shared" si="52"/>
        <v>6</v>
      </c>
      <c r="AJ69" s="11">
        <v>5</v>
      </c>
      <c r="AK69" s="12"/>
      <c r="AL69" s="11">
        <f t="shared" si="53"/>
        <v>5</v>
      </c>
      <c r="AM69" s="11">
        <v>6</v>
      </c>
      <c r="AN69" s="12"/>
      <c r="AO69" s="11">
        <f t="shared" si="54"/>
        <v>6</v>
      </c>
      <c r="AP69" s="11">
        <v>6</v>
      </c>
      <c r="AQ69" s="12"/>
      <c r="AR69" s="11">
        <f t="shared" si="55"/>
        <v>6</v>
      </c>
      <c r="AS69" s="11">
        <v>7</v>
      </c>
      <c r="AT69" s="12"/>
      <c r="AU69" s="11">
        <f t="shared" si="56"/>
        <v>7</v>
      </c>
      <c r="AV69" s="11">
        <v>7</v>
      </c>
      <c r="AW69" s="12"/>
      <c r="AX69" s="11">
        <f t="shared" si="57"/>
        <v>7</v>
      </c>
      <c r="AY69" s="11">
        <v>5</v>
      </c>
      <c r="AZ69" s="11"/>
      <c r="BA69" s="11">
        <f t="shared" si="58"/>
        <v>5</v>
      </c>
      <c r="BB69" s="13">
        <f t="shared" si="59"/>
        <v>6.07</v>
      </c>
      <c r="BC69" s="13"/>
      <c r="BD69" s="14" t="str">
        <f t="shared" si="60"/>
        <v>TBKhá</v>
      </c>
      <c r="BE69" s="19"/>
      <c r="BF69" s="11">
        <v>7</v>
      </c>
      <c r="BG69" s="12"/>
      <c r="BH69" s="11">
        <v>6</v>
      </c>
      <c r="BI69" s="12"/>
      <c r="BJ69" s="11">
        <v>8</v>
      </c>
      <c r="BK69" s="12"/>
      <c r="BL69" s="11">
        <v>7</v>
      </c>
      <c r="BM69" s="12"/>
      <c r="BN69" s="11">
        <f t="shared" si="61"/>
        <v>7</v>
      </c>
      <c r="BO69" s="11">
        <v>7</v>
      </c>
      <c r="BP69" s="12"/>
      <c r="BQ69" s="11">
        <f t="shared" si="62"/>
        <v>7</v>
      </c>
      <c r="BR69" s="11">
        <v>7</v>
      </c>
      <c r="BS69" s="12"/>
      <c r="BT69" s="11">
        <v>8</v>
      </c>
      <c r="BU69" s="12"/>
      <c r="BV69" s="11">
        <f t="shared" si="63"/>
        <v>8</v>
      </c>
      <c r="BW69" s="11">
        <v>7</v>
      </c>
      <c r="BX69" s="12"/>
      <c r="BY69" s="11">
        <f t="shared" si="64"/>
        <v>7</v>
      </c>
      <c r="BZ69" s="11">
        <v>8</v>
      </c>
      <c r="CA69" s="11"/>
      <c r="CB69" s="11">
        <v>8</v>
      </c>
      <c r="CC69" s="11"/>
      <c r="CD69" s="11">
        <v>8</v>
      </c>
      <c r="CE69" s="12"/>
      <c r="CF69" s="11">
        <f t="shared" si="65"/>
        <v>8</v>
      </c>
      <c r="CG69" s="11">
        <v>7</v>
      </c>
      <c r="CH69" s="12"/>
      <c r="CI69" s="11">
        <v>7</v>
      </c>
      <c r="CJ69" s="12"/>
      <c r="CK69" s="11">
        <v>8</v>
      </c>
      <c r="CL69" s="12"/>
      <c r="CM69" s="11">
        <f t="shared" si="66"/>
        <v>8</v>
      </c>
      <c r="CN69" s="11">
        <v>7</v>
      </c>
      <c r="CO69" s="12"/>
      <c r="CP69" s="11">
        <f t="shared" si="67"/>
        <v>7</v>
      </c>
      <c r="CQ69" s="11">
        <v>8</v>
      </c>
      <c r="CR69" s="12"/>
      <c r="CS69" s="11">
        <v>8</v>
      </c>
      <c r="CT69" s="11"/>
      <c r="CU69" s="11">
        <v>8</v>
      </c>
      <c r="CV69" s="11"/>
      <c r="CW69" s="11">
        <f t="shared" si="68"/>
        <v>8</v>
      </c>
      <c r="CX69" s="11">
        <v>8</v>
      </c>
      <c r="CY69" s="12"/>
      <c r="CZ69" s="11">
        <f t="shared" si="69"/>
        <v>8</v>
      </c>
      <c r="DA69" s="11">
        <v>9</v>
      </c>
      <c r="DB69" s="12"/>
      <c r="DC69" s="11">
        <f t="shared" si="70"/>
        <v>9</v>
      </c>
      <c r="DD69" s="11">
        <v>8</v>
      </c>
      <c r="DE69" s="11"/>
      <c r="DF69" s="11">
        <v>8</v>
      </c>
      <c r="DG69" s="11"/>
      <c r="DH69" s="13">
        <f t="shared" si="71"/>
        <v>7.55</v>
      </c>
      <c r="DI69" s="13"/>
      <c r="DJ69" s="14" t="str">
        <f t="shared" si="72"/>
        <v>Khá</v>
      </c>
      <c r="DK69" s="19"/>
      <c r="DL69" s="11">
        <v>9</v>
      </c>
      <c r="DM69" s="12"/>
      <c r="DN69" s="11">
        <v>7</v>
      </c>
      <c r="DO69" s="12"/>
      <c r="DP69" s="11">
        <v>6</v>
      </c>
      <c r="DQ69" s="12"/>
      <c r="DR69" s="11">
        <f t="shared" si="73"/>
        <v>6</v>
      </c>
      <c r="DS69" s="11">
        <v>7</v>
      </c>
      <c r="DT69" s="12"/>
      <c r="DU69" s="11">
        <v>9</v>
      </c>
      <c r="DV69" s="11"/>
      <c r="DW69" s="11">
        <v>7</v>
      </c>
      <c r="DX69" s="12"/>
      <c r="DY69" s="11">
        <v>7</v>
      </c>
      <c r="DZ69" s="12"/>
      <c r="EA69" s="11">
        <v>8</v>
      </c>
      <c r="EB69" s="12"/>
      <c r="EC69" s="11">
        <v>9</v>
      </c>
      <c r="ED69" s="11"/>
      <c r="EE69" s="11">
        <v>9</v>
      </c>
      <c r="EF69" s="11"/>
      <c r="EG69" s="13">
        <f t="shared" si="74"/>
        <v>7.8</v>
      </c>
      <c r="EH69" s="13"/>
      <c r="EI69" s="14" t="str">
        <f t="shared" si="75"/>
        <v>Khá</v>
      </c>
      <c r="EJ69" s="19"/>
      <c r="EK69" s="11">
        <v>10</v>
      </c>
      <c r="EL69" s="98"/>
      <c r="EM69" s="11">
        <v>10</v>
      </c>
      <c r="EN69" s="98"/>
      <c r="EO69" s="11">
        <v>9</v>
      </c>
      <c r="EP69" s="98"/>
      <c r="EQ69" s="11">
        <v>9</v>
      </c>
      <c r="ER69" s="98"/>
      <c r="ES69" s="11">
        <v>8</v>
      </c>
      <c r="ET69" s="98"/>
      <c r="EU69" s="11">
        <v>8</v>
      </c>
      <c r="EV69" s="98"/>
      <c r="EW69" s="11">
        <v>8</v>
      </c>
      <c r="EX69" s="98"/>
      <c r="EY69" s="11">
        <v>8</v>
      </c>
      <c r="EZ69" s="98"/>
      <c r="FA69" s="11">
        <v>9</v>
      </c>
      <c r="FB69" s="98"/>
      <c r="FC69" s="11">
        <v>8</v>
      </c>
      <c r="FD69" s="98"/>
      <c r="FE69" s="11">
        <v>8</v>
      </c>
      <c r="FF69" s="98" t="str">
        <f t="shared" si="38"/>
        <v>Trần Thị PhướcXuyến</v>
      </c>
      <c r="FG69" s="217">
        <f t="shared" si="76"/>
        <v>8.61</v>
      </c>
      <c r="FH69" s="220"/>
      <c r="FI69" s="221" t="str">
        <f t="shared" si="77"/>
        <v>Giỏi</v>
      </c>
      <c r="FJ69" s="219" t="str">
        <f t="shared" si="39"/>
        <v>Trần Thị PhướcXuyến</v>
      </c>
      <c r="FK69" s="217">
        <f t="shared" si="40"/>
        <v>8.23</v>
      </c>
      <c r="FL69" s="220"/>
      <c r="FM69" s="221" t="str">
        <f t="shared" si="78"/>
        <v>Giỏi</v>
      </c>
      <c r="FN69" s="221"/>
      <c r="FO69" s="13">
        <f t="shared" si="41"/>
        <v>7.28</v>
      </c>
      <c r="FP69" s="13"/>
      <c r="FQ69" s="14" t="str">
        <f t="shared" si="80"/>
        <v>Khá</v>
      </c>
      <c r="FR69" s="15">
        <f t="shared" si="79"/>
        <v>42</v>
      </c>
    </row>
    <row r="70" spans="1:181" ht="12.75" x14ac:dyDescent="0.2">
      <c r="A70" s="16">
        <v>64</v>
      </c>
      <c r="B70" s="17" t="s">
        <v>521</v>
      </c>
      <c r="C70" s="18" t="s">
        <v>284</v>
      </c>
      <c r="D70" s="11">
        <v>4</v>
      </c>
      <c r="E70" s="12">
        <v>6</v>
      </c>
      <c r="F70" s="11">
        <f t="shared" ref="F70:F73" si="81">MAX(D70:E70)</f>
        <v>6</v>
      </c>
      <c r="G70" s="11">
        <v>6</v>
      </c>
      <c r="H70" s="12"/>
      <c r="I70" s="11">
        <f t="shared" ref="I70:I73" si="82">MAX(G70:H70)</f>
        <v>6</v>
      </c>
      <c r="J70" s="11">
        <v>6</v>
      </c>
      <c r="K70" s="12"/>
      <c r="L70" s="11">
        <f t="shared" ref="L70:L73" si="83">MAX(J70:K70)</f>
        <v>6</v>
      </c>
      <c r="M70" s="11">
        <v>6</v>
      </c>
      <c r="N70" s="12"/>
      <c r="O70" s="11">
        <f t="shared" ref="O70:O73" si="84">MAX(M70:N70)</f>
        <v>6</v>
      </c>
      <c r="P70" s="11">
        <v>5</v>
      </c>
      <c r="Q70" s="12"/>
      <c r="R70" s="11">
        <f t="shared" ref="R70:R73" si="85">MAX(P70:Q70)</f>
        <v>5</v>
      </c>
      <c r="S70" s="11">
        <v>6</v>
      </c>
      <c r="T70" s="12"/>
      <c r="U70" s="11">
        <f t="shared" ref="U70:U73" si="86">MAX(S70:T70)</f>
        <v>6</v>
      </c>
      <c r="V70" s="12">
        <v>5</v>
      </c>
      <c r="W70" s="12"/>
      <c r="X70" s="11">
        <f t="shared" ref="X70:X73" si="87">MAX(V70:W70)</f>
        <v>5</v>
      </c>
      <c r="Y70" s="12">
        <v>8</v>
      </c>
      <c r="Z70" s="12"/>
      <c r="AA70" s="11">
        <v>5</v>
      </c>
      <c r="AB70" s="12"/>
      <c r="AC70" s="11">
        <f t="shared" ref="AC70:AC73" si="88">MAX(AA70:AB70)</f>
        <v>5</v>
      </c>
      <c r="AD70" s="11">
        <v>6</v>
      </c>
      <c r="AE70" s="12"/>
      <c r="AF70" s="11">
        <f t="shared" ref="AF70:AF73" si="89">MAX(AD70:AE70)</f>
        <v>6</v>
      </c>
      <c r="AG70" s="11">
        <v>8</v>
      </c>
      <c r="AH70" s="12"/>
      <c r="AI70" s="11">
        <f t="shared" ref="AI70:AI73" si="90">MAX(AG70:AH70)</f>
        <v>8</v>
      </c>
      <c r="AJ70" s="11">
        <v>5</v>
      </c>
      <c r="AK70" s="12"/>
      <c r="AL70" s="11">
        <f t="shared" ref="AL70:AL73" si="91">MAX(AJ70:AK70)</f>
        <v>5</v>
      </c>
      <c r="AM70" s="11">
        <v>5</v>
      </c>
      <c r="AN70" s="12"/>
      <c r="AO70" s="11">
        <f t="shared" ref="AO70:AO73" si="92">MAX(AM70:AN70)</f>
        <v>5</v>
      </c>
      <c r="AP70" s="11">
        <v>6</v>
      </c>
      <c r="AQ70" s="12"/>
      <c r="AR70" s="11">
        <f t="shared" ref="AR70:AR73" si="93">MAX(AP70:AQ70)</f>
        <v>6</v>
      </c>
      <c r="AS70" s="11">
        <v>6</v>
      </c>
      <c r="AT70" s="12"/>
      <c r="AU70" s="11">
        <f t="shared" ref="AU70:AU73" si="94">MAX(AS70:AT70)</f>
        <v>6</v>
      </c>
      <c r="AV70" s="11">
        <v>6</v>
      </c>
      <c r="AW70" s="12"/>
      <c r="AX70" s="11">
        <f t="shared" ref="AX70:AX73" si="95">MAX(AV70:AW70)</f>
        <v>6</v>
      </c>
      <c r="AY70" s="11">
        <v>4</v>
      </c>
      <c r="AZ70" s="11">
        <v>6</v>
      </c>
      <c r="BA70" s="11">
        <f t="shared" ref="BA70:BA73" si="96">MAX(AY70:AZ70)</f>
        <v>6</v>
      </c>
      <c r="BB70" s="13">
        <f t="shared" si="59"/>
        <v>5.87</v>
      </c>
      <c r="BC70" s="13"/>
      <c r="BD70" s="14" t="str">
        <f t="shared" si="60"/>
        <v>TBình</v>
      </c>
      <c r="BE70" s="19"/>
      <c r="BF70" s="11">
        <v>6</v>
      </c>
      <c r="BG70" s="12"/>
      <c r="BH70" s="11">
        <v>7</v>
      </c>
      <c r="BI70" s="12"/>
      <c r="BJ70" s="11">
        <v>7</v>
      </c>
      <c r="BK70" s="12"/>
      <c r="BL70" s="11">
        <v>6</v>
      </c>
      <c r="BM70" s="12"/>
      <c r="BN70" s="11">
        <f t="shared" ref="BN70:BN73" si="97">MAX(BL70:BM70)</f>
        <v>6</v>
      </c>
      <c r="BO70" s="11">
        <v>6</v>
      </c>
      <c r="BP70" s="12"/>
      <c r="BQ70" s="11">
        <f t="shared" ref="BQ70:BQ73" si="98">MAX(BO70:BP70)</f>
        <v>6</v>
      </c>
      <c r="BR70" s="11">
        <v>7</v>
      </c>
      <c r="BS70" s="12"/>
      <c r="BT70" s="11">
        <v>7</v>
      </c>
      <c r="BU70" s="12"/>
      <c r="BV70" s="11">
        <f t="shared" ref="BV70:BV73" si="99">MAX(BT70:BU70)</f>
        <v>7</v>
      </c>
      <c r="BW70" s="11">
        <v>7</v>
      </c>
      <c r="BX70" s="12"/>
      <c r="BY70" s="11">
        <f t="shared" ref="BY70:BY73" si="100">MAX(BW70:BX70)</f>
        <v>7</v>
      </c>
      <c r="BZ70" s="11">
        <v>8</v>
      </c>
      <c r="CA70" s="11"/>
      <c r="CB70" s="11">
        <v>8</v>
      </c>
      <c r="CC70" s="11"/>
      <c r="CD70" s="11">
        <v>5</v>
      </c>
      <c r="CE70" s="12"/>
      <c r="CF70" s="11">
        <f t="shared" ref="CF70:CF73" si="101">MAX(CD70:CE70)</f>
        <v>5</v>
      </c>
      <c r="CG70" s="11">
        <v>6</v>
      </c>
      <c r="CH70" s="12"/>
      <c r="CI70" s="11">
        <v>7</v>
      </c>
      <c r="CJ70" s="12"/>
      <c r="CK70" s="11">
        <v>7</v>
      </c>
      <c r="CL70" s="12"/>
      <c r="CM70" s="11">
        <f t="shared" ref="CM70:CM73" si="102">MAX(CK70:CL70)</f>
        <v>7</v>
      </c>
      <c r="CN70" s="11">
        <v>7</v>
      </c>
      <c r="CO70" s="12"/>
      <c r="CP70" s="11">
        <f t="shared" ref="CP70:CP73" si="103">MAX(CN70:CO70)</f>
        <v>7</v>
      </c>
      <c r="CQ70" s="11">
        <v>7</v>
      </c>
      <c r="CR70" s="12"/>
      <c r="CS70" s="11">
        <v>8</v>
      </c>
      <c r="CT70" s="11"/>
      <c r="CU70" s="11">
        <v>8</v>
      </c>
      <c r="CV70" s="11"/>
      <c r="CW70" s="11">
        <f t="shared" ref="CW70:CW73" si="104">MAX(CU70:CV70)</f>
        <v>8</v>
      </c>
      <c r="CX70" s="11">
        <v>7</v>
      </c>
      <c r="CY70" s="12"/>
      <c r="CZ70" s="11">
        <f t="shared" ref="CZ70:CZ73" si="105">MAX(CX70:CY70)</f>
        <v>7</v>
      </c>
      <c r="DA70" s="11">
        <v>6</v>
      </c>
      <c r="DB70" s="12"/>
      <c r="DC70" s="11">
        <f t="shared" ref="DC70:DC73" si="106">MAX(DA70:DB70)</f>
        <v>6</v>
      </c>
      <c r="DD70" s="11">
        <v>8</v>
      </c>
      <c r="DE70" s="11"/>
      <c r="DF70" s="11">
        <v>8</v>
      </c>
      <c r="DG70" s="11"/>
      <c r="DH70" s="13">
        <f t="shared" si="71"/>
        <v>6.91</v>
      </c>
      <c r="DI70" s="13"/>
      <c r="DJ70" s="14" t="str">
        <f t="shared" si="72"/>
        <v>TBKhá</v>
      </c>
      <c r="DK70" s="19"/>
      <c r="DL70" s="80">
        <v>9</v>
      </c>
      <c r="DM70" s="12"/>
      <c r="DN70" s="11">
        <v>8</v>
      </c>
      <c r="DO70" s="12"/>
      <c r="DP70" s="11">
        <v>6</v>
      </c>
      <c r="DQ70" s="12"/>
      <c r="DR70" s="11">
        <f t="shared" ref="DR70:DR73" si="107">MAX(DP70:DQ70)</f>
        <v>6</v>
      </c>
      <c r="DS70" s="11">
        <v>6</v>
      </c>
      <c r="DT70" s="12"/>
      <c r="DU70" s="11">
        <v>9</v>
      </c>
      <c r="DV70" s="11"/>
      <c r="DW70" s="11">
        <v>7</v>
      </c>
      <c r="DX70" s="12"/>
      <c r="DY70" s="11">
        <v>8</v>
      </c>
      <c r="DZ70" s="12"/>
      <c r="EA70" s="11">
        <v>8</v>
      </c>
      <c r="EB70" s="12"/>
      <c r="EC70" s="11">
        <v>7</v>
      </c>
      <c r="ED70" s="11"/>
      <c r="EE70" s="11">
        <v>9</v>
      </c>
      <c r="EF70" s="11"/>
      <c r="EG70" s="13">
        <f t="shared" si="74"/>
        <v>7.68</v>
      </c>
      <c r="EH70" s="13"/>
      <c r="EI70" s="14" t="str">
        <f t="shared" si="75"/>
        <v>Khá</v>
      </c>
      <c r="EJ70" s="19"/>
      <c r="EK70" s="11">
        <v>10</v>
      </c>
      <c r="EL70" s="98"/>
      <c r="EM70" s="11">
        <v>9</v>
      </c>
      <c r="EN70" s="98"/>
      <c r="EO70" s="11">
        <v>9</v>
      </c>
      <c r="EP70" s="98"/>
      <c r="EQ70" s="11">
        <v>8</v>
      </c>
      <c r="ER70" s="98"/>
      <c r="ES70" s="11">
        <v>7</v>
      </c>
      <c r="ET70" s="98"/>
      <c r="EU70" s="11">
        <v>9</v>
      </c>
      <c r="EV70" s="98"/>
      <c r="EW70" s="11">
        <v>8</v>
      </c>
      <c r="EX70" s="98"/>
      <c r="EY70" s="11">
        <v>8</v>
      </c>
      <c r="EZ70" s="98"/>
      <c r="FA70" s="11">
        <v>9</v>
      </c>
      <c r="FB70" s="98"/>
      <c r="FC70" s="11">
        <v>7</v>
      </c>
      <c r="FD70" s="98"/>
      <c r="FE70" s="11">
        <v>8</v>
      </c>
      <c r="FF70" s="98" t="str">
        <f t="shared" si="38"/>
        <v>Nguyễn Thị HoàngYến</v>
      </c>
      <c r="FG70" s="217">
        <f t="shared" ref="FG70:FG73" si="108">ROUND(SUMPRODUCT($EK$5:$FF$5,EK70:FF70)/$FG$6,2)</f>
        <v>8.43</v>
      </c>
      <c r="FH70" s="220"/>
      <c r="FI70" s="221" t="str">
        <f t="shared" si="77"/>
        <v>Giỏi</v>
      </c>
      <c r="FJ70" s="219" t="str">
        <f t="shared" si="39"/>
        <v>Nguyễn Thị HoàngYến</v>
      </c>
      <c r="FK70" s="217">
        <f t="shared" si="40"/>
        <v>8.08</v>
      </c>
      <c r="FL70" s="220"/>
      <c r="FM70" s="221" t="str">
        <f t="shared" si="78"/>
        <v>Giỏi</v>
      </c>
      <c r="FN70" s="221"/>
      <c r="FO70" s="13">
        <f t="shared" si="41"/>
        <v>6.94</v>
      </c>
      <c r="FP70" s="13"/>
      <c r="FQ70" s="14" t="str">
        <f t="shared" si="80"/>
        <v>TBKhá</v>
      </c>
      <c r="FR70" s="15">
        <f t="shared" si="79"/>
        <v>58</v>
      </c>
    </row>
    <row r="71" spans="1:181" ht="12.75" x14ac:dyDescent="0.2">
      <c r="A71" s="16">
        <v>65</v>
      </c>
      <c r="B71" s="17" t="s">
        <v>479</v>
      </c>
      <c r="C71" s="18" t="s">
        <v>256</v>
      </c>
      <c r="D71" s="11">
        <v>7</v>
      </c>
      <c r="E71" s="12"/>
      <c r="F71" s="11">
        <f t="shared" si="81"/>
        <v>7</v>
      </c>
      <c r="G71" s="11">
        <v>6</v>
      </c>
      <c r="H71" s="12"/>
      <c r="I71" s="11">
        <f t="shared" si="82"/>
        <v>6</v>
      </c>
      <c r="J71" s="11">
        <v>5</v>
      </c>
      <c r="K71" s="12"/>
      <c r="L71" s="11">
        <f t="shared" si="83"/>
        <v>5</v>
      </c>
      <c r="M71" s="11">
        <v>7</v>
      </c>
      <c r="N71" s="12"/>
      <c r="O71" s="11">
        <f t="shared" si="84"/>
        <v>7</v>
      </c>
      <c r="P71" s="11">
        <v>9</v>
      </c>
      <c r="Q71" s="12"/>
      <c r="R71" s="11">
        <f t="shared" si="85"/>
        <v>9</v>
      </c>
      <c r="S71" s="11">
        <v>6</v>
      </c>
      <c r="T71" s="12"/>
      <c r="U71" s="11">
        <f t="shared" si="86"/>
        <v>6</v>
      </c>
      <c r="V71" s="12">
        <v>7</v>
      </c>
      <c r="W71" s="12"/>
      <c r="X71" s="11">
        <f t="shared" si="87"/>
        <v>7</v>
      </c>
      <c r="Y71" s="12">
        <v>7</v>
      </c>
      <c r="Z71" s="12"/>
      <c r="AA71" s="11">
        <v>4</v>
      </c>
      <c r="AB71" s="12">
        <v>8</v>
      </c>
      <c r="AC71" s="11">
        <f t="shared" si="88"/>
        <v>8</v>
      </c>
      <c r="AD71" s="11">
        <v>5</v>
      </c>
      <c r="AE71" s="12"/>
      <c r="AF71" s="11">
        <f t="shared" si="89"/>
        <v>5</v>
      </c>
      <c r="AG71" s="11">
        <v>6</v>
      </c>
      <c r="AH71" s="12"/>
      <c r="AI71" s="11">
        <f t="shared" si="90"/>
        <v>6</v>
      </c>
      <c r="AJ71" s="11">
        <v>5</v>
      </c>
      <c r="AK71" s="12"/>
      <c r="AL71" s="11">
        <f t="shared" si="91"/>
        <v>5</v>
      </c>
      <c r="AM71" s="11">
        <v>6</v>
      </c>
      <c r="AN71" s="12"/>
      <c r="AO71" s="11">
        <f t="shared" si="92"/>
        <v>6</v>
      </c>
      <c r="AP71" s="11">
        <v>6</v>
      </c>
      <c r="AQ71" s="12"/>
      <c r="AR71" s="11">
        <f t="shared" si="93"/>
        <v>6</v>
      </c>
      <c r="AS71" s="11">
        <v>8</v>
      </c>
      <c r="AT71" s="12"/>
      <c r="AU71" s="11">
        <f t="shared" si="94"/>
        <v>8</v>
      </c>
      <c r="AV71" s="11">
        <v>9</v>
      </c>
      <c r="AW71" s="12"/>
      <c r="AX71" s="11">
        <f t="shared" si="95"/>
        <v>9</v>
      </c>
      <c r="AY71" s="11">
        <v>4</v>
      </c>
      <c r="AZ71" s="11">
        <v>6</v>
      </c>
      <c r="BA71" s="11">
        <f t="shared" si="96"/>
        <v>6</v>
      </c>
      <c r="BB71" s="13">
        <f t="shared" si="59"/>
        <v>6.52</v>
      </c>
      <c r="BC71" s="253"/>
      <c r="BD71" s="14" t="str">
        <f t="shared" si="60"/>
        <v>TBKhá</v>
      </c>
      <c r="BE71" s="257"/>
      <c r="BF71" s="11">
        <v>6</v>
      </c>
      <c r="BG71" s="12"/>
      <c r="BH71" s="11">
        <v>6</v>
      </c>
      <c r="BI71" s="12"/>
      <c r="BJ71" s="11">
        <v>8</v>
      </c>
      <c r="BK71" s="12"/>
      <c r="BL71" s="11">
        <v>8</v>
      </c>
      <c r="BM71" s="12"/>
      <c r="BN71" s="11">
        <f t="shared" si="97"/>
        <v>8</v>
      </c>
      <c r="BO71" s="11">
        <v>7</v>
      </c>
      <c r="BP71" s="12"/>
      <c r="BQ71" s="11">
        <f t="shared" si="98"/>
        <v>7</v>
      </c>
      <c r="BR71" s="11">
        <v>6</v>
      </c>
      <c r="BS71" s="12"/>
      <c r="BT71" s="11">
        <v>8</v>
      </c>
      <c r="BU71" s="12"/>
      <c r="BV71" s="11">
        <f t="shared" si="99"/>
        <v>8</v>
      </c>
      <c r="BW71" s="11">
        <v>7</v>
      </c>
      <c r="BX71" s="12"/>
      <c r="BY71" s="11">
        <f t="shared" si="100"/>
        <v>7</v>
      </c>
      <c r="BZ71" s="11">
        <v>9</v>
      </c>
      <c r="CA71" s="11"/>
      <c r="CB71" s="11">
        <v>8</v>
      </c>
      <c r="CC71" s="11"/>
      <c r="CD71" s="11">
        <v>0</v>
      </c>
      <c r="CE71" s="12">
        <v>8</v>
      </c>
      <c r="CF71" s="11">
        <f t="shared" si="101"/>
        <v>8</v>
      </c>
      <c r="CG71" s="11">
        <v>6</v>
      </c>
      <c r="CH71" s="12"/>
      <c r="CI71" s="11">
        <v>5</v>
      </c>
      <c r="CJ71" s="12"/>
      <c r="CK71" s="11">
        <v>7</v>
      </c>
      <c r="CL71" s="12"/>
      <c r="CM71" s="11">
        <f t="shared" si="102"/>
        <v>7</v>
      </c>
      <c r="CN71" s="11">
        <v>3</v>
      </c>
      <c r="CO71" s="12">
        <v>8</v>
      </c>
      <c r="CP71" s="11">
        <f t="shared" si="103"/>
        <v>8</v>
      </c>
      <c r="CQ71" s="11">
        <v>7</v>
      </c>
      <c r="CR71" s="12"/>
      <c r="CS71" s="11">
        <v>7</v>
      </c>
      <c r="CT71" s="11"/>
      <c r="CU71" s="11">
        <v>3</v>
      </c>
      <c r="CV71" s="255">
        <v>8</v>
      </c>
      <c r="CW71" s="11">
        <f t="shared" si="104"/>
        <v>8</v>
      </c>
      <c r="CX71" s="11">
        <v>7</v>
      </c>
      <c r="CY71" s="12"/>
      <c r="CZ71" s="11">
        <f t="shared" si="105"/>
        <v>7</v>
      </c>
      <c r="DA71" s="11">
        <v>4</v>
      </c>
      <c r="DB71" s="12">
        <v>8</v>
      </c>
      <c r="DC71" s="11">
        <f t="shared" si="106"/>
        <v>8</v>
      </c>
      <c r="DD71" s="11">
        <v>8</v>
      </c>
      <c r="DE71" s="11"/>
      <c r="DF71" s="11">
        <v>8</v>
      </c>
      <c r="DG71" s="11"/>
      <c r="DH71" s="13">
        <f t="shared" si="71"/>
        <v>7.25</v>
      </c>
      <c r="DI71" s="13">
        <f>ROUND((SUMPRODUCT($CD$5:$DG$5,$CD71:$DG71))/29,2)</f>
        <v>7.21</v>
      </c>
      <c r="DJ71" s="78" t="str">
        <f t="shared" si="72"/>
        <v>Khá</v>
      </c>
      <c r="DK71" s="258"/>
      <c r="DL71" s="11">
        <v>6</v>
      </c>
      <c r="DM71" s="12"/>
      <c r="DN71" s="11">
        <v>7</v>
      </c>
      <c r="DO71" s="12"/>
      <c r="DP71" s="11">
        <v>5</v>
      </c>
      <c r="DQ71" s="12"/>
      <c r="DR71" s="11">
        <f t="shared" si="107"/>
        <v>5</v>
      </c>
      <c r="DS71" s="11">
        <v>7</v>
      </c>
      <c r="DT71" s="12"/>
      <c r="DU71" s="11">
        <v>8</v>
      </c>
      <c r="DV71" s="11"/>
      <c r="DW71" s="11">
        <v>7</v>
      </c>
      <c r="DX71" s="12"/>
      <c r="DY71" s="11">
        <v>7</v>
      </c>
      <c r="DZ71" s="12"/>
      <c r="EA71" s="11">
        <v>8</v>
      </c>
      <c r="EB71" s="12"/>
      <c r="EC71" s="11">
        <v>8</v>
      </c>
      <c r="ED71" s="11"/>
      <c r="EE71" s="11">
        <v>8</v>
      </c>
      <c r="EF71" s="11"/>
      <c r="EG71" s="13">
        <f t="shared" si="74"/>
        <v>7</v>
      </c>
      <c r="EH71" s="13"/>
      <c r="EI71" s="14" t="str">
        <f t="shared" si="75"/>
        <v>Khá</v>
      </c>
      <c r="EJ71" s="19"/>
      <c r="EK71" s="11">
        <v>9</v>
      </c>
      <c r="EL71" s="98"/>
      <c r="EM71" s="11">
        <v>8</v>
      </c>
      <c r="EN71" s="98"/>
      <c r="EO71" s="11">
        <v>8</v>
      </c>
      <c r="EP71" s="98"/>
      <c r="EQ71" s="11">
        <v>9</v>
      </c>
      <c r="ER71" s="98"/>
      <c r="ES71" s="11">
        <v>8</v>
      </c>
      <c r="ET71" s="98"/>
      <c r="EU71" s="11">
        <v>9</v>
      </c>
      <c r="EV71" s="98"/>
      <c r="EW71" s="11">
        <v>8</v>
      </c>
      <c r="EX71" s="98"/>
      <c r="EY71" s="11">
        <v>8</v>
      </c>
      <c r="EZ71" s="98"/>
      <c r="FA71" s="11">
        <v>9</v>
      </c>
      <c r="FB71" s="98"/>
      <c r="FC71" s="11">
        <v>7</v>
      </c>
      <c r="FD71" s="98"/>
      <c r="FE71" s="11">
        <v>7</v>
      </c>
      <c r="FF71" s="98" t="str">
        <f t="shared" si="38"/>
        <v>Phạm Thị ThuSương</v>
      </c>
      <c r="FG71" s="217">
        <f t="shared" si="108"/>
        <v>8.2899999999999991</v>
      </c>
      <c r="FH71" s="220"/>
      <c r="FI71" s="221" t="str">
        <f t="shared" si="77"/>
        <v>Giỏi</v>
      </c>
      <c r="FJ71" s="219" t="str">
        <f t="shared" si="39"/>
        <v>Phạm Thị ThuSương</v>
      </c>
      <c r="FK71" s="217">
        <f t="shared" si="40"/>
        <v>7.68</v>
      </c>
      <c r="FL71" s="220"/>
      <c r="FM71" s="221" t="str">
        <f t="shared" si="78"/>
        <v>Khá</v>
      </c>
      <c r="FN71" s="221"/>
      <c r="FO71" s="13">
        <f t="shared" ref="FO71:FO73" si="109">ROUND((SUMPRODUCT($D$5:$FF$5,$D71:$FF71))/$FO$6,2)</f>
        <v>7.14</v>
      </c>
      <c r="FP71" s="404"/>
      <c r="FQ71" s="14" t="str">
        <f t="shared" si="80"/>
        <v>Khá</v>
      </c>
      <c r="FR71" s="15">
        <f t="shared" si="79"/>
        <v>53</v>
      </c>
    </row>
    <row r="72" spans="1:181" ht="13.5" thickBot="1" x14ac:dyDescent="0.25">
      <c r="A72" s="16">
        <v>66</v>
      </c>
      <c r="B72" s="17" t="s">
        <v>525</v>
      </c>
      <c r="C72" s="18" t="s">
        <v>526</v>
      </c>
      <c r="D72" s="11">
        <v>5</v>
      </c>
      <c r="E72" s="12"/>
      <c r="F72" s="11">
        <f t="shared" si="81"/>
        <v>5</v>
      </c>
      <c r="G72" s="11">
        <v>7</v>
      </c>
      <c r="H72" s="12"/>
      <c r="I72" s="11">
        <f t="shared" si="82"/>
        <v>7</v>
      </c>
      <c r="J72" s="11">
        <v>6</v>
      </c>
      <c r="K72" s="12"/>
      <c r="L72" s="11">
        <f t="shared" si="83"/>
        <v>6</v>
      </c>
      <c r="M72" s="11">
        <v>6</v>
      </c>
      <c r="N72" s="12"/>
      <c r="O72" s="11">
        <f t="shared" si="84"/>
        <v>6</v>
      </c>
      <c r="P72" s="11">
        <v>6</v>
      </c>
      <c r="Q72" s="12"/>
      <c r="R72" s="11">
        <f t="shared" si="85"/>
        <v>6</v>
      </c>
      <c r="S72" s="11">
        <v>5</v>
      </c>
      <c r="T72" s="12"/>
      <c r="U72" s="11">
        <f t="shared" si="86"/>
        <v>5</v>
      </c>
      <c r="V72" s="12">
        <v>8</v>
      </c>
      <c r="W72" s="12"/>
      <c r="X72" s="11">
        <f t="shared" si="87"/>
        <v>8</v>
      </c>
      <c r="Y72" s="12">
        <v>8</v>
      </c>
      <c r="Z72" s="12"/>
      <c r="AA72" s="50">
        <v>5</v>
      </c>
      <c r="AB72" s="51"/>
      <c r="AC72" s="11">
        <f t="shared" si="88"/>
        <v>5</v>
      </c>
      <c r="AD72" s="50">
        <v>7</v>
      </c>
      <c r="AE72" s="12"/>
      <c r="AF72" s="11">
        <f t="shared" si="89"/>
        <v>7</v>
      </c>
      <c r="AG72" s="11">
        <v>10</v>
      </c>
      <c r="AH72" s="12"/>
      <c r="AI72" s="11">
        <f t="shared" si="90"/>
        <v>10</v>
      </c>
      <c r="AJ72" s="11">
        <v>7</v>
      </c>
      <c r="AK72" s="12"/>
      <c r="AL72" s="11">
        <f t="shared" si="91"/>
        <v>7</v>
      </c>
      <c r="AM72" s="11">
        <v>6</v>
      </c>
      <c r="AN72" s="12"/>
      <c r="AO72" s="11">
        <f t="shared" si="92"/>
        <v>6</v>
      </c>
      <c r="AP72" s="11">
        <v>7</v>
      </c>
      <c r="AQ72" s="12"/>
      <c r="AR72" s="11">
        <f t="shared" si="93"/>
        <v>7</v>
      </c>
      <c r="AS72" s="11">
        <v>9</v>
      </c>
      <c r="AT72" s="12"/>
      <c r="AU72" s="11">
        <f t="shared" si="94"/>
        <v>9</v>
      </c>
      <c r="AV72" s="11">
        <v>7</v>
      </c>
      <c r="AW72" s="12"/>
      <c r="AX72" s="11">
        <f t="shared" si="95"/>
        <v>7</v>
      </c>
      <c r="AY72" s="11">
        <v>6</v>
      </c>
      <c r="AZ72" s="11"/>
      <c r="BA72" s="11">
        <f t="shared" si="96"/>
        <v>6</v>
      </c>
      <c r="BB72" s="13">
        <f t="shared" si="59"/>
        <v>6.81</v>
      </c>
      <c r="BC72" s="255"/>
      <c r="BD72" s="14" t="str">
        <f t="shared" si="60"/>
        <v>TBKhá</v>
      </c>
      <c r="BE72" s="258"/>
      <c r="BF72" s="11">
        <v>6</v>
      </c>
      <c r="BG72" s="12"/>
      <c r="BH72" s="11">
        <v>6</v>
      </c>
      <c r="BI72" s="12"/>
      <c r="BJ72" s="11">
        <v>8</v>
      </c>
      <c r="BK72" s="12"/>
      <c r="BL72" s="11">
        <v>6</v>
      </c>
      <c r="BM72" s="12"/>
      <c r="BN72" s="11">
        <f t="shared" si="97"/>
        <v>6</v>
      </c>
      <c r="BO72" s="11">
        <v>7</v>
      </c>
      <c r="BP72" s="12"/>
      <c r="BQ72" s="11">
        <f t="shared" si="98"/>
        <v>7</v>
      </c>
      <c r="BR72" s="11">
        <v>7</v>
      </c>
      <c r="BS72" s="12"/>
      <c r="BT72" s="11">
        <v>7</v>
      </c>
      <c r="BU72" s="12"/>
      <c r="BV72" s="11">
        <f t="shared" si="99"/>
        <v>7</v>
      </c>
      <c r="BW72" s="11">
        <v>8</v>
      </c>
      <c r="BX72" s="12"/>
      <c r="BY72" s="11">
        <f t="shared" si="100"/>
        <v>8</v>
      </c>
      <c r="BZ72" s="11">
        <v>9</v>
      </c>
      <c r="CA72" s="11"/>
      <c r="CB72" s="11">
        <v>8</v>
      </c>
      <c r="CC72" s="11"/>
      <c r="CD72" s="11">
        <v>8</v>
      </c>
      <c r="CE72" s="12"/>
      <c r="CF72" s="11">
        <f t="shared" si="101"/>
        <v>8</v>
      </c>
      <c r="CG72" s="11">
        <v>7</v>
      </c>
      <c r="CH72" s="12"/>
      <c r="CI72" s="11">
        <v>7</v>
      </c>
      <c r="CJ72" s="12"/>
      <c r="CK72" s="11">
        <v>8</v>
      </c>
      <c r="CL72" s="12"/>
      <c r="CM72" s="11">
        <f t="shared" si="102"/>
        <v>8</v>
      </c>
      <c r="CN72" s="11">
        <v>7</v>
      </c>
      <c r="CO72" s="12"/>
      <c r="CP72" s="11">
        <f t="shared" si="103"/>
        <v>7</v>
      </c>
      <c r="CQ72" s="11">
        <v>7</v>
      </c>
      <c r="CR72" s="12"/>
      <c r="CS72" s="11">
        <v>7</v>
      </c>
      <c r="CT72" s="11"/>
      <c r="CU72" s="11">
        <v>7</v>
      </c>
      <c r="CV72" s="11"/>
      <c r="CW72" s="11">
        <f t="shared" si="104"/>
        <v>7</v>
      </c>
      <c r="CX72" s="11">
        <v>8</v>
      </c>
      <c r="CY72" s="12"/>
      <c r="CZ72" s="11">
        <f t="shared" si="105"/>
        <v>8</v>
      </c>
      <c r="DA72" s="11">
        <v>9</v>
      </c>
      <c r="DB72" s="12"/>
      <c r="DC72" s="11">
        <f t="shared" si="106"/>
        <v>9</v>
      </c>
      <c r="DD72" s="11">
        <v>8</v>
      </c>
      <c r="DE72" s="11"/>
      <c r="DF72" s="11">
        <v>8</v>
      </c>
      <c r="DG72" s="11"/>
      <c r="DH72" s="13">
        <f t="shared" si="71"/>
        <v>7.4</v>
      </c>
      <c r="DI72" s="77"/>
      <c r="DJ72" s="78" t="str">
        <f t="shared" si="72"/>
        <v>Khá</v>
      </c>
      <c r="DK72" s="258"/>
      <c r="DL72" s="11">
        <v>9</v>
      </c>
      <c r="DM72" s="12"/>
      <c r="DN72" s="11">
        <v>7</v>
      </c>
      <c r="DO72" s="12"/>
      <c r="DP72" s="11">
        <v>7</v>
      </c>
      <c r="DQ72" s="12"/>
      <c r="DR72" s="11">
        <f t="shared" si="107"/>
        <v>7</v>
      </c>
      <c r="DS72" s="11">
        <v>8</v>
      </c>
      <c r="DT72" s="12"/>
      <c r="DU72" s="11">
        <v>9</v>
      </c>
      <c r="DV72" s="11"/>
      <c r="DW72" s="11">
        <v>8</v>
      </c>
      <c r="DX72" s="12"/>
      <c r="DY72" s="11">
        <v>7</v>
      </c>
      <c r="DZ72" s="12"/>
      <c r="EA72" s="11">
        <v>8</v>
      </c>
      <c r="EB72" s="12"/>
      <c r="EC72" s="11">
        <v>8</v>
      </c>
      <c r="ED72" s="11"/>
      <c r="EE72" s="11">
        <v>9</v>
      </c>
      <c r="EF72" s="11"/>
      <c r="EG72" s="13">
        <f t="shared" si="74"/>
        <v>8.0399999999999991</v>
      </c>
      <c r="EH72" s="13"/>
      <c r="EI72" s="14" t="str">
        <f t="shared" si="75"/>
        <v>Giỏi</v>
      </c>
      <c r="EJ72" s="19"/>
      <c r="EK72" s="11">
        <v>7</v>
      </c>
      <c r="EL72" s="98"/>
      <c r="EM72" s="11">
        <v>8</v>
      </c>
      <c r="EN72" s="98"/>
      <c r="EO72" s="11">
        <v>8</v>
      </c>
      <c r="EP72" s="98"/>
      <c r="EQ72" s="11">
        <v>6</v>
      </c>
      <c r="ER72" s="98"/>
      <c r="ES72" s="11">
        <v>8</v>
      </c>
      <c r="ET72" s="98"/>
      <c r="EU72" s="11">
        <v>8</v>
      </c>
      <c r="EV72" s="98"/>
      <c r="EW72" s="11">
        <v>8</v>
      </c>
      <c r="EX72" s="98"/>
      <c r="EY72" s="11">
        <v>9</v>
      </c>
      <c r="EZ72" s="98"/>
      <c r="FA72" s="11">
        <v>9</v>
      </c>
      <c r="FB72" s="98"/>
      <c r="FC72" s="11">
        <v>7</v>
      </c>
      <c r="FD72" s="98"/>
      <c r="FE72" s="11">
        <v>9</v>
      </c>
      <c r="FF72" s="98" t="str">
        <f t="shared" ref="FF72:FF73" si="110">B72&amp;C72</f>
        <v>YUy</v>
      </c>
      <c r="FG72" s="217">
        <f t="shared" si="108"/>
        <v>8</v>
      </c>
      <c r="FH72" s="220"/>
      <c r="FI72" s="221" t="str">
        <f t="shared" si="77"/>
        <v>Giỏi</v>
      </c>
      <c r="FJ72" s="219" t="str">
        <f t="shared" ref="FJ72:FJ73" si="111">B72&amp;C72</f>
        <v>YUy</v>
      </c>
      <c r="FK72" s="217">
        <f>ROUND(SUMPRODUCT($DL$5:$FF$5,DL72:FF72)/$FK$6,2)</f>
        <v>8.02</v>
      </c>
      <c r="FL72" s="220"/>
      <c r="FM72" s="221" t="str">
        <f t="shared" si="78"/>
        <v>Giỏi</v>
      </c>
      <c r="FN72" s="221"/>
      <c r="FO72" s="13">
        <f t="shared" si="109"/>
        <v>7.41</v>
      </c>
      <c r="FP72" s="255"/>
      <c r="FQ72" s="14" t="str">
        <f t="shared" si="80"/>
        <v>Khá</v>
      </c>
      <c r="FR72" s="15">
        <f t="shared" si="79"/>
        <v>35</v>
      </c>
    </row>
    <row r="73" spans="1:181" s="31" customFormat="1" ht="13.5" thickBot="1" x14ac:dyDescent="0.25">
      <c r="A73" s="16">
        <v>67</v>
      </c>
      <c r="B73" s="17" t="s">
        <v>523</v>
      </c>
      <c r="C73" s="18" t="s">
        <v>524</v>
      </c>
      <c r="D73" s="11">
        <v>5</v>
      </c>
      <c r="E73" s="12"/>
      <c r="F73" s="11">
        <f t="shared" si="81"/>
        <v>5</v>
      </c>
      <c r="G73" s="11">
        <v>6</v>
      </c>
      <c r="H73" s="12"/>
      <c r="I73" s="11">
        <f t="shared" si="82"/>
        <v>6</v>
      </c>
      <c r="J73" s="11">
        <v>8</v>
      </c>
      <c r="K73" s="12"/>
      <c r="L73" s="11">
        <f t="shared" si="83"/>
        <v>8</v>
      </c>
      <c r="M73" s="11">
        <v>6</v>
      </c>
      <c r="N73" s="12"/>
      <c r="O73" s="11">
        <f t="shared" si="84"/>
        <v>6</v>
      </c>
      <c r="P73" s="11">
        <v>7</v>
      </c>
      <c r="Q73" s="12"/>
      <c r="R73" s="11">
        <f t="shared" si="85"/>
        <v>7</v>
      </c>
      <c r="S73" s="11">
        <v>6</v>
      </c>
      <c r="T73" s="12"/>
      <c r="U73" s="11">
        <f t="shared" si="86"/>
        <v>6</v>
      </c>
      <c r="V73" s="12">
        <v>9</v>
      </c>
      <c r="W73" s="12"/>
      <c r="X73" s="11">
        <f t="shared" si="87"/>
        <v>9</v>
      </c>
      <c r="Y73" s="12">
        <v>8</v>
      </c>
      <c r="Z73" s="12"/>
      <c r="AA73" s="236">
        <v>7</v>
      </c>
      <c r="AB73" s="248"/>
      <c r="AC73" s="11">
        <f t="shared" si="88"/>
        <v>7</v>
      </c>
      <c r="AD73" s="237">
        <v>5</v>
      </c>
      <c r="AE73" s="106"/>
      <c r="AF73" s="11">
        <f t="shared" si="89"/>
        <v>5</v>
      </c>
      <c r="AG73" s="11">
        <v>8</v>
      </c>
      <c r="AH73" s="12"/>
      <c r="AI73" s="11">
        <f t="shared" si="90"/>
        <v>8</v>
      </c>
      <c r="AJ73" s="11">
        <v>6</v>
      </c>
      <c r="AK73" s="12"/>
      <c r="AL73" s="11">
        <f t="shared" si="91"/>
        <v>6</v>
      </c>
      <c r="AM73" s="11">
        <v>5</v>
      </c>
      <c r="AN73" s="12"/>
      <c r="AO73" s="11">
        <f t="shared" si="92"/>
        <v>5</v>
      </c>
      <c r="AP73" s="11">
        <v>6</v>
      </c>
      <c r="AQ73" s="12"/>
      <c r="AR73" s="11">
        <f t="shared" si="93"/>
        <v>6</v>
      </c>
      <c r="AS73" s="11">
        <v>7</v>
      </c>
      <c r="AT73" s="12"/>
      <c r="AU73" s="11">
        <f t="shared" si="94"/>
        <v>7</v>
      </c>
      <c r="AV73" s="11">
        <v>7</v>
      </c>
      <c r="AW73" s="12"/>
      <c r="AX73" s="11">
        <f t="shared" si="95"/>
        <v>7</v>
      </c>
      <c r="AY73" s="11">
        <v>7</v>
      </c>
      <c r="AZ73" s="11"/>
      <c r="BA73" s="11">
        <f t="shared" si="96"/>
        <v>7</v>
      </c>
      <c r="BB73" s="13">
        <f t="shared" si="59"/>
        <v>6.46</v>
      </c>
      <c r="BC73" s="256"/>
      <c r="BD73" s="14" t="str">
        <f t="shared" si="60"/>
        <v>TBKhá</v>
      </c>
      <c r="BE73" s="259"/>
      <c r="BF73" s="11">
        <v>6</v>
      </c>
      <c r="BG73" s="12"/>
      <c r="BH73" s="11">
        <v>6</v>
      </c>
      <c r="BI73" s="12"/>
      <c r="BJ73" s="11">
        <v>8</v>
      </c>
      <c r="BK73" s="12"/>
      <c r="BL73" s="11">
        <v>7</v>
      </c>
      <c r="BM73" s="12"/>
      <c r="BN73" s="11">
        <f t="shared" si="97"/>
        <v>7</v>
      </c>
      <c r="BO73" s="11">
        <v>7</v>
      </c>
      <c r="BP73" s="12"/>
      <c r="BQ73" s="11">
        <f t="shared" si="98"/>
        <v>7</v>
      </c>
      <c r="BR73" s="11">
        <v>7</v>
      </c>
      <c r="BS73" s="12"/>
      <c r="BT73" s="11">
        <v>5</v>
      </c>
      <c r="BU73" s="12"/>
      <c r="BV73" s="11">
        <f t="shared" si="99"/>
        <v>5</v>
      </c>
      <c r="BW73" s="11">
        <v>7</v>
      </c>
      <c r="BX73" s="12"/>
      <c r="BY73" s="11">
        <f t="shared" si="100"/>
        <v>7</v>
      </c>
      <c r="BZ73" s="11">
        <v>8</v>
      </c>
      <c r="CA73" s="11"/>
      <c r="CB73" s="11">
        <v>9</v>
      </c>
      <c r="CC73" s="11"/>
      <c r="CD73" s="11">
        <v>9</v>
      </c>
      <c r="CE73" s="12"/>
      <c r="CF73" s="11">
        <f t="shared" si="101"/>
        <v>9</v>
      </c>
      <c r="CG73" s="11">
        <v>7</v>
      </c>
      <c r="CH73" s="12"/>
      <c r="CI73" s="11">
        <v>6</v>
      </c>
      <c r="CJ73" s="12"/>
      <c r="CK73" s="11">
        <v>7</v>
      </c>
      <c r="CL73" s="12"/>
      <c r="CM73" s="11">
        <f t="shared" si="102"/>
        <v>7</v>
      </c>
      <c r="CN73" s="11">
        <v>7</v>
      </c>
      <c r="CO73" s="12"/>
      <c r="CP73" s="11">
        <f t="shared" si="103"/>
        <v>7</v>
      </c>
      <c r="CQ73" s="11">
        <v>7</v>
      </c>
      <c r="CR73" s="12"/>
      <c r="CS73" s="11">
        <v>7</v>
      </c>
      <c r="CT73" s="11"/>
      <c r="CU73" s="11">
        <v>8</v>
      </c>
      <c r="CV73" s="255"/>
      <c r="CW73" s="11">
        <f t="shared" si="104"/>
        <v>8</v>
      </c>
      <c r="CX73" s="11">
        <v>7</v>
      </c>
      <c r="CY73" s="12"/>
      <c r="CZ73" s="11">
        <f t="shared" si="105"/>
        <v>7</v>
      </c>
      <c r="DA73" s="11">
        <v>8</v>
      </c>
      <c r="DB73" s="12"/>
      <c r="DC73" s="11">
        <f t="shared" si="106"/>
        <v>8</v>
      </c>
      <c r="DD73" s="11">
        <v>8</v>
      </c>
      <c r="DE73" s="11"/>
      <c r="DF73" s="11">
        <v>8</v>
      </c>
      <c r="DG73" s="11"/>
      <c r="DH73" s="13">
        <f t="shared" si="71"/>
        <v>7.25</v>
      </c>
      <c r="DI73" s="77"/>
      <c r="DJ73" s="78" t="str">
        <f t="shared" si="72"/>
        <v>Khá</v>
      </c>
      <c r="DK73" s="258"/>
      <c r="DL73" s="11">
        <v>8</v>
      </c>
      <c r="DM73" s="12"/>
      <c r="DN73" s="11">
        <v>7</v>
      </c>
      <c r="DO73" s="12"/>
      <c r="DP73" s="11">
        <v>6</v>
      </c>
      <c r="DQ73" s="12"/>
      <c r="DR73" s="11">
        <f t="shared" si="107"/>
        <v>6</v>
      </c>
      <c r="DS73" s="11">
        <v>7</v>
      </c>
      <c r="DT73" s="12"/>
      <c r="DU73" s="11">
        <v>8</v>
      </c>
      <c r="DV73" s="11"/>
      <c r="DW73" s="11">
        <v>8</v>
      </c>
      <c r="DX73" s="12"/>
      <c r="DY73" s="11">
        <v>7</v>
      </c>
      <c r="DZ73" s="12"/>
      <c r="EA73" s="11">
        <v>8</v>
      </c>
      <c r="EB73" s="12"/>
      <c r="EC73" s="11">
        <v>8</v>
      </c>
      <c r="ED73" s="11"/>
      <c r="EE73" s="11">
        <v>9</v>
      </c>
      <c r="EF73" s="11"/>
      <c r="EG73" s="13">
        <f t="shared" si="74"/>
        <v>7.56</v>
      </c>
      <c r="EH73" s="13"/>
      <c r="EI73" s="14" t="str">
        <f t="shared" si="75"/>
        <v>Khá</v>
      </c>
      <c r="EJ73" s="19"/>
      <c r="EK73" s="11">
        <v>8</v>
      </c>
      <c r="EL73" s="98"/>
      <c r="EM73" s="11">
        <v>9</v>
      </c>
      <c r="EN73" s="98"/>
      <c r="EO73" s="11">
        <v>8</v>
      </c>
      <c r="EP73" s="98"/>
      <c r="EQ73" s="11">
        <v>8</v>
      </c>
      <c r="ER73" s="98"/>
      <c r="ES73" s="11">
        <v>8</v>
      </c>
      <c r="ET73" s="98"/>
      <c r="EU73" s="11">
        <v>9</v>
      </c>
      <c r="EV73" s="98"/>
      <c r="EW73" s="11">
        <v>8</v>
      </c>
      <c r="EX73" s="98"/>
      <c r="EY73" s="11">
        <v>9</v>
      </c>
      <c r="EZ73" s="98"/>
      <c r="FA73" s="11">
        <v>9</v>
      </c>
      <c r="FB73" s="98"/>
      <c r="FC73" s="11">
        <v>8</v>
      </c>
      <c r="FD73" s="98"/>
      <c r="FE73" s="11">
        <v>8</v>
      </c>
      <c r="FF73" s="98" t="str">
        <f t="shared" si="110"/>
        <v>Phan VănPhước</v>
      </c>
      <c r="FG73" s="217">
        <f t="shared" si="108"/>
        <v>8.4600000000000009</v>
      </c>
      <c r="FH73" s="220"/>
      <c r="FI73" s="221" t="str">
        <f t="shared" si="77"/>
        <v>Giỏi</v>
      </c>
      <c r="FJ73" s="219" t="str">
        <f t="shared" si="111"/>
        <v>Phan VănPhước</v>
      </c>
      <c r="FK73" s="217">
        <f t="shared" ref="FK73" si="112">ROUND(SUMPRODUCT($DL$5:$FF$5,DL73:FF73)/$FK$6,2)</f>
        <v>8.0399999999999991</v>
      </c>
      <c r="FL73" s="220"/>
      <c r="FM73" s="221" t="str">
        <f t="shared" si="78"/>
        <v>Giỏi</v>
      </c>
      <c r="FN73" s="221"/>
      <c r="FO73" s="13">
        <f t="shared" si="109"/>
        <v>7.24</v>
      </c>
      <c r="FP73" s="255"/>
      <c r="FQ73" s="14" t="str">
        <f t="shared" si="80"/>
        <v>Khá</v>
      </c>
      <c r="FR73" s="15">
        <f t="shared" si="79"/>
        <v>47</v>
      </c>
      <c r="FS73" s="1"/>
      <c r="FT73" s="1"/>
      <c r="FU73" s="1"/>
      <c r="FV73" s="1"/>
      <c r="FW73" s="1"/>
      <c r="FX73" s="1"/>
      <c r="FY73" s="1"/>
    </row>
    <row r="74" spans="1:181" s="31" customFormat="1" ht="12.75" x14ac:dyDescent="0.2">
      <c r="A74" s="385"/>
      <c r="B74" s="386"/>
      <c r="C74" s="387"/>
      <c r="D74" s="50"/>
      <c r="E74" s="50"/>
      <c r="F74" s="50">
        <f>COUNTIF(F7:F73,"&lt;5")</f>
        <v>0</v>
      </c>
      <c r="G74" s="50"/>
      <c r="H74" s="50"/>
      <c r="I74" s="50"/>
      <c r="J74" s="50"/>
      <c r="K74" s="50">
        <f>COUNTIF(K7:K73,"&lt;5")</f>
        <v>0</v>
      </c>
      <c r="L74" s="50">
        <f>COUNTIF(L7:L73,"&lt;5")</f>
        <v>0</v>
      </c>
      <c r="M74" s="50"/>
      <c r="N74" s="50">
        <f>COUNTIF(N7:N73,"&lt;5")</f>
        <v>0</v>
      </c>
      <c r="O74" s="50">
        <f>COUNTIF(O7:O73,"&lt;5")</f>
        <v>0</v>
      </c>
      <c r="P74" s="50"/>
      <c r="Q74" s="50">
        <f>COUNTIF(Q7:Q73,"&lt;5")</f>
        <v>0</v>
      </c>
      <c r="R74" s="50">
        <f>COUNTIF(R7:R73,"&lt;5")</f>
        <v>0</v>
      </c>
      <c r="S74" s="50">
        <f>COUNTIF(S7:S73,"&lt;5")</f>
        <v>0</v>
      </c>
      <c r="T74" s="50">
        <f>COUNTIF(T7:T73,"&lt;5")</f>
        <v>0</v>
      </c>
      <c r="U74" s="50">
        <f>COUNTIF(U7:U73,"&lt;5")</f>
        <v>0</v>
      </c>
      <c r="V74" s="50"/>
      <c r="W74" s="50">
        <f>COUNTIF(W7:W73,"&lt;5")</f>
        <v>0</v>
      </c>
      <c r="X74" s="50">
        <f>COUNTIF(X7:X73,"&lt;5")</f>
        <v>0</v>
      </c>
      <c r="Y74" s="50">
        <f>COUNTIF(Y7:Y73,"&lt;5")</f>
        <v>0</v>
      </c>
      <c r="Z74" s="50">
        <f>COUNTIF(Z7:Z73,"&lt;5")</f>
        <v>0</v>
      </c>
      <c r="AA74" s="50"/>
      <c r="AB74" s="50">
        <f>COUNTIF(AB7:AB73,"&lt;5")</f>
        <v>0</v>
      </c>
      <c r="AC74" s="50">
        <f>COUNTIF(AC7:AC73,"&lt;5")</f>
        <v>0</v>
      </c>
      <c r="AD74" s="50"/>
      <c r="AE74" s="50">
        <f>COUNTIF(AE7:AE73,"&lt;5")</f>
        <v>0</v>
      </c>
      <c r="AF74" s="50">
        <f>COUNTIF(AF7:AF73,"&lt;5")</f>
        <v>0</v>
      </c>
      <c r="AG74" s="50"/>
      <c r="AH74" s="50">
        <f>COUNTIF(AH7:AH73,"&lt;5")</f>
        <v>0</v>
      </c>
      <c r="AI74" s="50">
        <f>COUNTIF(AI7:AI73,"&lt;5")</f>
        <v>0</v>
      </c>
      <c r="AJ74" s="50"/>
      <c r="AK74" s="50">
        <f>COUNTIF(AK7:AK73,"&lt;5")</f>
        <v>0</v>
      </c>
      <c r="AL74" s="50">
        <f>COUNTIF(AL7:AL73,"&lt;5")</f>
        <v>0</v>
      </c>
      <c r="AM74" s="50">
        <f>COUNTIF(AM7:AM73,"&lt;5")</f>
        <v>0</v>
      </c>
      <c r="AN74" s="50">
        <f>COUNTIF(AN7:AN73,"&lt;5")</f>
        <v>0</v>
      </c>
      <c r="AO74" s="50">
        <f>COUNTIF(AO7:AO73,"&lt;5")</f>
        <v>0</v>
      </c>
      <c r="AP74" s="50"/>
      <c r="AQ74" s="50">
        <f>COUNTIF(AQ7:AQ73,"&lt;5")</f>
        <v>0</v>
      </c>
      <c r="AR74" s="50">
        <f>COUNTIF(AR7:AR73,"&lt;5")</f>
        <v>0</v>
      </c>
      <c r="AS74" s="50"/>
      <c r="AT74" s="50">
        <f>COUNTIF(AT7:AT73,"&lt;5")</f>
        <v>0</v>
      </c>
      <c r="AU74" s="50">
        <f>COUNTIF(AU7:AU73,"&lt;5")</f>
        <v>0</v>
      </c>
      <c r="AV74" s="50"/>
      <c r="AW74" s="50">
        <f>COUNTIF(AW7:AW73,"&lt;5")</f>
        <v>0</v>
      </c>
      <c r="AX74" s="50">
        <f>COUNTIF(AX7:AX73,"&lt;5")</f>
        <v>0</v>
      </c>
      <c r="AY74" s="50"/>
      <c r="AZ74" s="50">
        <f t="shared" ref="AZ74:BK74" si="113">COUNTIF(AZ7:AZ73,"&lt;5")</f>
        <v>0</v>
      </c>
      <c r="BA74" s="50">
        <f t="shared" si="113"/>
        <v>0</v>
      </c>
      <c r="BB74" s="50">
        <f t="shared" si="113"/>
        <v>0</v>
      </c>
      <c r="BC74" s="50">
        <f t="shared" si="113"/>
        <v>0</v>
      </c>
      <c r="BD74" s="50">
        <f t="shared" si="113"/>
        <v>0</v>
      </c>
      <c r="BE74" s="50">
        <f t="shared" si="113"/>
        <v>0</v>
      </c>
      <c r="BF74" s="50">
        <f t="shared" si="113"/>
        <v>0</v>
      </c>
      <c r="BG74" s="50">
        <f t="shared" si="113"/>
        <v>0</v>
      </c>
      <c r="BH74" s="50">
        <f t="shared" si="113"/>
        <v>0</v>
      </c>
      <c r="BI74" s="50">
        <f t="shared" si="113"/>
        <v>0</v>
      </c>
      <c r="BJ74" s="50">
        <f t="shared" si="113"/>
        <v>0</v>
      </c>
      <c r="BK74" s="50">
        <f t="shared" si="113"/>
        <v>0</v>
      </c>
      <c r="BL74" s="50"/>
      <c r="BM74" s="50">
        <f>COUNTIF(BM7:BM73,"&lt;5")</f>
        <v>0</v>
      </c>
      <c r="BN74" s="50">
        <f>COUNTIF(BN7:BN73,"&lt;5")</f>
        <v>0</v>
      </c>
      <c r="BO74" s="50"/>
      <c r="BP74" s="50">
        <f>COUNTIF(BP7:BP73,"&lt;5")</f>
        <v>0</v>
      </c>
      <c r="BQ74" s="50">
        <f>COUNTIF(BQ7:BQ73,"&lt;5")</f>
        <v>0</v>
      </c>
      <c r="BR74" s="50">
        <f>COUNTIF(BR7:BR73,"&lt;5")</f>
        <v>0</v>
      </c>
      <c r="BS74" s="50">
        <f>COUNTIF(BS7:BS73,"&lt;5")</f>
        <v>0</v>
      </c>
      <c r="BT74" s="50"/>
      <c r="BU74" s="50"/>
      <c r="BV74" s="50">
        <f t="shared" ref="BV74:DA74" si="114">COUNTIF(BV7:BV73,"&lt;5")</f>
        <v>0</v>
      </c>
      <c r="BW74" s="50">
        <f t="shared" si="114"/>
        <v>3</v>
      </c>
      <c r="BX74" s="50">
        <f t="shared" si="114"/>
        <v>0</v>
      </c>
      <c r="BY74" s="50">
        <f t="shared" si="114"/>
        <v>0</v>
      </c>
      <c r="BZ74" s="50">
        <f t="shared" si="114"/>
        <v>0</v>
      </c>
      <c r="CA74" s="50">
        <f t="shared" si="114"/>
        <v>0</v>
      </c>
      <c r="CB74" s="50">
        <f t="shared" si="114"/>
        <v>0</v>
      </c>
      <c r="CC74" s="50">
        <f t="shared" si="114"/>
        <v>0</v>
      </c>
      <c r="CD74" s="50">
        <f t="shared" si="114"/>
        <v>1</v>
      </c>
      <c r="CE74" s="50">
        <f t="shared" si="114"/>
        <v>0</v>
      </c>
      <c r="CF74" s="50">
        <f t="shared" si="114"/>
        <v>0</v>
      </c>
      <c r="CG74" s="50">
        <f t="shared" si="114"/>
        <v>0</v>
      </c>
      <c r="CH74" s="50">
        <f t="shared" si="114"/>
        <v>0</v>
      </c>
      <c r="CI74" s="50">
        <f t="shared" si="114"/>
        <v>0</v>
      </c>
      <c r="CJ74" s="50">
        <f t="shared" si="114"/>
        <v>0</v>
      </c>
      <c r="CK74" s="50">
        <f t="shared" si="114"/>
        <v>1</v>
      </c>
      <c r="CL74" s="50">
        <f t="shared" si="114"/>
        <v>0</v>
      </c>
      <c r="CM74" s="50">
        <f t="shared" si="114"/>
        <v>0</v>
      </c>
      <c r="CN74" s="50">
        <f t="shared" si="114"/>
        <v>1</v>
      </c>
      <c r="CO74" s="50">
        <f t="shared" si="114"/>
        <v>0</v>
      </c>
      <c r="CP74" s="50">
        <f t="shared" si="114"/>
        <v>0</v>
      </c>
      <c r="CQ74" s="50">
        <f t="shared" si="114"/>
        <v>0</v>
      </c>
      <c r="CR74" s="50">
        <f t="shared" si="114"/>
        <v>0</v>
      </c>
      <c r="CS74" s="50">
        <f t="shared" si="114"/>
        <v>0</v>
      </c>
      <c r="CT74" s="50">
        <f t="shared" si="114"/>
        <v>0</v>
      </c>
      <c r="CU74" s="50">
        <f t="shared" si="114"/>
        <v>1</v>
      </c>
      <c r="CV74" s="50">
        <f t="shared" si="114"/>
        <v>0</v>
      </c>
      <c r="CW74" s="50">
        <f t="shared" si="114"/>
        <v>0</v>
      </c>
      <c r="CX74" s="50">
        <f t="shared" si="114"/>
        <v>0</v>
      </c>
      <c r="CY74" s="50">
        <f t="shared" si="114"/>
        <v>0</v>
      </c>
      <c r="CZ74" s="50">
        <f t="shared" si="114"/>
        <v>0</v>
      </c>
      <c r="DA74" s="50">
        <f t="shared" si="114"/>
        <v>1</v>
      </c>
      <c r="DB74" s="50">
        <f t="shared" ref="DB74:EG74" si="115">COUNTIF(DB7:DB73,"&lt;5")</f>
        <v>0</v>
      </c>
      <c r="DC74" s="50">
        <f t="shared" si="115"/>
        <v>0</v>
      </c>
      <c r="DD74" s="50">
        <f t="shared" si="115"/>
        <v>0</v>
      </c>
      <c r="DE74" s="50">
        <f t="shared" si="115"/>
        <v>0</v>
      </c>
      <c r="DF74" s="50">
        <f t="shared" si="115"/>
        <v>0</v>
      </c>
      <c r="DG74" s="50">
        <f t="shared" si="115"/>
        <v>0</v>
      </c>
      <c r="DH74" s="50">
        <f t="shared" si="115"/>
        <v>0</v>
      </c>
      <c r="DI74" s="50">
        <f t="shared" si="115"/>
        <v>0</v>
      </c>
      <c r="DJ74" s="50">
        <f t="shared" si="115"/>
        <v>0</v>
      </c>
      <c r="DK74" s="50">
        <f t="shared" si="115"/>
        <v>0</v>
      </c>
      <c r="DL74" s="50">
        <f t="shared" si="115"/>
        <v>0</v>
      </c>
      <c r="DM74" s="50">
        <f t="shared" si="115"/>
        <v>0</v>
      </c>
      <c r="DN74" s="50">
        <f t="shared" si="115"/>
        <v>0</v>
      </c>
      <c r="DO74" s="50">
        <f t="shared" si="115"/>
        <v>0</v>
      </c>
      <c r="DP74" s="50">
        <f t="shared" si="115"/>
        <v>1</v>
      </c>
      <c r="DQ74" s="50">
        <f t="shared" si="115"/>
        <v>0</v>
      </c>
      <c r="DR74" s="50">
        <f t="shared" si="115"/>
        <v>0</v>
      </c>
      <c r="DS74" s="50">
        <f t="shared" si="115"/>
        <v>0</v>
      </c>
      <c r="DT74" s="50">
        <f t="shared" si="115"/>
        <v>0</v>
      </c>
      <c r="DU74" s="50">
        <f t="shared" si="115"/>
        <v>0</v>
      </c>
      <c r="DV74" s="50">
        <f t="shared" si="115"/>
        <v>0</v>
      </c>
      <c r="DW74" s="50">
        <f t="shared" si="115"/>
        <v>0</v>
      </c>
      <c r="DX74" s="50">
        <f t="shared" si="115"/>
        <v>0</v>
      </c>
      <c r="DY74" s="50">
        <f t="shared" si="115"/>
        <v>0</v>
      </c>
      <c r="DZ74" s="50">
        <f t="shared" si="115"/>
        <v>0</v>
      </c>
      <c r="EA74" s="50">
        <f t="shared" si="115"/>
        <v>0</v>
      </c>
      <c r="EB74" s="50">
        <f t="shared" si="115"/>
        <v>0</v>
      </c>
      <c r="EC74" s="50">
        <f t="shared" si="115"/>
        <v>0</v>
      </c>
      <c r="ED74" s="50">
        <f t="shared" si="115"/>
        <v>0</v>
      </c>
      <c r="EE74" s="50">
        <f t="shared" si="115"/>
        <v>0</v>
      </c>
      <c r="EF74" s="50">
        <f t="shared" si="115"/>
        <v>0</v>
      </c>
      <c r="EG74" s="50">
        <f t="shared" si="115"/>
        <v>0</v>
      </c>
      <c r="EH74" s="50">
        <f t="shared" ref="EH74:FM74" si="116">COUNTIF(EH7:EH73,"&lt;5")</f>
        <v>0</v>
      </c>
      <c r="EI74" s="50">
        <f t="shared" si="116"/>
        <v>0</v>
      </c>
      <c r="EJ74" s="50">
        <f t="shared" si="116"/>
        <v>0</v>
      </c>
      <c r="EK74" s="50">
        <f t="shared" si="116"/>
        <v>0</v>
      </c>
      <c r="EL74" s="50">
        <f t="shared" si="116"/>
        <v>0</v>
      </c>
      <c r="EM74" s="50">
        <f t="shared" si="116"/>
        <v>0</v>
      </c>
      <c r="EN74" s="50">
        <f t="shared" si="116"/>
        <v>0</v>
      </c>
      <c r="EO74" s="50">
        <f t="shared" si="116"/>
        <v>0</v>
      </c>
      <c r="EP74" s="50">
        <f t="shared" si="116"/>
        <v>0</v>
      </c>
      <c r="EQ74" s="50">
        <f t="shared" si="116"/>
        <v>0</v>
      </c>
      <c r="ER74" s="50">
        <f t="shared" si="116"/>
        <v>0</v>
      </c>
      <c r="ES74" s="50">
        <f t="shared" si="116"/>
        <v>0</v>
      </c>
      <c r="ET74" s="50">
        <f t="shared" si="116"/>
        <v>0</v>
      </c>
      <c r="EU74" s="50">
        <f t="shared" si="116"/>
        <v>0</v>
      </c>
      <c r="EV74" s="50">
        <f t="shared" si="116"/>
        <v>0</v>
      </c>
      <c r="EW74" s="50">
        <f t="shared" si="116"/>
        <v>0</v>
      </c>
      <c r="EX74" s="50">
        <f t="shared" si="116"/>
        <v>0</v>
      </c>
      <c r="EY74" s="50">
        <f t="shared" si="116"/>
        <v>0</v>
      </c>
      <c r="EZ74" s="50">
        <f t="shared" si="116"/>
        <v>0</v>
      </c>
      <c r="FA74" s="50">
        <f t="shared" si="116"/>
        <v>0</v>
      </c>
      <c r="FB74" s="50">
        <f t="shared" si="116"/>
        <v>0</v>
      </c>
      <c r="FC74" s="50">
        <f t="shared" si="116"/>
        <v>0</v>
      </c>
      <c r="FD74" s="50">
        <f t="shared" si="116"/>
        <v>0</v>
      </c>
      <c r="FE74" s="50">
        <f t="shared" si="116"/>
        <v>0</v>
      </c>
      <c r="FF74" s="50">
        <f t="shared" si="116"/>
        <v>0</v>
      </c>
      <c r="FG74" s="50">
        <f t="shared" si="116"/>
        <v>0</v>
      </c>
      <c r="FH74" s="50">
        <f t="shared" si="116"/>
        <v>0</v>
      </c>
      <c r="FI74" s="50">
        <f t="shared" si="116"/>
        <v>0</v>
      </c>
      <c r="FJ74" s="50">
        <f>COUNTIF(FJ7:FJ73,"&lt;5")</f>
        <v>0</v>
      </c>
      <c r="FK74" s="50">
        <f t="shared" si="116"/>
        <v>0</v>
      </c>
      <c r="FL74" s="50">
        <f t="shared" si="116"/>
        <v>0</v>
      </c>
      <c r="FM74" s="50">
        <f t="shared" si="116"/>
        <v>0</v>
      </c>
      <c r="FN74" s="221"/>
      <c r="FO74" s="50">
        <f>COUNTIF(FO7:FO73,"&lt;5")</f>
        <v>0</v>
      </c>
      <c r="FP74" s="50">
        <f>COUNTIF(FP7:FP73,"&lt;5")</f>
        <v>0</v>
      </c>
      <c r="FQ74" s="50">
        <f>COUNTIF(FQ7:FQ73,"&lt;5")</f>
        <v>0</v>
      </c>
      <c r="FR74" s="50">
        <f>COUNTIF(FR7:FR73,"&lt;5")</f>
        <v>4</v>
      </c>
      <c r="FS74" s="1"/>
      <c r="FT74" s="1"/>
      <c r="FU74" s="1"/>
      <c r="FV74" s="1"/>
      <c r="FW74" s="1"/>
      <c r="FX74" s="1"/>
      <c r="FY74" s="1"/>
    </row>
    <row r="75" spans="1:181" s="95" customFormat="1" ht="12.75" x14ac:dyDescent="0.2">
      <c r="A75" s="145"/>
      <c r="B75" s="393"/>
      <c r="C75" s="394"/>
      <c r="D75" s="243"/>
      <c r="E75" s="243"/>
      <c r="F75" s="243"/>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395"/>
      <c r="BC75" s="396"/>
      <c r="BD75" s="397"/>
      <c r="BE75" s="396"/>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61"/>
      <c r="CW75" s="243"/>
      <c r="CX75" s="243"/>
      <c r="CY75" s="243"/>
      <c r="CZ75" s="243"/>
      <c r="DA75" s="243"/>
      <c r="DB75" s="243"/>
      <c r="DC75" s="243"/>
      <c r="DD75" s="243"/>
      <c r="DE75" s="243"/>
      <c r="DF75" s="243"/>
      <c r="DG75" s="243"/>
      <c r="DH75" s="395"/>
      <c r="DI75" s="398"/>
      <c r="DJ75" s="399"/>
      <c r="DK75" s="61"/>
      <c r="DL75" s="243"/>
      <c r="DM75" s="243"/>
      <c r="DN75" s="243"/>
      <c r="DO75" s="243"/>
      <c r="DP75" s="243"/>
      <c r="DQ75" s="243"/>
      <c r="DR75" s="243"/>
      <c r="DS75" s="243"/>
      <c r="DT75" s="243"/>
      <c r="DU75" s="243"/>
      <c r="DV75" s="243"/>
      <c r="DW75" s="243"/>
      <c r="DX75" s="243"/>
      <c r="DY75" s="243"/>
      <c r="DZ75" s="243"/>
      <c r="EA75" s="243"/>
      <c r="EB75" s="243"/>
      <c r="EC75" s="243"/>
      <c r="ED75" s="243"/>
      <c r="EE75" s="243"/>
      <c r="EF75" s="243"/>
      <c r="EG75" s="395"/>
      <c r="EH75" s="395"/>
      <c r="EI75" s="397"/>
      <c r="EJ75" s="246"/>
      <c r="EK75" s="243"/>
      <c r="EL75" s="400"/>
      <c r="EM75" s="243"/>
      <c r="EN75" s="400"/>
      <c r="EO75" s="243"/>
      <c r="EP75" s="400"/>
      <c r="EQ75" s="243"/>
      <c r="ER75" s="400"/>
      <c r="ES75" s="243"/>
      <c r="ET75" s="400"/>
      <c r="EU75" s="243"/>
      <c r="EV75" s="400"/>
      <c r="EW75" s="243"/>
      <c r="EX75" s="400"/>
      <c r="EY75" s="243"/>
      <c r="EZ75" s="400"/>
      <c r="FA75" s="243"/>
      <c r="FB75" s="400"/>
      <c r="FC75" s="243"/>
      <c r="FD75" s="400"/>
      <c r="FE75" s="243"/>
      <c r="FF75" s="400"/>
      <c r="FG75" s="401"/>
      <c r="FH75" s="402"/>
      <c r="FI75" s="403"/>
      <c r="FJ75" s="403"/>
      <c r="FK75" s="401"/>
      <c r="FL75" s="402"/>
      <c r="FM75" s="403"/>
      <c r="FN75" s="403"/>
      <c r="FO75" s="403"/>
      <c r="FP75" s="403"/>
      <c r="FQ75" s="403"/>
      <c r="FR75" s="403"/>
      <c r="FS75" s="403"/>
      <c r="FT75" s="61"/>
      <c r="FU75" s="61"/>
      <c r="FV75" s="61"/>
      <c r="FW75" s="61"/>
      <c r="FX75" s="61"/>
      <c r="FY75" s="61"/>
    </row>
    <row r="76" spans="1:181" s="95" customFormat="1" ht="12.75" x14ac:dyDescent="0.2">
      <c r="A76" s="145"/>
      <c r="B76" s="393"/>
      <c r="C76" s="394"/>
      <c r="D76" s="243"/>
      <c r="E76" s="243"/>
      <c r="F76" s="243"/>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c r="AN76" s="243"/>
      <c r="AO76" s="243"/>
      <c r="AP76" s="243"/>
      <c r="AQ76" s="243"/>
      <c r="AR76" s="243"/>
      <c r="AS76" s="243"/>
      <c r="AT76" s="243"/>
      <c r="AU76" s="243"/>
      <c r="AV76" s="243"/>
      <c r="AW76" s="243"/>
      <c r="AX76" s="243"/>
      <c r="AY76" s="243"/>
      <c r="AZ76" s="243"/>
      <c r="BA76" s="243"/>
      <c r="BB76" s="395"/>
      <c r="BC76" s="396"/>
      <c r="BD76" s="397"/>
      <c r="BE76" s="396"/>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c r="CQ76" s="243"/>
      <c r="CR76" s="243"/>
      <c r="CS76" s="243"/>
      <c r="CT76" s="243"/>
      <c r="CU76" s="243"/>
      <c r="CV76" s="61"/>
      <c r="CW76" s="243"/>
      <c r="CX76" s="243"/>
      <c r="CY76" s="243"/>
      <c r="CZ76" s="243"/>
      <c r="DA76" s="243"/>
      <c r="DB76" s="243"/>
      <c r="DC76" s="243"/>
      <c r="DD76" s="243"/>
      <c r="DE76" s="243"/>
      <c r="DF76" s="243"/>
      <c r="DG76" s="243"/>
      <c r="DH76" s="395"/>
      <c r="DI76" s="398"/>
      <c r="DJ76" s="399"/>
      <c r="DK76" s="61"/>
      <c r="DL76" s="243"/>
      <c r="DM76" s="243"/>
      <c r="DN76" s="243"/>
      <c r="DO76" s="243"/>
      <c r="DP76" s="243"/>
      <c r="DQ76" s="243"/>
      <c r="DR76" s="243"/>
      <c r="DS76" s="243"/>
      <c r="DT76" s="243"/>
      <c r="DU76" s="243"/>
      <c r="DV76" s="243"/>
      <c r="DW76" s="243"/>
      <c r="DX76" s="243"/>
      <c r="DY76" s="243"/>
      <c r="DZ76" s="243"/>
      <c r="EA76" s="243"/>
      <c r="EB76" s="243"/>
      <c r="EC76" s="243"/>
      <c r="ED76" s="243"/>
      <c r="EE76" s="243"/>
      <c r="EF76" s="243"/>
      <c r="EG76" s="395"/>
      <c r="EH76" s="395"/>
      <c r="EI76" s="397"/>
      <c r="EJ76" s="246"/>
      <c r="EK76" s="243"/>
      <c r="EL76" s="400"/>
      <c r="EM76" s="243"/>
      <c r="EN76" s="400"/>
      <c r="EO76" s="243"/>
      <c r="EP76" s="400"/>
      <c r="EQ76" s="243"/>
      <c r="ER76" s="400"/>
      <c r="ES76" s="243"/>
      <c r="ET76" s="400"/>
      <c r="EU76" s="243"/>
      <c r="EV76" s="400"/>
      <c r="EW76" s="243"/>
      <c r="EX76" s="400"/>
      <c r="EY76" s="243"/>
      <c r="EZ76" s="400"/>
      <c r="FA76" s="243"/>
      <c r="FB76" s="400"/>
      <c r="FC76" s="243"/>
      <c r="FD76" s="400"/>
      <c r="FE76" s="243"/>
      <c r="FF76" s="400"/>
      <c r="FG76" s="401"/>
      <c r="FH76" s="402"/>
      <c r="FI76" s="403"/>
      <c r="FJ76" s="403"/>
      <c r="FK76" s="401"/>
      <c r="FL76" s="402"/>
      <c r="FM76" s="403"/>
      <c r="FN76" s="403"/>
      <c r="FO76" s="403"/>
      <c r="FP76" s="403"/>
      <c r="FQ76" s="403"/>
      <c r="FR76" s="403"/>
      <c r="FS76" s="403"/>
      <c r="FT76" s="61"/>
      <c r="FU76" s="61"/>
      <c r="FV76" s="61"/>
      <c r="FW76" s="61"/>
      <c r="FX76" s="61"/>
      <c r="FY76" s="61"/>
    </row>
    <row r="77" spans="1:181" s="49" customFormat="1" ht="12.75" x14ac:dyDescent="0.2">
      <c r="A77" s="388">
        <v>31</v>
      </c>
      <c r="B77" s="389" t="s">
        <v>487</v>
      </c>
      <c r="C77" s="390" t="s">
        <v>488</v>
      </c>
      <c r="D77" s="44">
        <v>1</v>
      </c>
      <c r="E77" s="44">
        <v>6</v>
      </c>
      <c r="F77" s="44">
        <f>MAX(D77:E77)</f>
        <v>6</v>
      </c>
      <c r="G77" s="44">
        <v>0</v>
      </c>
      <c r="H77" s="44">
        <v>5</v>
      </c>
      <c r="I77" s="44">
        <f>MAX(G77:H77)</f>
        <v>5</v>
      </c>
      <c r="J77" s="44">
        <v>5</v>
      </c>
      <c r="K77" s="44"/>
      <c r="L77" s="44">
        <f>MAX(J77:K77)</f>
        <v>5</v>
      </c>
      <c r="M77" s="44">
        <v>4</v>
      </c>
      <c r="N77" s="44">
        <v>5</v>
      </c>
      <c r="O77" s="44">
        <f>MAX(M77:N77)</f>
        <v>5</v>
      </c>
      <c r="P77" s="44">
        <v>1</v>
      </c>
      <c r="Q77" s="44">
        <v>5</v>
      </c>
      <c r="R77" s="44">
        <f>MAX(P77:Q77)</f>
        <v>5</v>
      </c>
      <c r="S77" s="44">
        <v>6</v>
      </c>
      <c r="T77" s="44"/>
      <c r="U77" s="44">
        <f>MAX(S77:T77)</f>
        <v>6</v>
      </c>
      <c r="V77" s="44">
        <v>2</v>
      </c>
      <c r="W77" s="44">
        <v>5</v>
      </c>
      <c r="X77" s="44">
        <f>MAX(V77:W77)</f>
        <v>5</v>
      </c>
      <c r="Y77" s="44">
        <v>6</v>
      </c>
      <c r="Z77" s="44"/>
      <c r="AA77" s="44">
        <v>1</v>
      </c>
      <c r="AB77" s="44">
        <v>6</v>
      </c>
      <c r="AC77" s="44">
        <f>MAX(AA77:AB77)</f>
        <v>6</v>
      </c>
      <c r="AD77" s="44">
        <v>3</v>
      </c>
      <c r="AE77" s="44">
        <v>7</v>
      </c>
      <c r="AF77" s="44">
        <f>MAX(AD77:AE77)</f>
        <v>7</v>
      </c>
      <c r="AG77" s="44">
        <v>3</v>
      </c>
      <c r="AH77" s="44" t="s">
        <v>440</v>
      </c>
      <c r="AI77" s="44">
        <f>MAX(AG77:AH77)</f>
        <v>3</v>
      </c>
      <c r="AJ77" s="44">
        <v>3</v>
      </c>
      <c r="AK77" s="44">
        <v>7</v>
      </c>
      <c r="AL77" s="44">
        <f>MAX(AJ77:AK77)</f>
        <v>7</v>
      </c>
      <c r="AM77" s="44">
        <v>6</v>
      </c>
      <c r="AN77" s="44"/>
      <c r="AO77" s="44">
        <f>MAX(AM77:AN77)</f>
        <v>6</v>
      </c>
      <c r="AP77" s="44">
        <v>4</v>
      </c>
      <c r="AQ77" s="44">
        <v>8</v>
      </c>
      <c r="AR77" s="44">
        <f>MAX(AP77:AQ77)</f>
        <v>8</v>
      </c>
      <c r="AS77" s="44">
        <v>1</v>
      </c>
      <c r="AT77" s="44" t="s">
        <v>440</v>
      </c>
      <c r="AU77" s="44">
        <f>MAX(AS77:AT77)</f>
        <v>1</v>
      </c>
      <c r="AV77" s="44">
        <v>3</v>
      </c>
      <c r="AW77" s="44">
        <v>7</v>
      </c>
      <c r="AX77" s="44">
        <f>MAX(AV77:AW77)</f>
        <v>7</v>
      </c>
      <c r="AY77" s="44">
        <v>4</v>
      </c>
      <c r="AZ77" s="44">
        <v>7</v>
      </c>
      <c r="BA77" s="44">
        <f>MAX(AY77:AZ77)</f>
        <v>7</v>
      </c>
      <c r="BB77" s="46">
        <f>ROUND((SUMPRODUCT($D$5:$BA$5,$D77:$BA77))/$BB$6,2)</f>
        <v>5.56</v>
      </c>
      <c r="BC77" s="46"/>
      <c r="BD77" s="47" t="str">
        <f>IF(BB77&lt;5,"Yếu",IF(BB77&lt;6,"TBình",IF(BB77&lt;7,"TBKhá",IF(BB77&lt;8,"Khá",IF(BB77&lt;9,"Giỏi","Xuất sắc")))))</f>
        <v>TBình</v>
      </c>
      <c r="BE77" s="170"/>
      <c r="BF77" s="44">
        <v>6</v>
      </c>
      <c r="BG77" s="44"/>
      <c r="BH77" s="44">
        <v>5</v>
      </c>
      <c r="BI77" s="44"/>
      <c r="BJ77" s="44">
        <v>6</v>
      </c>
      <c r="BK77" s="44"/>
      <c r="BL77" s="44">
        <v>5</v>
      </c>
      <c r="BM77" s="44"/>
      <c r="BN77" s="44">
        <f>MAX(BL77:BM77)</f>
        <v>5</v>
      </c>
      <c r="BO77" s="44">
        <v>4</v>
      </c>
      <c r="BP77" s="44">
        <v>5</v>
      </c>
      <c r="BQ77" s="44">
        <f>MAX(BO77:BP77)</f>
        <v>5</v>
      </c>
      <c r="BR77" s="44">
        <v>6</v>
      </c>
      <c r="BS77" s="44"/>
      <c r="BT77" s="44">
        <v>4</v>
      </c>
      <c r="BU77" s="44">
        <v>8</v>
      </c>
      <c r="BV77" s="44">
        <f>MAX(BT77:BU77)</f>
        <v>8</v>
      </c>
      <c r="BW77" s="44">
        <v>3</v>
      </c>
      <c r="BX77" s="44">
        <v>7</v>
      </c>
      <c r="BY77" s="44">
        <f>MAX(BW77:BX77)</f>
        <v>7</v>
      </c>
      <c r="BZ77" s="44">
        <v>7</v>
      </c>
      <c r="CA77" s="44"/>
      <c r="CB77" s="44">
        <v>7</v>
      </c>
      <c r="CC77" s="44"/>
      <c r="CD77" s="44">
        <v>7</v>
      </c>
      <c r="CE77" s="44"/>
      <c r="CF77" s="44">
        <f>MAX(CD77:CE77)</f>
        <v>7</v>
      </c>
      <c r="CG77" s="44">
        <v>5</v>
      </c>
      <c r="CH77" s="44"/>
      <c r="CI77" s="44">
        <v>5</v>
      </c>
      <c r="CJ77" s="44"/>
      <c r="CK77" s="44">
        <v>1</v>
      </c>
      <c r="CL77" s="44">
        <v>6</v>
      </c>
      <c r="CM77" s="44">
        <f>MAX(CK77:CL77)</f>
        <v>6</v>
      </c>
      <c r="CN77" s="44">
        <v>5</v>
      </c>
      <c r="CO77" s="44"/>
      <c r="CP77" s="44">
        <f>MAX(CN77:CO77)</f>
        <v>5</v>
      </c>
      <c r="CQ77" s="44">
        <v>7</v>
      </c>
      <c r="CR77" s="44"/>
      <c r="CS77" s="44">
        <v>7</v>
      </c>
      <c r="CT77" s="44"/>
      <c r="CU77" s="44">
        <v>6</v>
      </c>
      <c r="CV77" s="44"/>
      <c r="CW77" s="44">
        <f>MAX(CU77:CV77)</f>
        <v>6</v>
      </c>
      <c r="CX77" s="44">
        <v>3</v>
      </c>
      <c r="CY77" s="44">
        <v>6</v>
      </c>
      <c r="CZ77" s="44">
        <f>MAX(CX77:CY77)</f>
        <v>6</v>
      </c>
      <c r="DA77" s="44">
        <v>6</v>
      </c>
      <c r="DB77" s="44"/>
      <c r="DC77" s="44">
        <f>MAX(DA77:DB77)</f>
        <v>6</v>
      </c>
      <c r="DD77" s="44">
        <v>7</v>
      </c>
      <c r="DE77" s="44"/>
      <c r="DF77" s="44">
        <v>6</v>
      </c>
      <c r="DG77" s="44"/>
      <c r="DH77" s="46">
        <f>ROUND((SUMPRODUCT($BF$5:$DG$5,$BF77:$DG77))/$DH$6,2)</f>
        <v>6.09</v>
      </c>
      <c r="DI77" s="46"/>
      <c r="DJ77" s="47" t="str">
        <f>IF(DH77&lt;5,"Yếu",IF(DH77&lt;6,"TBình",IF(DH77&lt;7,"TBKhá",IF(DH77&lt;8,"Khá",IF(DH77&lt;9,"Giỏi","Xuất sắc")))))</f>
        <v>TBKhá</v>
      </c>
      <c r="DK77" s="170"/>
      <c r="DL77" s="44">
        <v>6</v>
      </c>
      <c r="DM77" s="44"/>
      <c r="DN77" s="44">
        <v>8</v>
      </c>
      <c r="DO77" s="44"/>
      <c r="DP77" s="44">
        <v>6</v>
      </c>
      <c r="DQ77" s="44"/>
      <c r="DR77" s="44">
        <f>MAX(DP77:DQ77)</f>
        <v>6</v>
      </c>
      <c r="DS77" s="44">
        <v>6</v>
      </c>
      <c r="DT77" s="44"/>
      <c r="DU77" s="44">
        <v>7</v>
      </c>
      <c r="DV77" s="44"/>
      <c r="DW77" s="44">
        <v>7</v>
      </c>
      <c r="DX77" s="44"/>
      <c r="DY77" s="44">
        <v>7</v>
      </c>
      <c r="DZ77" s="44"/>
      <c r="EA77" s="44">
        <v>8</v>
      </c>
      <c r="EB77" s="44"/>
      <c r="EC77" s="44">
        <v>6</v>
      </c>
      <c r="ED77" s="44"/>
      <c r="EE77" s="44">
        <v>8</v>
      </c>
      <c r="EF77" s="44"/>
      <c r="EG77" s="46">
        <f>ROUND((SUMPRODUCT($DL$5:$EF$5,$DL77:$EF77))/$EG$6,2)</f>
        <v>6.8</v>
      </c>
      <c r="EH77" s="46"/>
      <c r="EI77" s="47" t="str">
        <f>IF(EG77&lt;5,"Yếu",IF(EG77&lt;6,"TBình",IF(EG77&lt;7,"TBKhá",IF(EG77&lt;8,"Khá",IF(EG77&lt;9,"Giỏi","Xuất sắc")))))</f>
        <v>TBKhá</v>
      </c>
      <c r="EJ77" s="170"/>
      <c r="EK77" s="44">
        <v>6</v>
      </c>
      <c r="EL77" s="291"/>
      <c r="EM77" s="44">
        <v>3</v>
      </c>
      <c r="EN77" s="291">
        <v>6</v>
      </c>
      <c r="EO77" s="44">
        <v>4</v>
      </c>
      <c r="EP77" s="291">
        <v>4</v>
      </c>
      <c r="EQ77" s="44">
        <v>3</v>
      </c>
      <c r="ER77" s="291">
        <v>4</v>
      </c>
      <c r="ES77" s="44">
        <v>8</v>
      </c>
      <c r="ET77" s="291"/>
      <c r="EU77" s="44">
        <v>6</v>
      </c>
      <c r="EV77" s="291"/>
      <c r="EW77" s="44">
        <v>5</v>
      </c>
      <c r="EX77" s="291"/>
      <c r="EY77" s="44">
        <v>5</v>
      </c>
      <c r="EZ77" s="291"/>
      <c r="FA77" s="44">
        <v>7</v>
      </c>
      <c r="FB77" s="291"/>
      <c r="FC77" s="44">
        <v>0</v>
      </c>
      <c r="FD77" s="291"/>
      <c r="FE77" s="44">
        <v>6</v>
      </c>
      <c r="FF77" s="291"/>
      <c r="FG77" s="348">
        <f>ROUND(SUMPRODUCT($EK$5:$FF$5,EK77:FF77)/$FG$6,2)</f>
        <v>4.96</v>
      </c>
      <c r="FH77" s="391"/>
      <c r="FI77" s="392" t="str">
        <f>IF(FG77&lt;5,"Yếu",IF(FG77&lt;6,"TBình",IF(FG77&lt;7,"TBKhá",IF(FG77&lt;8,"Khá",IF(FG77&lt;9,"Giỏi","Xuất sắc")))))</f>
        <v>Yếu</v>
      </c>
      <c r="FJ77" s="392"/>
      <c r="FK77" s="348">
        <f>ROUND(SUMPRODUCT($DL$5:$FF$5,DL77:FF77)/$FK$6,2)</f>
        <v>5.83</v>
      </c>
      <c r="FL77" s="391"/>
      <c r="FM77" s="392" t="str">
        <f>IF(FK77&lt;5,"Yếu",IF(FK77&lt;6,"TBình",IF(FK77&lt;7,"TBKhá",IF(FK77&lt;8,"Khá",IF(FK77&lt;9,"Giỏi","Xuất sắc")))))</f>
        <v>TBình</v>
      </c>
      <c r="FN77" s="392" t="str">
        <f>B77&amp;C77</f>
        <v>BảoMinh</v>
      </c>
      <c r="FO77" s="13">
        <f>ROUND((SUMPRODUCT($D$5:$FF$5,$D77:$FF77))/$FO$6,2)</f>
        <v>5.83</v>
      </c>
      <c r="FP77" s="13"/>
      <c r="FQ77" s="14" t="str">
        <f>IF(FO77&lt;5,"Yếu",IF(FO77&lt;6,"TBình",IF(FO77&lt;7,"TBKhá",IF(FO77&lt;8,"Khá",IF(FO77&lt;9,"Giỏi","Xuất sắc")))))</f>
        <v>TBình</v>
      </c>
      <c r="FR77" s="15">
        <f>RANK(FO77,$FO$7:$FO$107)</f>
        <v>68</v>
      </c>
      <c r="FS77" s="1"/>
      <c r="FT77" s="1"/>
      <c r="FU77" s="1"/>
      <c r="FV77" s="1"/>
      <c r="FW77" s="1"/>
      <c r="FX77" s="1"/>
      <c r="FY77" s="1"/>
    </row>
    <row r="78" spans="1:181" s="95" customFormat="1" ht="12.75" x14ac:dyDescent="0.2">
      <c r="A78" s="145"/>
      <c r="B78" s="393"/>
      <c r="C78" s="394"/>
      <c r="D78" s="243"/>
      <c r="E78" s="243"/>
      <c r="F78" s="243"/>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243"/>
      <c r="AW78" s="243"/>
      <c r="AX78" s="243"/>
      <c r="AY78" s="243"/>
      <c r="AZ78" s="243"/>
      <c r="BA78" s="243"/>
      <c r="BB78" s="395"/>
      <c r="BC78" s="396"/>
      <c r="BD78" s="397"/>
      <c r="BE78" s="396"/>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c r="CQ78" s="243"/>
      <c r="CR78" s="243"/>
      <c r="CS78" s="243"/>
      <c r="CT78" s="243"/>
      <c r="CU78" s="243"/>
      <c r="CV78" s="61"/>
      <c r="CW78" s="243"/>
      <c r="CX78" s="243"/>
      <c r="CY78" s="243"/>
      <c r="CZ78" s="243"/>
      <c r="DA78" s="243"/>
      <c r="DB78" s="243"/>
      <c r="DC78" s="243"/>
      <c r="DD78" s="243"/>
      <c r="DE78" s="243"/>
      <c r="DF78" s="243"/>
      <c r="DG78" s="243"/>
      <c r="DH78" s="395"/>
      <c r="DI78" s="398"/>
      <c r="DJ78" s="399"/>
      <c r="DK78" s="61"/>
      <c r="DL78" s="243"/>
      <c r="DM78" s="243"/>
      <c r="DN78" s="243"/>
      <c r="DO78" s="243"/>
      <c r="DP78" s="243"/>
      <c r="DQ78" s="243"/>
      <c r="DR78" s="243"/>
      <c r="DS78" s="243"/>
      <c r="DT78" s="243"/>
      <c r="DU78" s="243"/>
      <c r="DV78" s="243"/>
      <c r="DW78" s="243"/>
      <c r="DX78" s="243"/>
      <c r="DY78" s="243"/>
      <c r="DZ78" s="243"/>
      <c r="EA78" s="243"/>
      <c r="EB78" s="243"/>
      <c r="EC78" s="243"/>
      <c r="ED78" s="243"/>
      <c r="EE78" s="243"/>
      <c r="EF78" s="243"/>
      <c r="EG78" s="395"/>
      <c r="EH78" s="395"/>
      <c r="EI78" s="397"/>
      <c r="EJ78" s="246"/>
      <c r="EK78" s="243"/>
      <c r="EL78" s="400"/>
      <c r="EM78" s="243"/>
      <c r="EN78" s="400"/>
      <c r="EO78" s="243"/>
      <c r="EP78" s="400"/>
      <c r="EQ78" s="243"/>
      <c r="ER78" s="400"/>
      <c r="ES78" s="243"/>
      <c r="ET78" s="400"/>
      <c r="EU78" s="243"/>
      <c r="EV78" s="400"/>
      <c r="EW78" s="243"/>
      <c r="EX78" s="400"/>
      <c r="EY78" s="243"/>
      <c r="EZ78" s="400"/>
      <c r="FA78" s="243"/>
      <c r="FB78" s="400"/>
      <c r="FC78" s="243"/>
      <c r="FD78" s="400"/>
      <c r="FE78" s="243"/>
      <c r="FF78" s="400"/>
      <c r="FG78" s="401"/>
      <c r="FH78" s="402"/>
      <c r="FI78" s="403"/>
      <c r="FJ78" s="403"/>
      <c r="FK78" s="401"/>
      <c r="FL78" s="402"/>
      <c r="FM78" s="403"/>
      <c r="FN78" s="403"/>
      <c r="FO78" s="403"/>
      <c r="FP78" s="403"/>
      <c r="FQ78" s="403"/>
      <c r="FR78" s="403"/>
      <c r="FS78" s="403"/>
      <c r="FT78" s="403"/>
      <c r="FU78" s="61"/>
      <c r="FV78" s="61"/>
      <c r="FW78" s="61"/>
      <c r="FX78" s="61"/>
      <c r="FY78" s="61"/>
    </row>
    <row r="79" spans="1:181" s="95" customFormat="1" ht="12.75" x14ac:dyDescent="0.2">
      <c r="A79" s="145"/>
      <c r="B79" s="393"/>
      <c r="C79" s="394"/>
      <c r="D79" s="243"/>
      <c r="E79" s="243"/>
      <c r="F79" s="243"/>
      <c r="G79" s="243"/>
      <c r="H79" s="243"/>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c r="AN79" s="243"/>
      <c r="AO79" s="243"/>
      <c r="AP79" s="243"/>
      <c r="AQ79" s="243"/>
      <c r="AR79" s="243"/>
      <c r="AS79" s="243"/>
      <c r="AT79" s="243"/>
      <c r="AU79" s="243"/>
      <c r="AV79" s="243"/>
      <c r="AW79" s="243"/>
      <c r="AX79" s="243"/>
      <c r="AY79" s="243"/>
      <c r="AZ79" s="243"/>
      <c r="BA79" s="243"/>
      <c r="BB79" s="395"/>
      <c r="BC79" s="396"/>
      <c r="BD79" s="397"/>
      <c r="BE79" s="396"/>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c r="CQ79" s="243"/>
      <c r="CR79" s="243"/>
      <c r="CS79" s="243"/>
      <c r="CT79" s="243"/>
      <c r="CU79" s="243"/>
      <c r="CV79" s="61"/>
      <c r="CW79" s="243"/>
      <c r="CX79" s="243"/>
      <c r="CY79" s="243"/>
      <c r="CZ79" s="243"/>
      <c r="DA79" s="243"/>
      <c r="DB79" s="243"/>
      <c r="DC79" s="243"/>
      <c r="DD79" s="243"/>
      <c r="DE79" s="243"/>
      <c r="DF79" s="243"/>
      <c r="DG79" s="243"/>
      <c r="DH79" s="395"/>
      <c r="DI79" s="398"/>
      <c r="DJ79" s="399"/>
      <c r="DK79" s="61"/>
      <c r="DL79" s="243"/>
      <c r="DM79" s="243"/>
      <c r="DN79" s="243"/>
      <c r="DO79" s="243"/>
      <c r="DP79" s="243"/>
      <c r="DQ79" s="243"/>
      <c r="DR79" s="243"/>
      <c r="DS79" s="243"/>
      <c r="DT79" s="243"/>
      <c r="DU79" s="243"/>
      <c r="DV79" s="243"/>
      <c r="DW79" s="243"/>
      <c r="DX79" s="243"/>
      <c r="DY79" s="243"/>
      <c r="DZ79" s="243"/>
      <c r="EA79" s="243"/>
      <c r="EB79" s="243"/>
      <c r="EC79" s="243"/>
      <c r="ED79" s="243"/>
      <c r="EE79" s="243"/>
      <c r="EF79" s="243"/>
      <c r="EG79" s="395"/>
      <c r="EH79" s="395"/>
      <c r="EI79" s="397"/>
      <c r="EJ79" s="246"/>
      <c r="EK79" s="243"/>
      <c r="EL79" s="400"/>
      <c r="EM79" s="243"/>
      <c r="EN79" s="400"/>
      <c r="EO79" s="243"/>
      <c r="EP79" s="400"/>
      <c r="EQ79" s="243"/>
      <c r="ER79" s="400"/>
      <c r="ES79" s="243"/>
      <c r="ET79" s="400"/>
      <c r="EU79" s="243"/>
      <c r="EV79" s="400"/>
      <c r="EW79" s="243"/>
      <c r="EX79" s="400"/>
      <c r="EY79" s="243"/>
      <c r="EZ79" s="400"/>
      <c r="FA79" s="243"/>
      <c r="FB79" s="400"/>
      <c r="FC79" s="243"/>
      <c r="FD79" s="400"/>
      <c r="FE79" s="243"/>
      <c r="FF79" s="400"/>
      <c r="FG79" s="401"/>
      <c r="FH79" s="402"/>
      <c r="FI79" s="403"/>
      <c r="FJ79" s="403"/>
      <c r="FK79" s="401"/>
      <c r="FL79" s="402"/>
      <c r="FM79" s="403"/>
      <c r="FN79" s="403"/>
      <c r="FO79" s="403"/>
      <c r="FP79" s="403"/>
      <c r="FQ79" s="403"/>
      <c r="FR79" s="403"/>
      <c r="FS79" s="403"/>
      <c r="FT79" s="403"/>
      <c r="FU79" s="61"/>
      <c r="FV79" s="61"/>
      <c r="FW79" s="61"/>
      <c r="FX79" s="61"/>
      <c r="FY79" s="61"/>
    </row>
    <row r="80" spans="1:181" s="95" customFormat="1" ht="12.75" x14ac:dyDescent="0.2">
      <c r="A80" s="145"/>
      <c r="B80" s="393"/>
      <c r="C80" s="394"/>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3"/>
      <c r="AW80" s="243"/>
      <c r="AX80" s="243"/>
      <c r="AY80" s="243"/>
      <c r="AZ80" s="243"/>
      <c r="BA80" s="243"/>
      <c r="BB80" s="395"/>
      <c r="BC80" s="396"/>
      <c r="BD80" s="397"/>
      <c r="BE80" s="396"/>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c r="CQ80" s="243"/>
      <c r="CR80" s="243"/>
      <c r="CS80" s="243"/>
      <c r="CT80" s="243"/>
      <c r="CU80" s="243"/>
      <c r="CV80" s="61"/>
      <c r="CW80" s="243"/>
      <c r="CX80" s="243"/>
      <c r="CY80" s="243"/>
      <c r="CZ80" s="243"/>
      <c r="DA80" s="243"/>
      <c r="DB80" s="243"/>
      <c r="DC80" s="243"/>
      <c r="DD80" s="243"/>
      <c r="DE80" s="243"/>
      <c r="DF80" s="243"/>
      <c r="DG80" s="243"/>
      <c r="DH80" s="395"/>
      <c r="DI80" s="398"/>
      <c r="DJ80" s="399"/>
      <c r="DK80" s="61"/>
      <c r="DL80" s="243"/>
      <c r="DM80" s="243"/>
      <c r="DN80" s="243"/>
      <c r="DO80" s="243"/>
      <c r="DP80" s="243"/>
      <c r="DQ80" s="243"/>
      <c r="DR80" s="243"/>
      <c r="DS80" s="243"/>
      <c r="DT80" s="243"/>
      <c r="DU80" s="243"/>
      <c r="DV80" s="243"/>
      <c r="DW80" s="243"/>
      <c r="DX80" s="243"/>
      <c r="DY80" s="243"/>
      <c r="DZ80" s="243"/>
      <c r="EA80" s="243"/>
      <c r="EB80" s="243"/>
      <c r="EC80" s="243"/>
      <c r="ED80" s="243"/>
      <c r="EE80" s="243"/>
      <c r="EF80" s="243"/>
      <c r="EG80" s="395"/>
      <c r="EH80" s="395"/>
      <c r="EI80" s="397"/>
      <c r="EJ80" s="246"/>
      <c r="EK80" s="243"/>
      <c r="EL80" s="400"/>
      <c r="EM80" s="243"/>
      <c r="EN80" s="400"/>
      <c r="EO80" s="243"/>
      <c r="EP80" s="400"/>
      <c r="EQ80" s="243"/>
      <c r="ER80" s="400"/>
      <c r="ES80" s="243"/>
      <c r="ET80" s="400"/>
      <c r="EU80" s="243"/>
      <c r="EV80" s="400"/>
      <c r="EW80" s="243"/>
      <c r="EX80" s="400"/>
      <c r="EY80" s="243"/>
      <c r="EZ80" s="400"/>
      <c r="FA80" s="243"/>
      <c r="FB80" s="400"/>
      <c r="FC80" s="243"/>
      <c r="FD80" s="400"/>
      <c r="FE80" s="243"/>
      <c r="FF80" s="400"/>
      <c r="FG80" s="401"/>
      <c r="FH80" s="402"/>
      <c r="FI80" s="403"/>
      <c r="FJ80" s="403"/>
      <c r="FK80" s="401"/>
      <c r="FL80" s="402"/>
      <c r="FM80" s="403"/>
      <c r="FN80" s="403"/>
      <c r="FO80" s="403"/>
      <c r="FP80" s="403"/>
      <c r="FQ80" s="403"/>
      <c r="FR80" s="403"/>
      <c r="FS80" s="403"/>
      <c r="FT80" s="403"/>
      <c r="FU80" s="61"/>
      <c r="FV80" s="61"/>
      <c r="FW80" s="61"/>
      <c r="FX80" s="61"/>
      <c r="FY80" s="61"/>
    </row>
    <row r="81" spans="1:181" s="95" customFormat="1" ht="12.75" x14ac:dyDescent="0.2">
      <c r="A81" s="145"/>
      <c r="B81" s="393"/>
      <c r="C81" s="394"/>
      <c r="D81" s="243"/>
      <c r="E81" s="243"/>
      <c r="F81" s="243"/>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3"/>
      <c r="AW81" s="243"/>
      <c r="AX81" s="243"/>
      <c r="AY81" s="243"/>
      <c r="AZ81" s="243"/>
      <c r="BA81" s="243"/>
      <c r="BB81" s="395"/>
      <c r="BC81" s="396"/>
      <c r="BD81" s="397"/>
      <c r="BE81" s="396"/>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c r="CQ81" s="243"/>
      <c r="CR81" s="243"/>
      <c r="CS81" s="243"/>
      <c r="CT81" s="243"/>
      <c r="CU81" s="243"/>
      <c r="CV81" s="61"/>
      <c r="CW81" s="243"/>
      <c r="CX81" s="243"/>
      <c r="CY81" s="243"/>
      <c r="CZ81" s="243"/>
      <c r="DA81" s="243"/>
      <c r="DB81" s="243"/>
      <c r="DC81" s="243"/>
      <c r="DD81" s="243"/>
      <c r="DE81" s="243"/>
      <c r="DF81" s="243"/>
      <c r="DG81" s="243"/>
      <c r="DH81" s="395"/>
      <c r="DI81" s="398"/>
      <c r="DJ81" s="399"/>
      <c r="DK81" s="61"/>
      <c r="DL81" s="243"/>
      <c r="DM81" s="243"/>
      <c r="DN81" s="243"/>
      <c r="DO81" s="243"/>
      <c r="DP81" s="243"/>
      <c r="DQ81" s="243"/>
      <c r="DR81" s="243"/>
      <c r="DS81" s="243"/>
      <c r="DT81" s="243"/>
      <c r="DU81" s="243"/>
      <c r="DV81" s="243"/>
      <c r="DW81" s="243"/>
      <c r="DX81" s="243"/>
      <c r="DY81" s="243"/>
      <c r="DZ81" s="243"/>
      <c r="EA81" s="243"/>
      <c r="EB81" s="243"/>
      <c r="EC81" s="243"/>
      <c r="ED81" s="243"/>
      <c r="EE81" s="243"/>
      <c r="EF81" s="243"/>
      <c r="EG81" s="395"/>
      <c r="EH81" s="395"/>
      <c r="EI81" s="397"/>
      <c r="EJ81" s="246"/>
      <c r="EK81" s="243"/>
      <c r="EL81" s="400"/>
      <c r="EM81" s="243"/>
      <c r="EN81" s="400"/>
      <c r="EO81" s="243"/>
      <c r="EP81" s="400"/>
      <c r="EQ81" s="243"/>
      <c r="ER81" s="400"/>
      <c r="ES81" s="243"/>
      <c r="ET81" s="400"/>
      <c r="EU81" s="243"/>
      <c r="EV81" s="400"/>
      <c r="EW81" s="243"/>
      <c r="EX81" s="400"/>
      <c r="EY81" s="243"/>
      <c r="EZ81" s="400"/>
      <c r="FA81" s="243"/>
      <c r="FB81" s="400"/>
      <c r="FC81" s="243"/>
      <c r="FD81" s="400"/>
      <c r="FE81" s="243"/>
      <c r="FF81" s="400"/>
      <c r="FG81" s="401"/>
      <c r="FH81" s="402"/>
      <c r="FI81" s="403"/>
      <c r="FJ81" s="403"/>
      <c r="FK81" s="401"/>
      <c r="FL81" s="402"/>
      <c r="FM81" s="403"/>
      <c r="FN81" s="403"/>
      <c r="FO81" s="403"/>
      <c r="FP81" s="403"/>
      <c r="FQ81" s="403"/>
      <c r="FR81" s="403"/>
      <c r="FS81" s="403"/>
      <c r="FT81" s="403"/>
      <c r="FU81" s="61"/>
      <c r="FV81" s="61"/>
      <c r="FW81" s="61"/>
      <c r="FX81" s="61"/>
      <c r="FY81" s="61"/>
    </row>
    <row r="82" spans="1:181" ht="13.5" thickBot="1" x14ac:dyDescent="0.25">
      <c r="A82" s="81">
        <v>2</v>
      </c>
      <c r="B82" s="82" t="s">
        <v>467</v>
      </c>
      <c r="C82" s="83" t="s">
        <v>468</v>
      </c>
      <c r="D82" s="25">
        <v>3</v>
      </c>
      <c r="E82" s="26">
        <v>3</v>
      </c>
      <c r="F82" s="25">
        <f t="shared" ref="F82:F95" si="117">MAX(D82:E82)</f>
        <v>3</v>
      </c>
      <c r="G82" s="25">
        <v>6</v>
      </c>
      <c r="H82" s="26"/>
      <c r="I82" s="25">
        <f t="shared" ref="I82:I95" si="118">MAX(G82:H82)</f>
        <v>6</v>
      </c>
      <c r="J82" s="25">
        <v>3</v>
      </c>
      <c r="K82" s="26" t="s">
        <v>440</v>
      </c>
      <c r="L82" s="25">
        <f t="shared" ref="L82:L95" si="119">MAX(J82:K82)</f>
        <v>3</v>
      </c>
      <c r="M82" s="25">
        <v>6</v>
      </c>
      <c r="N82" s="26"/>
      <c r="O82" s="25">
        <f t="shared" ref="O82:O95" si="120">MAX(M82:N82)</f>
        <v>6</v>
      </c>
      <c r="P82" s="25">
        <v>4</v>
      </c>
      <c r="Q82" s="26" t="s">
        <v>440</v>
      </c>
      <c r="R82" s="25">
        <f t="shared" ref="R82:R95" si="121">MAX(P82:Q82)</f>
        <v>4</v>
      </c>
      <c r="S82" s="25">
        <v>7</v>
      </c>
      <c r="T82" s="26"/>
      <c r="U82" s="25">
        <f t="shared" ref="U82:U95" si="122">MAX(S82:T82)</f>
        <v>7</v>
      </c>
      <c r="V82" s="26">
        <v>6</v>
      </c>
      <c r="W82" s="26"/>
      <c r="X82" s="25">
        <f t="shared" ref="X82:X95" si="123">MAX(V82:W82)</f>
        <v>6</v>
      </c>
      <c r="Y82" s="26">
        <v>7</v>
      </c>
      <c r="Z82" s="26"/>
      <c r="AA82" s="25" t="s">
        <v>83</v>
      </c>
      <c r="AB82" s="25" t="s">
        <v>83</v>
      </c>
      <c r="AC82" s="25">
        <f t="shared" ref="AC82:AC95" si="124">MAX(AA82:AB82)</f>
        <v>0</v>
      </c>
      <c r="AD82" s="25" t="s">
        <v>83</v>
      </c>
      <c r="AE82" s="26" t="s">
        <v>83</v>
      </c>
      <c r="AF82" s="25">
        <f t="shared" ref="AF82:AF95" si="125">MAX(AD82:AE82)</f>
        <v>0</v>
      </c>
      <c r="AG82" s="25" t="s">
        <v>83</v>
      </c>
      <c r="AH82" s="26" t="s">
        <v>83</v>
      </c>
      <c r="AI82" s="25">
        <f t="shared" ref="AI82:AI95" si="126">MAX(AG82:AH82)</f>
        <v>0</v>
      </c>
      <c r="AJ82" s="25" t="s">
        <v>83</v>
      </c>
      <c r="AK82" s="26" t="s">
        <v>83</v>
      </c>
      <c r="AL82" s="25">
        <f t="shared" ref="AL82:AL95" si="127">MAX(AJ82:AK82)</f>
        <v>0</v>
      </c>
      <c r="AM82" s="25" t="s">
        <v>83</v>
      </c>
      <c r="AN82" s="26" t="s">
        <v>83</v>
      </c>
      <c r="AO82" s="25">
        <f t="shared" ref="AO82:AO95" si="128">MAX(AM82:AN82)</f>
        <v>0</v>
      </c>
      <c r="AP82" s="25" t="s">
        <v>83</v>
      </c>
      <c r="AQ82" s="26" t="s">
        <v>83</v>
      </c>
      <c r="AR82" s="25">
        <f t="shared" ref="AR82:AR95" si="129">MAX(AP82:AQ82)</f>
        <v>0</v>
      </c>
      <c r="AS82" s="25"/>
      <c r="AT82" s="26"/>
      <c r="AU82" s="25">
        <f t="shared" ref="AU82:AU95" si="130">MAX(AS82:AT82)</f>
        <v>0</v>
      </c>
      <c r="AV82" s="25"/>
      <c r="AW82" s="26"/>
      <c r="AX82" s="25">
        <f t="shared" ref="AX82:AX95" si="131">MAX(AV82:AW82)</f>
        <v>0</v>
      </c>
      <c r="AY82" s="25"/>
      <c r="AZ82" s="25"/>
      <c r="BA82" s="25">
        <f t="shared" ref="BA82:BA95" si="132">MAX(AY82:AZ82)</f>
        <v>0</v>
      </c>
      <c r="BB82" s="27">
        <f t="shared" ref="BB82:BB95" si="133">ROUND((SUMPRODUCT($D$5:$BA$5,$D82:$BA82))/$BB$6,2)</f>
        <v>2.2200000000000002</v>
      </c>
      <c r="BC82" s="254"/>
      <c r="BD82" s="28" t="str">
        <f t="shared" ref="BD82:BD95" si="134">IF(BB82&lt;5,"Yếu",IF(BB82&lt;6,"TBình",IF(BB82&lt;7,"TBKhá",IF(BB82&lt;8,"Khá",IF(BB82&lt;9,"Giỏi","Xuất sắc")))))</f>
        <v>Yếu</v>
      </c>
      <c r="BE82" s="29"/>
      <c r="BF82" s="84" t="s">
        <v>83</v>
      </c>
      <c r="BG82" s="85"/>
      <c r="BH82" s="84" t="s">
        <v>83</v>
      </c>
      <c r="BI82" s="85"/>
      <c r="BJ82" s="84"/>
      <c r="BK82" s="85"/>
      <c r="BL82" s="84" t="s">
        <v>83</v>
      </c>
      <c r="BM82" s="85"/>
      <c r="BN82" s="25">
        <f t="shared" ref="BN82:BN95" si="135">MAX(BL82:BM82)</f>
        <v>0</v>
      </c>
      <c r="BO82" s="84" t="s">
        <v>83</v>
      </c>
      <c r="BP82" s="85"/>
      <c r="BQ82" s="25">
        <f t="shared" ref="BQ82:BQ95" si="136">MAX(BO82:BP82)</f>
        <v>0</v>
      </c>
      <c r="BR82" s="84" t="s">
        <v>83</v>
      </c>
      <c r="BS82" s="85"/>
      <c r="BT82" s="84"/>
      <c r="BU82" s="85"/>
      <c r="BV82" s="25">
        <f t="shared" ref="BV82:BV95" si="137">MAX(BT82:BU82)</f>
        <v>0</v>
      </c>
      <c r="BW82" s="84" t="s">
        <v>83</v>
      </c>
      <c r="BX82" s="85"/>
      <c r="BY82" s="25">
        <f t="shared" ref="BY82:BY95" si="138">MAX(BW82:BX82)</f>
        <v>0</v>
      </c>
      <c r="BZ82" s="84" t="s">
        <v>83</v>
      </c>
      <c r="CA82" s="84"/>
      <c r="CB82" s="84" t="s">
        <v>83</v>
      </c>
      <c r="CC82" s="84"/>
      <c r="CD82" s="25"/>
      <c r="CE82" s="85"/>
      <c r="CF82" s="25">
        <f t="shared" ref="CF82:CF95" si="139">MAX(CD82:CE82)</f>
        <v>0</v>
      </c>
      <c r="CG82" s="25"/>
      <c r="CH82" s="85"/>
      <c r="CI82" s="25" t="s">
        <v>83</v>
      </c>
      <c r="CJ82" s="85"/>
      <c r="CK82" s="25" t="s">
        <v>83</v>
      </c>
      <c r="CL82" s="85"/>
      <c r="CM82" s="25">
        <f t="shared" ref="CM82:CM95" si="140">MAX(CK82:CL82)</f>
        <v>0</v>
      </c>
      <c r="CN82" s="25" t="s">
        <v>83</v>
      </c>
      <c r="CO82" s="85"/>
      <c r="CP82" s="25">
        <f t="shared" ref="CP82:CP95" si="141">MAX(CN82:CO82)</f>
        <v>0</v>
      </c>
      <c r="CQ82" s="25"/>
      <c r="CR82" s="85"/>
      <c r="CS82" s="25">
        <v>0</v>
      </c>
      <c r="CT82" s="84"/>
      <c r="CU82" s="25" t="s">
        <v>83</v>
      </c>
      <c r="CV82" s="84"/>
      <c r="CW82" s="25">
        <f t="shared" ref="CW82:CW95" si="142">MAX(CU82:CV82)</f>
        <v>0</v>
      </c>
      <c r="CX82" s="25"/>
      <c r="CY82" s="85"/>
      <c r="CZ82" s="25">
        <f t="shared" ref="CZ82:CZ95" si="143">MAX(CX82:CY82)</f>
        <v>0</v>
      </c>
      <c r="DA82" s="25" t="s">
        <v>83</v>
      </c>
      <c r="DB82" s="85"/>
      <c r="DC82" s="25">
        <f t="shared" ref="DC82:DC95" si="144">MAX(DA82:DB82)</f>
        <v>0</v>
      </c>
      <c r="DD82" s="25" t="s">
        <v>83</v>
      </c>
      <c r="DE82" s="84"/>
      <c r="DF82" s="25"/>
      <c r="DG82" s="25"/>
      <c r="DH82" s="27">
        <f t="shared" ref="DH82:DH95" si="145">ROUND((SUMPRODUCT($BF$5:$DG$5,$BF82:$DG82))/$DH$6,2)</f>
        <v>0</v>
      </c>
      <c r="DI82" s="86"/>
      <c r="DJ82" s="87" t="str">
        <f t="shared" ref="DJ82:DJ95" si="146">IF(DH82&lt;5,"Yếu",IF(DH82&lt;6,"TBình",IF(DH82&lt;7,"TBKhá",IF(DH82&lt;8,"Khá",IF(DH82&lt;9,"Giỏi","Xuất sắc")))))</f>
        <v>Yếu</v>
      </c>
      <c r="DK82" s="83"/>
      <c r="DL82" s="25"/>
      <c r="DM82" s="85"/>
      <c r="DN82" s="25" t="s">
        <v>83</v>
      </c>
      <c r="DO82" s="85"/>
      <c r="DP82" s="25" t="s">
        <v>83</v>
      </c>
      <c r="DQ82" s="85"/>
      <c r="DR82" s="25">
        <f t="shared" ref="DR82:DR95" si="147">MAX(DP82:DQ82)</f>
        <v>0</v>
      </c>
      <c r="DS82" s="25" t="s">
        <v>83</v>
      </c>
      <c r="DT82" s="85"/>
      <c r="DU82" s="25"/>
      <c r="DV82" s="25"/>
      <c r="DW82" s="25" t="s">
        <v>83</v>
      </c>
      <c r="DX82" s="85"/>
      <c r="DY82" s="25" t="s">
        <v>83</v>
      </c>
      <c r="DZ82" s="85"/>
      <c r="EA82" s="25"/>
      <c r="EB82" s="85"/>
      <c r="EC82" s="25" t="s">
        <v>83</v>
      </c>
      <c r="ED82" s="84"/>
      <c r="EE82" s="25" t="s">
        <v>83</v>
      </c>
      <c r="EF82" s="25"/>
      <c r="EG82" s="27">
        <f t="shared" ref="EG82:EG95" si="148">ROUND((SUMPRODUCT($DL$5:$EF$5,$DL82:$EF82))/$EG$6,2)</f>
        <v>0</v>
      </c>
      <c r="EH82" s="86"/>
      <c r="EI82" s="87" t="str">
        <f t="shared" ref="EI82:EI95" si="149">IF(EG82&lt;5,"Yếu",IF(EG82&lt;6,"TBình",IF(EG82&lt;7,"TBKhá",IF(EG82&lt;8,"Khá",IF(EG82&lt;9,"Giỏi","Xuất sắc")))))</f>
        <v>Yếu</v>
      </c>
      <c r="EJ82" s="83"/>
      <c r="EK82" s="25" t="s">
        <v>83</v>
      </c>
      <c r="EL82" s="103"/>
      <c r="EM82" s="25"/>
      <c r="EN82" s="103"/>
      <c r="EO82" s="25"/>
      <c r="EP82" s="103"/>
      <c r="EQ82" s="25" t="s">
        <v>83</v>
      </c>
      <c r="ER82" s="103"/>
      <c r="ES82" s="25" t="s">
        <v>83</v>
      </c>
      <c r="ET82" s="103"/>
      <c r="EU82" s="25" t="s">
        <v>83</v>
      </c>
      <c r="EV82" s="103"/>
      <c r="EW82" s="25" t="s">
        <v>83</v>
      </c>
      <c r="EX82" s="103"/>
      <c r="EY82" s="25"/>
      <c r="EZ82" s="103"/>
      <c r="FA82" s="25"/>
      <c r="FB82" s="103"/>
      <c r="FC82" s="25"/>
      <c r="FD82" s="103"/>
      <c r="FE82" s="25"/>
      <c r="FF82" s="103"/>
      <c r="FG82" s="238">
        <f t="shared" ref="FG82:FG95" si="150">ROUND(SUMPRODUCT($EK$5:$FF$5,EK82:FF82)/$FG$6,2)</f>
        <v>0</v>
      </c>
      <c r="FH82" s="239"/>
      <c r="FI82" s="240" t="str">
        <f t="shared" ref="FI82:FI95" si="151">IF(FG82&lt;5,"Yếu",IF(FG82&lt;6,"TBình",IF(FG82&lt;7,"TBKhá",IF(FG82&lt;8,"Khá",IF(FG82&lt;9,"Giỏi","Xuất sắc")))))</f>
        <v>Yếu</v>
      </c>
      <c r="FJ82" s="240"/>
      <c r="FK82" s="238"/>
      <c r="FL82" s="239"/>
      <c r="FM82" s="240"/>
      <c r="FN82" s="240"/>
      <c r="FO82" s="13">
        <f t="shared" ref="FO82:FO95" si="152">ROUND((SUMPRODUCT($D$5:$EF$5,$D82:$EF82))/$FO$6,2)</f>
        <v>0.75</v>
      </c>
      <c r="FP82" s="13"/>
      <c r="FQ82" s="14" t="str">
        <f t="shared" ref="FQ82:FQ95" si="153">IF(FO82&lt;5,"Yếu",IF(FO82&lt;6,"TBình",IF(FO82&lt;7,"TBKhá",IF(FO82&lt;8,"Khá",IF(FO82&lt;9,"Giỏi","Xuất sắc")))))</f>
        <v>Yếu</v>
      </c>
      <c r="FR82" s="15">
        <f t="shared" ref="FR82:FR95" si="154">RANK(FO82,$FO$7:$FO$107)</f>
        <v>81</v>
      </c>
    </row>
    <row r="83" spans="1:181" s="31" customFormat="1" ht="13.5" thickBot="1" x14ac:dyDescent="0.25">
      <c r="A83" s="81">
        <v>4</v>
      </c>
      <c r="B83" s="82" t="s">
        <v>110</v>
      </c>
      <c r="C83" s="83" t="s">
        <v>67</v>
      </c>
      <c r="D83" s="25">
        <v>7</v>
      </c>
      <c r="E83" s="26"/>
      <c r="F83" s="25">
        <f t="shared" si="117"/>
        <v>7</v>
      </c>
      <c r="G83" s="25">
        <v>8</v>
      </c>
      <c r="H83" s="26"/>
      <c r="I83" s="25">
        <f t="shared" si="118"/>
        <v>8</v>
      </c>
      <c r="J83" s="25">
        <v>7</v>
      </c>
      <c r="K83" s="26"/>
      <c r="L83" s="25">
        <f t="shared" si="119"/>
        <v>7</v>
      </c>
      <c r="M83" s="25">
        <v>7</v>
      </c>
      <c r="N83" s="26"/>
      <c r="O83" s="25">
        <f t="shared" si="120"/>
        <v>7</v>
      </c>
      <c r="P83" s="25">
        <v>8</v>
      </c>
      <c r="Q83" s="26"/>
      <c r="R83" s="25">
        <f t="shared" si="121"/>
        <v>8</v>
      </c>
      <c r="S83" s="25">
        <v>8</v>
      </c>
      <c r="T83" s="26"/>
      <c r="U83" s="25">
        <f t="shared" si="122"/>
        <v>8</v>
      </c>
      <c r="V83" s="26">
        <v>8</v>
      </c>
      <c r="W83" s="26"/>
      <c r="X83" s="25">
        <f t="shared" si="123"/>
        <v>8</v>
      </c>
      <c r="Y83" s="26">
        <v>8</v>
      </c>
      <c r="Z83" s="26"/>
      <c r="AA83" s="53">
        <v>3</v>
      </c>
      <c r="AB83" s="247" t="s">
        <v>440</v>
      </c>
      <c r="AC83" s="25">
        <f t="shared" si="124"/>
        <v>3</v>
      </c>
      <c r="AD83" s="54">
        <v>7</v>
      </c>
      <c r="AE83" s="249"/>
      <c r="AF83" s="25">
        <f t="shared" si="125"/>
        <v>7</v>
      </c>
      <c r="AG83" s="25">
        <v>8</v>
      </c>
      <c r="AH83" s="26"/>
      <c r="AI83" s="25">
        <f t="shared" si="126"/>
        <v>8</v>
      </c>
      <c r="AJ83" s="25">
        <v>7</v>
      </c>
      <c r="AK83" s="26"/>
      <c r="AL83" s="25">
        <f t="shared" si="127"/>
        <v>7</v>
      </c>
      <c r="AM83" s="25">
        <v>7</v>
      </c>
      <c r="AN83" s="26"/>
      <c r="AO83" s="25">
        <f t="shared" si="128"/>
        <v>7</v>
      </c>
      <c r="AP83" s="25">
        <v>7</v>
      </c>
      <c r="AQ83" s="26"/>
      <c r="AR83" s="25">
        <f t="shared" si="129"/>
        <v>7</v>
      </c>
      <c r="AS83" s="25">
        <v>8</v>
      </c>
      <c r="AT83" s="26"/>
      <c r="AU83" s="25">
        <f t="shared" si="130"/>
        <v>8</v>
      </c>
      <c r="AV83" s="25">
        <v>7</v>
      </c>
      <c r="AW83" s="26"/>
      <c r="AX83" s="25">
        <f t="shared" si="131"/>
        <v>7</v>
      </c>
      <c r="AY83" s="25">
        <v>6</v>
      </c>
      <c r="AZ83" s="25"/>
      <c r="BA83" s="25">
        <f t="shared" si="132"/>
        <v>6</v>
      </c>
      <c r="BB83" s="27">
        <f t="shared" si="133"/>
        <v>7.06</v>
      </c>
      <c r="BC83" s="27"/>
      <c r="BD83" s="28" t="str">
        <f t="shared" si="134"/>
        <v>Khá</v>
      </c>
      <c r="BE83" s="29"/>
      <c r="BF83" s="84" t="s">
        <v>83</v>
      </c>
      <c r="BG83" s="85"/>
      <c r="BH83" s="84" t="s">
        <v>83</v>
      </c>
      <c r="BI83" s="85"/>
      <c r="BJ83" s="84"/>
      <c r="BK83" s="85"/>
      <c r="BL83" s="84" t="s">
        <v>83</v>
      </c>
      <c r="BM83" s="85"/>
      <c r="BN83" s="25">
        <f t="shared" si="135"/>
        <v>0</v>
      </c>
      <c r="BO83" s="84" t="s">
        <v>83</v>
      </c>
      <c r="BP83" s="85"/>
      <c r="BQ83" s="25">
        <f t="shared" si="136"/>
        <v>0</v>
      </c>
      <c r="BR83" s="84" t="s">
        <v>83</v>
      </c>
      <c r="BS83" s="85"/>
      <c r="BT83" s="84"/>
      <c r="BU83" s="85"/>
      <c r="BV83" s="25">
        <f t="shared" si="137"/>
        <v>0</v>
      </c>
      <c r="BW83" s="84" t="s">
        <v>83</v>
      </c>
      <c r="BX83" s="85"/>
      <c r="BY83" s="25">
        <f t="shared" si="138"/>
        <v>0</v>
      </c>
      <c r="BZ83" s="84" t="s">
        <v>83</v>
      </c>
      <c r="CA83" s="84"/>
      <c r="CB83" s="84" t="s">
        <v>83</v>
      </c>
      <c r="CC83" s="84"/>
      <c r="CD83" s="25"/>
      <c r="CE83" s="85"/>
      <c r="CF83" s="25">
        <f t="shared" si="139"/>
        <v>0</v>
      </c>
      <c r="CG83" s="25"/>
      <c r="CH83" s="85"/>
      <c r="CI83" s="25" t="s">
        <v>83</v>
      </c>
      <c r="CJ83" s="85"/>
      <c r="CK83" s="25" t="s">
        <v>83</v>
      </c>
      <c r="CL83" s="85"/>
      <c r="CM83" s="25">
        <f t="shared" si="140"/>
        <v>0</v>
      </c>
      <c r="CN83" s="25" t="s">
        <v>83</v>
      </c>
      <c r="CO83" s="85"/>
      <c r="CP83" s="25">
        <f t="shared" si="141"/>
        <v>0</v>
      </c>
      <c r="CQ83" s="25"/>
      <c r="CR83" s="85"/>
      <c r="CS83" s="25">
        <v>0</v>
      </c>
      <c r="CT83" s="84"/>
      <c r="CU83" s="25" t="s">
        <v>83</v>
      </c>
      <c r="CV83" s="84"/>
      <c r="CW83" s="25">
        <f t="shared" si="142"/>
        <v>0</v>
      </c>
      <c r="CX83" s="25"/>
      <c r="CY83" s="85"/>
      <c r="CZ83" s="25">
        <f t="shared" si="143"/>
        <v>0</v>
      </c>
      <c r="DA83" s="25" t="s">
        <v>83</v>
      </c>
      <c r="DB83" s="85"/>
      <c r="DC83" s="25">
        <f t="shared" si="144"/>
        <v>0</v>
      </c>
      <c r="DD83" s="25" t="s">
        <v>83</v>
      </c>
      <c r="DE83" s="84"/>
      <c r="DF83" s="25"/>
      <c r="DG83" s="25"/>
      <c r="DH83" s="27">
        <f t="shared" si="145"/>
        <v>0</v>
      </c>
      <c r="DI83" s="86"/>
      <c r="DJ83" s="87" t="str">
        <f t="shared" si="146"/>
        <v>Yếu</v>
      </c>
      <c r="DK83" s="83"/>
      <c r="DL83" s="25"/>
      <c r="DM83" s="85"/>
      <c r="DN83" s="25" t="s">
        <v>83</v>
      </c>
      <c r="DO83" s="85"/>
      <c r="DP83" s="25" t="s">
        <v>83</v>
      </c>
      <c r="DQ83" s="85"/>
      <c r="DR83" s="25">
        <f t="shared" si="147"/>
        <v>0</v>
      </c>
      <c r="DS83" s="25" t="s">
        <v>83</v>
      </c>
      <c r="DT83" s="85"/>
      <c r="DU83" s="25"/>
      <c r="DV83" s="25"/>
      <c r="DW83" s="25" t="s">
        <v>83</v>
      </c>
      <c r="DX83" s="85"/>
      <c r="DY83" s="25" t="s">
        <v>83</v>
      </c>
      <c r="DZ83" s="85"/>
      <c r="EA83" s="25"/>
      <c r="EB83" s="85"/>
      <c r="EC83" s="25"/>
      <c r="ED83" s="84"/>
      <c r="EE83" s="25" t="s">
        <v>83</v>
      </c>
      <c r="EF83" s="25"/>
      <c r="EG83" s="27">
        <f t="shared" si="148"/>
        <v>0</v>
      </c>
      <c r="EH83" s="86"/>
      <c r="EI83" s="87" t="str">
        <f t="shared" si="149"/>
        <v>Yếu</v>
      </c>
      <c r="EJ83" s="83"/>
      <c r="EK83" s="25" t="s">
        <v>83</v>
      </c>
      <c r="EL83" s="103"/>
      <c r="EM83" s="25"/>
      <c r="EN83" s="103"/>
      <c r="EO83" s="25"/>
      <c r="EP83" s="103"/>
      <c r="EQ83" s="25" t="s">
        <v>83</v>
      </c>
      <c r="ER83" s="103"/>
      <c r="ES83" s="25" t="s">
        <v>83</v>
      </c>
      <c r="ET83" s="103"/>
      <c r="EU83" s="25" t="s">
        <v>83</v>
      </c>
      <c r="EV83" s="103"/>
      <c r="EW83" s="25" t="s">
        <v>83</v>
      </c>
      <c r="EX83" s="103"/>
      <c r="EY83" s="25"/>
      <c r="EZ83" s="103"/>
      <c r="FA83" s="25"/>
      <c r="FB83" s="103"/>
      <c r="FC83" s="25"/>
      <c r="FD83" s="103"/>
      <c r="FE83" s="25"/>
      <c r="FF83" s="103"/>
      <c r="FG83" s="238">
        <f t="shared" si="150"/>
        <v>0</v>
      </c>
      <c r="FH83" s="239"/>
      <c r="FI83" s="240" t="str">
        <f t="shared" si="151"/>
        <v>Yếu</v>
      </c>
      <c r="FJ83" s="240"/>
      <c r="FK83" s="238"/>
      <c r="FL83" s="239"/>
      <c r="FM83" s="240"/>
      <c r="FN83" s="240"/>
      <c r="FO83" s="13">
        <f t="shared" si="152"/>
        <v>2.38</v>
      </c>
      <c r="FP83" s="13"/>
      <c r="FQ83" s="14" t="str">
        <f t="shared" si="153"/>
        <v>Yếu</v>
      </c>
      <c r="FR83" s="15">
        <f t="shared" si="154"/>
        <v>72</v>
      </c>
      <c r="FS83" s="1"/>
      <c r="FT83" s="1"/>
      <c r="FU83" s="1"/>
      <c r="FV83" s="1"/>
      <c r="FW83" s="1"/>
      <c r="FX83" s="1"/>
      <c r="FY83" s="1"/>
    </row>
    <row r="84" spans="1:181" ht="12.75" x14ac:dyDescent="0.2">
      <c r="A84" s="81">
        <v>7</v>
      </c>
      <c r="B84" s="82" t="s">
        <v>471</v>
      </c>
      <c r="C84" s="83" t="s">
        <v>472</v>
      </c>
      <c r="D84" s="25">
        <v>5</v>
      </c>
      <c r="E84" s="26"/>
      <c r="F84" s="25">
        <f t="shared" si="117"/>
        <v>5</v>
      </c>
      <c r="G84" s="25">
        <v>6</v>
      </c>
      <c r="H84" s="26"/>
      <c r="I84" s="25">
        <f t="shared" si="118"/>
        <v>6</v>
      </c>
      <c r="J84" s="25">
        <v>5</v>
      </c>
      <c r="K84" s="26"/>
      <c r="L84" s="25">
        <f t="shared" si="119"/>
        <v>5</v>
      </c>
      <c r="M84" s="25">
        <v>5</v>
      </c>
      <c r="N84" s="26"/>
      <c r="O84" s="25">
        <f t="shared" si="120"/>
        <v>5</v>
      </c>
      <c r="P84" s="25">
        <v>4</v>
      </c>
      <c r="Q84" s="26">
        <v>3</v>
      </c>
      <c r="R84" s="25">
        <f t="shared" si="121"/>
        <v>4</v>
      </c>
      <c r="S84" s="25">
        <v>6</v>
      </c>
      <c r="T84" s="26"/>
      <c r="U84" s="25">
        <f t="shared" si="122"/>
        <v>6</v>
      </c>
      <c r="V84" s="26">
        <v>7</v>
      </c>
      <c r="W84" s="26"/>
      <c r="X84" s="25">
        <f t="shared" si="123"/>
        <v>7</v>
      </c>
      <c r="Y84" s="26">
        <v>6</v>
      </c>
      <c r="Z84" s="26"/>
      <c r="AA84" s="25" t="s">
        <v>83</v>
      </c>
      <c r="AB84" s="26"/>
      <c r="AC84" s="25">
        <f t="shared" si="124"/>
        <v>0</v>
      </c>
      <c r="AD84" s="25" t="s">
        <v>83</v>
      </c>
      <c r="AE84" s="26"/>
      <c r="AF84" s="25">
        <f t="shared" si="125"/>
        <v>0</v>
      </c>
      <c r="AG84" s="25" t="s">
        <v>83</v>
      </c>
      <c r="AH84" s="26"/>
      <c r="AI84" s="25">
        <f t="shared" si="126"/>
        <v>0</v>
      </c>
      <c r="AJ84" s="25" t="s">
        <v>83</v>
      </c>
      <c r="AK84" s="26" t="s">
        <v>83</v>
      </c>
      <c r="AL84" s="25">
        <f t="shared" si="127"/>
        <v>0</v>
      </c>
      <c r="AM84" s="25" t="s">
        <v>83</v>
      </c>
      <c r="AN84" s="26" t="s">
        <v>83</v>
      </c>
      <c r="AO84" s="25">
        <f t="shared" si="128"/>
        <v>0</v>
      </c>
      <c r="AP84" s="25" t="s">
        <v>83</v>
      </c>
      <c r="AQ84" s="26" t="s">
        <v>83</v>
      </c>
      <c r="AR84" s="25">
        <f t="shared" si="129"/>
        <v>0</v>
      </c>
      <c r="AS84" s="25" t="s">
        <v>83</v>
      </c>
      <c r="AT84" s="26" t="s">
        <v>83</v>
      </c>
      <c r="AU84" s="25">
        <f t="shared" si="130"/>
        <v>0</v>
      </c>
      <c r="AV84" s="25" t="s">
        <v>83</v>
      </c>
      <c r="AW84" s="26" t="s">
        <v>83</v>
      </c>
      <c r="AX84" s="25">
        <f t="shared" si="131"/>
        <v>0</v>
      </c>
      <c r="AY84" s="25" t="s">
        <v>83</v>
      </c>
      <c r="AZ84" s="25"/>
      <c r="BA84" s="25">
        <f t="shared" si="132"/>
        <v>0</v>
      </c>
      <c r="BB84" s="27">
        <f t="shared" si="133"/>
        <v>2.37</v>
      </c>
      <c r="BC84" s="27"/>
      <c r="BD84" s="28" t="str">
        <f t="shared" si="134"/>
        <v>Yếu</v>
      </c>
      <c r="BE84" s="29"/>
      <c r="BF84" s="84" t="s">
        <v>83</v>
      </c>
      <c r="BG84" s="85"/>
      <c r="BH84" s="84" t="s">
        <v>83</v>
      </c>
      <c r="BI84" s="85"/>
      <c r="BJ84" s="84"/>
      <c r="BK84" s="85"/>
      <c r="BL84" s="84" t="s">
        <v>83</v>
      </c>
      <c r="BM84" s="85"/>
      <c r="BN84" s="25">
        <f t="shared" si="135"/>
        <v>0</v>
      </c>
      <c r="BO84" s="84" t="s">
        <v>83</v>
      </c>
      <c r="BP84" s="85"/>
      <c r="BQ84" s="25">
        <f t="shared" si="136"/>
        <v>0</v>
      </c>
      <c r="BR84" s="84" t="s">
        <v>83</v>
      </c>
      <c r="BS84" s="85"/>
      <c r="BT84" s="84"/>
      <c r="BU84" s="85"/>
      <c r="BV84" s="25">
        <f t="shared" si="137"/>
        <v>0</v>
      </c>
      <c r="BW84" s="84" t="s">
        <v>83</v>
      </c>
      <c r="BX84" s="85"/>
      <c r="BY84" s="25">
        <f t="shared" si="138"/>
        <v>0</v>
      </c>
      <c r="BZ84" s="84" t="s">
        <v>83</v>
      </c>
      <c r="CA84" s="84"/>
      <c r="CB84" s="84" t="s">
        <v>83</v>
      </c>
      <c r="CC84" s="84"/>
      <c r="CD84" s="25"/>
      <c r="CE84" s="85"/>
      <c r="CF84" s="25">
        <f t="shared" si="139"/>
        <v>0</v>
      </c>
      <c r="CG84" s="25"/>
      <c r="CH84" s="85"/>
      <c r="CI84" s="25" t="s">
        <v>83</v>
      </c>
      <c r="CJ84" s="85"/>
      <c r="CK84" s="25" t="s">
        <v>83</v>
      </c>
      <c r="CL84" s="85"/>
      <c r="CM84" s="25">
        <f t="shared" si="140"/>
        <v>0</v>
      </c>
      <c r="CN84" s="25" t="s">
        <v>83</v>
      </c>
      <c r="CO84" s="85"/>
      <c r="CP84" s="25">
        <f t="shared" si="141"/>
        <v>0</v>
      </c>
      <c r="CQ84" s="25"/>
      <c r="CR84" s="85"/>
      <c r="CS84" s="25">
        <v>0</v>
      </c>
      <c r="CT84" s="84"/>
      <c r="CU84" s="25" t="s">
        <v>83</v>
      </c>
      <c r="CV84" s="84"/>
      <c r="CW84" s="25">
        <f t="shared" si="142"/>
        <v>0</v>
      </c>
      <c r="CX84" s="25"/>
      <c r="CY84" s="85"/>
      <c r="CZ84" s="25">
        <f t="shared" si="143"/>
        <v>0</v>
      </c>
      <c r="DA84" s="25" t="s">
        <v>83</v>
      </c>
      <c r="DB84" s="85"/>
      <c r="DC84" s="25">
        <f t="shared" si="144"/>
        <v>0</v>
      </c>
      <c r="DD84" s="25" t="s">
        <v>83</v>
      </c>
      <c r="DE84" s="84"/>
      <c r="DF84" s="25"/>
      <c r="DG84" s="25"/>
      <c r="DH84" s="27">
        <f t="shared" si="145"/>
        <v>0</v>
      </c>
      <c r="DI84" s="86"/>
      <c r="DJ84" s="87" t="str">
        <f t="shared" si="146"/>
        <v>Yếu</v>
      </c>
      <c r="DK84" s="83"/>
      <c r="DL84" s="25"/>
      <c r="DM84" s="85"/>
      <c r="DN84" s="25" t="s">
        <v>83</v>
      </c>
      <c r="DO84" s="85"/>
      <c r="DP84" s="25" t="s">
        <v>83</v>
      </c>
      <c r="DQ84" s="85"/>
      <c r="DR84" s="25">
        <f t="shared" si="147"/>
        <v>0</v>
      </c>
      <c r="DS84" s="25" t="s">
        <v>83</v>
      </c>
      <c r="DT84" s="85"/>
      <c r="DU84" s="25"/>
      <c r="DV84" s="25"/>
      <c r="DW84" s="25" t="s">
        <v>83</v>
      </c>
      <c r="DX84" s="85"/>
      <c r="DY84" s="25" t="s">
        <v>83</v>
      </c>
      <c r="DZ84" s="85"/>
      <c r="EA84" s="25"/>
      <c r="EB84" s="85"/>
      <c r="EC84" s="25"/>
      <c r="ED84" s="84"/>
      <c r="EE84" s="25" t="s">
        <v>83</v>
      </c>
      <c r="EF84" s="25"/>
      <c r="EG84" s="27">
        <f t="shared" si="148"/>
        <v>0</v>
      </c>
      <c r="EH84" s="86"/>
      <c r="EI84" s="87" t="str">
        <f t="shared" si="149"/>
        <v>Yếu</v>
      </c>
      <c r="EJ84" s="83"/>
      <c r="EK84" s="25" t="s">
        <v>83</v>
      </c>
      <c r="EL84" s="103"/>
      <c r="EM84" s="25"/>
      <c r="EN84" s="103"/>
      <c r="EO84" s="25"/>
      <c r="EP84" s="103"/>
      <c r="EQ84" s="25" t="s">
        <v>83</v>
      </c>
      <c r="ER84" s="103"/>
      <c r="ES84" s="25" t="s">
        <v>83</v>
      </c>
      <c r="ET84" s="103"/>
      <c r="EU84" s="25" t="s">
        <v>83</v>
      </c>
      <c r="EV84" s="103"/>
      <c r="EW84" s="25" t="s">
        <v>83</v>
      </c>
      <c r="EX84" s="103"/>
      <c r="EY84" s="25"/>
      <c r="EZ84" s="103"/>
      <c r="FA84" s="25"/>
      <c r="FB84" s="103"/>
      <c r="FC84" s="25"/>
      <c r="FD84" s="103"/>
      <c r="FE84" s="25"/>
      <c r="FF84" s="103"/>
      <c r="FG84" s="238">
        <f t="shared" si="150"/>
        <v>0</v>
      </c>
      <c r="FH84" s="239"/>
      <c r="FI84" s="240" t="str">
        <f t="shared" si="151"/>
        <v>Yếu</v>
      </c>
      <c r="FJ84" s="240"/>
      <c r="FK84" s="238"/>
      <c r="FL84" s="239"/>
      <c r="FM84" s="240"/>
      <c r="FN84" s="240"/>
      <c r="FO84" s="13">
        <f t="shared" si="152"/>
        <v>0.8</v>
      </c>
      <c r="FP84" s="13"/>
      <c r="FQ84" s="14" t="str">
        <f t="shared" si="153"/>
        <v>Yếu</v>
      </c>
      <c r="FR84" s="15">
        <f t="shared" si="154"/>
        <v>78</v>
      </c>
    </row>
    <row r="85" spans="1:181" ht="12.75" x14ac:dyDescent="0.2">
      <c r="A85" s="81">
        <v>13</v>
      </c>
      <c r="B85" s="82" t="s">
        <v>473</v>
      </c>
      <c r="C85" s="83" t="s">
        <v>296</v>
      </c>
      <c r="D85" s="25">
        <v>5</v>
      </c>
      <c r="E85" s="26"/>
      <c r="F85" s="25">
        <f t="shared" si="117"/>
        <v>5</v>
      </c>
      <c r="G85" s="25">
        <v>5</v>
      </c>
      <c r="H85" s="26"/>
      <c r="I85" s="25">
        <f t="shared" si="118"/>
        <v>5</v>
      </c>
      <c r="J85" s="25">
        <v>5</v>
      </c>
      <c r="K85" s="26"/>
      <c r="L85" s="25">
        <f t="shared" si="119"/>
        <v>5</v>
      </c>
      <c r="M85" s="25">
        <v>4</v>
      </c>
      <c r="N85" s="26" t="s">
        <v>440</v>
      </c>
      <c r="O85" s="25">
        <f t="shared" si="120"/>
        <v>4</v>
      </c>
      <c r="P85" s="25">
        <v>7</v>
      </c>
      <c r="Q85" s="26"/>
      <c r="R85" s="25">
        <f t="shared" si="121"/>
        <v>7</v>
      </c>
      <c r="S85" s="25">
        <v>7</v>
      </c>
      <c r="T85" s="26"/>
      <c r="U85" s="25">
        <f t="shared" si="122"/>
        <v>7</v>
      </c>
      <c r="V85" s="26">
        <v>6</v>
      </c>
      <c r="W85" s="26"/>
      <c r="X85" s="25">
        <f t="shared" si="123"/>
        <v>6</v>
      </c>
      <c r="Y85" s="26">
        <v>6</v>
      </c>
      <c r="Z85" s="26"/>
      <c r="AA85" s="25" t="s">
        <v>83</v>
      </c>
      <c r="AB85" s="26"/>
      <c r="AC85" s="25">
        <f t="shared" si="124"/>
        <v>0</v>
      </c>
      <c r="AD85" s="25" t="s">
        <v>83</v>
      </c>
      <c r="AE85" s="26"/>
      <c r="AF85" s="25">
        <f t="shared" si="125"/>
        <v>0</v>
      </c>
      <c r="AG85" s="25" t="s">
        <v>83</v>
      </c>
      <c r="AH85" s="26"/>
      <c r="AI85" s="25">
        <f t="shared" si="126"/>
        <v>0</v>
      </c>
      <c r="AJ85" s="25" t="s">
        <v>83</v>
      </c>
      <c r="AK85" s="26"/>
      <c r="AL85" s="25">
        <f t="shared" si="127"/>
        <v>0</v>
      </c>
      <c r="AM85" s="25"/>
      <c r="AN85" s="26"/>
      <c r="AO85" s="25">
        <f t="shared" si="128"/>
        <v>0</v>
      </c>
      <c r="AP85" s="25"/>
      <c r="AQ85" s="26"/>
      <c r="AR85" s="25">
        <f t="shared" si="129"/>
        <v>0</v>
      </c>
      <c r="AS85" s="25"/>
      <c r="AT85" s="26"/>
      <c r="AU85" s="25">
        <f t="shared" si="130"/>
        <v>0</v>
      </c>
      <c r="AV85" s="25"/>
      <c r="AW85" s="26"/>
      <c r="AX85" s="25">
        <f t="shared" si="131"/>
        <v>0</v>
      </c>
      <c r="AY85" s="25"/>
      <c r="AZ85" s="25"/>
      <c r="BA85" s="25">
        <f t="shared" si="132"/>
        <v>0</v>
      </c>
      <c r="BB85" s="27">
        <f t="shared" si="133"/>
        <v>2.31</v>
      </c>
      <c r="BC85" s="27"/>
      <c r="BD85" s="28" t="str">
        <f t="shared" si="134"/>
        <v>Yếu</v>
      </c>
      <c r="BE85" s="29"/>
      <c r="BF85" s="84" t="s">
        <v>83</v>
      </c>
      <c r="BG85" s="85"/>
      <c r="BH85" s="84" t="s">
        <v>83</v>
      </c>
      <c r="BI85" s="85"/>
      <c r="BJ85" s="84"/>
      <c r="BK85" s="85"/>
      <c r="BL85" s="84" t="s">
        <v>83</v>
      </c>
      <c r="BM85" s="85"/>
      <c r="BN85" s="25">
        <f t="shared" si="135"/>
        <v>0</v>
      </c>
      <c r="BO85" s="84" t="s">
        <v>83</v>
      </c>
      <c r="BP85" s="85"/>
      <c r="BQ85" s="25">
        <f t="shared" si="136"/>
        <v>0</v>
      </c>
      <c r="BR85" s="84" t="s">
        <v>83</v>
      </c>
      <c r="BS85" s="85"/>
      <c r="BT85" s="84"/>
      <c r="BU85" s="85"/>
      <c r="BV85" s="25">
        <f t="shared" si="137"/>
        <v>0</v>
      </c>
      <c r="BW85" s="84" t="s">
        <v>83</v>
      </c>
      <c r="BX85" s="85"/>
      <c r="BY85" s="25">
        <f t="shared" si="138"/>
        <v>0</v>
      </c>
      <c r="BZ85" s="84" t="s">
        <v>83</v>
      </c>
      <c r="CA85" s="84"/>
      <c r="CB85" s="84" t="s">
        <v>83</v>
      </c>
      <c r="CC85" s="84"/>
      <c r="CD85" s="25"/>
      <c r="CE85" s="85"/>
      <c r="CF85" s="25">
        <f t="shared" si="139"/>
        <v>0</v>
      </c>
      <c r="CG85" s="25"/>
      <c r="CH85" s="85"/>
      <c r="CI85" s="25" t="s">
        <v>83</v>
      </c>
      <c r="CJ85" s="85"/>
      <c r="CK85" s="25" t="s">
        <v>83</v>
      </c>
      <c r="CL85" s="85"/>
      <c r="CM85" s="25">
        <f t="shared" si="140"/>
        <v>0</v>
      </c>
      <c r="CN85" s="25" t="s">
        <v>83</v>
      </c>
      <c r="CO85" s="85"/>
      <c r="CP85" s="25">
        <f t="shared" si="141"/>
        <v>0</v>
      </c>
      <c r="CQ85" s="25"/>
      <c r="CR85" s="85"/>
      <c r="CS85" s="25">
        <v>0</v>
      </c>
      <c r="CT85" s="84"/>
      <c r="CU85" s="25" t="s">
        <v>83</v>
      </c>
      <c r="CV85" s="84"/>
      <c r="CW85" s="25">
        <f t="shared" si="142"/>
        <v>0</v>
      </c>
      <c r="CX85" s="25"/>
      <c r="CY85" s="85"/>
      <c r="CZ85" s="25">
        <f t="shared" si="143"/>
        <v>0</v>
      </c>
      <c r="DA85" s="25" t="s">
        <v>83</v>
      </c>
      <c r="DB85" s="85"/>
      <c r="DC85" s="25">
        <f t="shared" si="144"/>
        <v>0</v>
      </c>
      <c r="DD85" s="25" t="s">
        <v>83</v>
      </c>
      <c r="DE85" s="84"/>
      <c r="DF85" s="25"/>
      <c r="DG85" s="25"/>
      <c r="DH85" s="27">
        <f t="shared" si="145"/>
        <v>0</v>
      </c>
      <c r="DI85" s="86"/>
      <c r="DJ85" s="87" t="str">
        <f t="shared" si="146"/>
        <v>Yếu</v>
      </c>
      <c r="DK85" s="83"/>
      <c r="DL85" s="25"/>
      <c r="DM85" s="85"/>
      <c r="DN85" s="25" t="s">
        <v>83</v>
      </c>
      <c r="DO85" s="85"/>
      <c r="DP85" s="25" t="s">
        <v>83</v>
      </c>
      <c r="DQ85" s="85"/>
      <c r="DR85" s="25">
        <f t="shared" si="147"/>
        <v>0</v>
      </c>
      <c r="DS85" s="25" t="s">
        <v>83</v>
      </c>
      <c r="DT85" s="85"/>
      <c r="DU85" s="25"/>
      <c r="DV85" s="25"/>
      <c r="DW85" s="25" t="s">
        <v>83</v>
      </c>
      <c r="DX85" s="85"/>
      <c r="DY85" s="25" t="s">
        <v>83</v>
      </c>
      <c r="DZ85" s="85"/>
      <c r="EA85" s="25"/>
      <c r="EB85" s="85"/>
      <c r="EC85" s="25" t="s">
        <v>83</v>
      </c>
      <c r="ED85" s="84"/>
      <c r="EE85" s="25" t="s">
        <v>83</v>
      </c>
      <c r="EF85" s="25"/>
      <c r="EG85" s="27">
        <f t="shared" si="148"/>
        <v>0</v>
      </c>
      <c r="EH85" s="86"/>
      <c r="EI85" s="87" t="str">
        <f t="shared" si="149"/>
        <v>Yếu</v>
      </c>
      <c r="EJ85" s="83"/>
      <c r="EK85" s="25" t="s">
        <v>83</v>
      </c>
      <c r="EL85" s="103"/>
      <c r="EM85" s="25"/>
      <c r="EN85" s="103"/>
      <c r="EO85" s="25"/>
      <c r="EP85" s="103"/>
      <c r="EQ85" s="25" t="s">
        <v>83</v>
      </c>
      <c r="ER85" s="103"/>
      <c r="ES85" s="25" t="s">
        <v>83</v>
      </c>
      <c r="ET85" s="103"/>
      <c r="EU85" s="25" t="s">
        <v>83</v>
      </c>
      <c r="EV85" s="103"/>
      <c r="EW85" s="25" t="s">
        <v>83</v>
      </c>
      <c r="EX85" s="103"/>
      <c r="EY85" s="25"/>
      <c r="EZ85" s="103"/>
      <c r="FA85" s="25"/>
      <c r="FB85" s="103"/>
      <c r="FC85" s="25"/>
      <c r="FD85" s="103"/>
      <c r="FE85" s="25"/>
      <c r="FF85" s="103"/>
      <c r="FG85" s="238">
        <f t="shared" si="150"/>
        <v>0</v>
      </c>
      <c r="FH85" s="239"/>
      <c r="FI85" s="240" t="str">
        <f t="shared" si="151"/>
        <v>Yếu</v>
      </c>
      <c r="FJ85" s="240"/>
      <c r="FK85" s="238"/>
      <c r="FL85" s="239"/>
      <c r="FM85" s="240"/>
      <c r="FN85" s="240"/>
      <c r="FO85" s="13">
        <f t="shared" si="152"/>
        <v>0.78</v>
      </c>
      <c r="FP85" s="13"/>
      <c r="FQ85" s="14" t="str">
        <f t="shared" si="153"/>
        <v>Yếu</v>
      </c>
      <c r="FR85" s="15">
        <f t="shared" si="154"/>
        <v>80</v>
      </c>
    </row>
    <row r="86" spans="1:181" ht="13.5" thickBot="1" x14ac:dyDescent="0.25">
      <c r="A86" s="81">
        <v>15</v>
      </c>
      <c r="B86" s="82" t="s">
        <v>475</v>
      </c>
      <c r="C86" s="83" t="s">
        <v>94</v>
      </c>
      <c r="D86" s="25">
        <v>7</v>
      </c>
      <c r="E86" s="26"/>
      <c r="F86" s="25">
        <f t="shared" si="117"/>
        <v>7</v>
      </c>
      <c r="G86" s="25">
        <v>7</v>
      </c>
      <c r="H86" s="26"/>
      <c r="I86" s="25">
        <f t="shared" si="118"/>
        <v>7</v>
      </c>
      <c r="J86" s="25">
        <v>6</v>
      </c>
      <c r="K86" s="26"/>
      <c r="L86" s="25">
        <f t="shared" si="119"/>
        <v>6</v>
      </c>
      <c r="M86" s="25">
        <v>6</v>
      </c>
      <c r="N86" s="26"/>
      <c r="O86" s="25">
        <f t="shared" si="120"/>
        <v>6</v>
      </c>
      <c r="P86" s="25">
        <v>5</v>
      </c>
      <c r="Q86" s="26"/>
      <c r="R86" s="25">
        <f t="shared" si="121"/>
        <v>5</v>
      </c>
      <c r="S86" s="25">
        <v>6</v>
      </c>
      <c r="T86" s="26"/>
      <c r="U86" s="25">
        <f t="shared" si="122"/>
        <v>6</v>
      </c>
      <c r="V86" s="26">
        <v>7</v>
      </c>
      <c r="W86" s="26"/>
      <c r="X86" s="25">
        <f t="shared" si="123"/>
        <v>7</v>
      </c>
      <c r="Y86" s="26">
        <v>8</v>
      </c>
      <c r="Z86" s="26"/>
      <c r="AA86" s="25" t="s">
        <v>83</v>
      </c>
      <c r="AB86" s="26"/>
      <c r="AC86" s="25">
        <f t="shared" si="124"/>
        <v>0</v>
      </c>
      <c r="AD86" s="25"/>
      <c r="AE86" s="26"/>
      <c r="AF86" s="25">
        <f t="shared" si="125"/>
        <v>0</v>
      </c>
      <c r="AG86" s="25"/>
      <c r="AH86" s="26"/>
      <c r="AI86" s="25">
        <f t="shared" si="126"/>
        <v>0</v>
      </c>
      <c r="AJ86" s="25"/>
      <c r="AK86" s="26"/>
      <c r="AL86" s="25">
        <f t="shared" si="127"/>
        <v>0</v>
      </c>
      <c r="AM86" s="25"/>
      <c r="AN86" s="26"/>
      <c r="AO86" s="25">
        <f t="shared" si="128"/>
        <v>0</v>
      </c>
      <c r="AP86" s="25"/>
      <c r="AQ86" s="26"/>
      <c r="AR86" s="25">
        <f t="shared" si="129"/>
        <v>0</v>
      </c>
      <c r="AS86" s="25"/>
      <c r="AT86" s="26"/>
      <c r="AU86" s="25">
        <f t="shared" si="130"/>
        <v>0</v>
      </c>
      <c r="AV86" s="25" t="s">
        <v>83</v>
      </c>
      <c r="AW86" s="26"/>
      <c r="AX86" s="25">
        <f t="shared" si="131"/>
        <v>0</v>
      </c>
      <c r="AY86" s="25" t="s">
        <v>83</v>
      </c>
      <c r="AZ86" s="25"/>
      <c r="BA86" s="25">
        <f t="shared" si="132"/>
        <v>0</v>
      </c>
      <c r="BB86" s="27">
        <f t="shared" si="133"/>
        <v>2.81</v>
      </c>
      <c r="BC86" s="27"/>
      <c r="BD86" s="28" t="str">
        <f t="shared" si="134"/>
        <v>Yếu</v>
      </c>
      <c r="BE86" s="29"/>
      <c r="BF86" s="84" t="s">
        <v>83</v>
      </c>
      <c r="BG86" s="85"/>
      <c r="BH86" s="84" t="s">
        <v>83</v>
      </c>
      <c r="BI86" s="85"/>
      <c r="BJ86" s="84"/>
      <c r="BK86" s="85"/>
      <c r="BL86" s="84" t="s">
        <v>83</v>
      </c>
      <c r="BM86" s="85"/>
      <c r="BN86" s="25">
        <f t="shared" si="135"/>
        <v>0</v>
      </c>
      <c r="BO86" s="84" t="s">
        <v>83</v>
      </c>
      <c r="BP86" s="85"/>
      <c r="BQ86" s="25">
        <f t="shared" si="136"/>
        <v>0</v>
      </c>
      <c r="BR86" s="84" t="s">
        <v>83</v>
      </c>
      <c r="BS86" s="85"/>
      <c r="BT86" s="84"/>
      <c r="BU86" s="85"/>
      <c r="BV86" s="25">
        <f t="shared" si="137"/>
        <v>0</v>
      </c>
      <c r="BW86" s="84" t="s">
        <v>83</v>
      </c>
      <c r="BX86" s="85"/>
      <c r="BY86" s="25">
        <f t="shared" si="138"/>
        <v>0</v>
      </c>
      <c r="BZ86" s="84" t="s">
        <v>83</v>
      </c>
      <c r="CA86" s="84"/>
      <c r="CB86" s="84" t="s">
        <v>83</v>
      </c>
      <c r="CC86" s="84"/>
      <c r="CD86" s="25"/>
      <c r="CE86" s="85"/>
      <c r="CF86" s="25">
        <f t="shared" si="139"/>
        <v>0</v>
      </c>
      <c r="CG86" s="25"/>
      <c r="CH86" s="85"/>
      <c r="CI86" s="25" t="s">
        <v>83</v>
      </c>
      <c r="CJ86" s="85"/>
      <c r="CK86" s="25" t="s">
        <v>83</v>
      </c>
      <c r="CL86" s="85"/>
      <c r="CM86" s="25">
        <f t="shared" si="140"/>
        <v>0</v>
      </c>
      <c r="CN86" s="25" t="s">
        <v>83</v>
      </c>
      <c r="CO86" s="85"/>
      <c r="CP86" s="25">
        <f t="shared" si="141"/>
        <v>0</v>
      </c>
      <c r="CQ86" s="25"/>
      <c r="CR86" s="85"/>
      <c r="CS86" s="25">
        <v>0</v>
      </c>
      <c r="CT86" s="84"/>
      <c r="CU86" s="25" t="s">
        <v>83</v>
      </c>
      <c r="CV86" s="84"/>
      <c r="CW86" s="25">
        <f t="shared" si="142"/>
        <v>0</v>
      </c>
      <c r="CX86" s="25"/>
      <c r="CY86" s="85"/>
      <c r="CZ86" s="25">
        <f t="shared" si="143"/>
        <v>0</v>
      </c>
      <c r="DA86" s="25" t="s">
        <v>83</v>
      </c>
      <c r="DB86" s="85"/>
      <c r="DC86" s="25">
        <f t="shared" si="144"/>
        <v>0</v>
      </c>
      <c r="DD86" s="25" t="s">
        <v>83</v>
      </c>
      <c r="DE86" s="84"/>
      <c r="DF86" s="25"/>
      <c r="DG86" s="25"/>
      <c r="DH86" s="27">
        <f t="shared" si="145"/>
        <v>0</v>
      </c>
      <c r="DI86" s="86"/>
      <c r="DJ86" s="87" t="str">
        <f t="shared" si="146"/>
        <v>Yếu</v>
      </c>
      <c r="DK86" s="83"/>
      <c r="DL86" s="25"/>
      <c r="DM86" s="85"/>
      <c r="DN86" s="25" t="s">
        <v>83</v>
      </c>
      <c r="DO86" s="85"/>
      <c r="DP86" s="25" t="s">
        <v>83</v>
      </c>
      <c r="DQ86" s="85"/>
      <c r="DR86" s="25">
        <f t="shared" si="147"/>
        <v>0</v>
      </c>
      <c r="DS86" s="25" t="s">
        <v>83</v>
      </c>
      <c r="DT86" s="85"/>
      <c r="DU86" s="25"/>
      <c r="DV86" s="25"/>
      <c r="DW86" s="25" t="s">
        <v>83</v>
      </c>
      <c r="DX86" s="85"/>
      <c r="DY86" s="25" t="s">
        <v>83</v>
      </c>
      <c r="DZ86" s="85"/>
      <c r="EA86" s="25"/>
      <c r="EB86" s="85"/>
      <c r="EC86" s="25"/>
      <c r="ED86" s="84"/>
      <c r="EE86" s="25" t="s">
        <v>83</v>
      </c>
      <c r="EF86" s="25"/>
      <c r="EG86" s="27">
        <f t="shared" si="148"/>
        <v>0</v>
      </c>
      <c r="EH86" s="86"/>
      <c r="EI86" s="87" t="str">
        <f t="shared" si="149"/>
        <v>Yếu</v>
      </c>
      <c r="EJ86" s="83"/>
      <c r="EK86" s="25" t="s">
        <v>83</v>
      </c>
      <c r="EL86" s="103"/>
      <c r="EM86" s="25"/>
      <c r="EN86" s="103"/>
      <c r="EO86" s="25"/>
      <c r="EP86" s="103"/>
      <c r="EQ86" s="25" t="s">
        <v>83</v>
      </c>
      <c r="ER86" s="103"/>
      <c r="ES86" s="25" t="s">
        <v>83</v>
      </c>
      <c r="ET86" s="103"/>
      <c r="EU86" s="25" t="s">
        <v>83</v>
      </c>
      <c r="EV86" s="103"/>
      <c r="EW86" s="25" t="s">
        <v>83</v>
      </c>
      <c r="EX86" s="103"/>
      <c r="EY86" s="25"/>
      <c r="EZ86" s="103"/>
      <c r="FA86" s="25"/>
      <c r="FB86" s="103"/>
      <c r="FC86" s="25"/>
      <c r="FD86" s="103"/>
      <c r="FE86" s="25"/>
      <c r="FF86" s="103"/>
      <c r="FG86" s="238">
        <f t="shared" si="150"/>
        <v>0</v>
      </c>
      <c r="FH86" s="239"/>
      <c r="FI86" s="240" t="str">
        <f t="shared" si="151"/>
        <v>Yếu</v>
      </c>
      <c r="FJ86" s="240"/>
      <c r="FK86" s="238"/>
      <c r="FL86" s="239"/>
      <c r="FM86" s="240"/>
      <c r="FN86" s="240"/>
      <c r="FO86" s="13">
        <f t="shared" si="152"/>
        <v>0.95</v>
      </c>
      <c r="FP86" s="13"/>
      <c r="FQ86" s="14" t="str">
        <f t="shared" si="153"/>
        <v>Yếu</v>
      </c>
      <c r="FR86" s="15">
        <f t="shared" si="154"/>
        <v>73</v>
      </c>
    </row>
    <row r="87" spans="1:181" s="31" customFormat="1" ht="13.5" thickBot="1" x14ac:dyDescent="0.25">
      <c r="A87" s="22">
        <v>33</v>
      </c>
      <c r="B87" s="23" t="s">
        <v>299</v>
      </c>
      <c r="C87" s="24" t="s">
        <v>231</v>
      </c>
      <c r="D87" s="25">
        <v>3</v>
      </c>
      <c r="E87" s="26">
        <v>7</v>
      </c>
      <c r="F87" s="25">
        <f t="shared" si="117"/>
        <v>7</v>
      </c>
      <c r="G87" s="25">
        <v>6</v>
      </c>
      <c r="H87" s="26"/>
      <c r="I87" s="25">
        <f t="shared" si="118"/>
        <v>6</v>
      </c>
      <c r="J87" s="25">
        <v>6</v>
      </c>
      <c r="K87" s="26"/>
      <c r="L87" s="25">
        <f t="shared" si="119"/>
        <v>6</v>
      </c>
      <c r="M87" s="25">
        <v>6</v>
      </c>
      <c r="N87" s="26"/>
      <c r="O87" s="25">
        <f t="shared" si="120"/>
        <v>6</v>
      </c>
      <c r="P87" s="25">
        <v>5</v>
      </c>
      <c r="Q87" s="26"/>
      <c r="R87" s="25">
        <f t="shared" si="121"/>
        <v>5</v>
      </c>
      <c r="S87" s="25">
        <v>8</v>
      </c>
      <c r="T87" s="26"/>
      <c r="U87" s="25">
        <f t="shared" si="122"/>
        <v>8</v>
      </c>
      <c r="V87" s="26">
        <v>7</v>
      </c>
      <c r="W87" s="26"/>
      <c r="X87" s="25">
        <f t="shared" si="123"/>
        <v>7</v>
      </c>
      <c r="Y87" s="26">
        <v>7</v>
      </c>
      <c r="Z87" s="26"/>
      <c r="AA87" s="53">
        <v>4</v>
      </c>
      <c r="AB87" s="247">
        <v>8</v>
      </c>
      <c r="AC87" s="25">
        <f t="shared" si="124"/>
        <v>8</v>
      </c>
      <c r="AD87" s="54">
        <v>6</v>
      </c>
      <c r="AE87" s="249"/>
      <c r="AF87" s="25">
        <f t="shared" si="125"/>
        <v>6</v>
      </c>
      <c r="AG87" s="25">
        <v>6</v>
      </c>
      <c r="AH87" s="26"/>
      <c r="AI87" s="25">
        <f t="shared" si="126"/>
        <v>6</v>
      </c>
      <c r="AJ87" s="25">
        <v>6</v>
      </c>
      <c r="AK87" s="26"/>
      <c r="AL87" s="25">
        <f t="shared" si="127"/>
        <v>6</v>
      </c>
      <c r="AM87" s="25">
        <v>6</v>
      </c>
      <c r="AN87" s="26"/>
      <c r="AO87" s="25">
        <f t="shared" si="128"/>
        <v>6</v>
      </c>
      <c r="AP87" s="25">
        <v>6</v>
      </c>
      <c r="AQ87" s="26"/>
      <c r="AR87" s="25">
        <f t="shared" si="129"/>
        <v>6</v>
      </c>
      <c r="AS87" s="25">
        <v>7</v>
      </c>
      <c r="AT87" s="26"/>
      <c r="AU87" s="25">
        <f t="shared" si="130"/>
        <v>7</v>
      </c>
      <c r="AV87" s="25">
        <v>7</v>
      </c>
      <c r="AW87" s="26"/>
      <c r="AX87" s="25">
        <f t="shared" si="131"/>
        <v>7</v>
      </c>
      <c r="AY87" s="25">
        <v>6</v>
      </c>
      <c r="AZ87" s="25"/>
      <c r="BA87" s="25">
        <f t="shared" si="132"/>
        <v>6</v>
      </c>
      <c r="BB87" s="27">
        <f t="shared" si="133"/>
        <v>6.46</v>
      </c>
      <c r="BC87" s="27"/>
      <c r="BD87" s="28" t="str">
        <f t="shared" si="134"/>
        <v>TBKhá</v>
      </c>
      <c r="BE87" s="29"/>
      <c r="BF87" s="25">
        <v>6</v>
      </c>
      <c r="BG87" s="26"/>
      <c r="BH87" s="25">
        <v>7</v>
      </c>
      <c r="BI87" s="26"/>
      <c r="BJ87" s="25">
        <v>7</v>
      </c>
      <c r="BK87" s="26"/>
      <c r="BL87" s="25">
        <v>6</v>
      </c>
      <c r="BM87" s="26"/>
      <c r="BN87" s="25">
        <f t="shared" si="135"/>
        <v>6</v>
      </c>
      <c r="BO87" s="25">
        <v>7</v>
      </c>
      <c r="BP87" s="26"/>
      <c r="BQ87" s="25">
        <f t="shared" si="136"/>
        <v>7</v>
      </c>
      <c r="BR87" s="25">
        <v>8</v>
      </c>
      <c r="BS87" s="26"/>
      <c r="BT87" s="25">
        <v>5</v>
      </c>
      <c r="BU87" s="26"/>
      <c r="BV87" s="25">
        <f t="shared" si="137"/>
        <v>5</v>
      </c>
      <c r="BW87" s="25">
        <v>7</v>
      </c>
      <c r="BX87" s="26"/>
      <c r="BY87" s="25">
        <f t="shared" si="138"/>
        <v>7</v>
      </c>
      <c r="BZ87" s="25">
        <v>9</v>
      </c>
      <c r="CA87" s="25"/>
      <c r="CB87" s="25">
        <v>8</v>
      </c>
      <c r="CC87" s="25"/>
      <c r="CD87" s="25">
        <v>8</v>
      </c>
      <c r="CE87" s="26"/>
      <c r="CF87" s="25">
        <f t="shared" si="139"/>
        <v>8</v>
      </c>
      <c r="CG87" s="25">
        <v>6</v>
      </c>
      <c r="CH87" s="26"/>
      <c r="CI87" s="25">
        <v>7</v>
      </c>
      <c r="CJ87" s="26"/>
      <c r="CK87" s="25">
        <v>8</v>
      </c>
      <c r="CL87" s="26"/>
      <c r="CM87" s="25">
        <f t="shared" si="140"/>
        <v>8</v>
      </c>
      <c r="CN87" s="25">
        <v>7</v>
      </c>
      <c r="CO87" s="26"/>
      <c r="CP87" s="25">
        <f t="shared" si="141"/>
        <v>7</v>
      </c>
      <c r="CQ87" s="25">
        <v>8</v>
      </c>
      <c r="CR87" s="26"/>
      <c r="CS87" s="25">
        <v>8</v>
      </c>
      <c r="CT87" s="25"/>
      <c r="CU87" s="25">
        <v>8</v>
      </c>
      <c r="CV87" s="25"/>
      <c r="CW87" s="25">
        <f t="shared" si="142"/>
        <v>8</v>
      </c>
      <c r="CX87" s="25">
        <v>8</v>
      </c>
      <c r="CY87" s="26"/>
      <c r="CZ87" s="25">
        <f t="shared" si="143"/>
        <v>8</v>
      </c>
      <c r="DA87" s="25">
        <v>8</v>
      </c>
      <c r="DB87" s="26"/>
      <c r="DC87" s="25">
        <f t="shared" si="144"/>
        <v>8</v>
      </c>
      <c r="DD87" s="25">
        <v>8</v>
      </c>
      <c r="DE87" s="25"/>
      <c r="DF87" s="25">
        <v>8</v>
      </c>
      <c r="DG87" s="25"/>
      <c r="DH87" s="27">
        <f t="shared" si="145"/>
        <v>7.34</v>
      </c>
      <c r="DI87" s="27"/>
      <c r="DJ87" s="28" t="str">
        <f t="shared" si="146"/>
        <v>Khá</v>
      </c>
      <c r="DK87" s="29"/>
      <c r="DL87" s="25"/>
      <c r="DM87" s="26"/>
      <c r="DN87" s="25" t="s">
        <v>83</v>
      </c>
      <c r="DO87" s="26"/>
      <c r="DP87" s="25" t="s">
        <v>83</v>
      </c>
      <c r="DQ87" s="26"/>
      <c r="DR87" s="25">
        <f t="shared" si="147"/>
        <v>0</v>
      </c>
      <c r="DS87" s="25" t="s">
        <v>83</v>
      </c>
      <c r="DT87" s="26"/>
      <c r="DU87" s="25"/>
      <c r="DV87" s="25"/>
      <c r="DW87" s="25" t="s">
        <v>83</v>
      </c>
      <c r="DX87" s="26"/>
      <c r="DY87" s="25" t="s">
        <v>83</v>
      </c>
      <c r="DZ87" s="26"/>
      <c r="EA87" s="25"/>
      <c r="EB87" s="26"/>
      <c r="EC87" s="25" t="s">
        <v>83</v>
      </c>
      <c r="ED87" s="25"/>
      <c r="EE87" s="25" t="s">
        <v>83</v>
      </c>
      <c r="EF87" s="25"/>
      <c r="EG87" s="27">
        <f t="shared" si="148"/>
        <v>0</v>
      </c>
      <c r="EH87" s="27"/>
      <c r="EI87" s="28" t="str">
        <f t="shared" si="149"/>
        <v>Yếu</v>
      </c>
      <c r="EJ87" s="29"/>
      <c r="EK87" s="25" t="s">
        <v>83</v>
      </c>
      <c r="EL87" s="103"/>
      <c r="EM87" s="25"/>
      <c r="EN87" s="103"/>
      <c r="EO87" s="25"/>
      <c r="EP87" s="103"/>
      <c r="EQ87" s="25" t="s">
        <v>83</v>
      </c>
      <c r="ER87" s="103"/>
      <c r="ES87" s="25" t="s">
        <v>83</v>
      </c>
      <c r="ET87" s="103"/>
      <c r="EU87" s="25"/>
      <c r="EV87" s="103"/>
      <c r="EW87" s="25" t="s">
        <v>83</v>
      </c>
      <c r="EX87" s="103"/>
      <c r="EY87" s="25"/>
      <c r="EZ87" s="103"/>
      <c r="FA87" s="25"/>
      <c r="FB87" s="103"/>
      <c r="FC87" s="25"/>
      <c r="FD87" s="103"/>
      <c r="FE87" s="25"/>
      <c r="FF87" s="103"/>
      <c r="FG87" s="238">
        <f t="shared" si="150"/>
        <v>0</v>
      </c>
      <c r="FH87" s="239"/>
      <c r="FI87" s="240" t="str">
        <f t="shared" si="151"/>
        <v>Yếu</v>
      </c>
      <c r="FJ87" s="240"/>
      <c r="FK87" s="238"/>
      <c r="FL87" s="239"/>
      <c r="FM87" s="240"/>
      <c r="FN87" s="240"/>
      <c r="FO87" s="13">
        <f t="shared" si="152"/>
        <v>4.6100000000000003</v>
      </c>
      <c r="FP87" s="13"/>
      <c r="FQ87" s="14" t="str">
        <f t="shared" si="153"/>
        <v>Yếu</v>
      </c>
      <c r="FR87" s="15">
        <f t="shared" si="154"/>
        <v>69</v>
      </c>
      <c r="FS87" s="1"/>
      <c r="FT87" s="1"/>
      <c r="FU87" s="1"/>
      <c r="FV87" s="1"/>
      <c r="FW87" s="1"/>
      <c r="FX87" s="1"/>
      <c r="FY87" s="1"/>
    </row>
    <row r="88" spans="1:181" ht="12.75" x14ac:dyDescent="0.2">
      <c r="A88" s="81">
        <v>38</v>
      </c>
      <c r="B88" s="82" t="s">
        <v>492</v>
      </c>
      <c r="C88" s="83" t="s">
        <v>379</v>
      </c>
      <c r="D88" s="25">
        <v>3</v>
      </c>
      <c r="E88" s="26">
        <v>3</v>
      </c>
      <c r="F88" s="25">
        <f t="shared" si="117"/>
        <v>3</v>
      </c>
      <c r="G88" s="25">
        <v>7</v>
      </c>
      <c r="H88" s="26"/>
      <c r="I88" s="25">
        <f t="shared" si="118"/>
        <v>7</v>
      </c>
      <c r="J88" s="25">
        <v>7</v>
      </c>
      <c r="K88" s="26"/>
      <c r="L88" s="25">
        <f t="shared" si="119"/>
        <v>7</v>
      </c>
      <c r="M88" s="25">
        <v>6</v>
      </c>
      <c r="N88" s="26"/>
      <c r="O88" s="25">
        <f t="shared" si="120"/>
        <v>6</v>
      </c>
      <c r="P88" s="25">
        <v>7</v>
      </c>
      <c r="Q88" s="26"/>
      <c r="R88" s="25">
        <f t="shared" si="121"/>
        <v>7</v>
      </c>
      <c r="S88" s="25">
        <v>8</v>
      </c>
      <c r="T88" s="26"/>
      <c r="U88" s="25">
        <f t="shared" si="122"/>
        <v>8</v>
      </c>
      <c r="V88" s="26">
        <v>7</v>
      </c>
      <c r="W88" s="26"/>
      <c r="X88" s="25">
        <f t="shared" si="123"/>
        <v>7</v>
      </c>
      <c r="Y88" s="26">
        <v>7</v>
      </c>
      <c r="Z88" s="26"/>
      <c r="AA88" s="25" t="s">
        <v>83</v>
      </c>
      <c r="AB88" s="26"/>
      <c r="AC88" s="25">
        <f t="shared" si="124"/>
        <v>0</v>
      </c>
      <c r="AD88" s="25" t="s">
        <v>83</v>
      </c>
      <c r="AE88" s="26"/>
      <c r="AF88" s="25">
        <f t="shared" si="125"/>
        <v>0</v>
      </c>
      <c r="AG88" s="25" t="s">
        <v>83</v>
      </c>
      <c r="AH88" s="26"/>
      <c r="AI88" s="25">
        <f t="shared" si="126"/>
        <v>0</v>
      </c>
      <c r="AJ88" s="25" t="s">
        <v>83</v>
      </c>
      <c r="AK88" s="26"/>
      <c r="AL88" s="25">
        <f t="shared" si="127"/>
        <v>0</v>
      </c>
      <c r="AM88" s="25"/>
      <c r="AN88" s="26"/>
      <c r="AO88" s="25">
        <f t="shared" si="128"/>
        <v>0</v>
      </c>
      <c r="AP88" s="25"/>
      <c r="AQ88" s="26"/>
      <c r="AR88" s="25">
        <f t="shared" si="129"/>
        <v>0</v>
      </c>
      <c r="AS88" s="25"/>
      <c r="AT88" s="26"/>
      <c r="AU88" s="25">
        <f t="shared" si="130"/>
        <v>0</v>
      </c>
      <c r="AV88" s="25"/>
      <c r="AW88" s="26"/>
      <c r="AX88" s="25">
        <f t="shared" si="131"/>
        <v>0</v>
      </c>
      <c r="AY88" s="25"/>
      <c r="AZ88" s="25"/>
      <c r="BA88" s="25">
        <f t="shared" si="132"/>
        <v>0</v>
      </c>
      <c r="BB88" s="27">
        <f t="shared" si="133"/>
        <v>2.67</v>
      </c>
      <c r="BC88" s="27"/>
      <c r="BD88" s="28" t="str">
        <f t="shared" si="134"/>
        <v>Yếu</v>
      </c>
      <c r="BE88" s="29"/>
      <c r="BF88" s="84" t="s">
        <v>83</v>
      </c>
      <c r="BG88" s="85"/>
      <c r="BH88" s="84" t="s">
        <v>83</v>
      </c>
      <c r="BI88" s="85"/>
      <c r="BJ88" s="84"/>
      <c r="BK88" s="85"/>
      <c r="BL88" s="84" t="s">
        <v>83</v>
      </c>
      <c r="BM88" s="85"/>
      <c r="BN88" s="25">
        <f t="shared" si="135"/>
        <v>0</v>
      </c>
      <c r="BO88" s="84" t="s">
        <v>83</v>
      </c>
      <c r="BP88" s="85"/>
      <c r="BQ88" s="25">
        <f t="shared" si="136"/>
        <v>0</v>
      </c>
      <c r="BR88" s="84" t="s">
        <v>83</v>
      </c>
      <c r="BS88" s="85"/>
      <c r="BT88" s="84"/>
      <c r="BU88" s="85"/>
      <c r="BV88" s="25">
        <f t="shared" si="137"/>
        <v>0</v>
      </c>
      <c r="BW88" s="84" t="s">
        <v>83</v>
      </c>
      <c r="BX88" s="85"/>
      <c r="BY88" s="25">
        <f t="shared" si="138"/>
        <v>0</v>
      </c>
      <c r="BZ88" s="84" t="s">
        <v>83</v>
      </c>
      <c r="CA88" s="84"/>
      <c r="CB88" s="84" t="s">
        <v>83</v>
      </c>
      <c r="CC88" s="84"/>
      <c r="CD88" s="25"/>
      <c r="CE88" s="85"/>
      <c r="CF88" s="25">
        <f t="shared" si="139"/>
        <v>0</v>
      </c>
      <c r="CG88" s="25"/>
      <c r="CH88" s="85"/>
      <c r="CI88" s="25" t="s">
        <v>83</v>
      </c>
      <c r="CJ88" s="85"/>
      <c r="CK88" s="25" t="s">
        <v>83</v>
      </c>
      <c r="CL88" s="85"/>
      <c r="CM88" s="25">
        <f t="shared" si="140"/>
        <v>0</v>
      </c>
      <c r="CN88" s="25" t="s">
        <v>83</v>
      </c>
      <c r="CO88" s="85"/>
      <c r="CP88" s="25">
        <f t="shared" si="141"/>
        <v>0</v>
      </c>
      <c r="CQ88" s="25"/>
      <c r="CR88" s="85"/>
      <c r="CS88" s="25">
        <v>0</v>
      </c>
      <c r="CT88" s="84"/>
      <c r="CU88" s="25" t="s">
        <v>83</v>
      </c>
      <c r="CV88" s="84"/>
      <c r="CW88" s="25">
        <f t="shared" si="142"/>
        <v>0</v>
      </c>
      <c r="CX88" s="25"/>
      <c r="CY88" s="85"/>
      <c r="CZ88" s="25">
        <f t="shared" si="143"/>
        <v>0</v>
      </c>
      <c r="DA88" s="25" t="s">
        <v>83</v>
      </c>
      <c r="DB88" s="85"/>
      <c r="DC88" s="25">
        <f t="shared" si="144"/>
        <v>0</v>
      </c>
      <c r="DD88" s="25" t="s">
        <v>83</v>
      </c>
      <c r="DE88" s="84"/>
      <c r="DF88" s="25"/>
      <c r="DG88" s="25"/>
      <c r="DH88" s="27">
        <f t="shared" si="145"/>
        <v>0</v>
      </c>
      <c r="DI88" s="86"/>
      <c r="DJ88" s="87" t="str">
        <f t="shared" si="146"/>
        <v>Yếu</v>
      </c>
      <c r="DK88" s="83"/>
      <c r="DL88" s="25"/>
      <c r="DM88" s="85"/>
      <c r="DN88" s="25" t="s">
        <v>83</v>
      </c>
      <c r="DO88" s="85"/>
      <c r="DP88" s="25" t="s">
        <v>83</v>
      </c>
      <c r="DQ88" s="85"/>
      <c r="DR88" s="25">
        <f t="shared" si="147"/>
        <v>0</v>
      </c>
      <c r="DS88" s="25" t="s">
        <v>83</v>
      </c>
      <c r="DT88" s="85"/>
      <c r="DU88" s="25"/>
      <c r="DV88" s="25"/>
      <c r="DW88" s="25" t="s">
        <v>83</v>
      </c>
      <c r="DX88" s="85"/>
      <c r="DY88" s="25" t="s">
        <v>83</v>
      </c>
      <c r="DZ88" s="85"/>
      <c r="EA88" s="25"/>
      <c r="EB88" s="85"/>
      <c r="EC88" s="25" t="s">
        <v>83</v>
      </c>
      <c r="ED88" s="84"/>
      <c r="EE88" s="25" t="s">
        <v>83</v>
      </c>
      <c r="EF88" s="25"/>
      <c r="EG88" s="27">
        <f t="shared" si="148"/>
        <v>0</v>
      </c>
      <c r="EH88" s="86"/>
      <c r="EI88" s="87" t="str">
        <f t="shared" si="149"/>
        <v>Yếu</v>
      </c>
      <c r="EJ88" s="83"/>
      <c r="EK88" s="25" t="s">
        <v>83</v>
      </c>
      <c r="EL88" s="103"/>
      <c r="EM88" s="25"/>
      <c r="EN88" s="103"/>
      <c r="EO88" s="25"/>
      <c r="EP88" s="103"/>
      <c r="EQ88" s="25" t="s">
        <v>83</v>
      </c>
      <c r="ER88" s="103"/>
      <c r="ES88" s="25" t="s">
        <v>83</v>
      </c>
      <c r="ET88" s="103"/>
      <c r="EU88" s="25" t="s">
        <v>83</v>
      </c>
      <c r="EV88" s="103"/>
      <c r="EW88" s="25" t="s">
        <v>83</v>
      </c>
      <c r="EX88" s="103"/>
      <c r="EY88" s="25">
        <v>0</v>
      </c>
      <c r="EZ88" s="103"/>
      <c r="FA88" s="25"/>
      <c r="FB88" s="103"/>
      <c r="FC88" s="25"/>
      <c r="FD88" s="103"/>
      <c r="FE88" s="25"/>
      <c r="FF88" s="103"/>
      <c r="FG88" s="238">
        <f t="shared" si="150"/>
        <v>0</v>
      </c>
      <c r="FH88" s="239"/>
      <c r="FI88" s="240" t="str">
        <f t="shared" si="151"/>
        <v>Yếu</v>
      </c>
      <c r="FJ88" s="240"/>
      <c r="FK88" s="238"/>
      <c r="FL88" s="239"/>
      <c r="FM88" s="240"/>
      <c r="FN88" s="240"/>
      <c r="FO88" s="13">
        <f t="shared" si="152"/>
        <v>0.9</v>
      </c>
      <c r="FP88" s="13"/>
      <c r="FQ88" s="14" t="str">
        <f t="shared" si="153"/>
        <v>Yếu</v>
      </c>
      <c r="FR88" s="15">
        <f t="shared" si="154"/>
        <v>75</v>
      </c>
    </row>
    <row r="89" spans="1:181" ht="12.75" x14ac:dyDescent="0.2">
      <c r="A89" s="81">
        <v>43</v>
      </c>
      <c r="B89" s="82" t="s">
        <v>495</v>
      </c>
      <c r="C89" s="83" t="s">
        <v>140</v>
      </c>
      <c r="D89" s="25">
        <v>3</v>
      </c>
      <c r="E89" s="26">
        <v>7</v>
      </c>
      <c r="F89" s="25">
        <f t="shared" si="117"/>
        <v>7</v>
      </c>
      <c r="G89" s="25">
        <v>6</v>
      </c>
      <c r="H89" s="26"/>
      <c r="I89" s="25">
        <f t="shared" si="118"/>
        <v>6</v>
      </c>
      <c r="J89" s="25">
        <v>4</v>
      </c>
      <c r="K89" s="26" t="s">
        <v>440</v>
      </c>
      <c r="L89" s="25">
        <f t="shared" si="119"/>
        <v>4</v>
      </c>
      <c r="M89" s="25">
        <v>6</v>
      </c>
      <c r="N89" s="26"/>
      <c r="O89" s="25">
        <f t="shared" si="120"/>
        <v>6</v>
      </c>
      <c r="P89" s="25">
        <v>6</v>
      </c>
      <c r="Q89" s="26"/>
      <c r="R89" s="25">
        <f t="shared" si="121"/>
        <v>6</v>
      </c>
      <c r="S89" s="25">
        <v>7</v>
      </c>
      <c r="T89" s="26"/>
      <c r="U89" s="25">
        <f t="shared" si="122"/>
        <v>7</v>
      </c>
      <c r="V89" s="26">
        <v>6</v>
      </c>
      <c r="W89" s="26"/>
      <c r="X89" s="25">
        <f t="shared" si="123"/>
        <v>6</v>
      </c>
      <c r="Y89" s="26">
        <v>6</v>
      </c>
      <c r="Z89" s="26"/>
      <c r="AA89" s="25" t="s">
        <v>83</v>
      </c>
      <c r="AB89" s="26"/>
      <c r="AC89" s="25">
        <f t="shared" si="124"/>
        <v>0</v>
      </c>
      <c r="AD89" s="25" t="s">
        <v>83</v>
      </c>
      <c r="AE89" s="26"/>
      <c r="AF89" s="25">
        <f t="shared" si="125"/>
        <v>0</v>
      </c>
      <c r="AG89" s="25" t="s">
        <v>83</v>
      </c>
      <c r="AH89" s="26"/>
      <c r="AI89" s="25">
        <f t="shared" si="126"/>
        <v>0</v>
      </c>
      <c r="AJ89" s="25"/>
      <c r="AK89" s="26"/>
      <c r="AL89" s="25">
        <f t="shared" si="127"/>
        <v>0</v>
      </c>
      <c r="AM89" s="25"/>
      <c r="AN89" s="26"/>
      <c r="AO89" s="25">
        <f t="shared" si="128"/>
        <v>0</v>
      </c>
      <c r="AP89" s="25"/>
      <c r="AQ89" s="26"/>
      <c r="AR89" s="25">
        <f t="shared" si="129"/>
        <v>0</v>
      </c>
      <c r="AS89" s="25"/>
      <c r="AT89" s="26"/>
      <c r="AU89" s="25">
        <f t="shared" si="130"/>
        <v>0</v>
      </c>
      <c r="AV89" s="25" t="s">
        <v>83</v>
      </c>
      <c r="AW89" s="26"/>
      <c r="AX89" s="25">
        <f t="shared" si="131"/>
        <v>0</v>
      </c>
      <c r="AY89" s="25" t="s">
        <v>83</v>
      </c>
      <c r="AZ89" s="25"/>
      <c r="BA89" s="25">
        <f t="shared" si="132"/>
        <v>0</v>
      </c>
      <c r="BB89" s="27">
        <f t="shared" si="133"/>
        <v>2.59</v>
      </c>
      <c r="BC89" s="27"/>
      <c r="BD89" s="28" t="str">
        <f t="shared" si="134"/>
        <v>Yếu</v>
      </c>
      <c r="BE89" s="29"/>
      <c r="BF89" s="84" t="s">
        <v>83</v>
      </c>
      <c r="BG89" s="85"/>
      <c r="BH89" s="84" t="s">
        <v>83</v>
      </c>
      <c r="BI89" s="85"/>
      <c r="BJ89" s="84"/>
      <c r="BK89" s="85"/>
      <c r="BL89" s="84" t="s">
        <v>83</v>
      </c>
      <c r="BM89" s="85"/>
      <c r="BN89" s="25">
        <f t="shared" si="135"/>
        <v>0</v>
      </c>
      <c r="BO89" s="84">
        <v>3</v>
      </c>
      <c r="BP89" s="85"/>
      <c r="BQ89" s="25">
        <f t="shared" si="136"/>
        <v>3</v>
      </c>
      <c r="BR89" s="84" t="s">
        <v>83</v>
      </c>
      <c r="BS89" s="85"/>
      <c r="BT89" s="84"/>
      <c r="BU89" s="85"/>
      <c r="BV89" s="25">
        <f t="shared" si="137"/>
        <v>0</v>
      </c>
      <c r="BW89" s="84" t="s">
        <v>83</v>
      </c>
      <c r="BX89" s="85"/>
      <c r="BY89" s="25">
        <f t="shared" si="138"/>
        <v>0</v>
      </c>
      <c r="BZ89" s="84" t="s">
        <v>83</v>
      </c>
      <c r="CA89" s="84"/>
      <c r="CB89" s="84" t="s">
        <v>83</v>
      </c>
      <c r="CC89" s="84"/>
      <c r="CD89" s="25"/>
      <c r="CE89" s="85"/>
      <c r="CF89" s="25">
        <f t="shared" si="139"/>
        <v>0</v>
      </c>
      <c r="CG89" s="25"/>
      <c r="CH89" s="85"/>
      <c r="CI89" s="25" t="s">
        <v>83</v>
      </c>
      <c r="CJ89" s="85"/>
      <c r="CK89" s="25" t="s">
        <v>83</v>
      </c>
      <c r="CL89" s="85"/>
      <c r="CM89" s="25">
        <f t="shared" si="140"/>
        <v>0</v>
      </c>
      <c r="CN89" s="25" t="s">
        <v>83</v>
      </c>
      <c r="CO89" s="85"/>
      <c r="CP89" s="25">
        <f t="shared" si="141"/>
        <v>0</v>
      </c>
      <c r="CQ89" s="25"/>
      <c r="CR89" s="85"/>
      <c r="CS89" s="25">
        <v>0</v>
      </c>
      <c r="CT89" s="84"/>
      <c r="CU89" s="25" t="s">
        <v>83</v>
      </c>
      <c r="CV89" s="84"/>
      <c r="CW89" s="25">
        <f t="shared" si="142"/>
        <v>0</v>
      </c>
      <c r="CX89" s="25"/>
      <c r="CY89" s="85"/>
      <c r="CZ89" s="25">
        <f t="shared" si="143"/>
        <v>0</v>
      </c>
      <c r="DA89" s="25" t="s">
        <v>83</v>
      </c>
      <c r="DB89" s="85"/>
      <c r="DC89" s="25">
        <f t="shared" si="144"/>
        <v>0</v>
      </c>
      <c r="DD89" s="25" t="s">
        <v>83</v>
      </c>
      <c r="DE89" s="84"/>
      <c r="DF89" s="25"/>
      <c r="DG89" s="25"/>
      <c r="DH89" s="27">
        <f t="shared" si="145"/>
        <v>0.11</v>
      </c>
      <c r="DI89" s="86"/>
      <c r="DJ89" s="87" t="str">
        <f t="shared" si="146"/>
        <v>Yếu</v>
      </c>
      <c r="DK89" s="83"/>
      <c r="DL89" s="25"/>
      <c r="DM89" s="85"/>
      <c r="DN89" s="25" t="s">
        <v>83</v>
      </c>
      <c r="DO89" s="85"/>
      <c r="DP89" s="25" t="s">
        <v>83</v>
      </c>
      <c r="DQ89" s="85"/>
      <c r="DR89" s="25">
        <f t="shared" si="147"/>
        <v>0</v>
      </c>
      <c r="DS89" s="25" t="s">
        <v>83</v>
      </c>
      <c r="DT89" s="85"/>
      <c r="DU89" s="25"/>
      <c r="DV89" s="25"/>
      <c r="DW89" s="25" t="s">
        <v>83</v>
      </c>
      <c r="DX89" s="85"/>
      <c r="DY89" s="25" t="s">
        <v>83</v>
      </c>
      <c r="DZ89" s="85"/>
      <c r="EA89" s="25"/>
      <c r="EB89" s="85"/>
      <c r="EC89" s="25" t="s">
        <v>83</v>
      </c>
      <c r="ED89" s="84"/>
      <c r="EE89" s="25" t="s">
        <v>83</v>
      </c>
      <c r="EF89" s="25"/>
      <c r="EG89" s="27">
        <f t="shared" si="148"/>
        <v>0</v>
      </c>
      <c r="EH89" s="86"/>
      <c r="EI89" s="87" t="str">
        <f t="shared" si="149"/>
        <v>Yếu</v>
      </c>
      <c r="EJ89" s="83"/>
      <c r="EK89" s="25" t="s">
        <v>83</v>
      </c>
      <c r="EL89" s="103"/>
      <c r="EM89" s="25"/>
      <c r="EN89" s="103"/>
      <c r="EO89" s="25"/>
      <c r="EP89" s="103"/>
      <c r="EQ89" s="25" t="s">
        <v>83</v>
      </c>
      <c r="ER89" s="103"/>
      <c r="ES89" s="25" t="s">
        <v>83</v>
      </c>
      <c r="ET89" s="103"/>
      <c r="EU89" s="25" t="s">
        <v>83</v>
      </c>
      <c r="EV89" s="103"/>
      <c r="EW89" s="25" t="s">
        <v>83</v>
      </c>
      <c r="EX89" s="103"/>
      <c r="EY89" s="25">
        <v>0</v>
      </c>
      <c r="EZ89" s="103"/>
      <c r="FA89" s="25"/>
      <c r="FB89" s="103"/>
      <c r="FC89" s="25"/>
      <c r="FD89" s="103"/>
      <c r="FE89" s="25"/>
      <c r="FF89" s="103"/>
      <c r="FG89" s="238">
        <f t="shared" si="150"/>
        <v>0</v>
      </c>
      <c r="FH89" s="239"/>
      <c r="FI89" s="240" t="str">
        <f t="shared" si="151"/>
        <v>Yếu</v>
      </c>
      <c r="FJ89" s="240"/>
      <c r="FK89" s="238"/>
      <c r="FL89" s="239"/>
      <c r="FM89" s="240"/>
      <c r="FN89" s="240"/>
      <c r="FO89" s="13">
        <f t="shared" si="152"/>
        <v>0.91</v>
      </c>
      <c r="FP89" s="13"/>
      <c r="FQ89" s="14" t="str">
        <f t="shared" si="153"/>
        <v>Yếu</v>
      </c>
      <c r="FR89" s="15">
        <f t="shared" si="154"/>
        <v>74</v>
      </c>
    </row>
    <row r="90" spans="1:181" ht="12.75" x14ac:dyDescent="0.2">
      <c r="A90" s="81">
        <v>47</v>
      </c>
      <c r="B90" s="82" t="s">
        <v>496</v>
      </c>
      <c r="C90" s="83" t="s">
        <v>442</v>
      </c>
      <c r="D90" s="25">
        <v>4</v>
      </c>
      <c r="E90" s="26">
        <v>3</v>
      </c>
      <c r="F90" s="25">
        <f t="shared" si="117"/>
        <v>4</v>
      </c>
      <c r="G90" s="25">
        <v>6</v>
      </c>
      <c r="H90" s="26"/>
      <c r="I90" s="25">
        <f t="shared" si="118"/>
        <v>6</v>
      </c>
      <c r="J90" s="25">
        <v>6</v>
      </c>
      <c r="K90" s="26"/>
      <c r="L90" s="25">
        <f t="shared" si="119"/>
        <v>6</v>
      </c>
      <c r="M90" s="25">
        <v>6</v>
      </c>
      <c r="N90" s="26"/>
      <c r="O90" s="25">
        <f t="shared" si="120"/>
        <v>6</v>
      </c>
      <c r="P90" s="25">
        <v>6</v>
      </c>
      <c r="Q90" s="26"/>
      <c r="R90" s="25">
        <f t="shared" si="121"/>
        <v>6</v>
      </c>
      <c r="S90" s="25">
        <v>7</v>
      </c>
      <c r="T90" s="26"/>
      <c r="U90" s="25">
        <f t="shared" si="122"/>
        <v>7</v>
      </c>
      <c r="V90" s="26">
        <v>8</v>
      </c>
      <c r="W90" s="26"/>
      <c r="X90" s="25">
        <f t="shared" si="123"/>
        <v>8</v>
      </c>
      <c r="Y90" s="26">
        <v>7</v>
      </c>
      <c r="Z90" s="26"/>
      <c r="AA90" s="25" t="s">
        <v>83</v>
      </c>
      <c r="AB90" s="26"/>
      <c r="AC90" s="25">
        <f t="shared" si="124"/>
        <v>0</v>
      </c>
      <c r="AD90" s="25" t="s">
        <v>83</v>
      </c>
      <c r="AE90" s="26"/>
      <c r="AF90" s="25">
        <f t="shared" si="125"/>
        <v>0</v>
      </c>
      <c r="AG90" s="25" t="s">
        <v>83</v>
      </c>
      <c r="AH90" s="26"/>
      <c r="AI90" s="25">
        <f t="shared" si="126"/>
        <v>0</v>
      </c>
      <c r="AJ90" s="25" t="s">
        <v>83</v>
      </c>
      <c r="AK90" s="26"/>
      <c r="AL90" s="25">
        <f t="shared" si="127"/>
        <v>0</v>
      </c>
      <c r="AM90" s="25"/>
      <c r="AN90" s="26"/>
      <c r="AO90" s="25">
        <f t="shared" si="128"/>
        <v>0</v>
      </c>
      <c r="AP90" s="25" t="s">
        <v>83</v>
      </c>
      <c r="AQ90" s="26"/>
      <c r="AR90" s="25">
        <f t="shared" si="129"/>
        <v>0</v>
      </c>
      <c r="AS90" s="25"/>
      <c r="AT90" s="26"/>
      <c r="AU90" s="25">
        <f t="shared" si="130"/>
        <v>0</v>
      </c>
      <c r="AV90" s="25" t="s">
        <v>83</v>
      </c>
      <c r="AW90" s="26"/>
      <c r="AX90" s="25">
        <f t="shared" si="131"/>
        <v>0</v>
      </c>
      <c r="AY90" s="25" t="s">
        <v>83</v>
      </c>
      <c r="AZ90" s="25"/>
      <c r="BA90" s="25">
        <f t="shared" si="132"/>
        <v>0</v>
      </c>
      <c r="BB90" s="27">
        <f t="shared" si="133"/>
        <v>2.59</v>
      </c>
      <c r="BC90" s="27"/>
      <c r="BD90" s="28" t="str">
        <f t="shared" si="134"/>
        <v>Yếu</v>
      </c>
      <c r="BE90" s="29"/>
      <c r="BF90" s="84" t="s">
        <v>83</v>
      </c>
      <c r="BG90" s="85"/>
      <c r="BH90" s="84" t="s">
        <v>83</v>
      </c>
      <c r="BI90" s="85"/>
      <c r="BJ90" s="84"/>
      <c r="BK90" s="85"/>
      <c r="BL90" s="84" t="s">
        <v>83</v>
      </c>
      <c r="BM90" s="85"/>
      <c r="BN90" s="25">
        <f t="shared" si="135"/>
        <v>0</v>
      </c>
      <c r="BO90" s="84" t="s">
        <v>83</v>
      </c>
      <c r="BP90" s="85"/>
      <c r="BQ90" s="25">
        <f t="shared" si="136"/>
        <v>0</v>
      </c>
      <c r="BR90" s="84" t="s">
        <v>83</v>
      </c>
      <c r="BS90" s="85"/>
      <c r="BT90" s="84"/>
      <c r="BU90" s="85"/>
      <c r="BV90" s="25">
        <f t="shared" si="137"/>
        <v>0</v>
      </c>
      <c r="BW90" s="84" t="s">
        <v>83</v>
      </c>
      <c r="BX90" s="85"/>
      <c r="BY90" s="25">
        <f t="shared" si="138"/>
        <v>0</v>
      </c>
      <c r="BZ90" s="84" t="s">
        <v>83</v>
      </c>
      <c r="CA90" s="84"/>
      <c r="CB90" s="84" t="s">
        <v>83</v>
      </c>
      <c r="CC90" s="84"/>
      <c r="CD90" s="25"/>
      <c r="CE90" s="85"/>
      <c r="CF90" s="25">
        <f t="shared" si="139"/>
        <v>0</v>
      </c>
      <c r="CG90" s="25"/>
      <c r="CH90" s="85"/>
      <c r="CI90" s="25" t="s">
        <v>83</v>
      </c>
      <c r="CJ90" s="85"/>
      <c r="CK90" s="25" t="s">
        <v>83</v>
      </c>
      <c r="CL90" s="85"/>
      <c r="CM90" s="25">
        <f t="shared" si="140"/>
        <v>0</v>
      </c>
      <c r="CN90" s="25" t="s">
        <v>83</v>
      </c>
      <c r="CO90" s="85"/>
      <c r="CP90" s="25">
        <f t="shared" si="141"/>
        <v>0</v>
      </c>
      <c r="CQ90" s="25"/>
      <c r="CR90" s="85"/>
      <c r="CS90" s="25">
        <v>0</v>
      </c>
      <c r="CT90" s="84"/>
      <c r="CU90" s="25" t="s">
        <v>83</v>
      </c>
      <c r="CV90" s="84"/>
      <c r="CW90" s="25">
        <f t="shared" si="142"/>
        <v>0</v>
      </c>
      <c r="CX90" s="25"/>
      <c r="CY90" s="85"/>
      <c r="CZ90" s="25">
        <f t="shared" si="143"/>
        <v>0</v>
      </c>
      <c r="DA90" s="25" t="s">
        <v>83</v>
      </c>
      <c r="DB90" s="85"/>
      <c r="DC90" s="25">
        <f t="shared" si="144"/>
        <v>0</v>
      </c>
      <c r="DD90" s="25" t="s">
        <v>83</v>
      </c>
      <c r="DE90" s="84"/>
      <c r="DF90" s="25"/>
      <c r="DG90" s="25"/>
      <c r="DH90" s="27">
        <f t="shared" si="145"/>
        <v>0</v>
      </c>
      <c r="DI90" s="86"/>
      <c r="DJ90" s="87" t="str">
        <f t="shared" si="146"/>
        <v>Yếu</v>
      </c>
      <c r="DK90" s="83"/>
      <c r="DL90" s="25"/>
      <c r="DM90" s="85"/>
      <c r="DN90" s="25" t="s">
        <v>83</v>
      </c>
      <c r="DO90" s="85"/>
      <c r="DP90" s="25" t="s">
        <v>83</v>
      </c>
      <c r="DQ90" s="85"/>
      <c r="DR90" s="25">
        <f t="shared" si="147"/>
        <v>0</v>
      </c>
      <c r="DS90" s="25" t="s">
        <v>83</v>
      </c>
      <c r="DT90" s="85"/>
      <c r="DU90" s="25"/>
      <c r="DV90" s="25"/>
      <c r="DW90" s="25" t="s">
        <v>83</v>
      </c>
      <c r="DX90" s="85"/>
      <c r="DY90" s="25" t="s">
        <v>83</v>
      </c>
      <c r="DZ90" s="85"/>
      <c r="EA90" s="25"/>
      <c r="EB90" s="85"/>
      <c r="EC90" s="25"/>
      <c r="ED90" s="84"/>
      <c r="EE90" s="25" t="s">
        <v>83</v>
      </c>
      <c r="EF90" s="25"/>
      <c r="EG90" s="27">
        <f t="shared" si="148"/>
        <v>0</v>
      </c>
      <c r="EH90" s="86"/>
      <c r="EI90" s="87" t="str">
        <f t="shared" si="149"/>
        <v>Yếu</v>
      </c>
      <c r="EJ90" s="83"/>
      <c r="EK90" s="25"/>
      <c r="EL90" s="103"/>
      <c r="EM90" s="25"/>
      <c r="EN90" s="103"/>
      <c r="EO90" s="25"/>
      <c r="EP90" s="103"/>
      <c r="EQ90" s="25" t="s">
        <v>83</v>
      </c>
      <c r="ER90" s="103"/>
      <c r="ES90" s="25" t="s">
        <v>83</v>
      </c>
      <c r="ET90" s="103"/>
      <c r="EU90" s="25" t="s">
        <v>83</v>
      </c>
      <c r="EV90" s="103"/>
      <c r="EW90" s="25" t="s">
        <v>83</v>
      </c>
      <c r="EX90" s="103"/>
      <c r="EY90" s="25">
        <v>0</v>
      </c>
      <c r="EZ90" s="103"/>
      <c r="FA90" s="25"/>
      <c r="FB90" s="103"/>
      <c r="FC90" s="25"/>
      <c r="FD90" s="103"/>
      <c r="FE90" s="25"/>
      <c r="FF90" s="103"/>
      <c r="FG90" s="238">
        <f t="shared" si="150"/>
        <v>0</v>
      </c>
      <c r="FH90" s="239"/>
      <c r="FI90" s="240" t="str">
        <f t="shared" si="151"/>
        <v>Yếu</v>
      </c>
      <c r="FJ90" s="240"/>
      <c r="FK90" s="238"/>
      <c r="FL90" s="239"/>
      <c r="FM90" s="240"/>
      <c r="FN90" s="240"/>
      <c r="FO90" s="13">
        <f t="shared" si="152"/>
        <v>0.88</v>
      </c>
      <c r="FP90" s="13"/>
      <c r="FQ90" s="14" t="str">
        <f t="shared" si="153"/>
        <v>Yếu</v>
      </c>
      <c r="FR90" s="15">
        <f t="shared" si="154"/>
        <v>76</v>
      </c>
    </row>
    <row r="91" spans="1:181" ht="13.5" thickBot="1" x14ac:dyDescent="0.25">
      <c r="A91" s="81">
        <v>49</v>
      </c>
      <c r="B91" s="82" t="s">
        <v>203</v>
      </c>
      <c r="C91" s="83" t="s">
        <v>391</v>
      </c>
      <c r="D91" s="25">
        <v>4</v>
      </c>
      <c r="E91" s="26">
        <v>5</v>
      </c>
      <c r="F91" s="25">
        <f t="shared" si="117"/>
        <v>5</v>
      </c>
      <c r="G91" s="25">
        <v>6</v>
      </c>
      <c r="H91" s="26"/>
      <c r="I91" s="25">
        <f t="shared" si="118"/>
        <v>6</v>
      </c>
      <c r="J91" s="25">
        <v>6</v>
      </c>
      <c r="K91" s="26"/>
      <c r="L91" s="25">
        <f t="shared" si="119"/>
        <v>6</v>
      </c>
      <c r="M91" s="25">
        <v>5</v>
      </c>
      <c r="N91" s="26"/>
      <c r="O91" s="25">
        <f t="shared" si="120"/>
        <v>5</v>
      </c>
      <c r="P91" s="25">
        <v>3</v>
      </c>
      <c r="Q91" s="26">
        <v>3</v>
      </c>
      <c r="R91" s="25">
        <f t="shared" si="121"/>
        <v>3</v>
      </c>
      <c r="S91" s="25">
        <v>5</v>
      </c>
      <c r="T91" s="26"/>
      <c r="U91" s="25">
        <f t="shared" si="122"/>
        <v>5</v>
      </c>
      <c r="V91" s="26">
        <v>5</v>
      </c>
      <c r="W91" s="26"/>
      <c r="X91" s="25">
        <f t="shared" si="123"/>
        <v>5</v>
      </c>
      <c r="Y91" s="26">
        <v>6</v>
      </c>
      <c r="Z91" s="26"/>
      <c r="AA91" s="25" t="s">
        <v>83</v>
      </c>
      <c r="AB91" s="26"/>
      <c r="AC91" s="25">
        <f t="shared" si="124"/>
        <v>0</v>
      </c>
      <c r="AD91" s="25" t="s">
        <v>83</v>
      </c>
      <c r="AE91" s="26"/>
      <c r="AF91" s="25">
        <f t="shared" si="125"/>
        <v>0</v>
      </c>
      <c r="AG91" s="25" t="s">
        <v>83</v>
      </c>
      <c r="AH91" s="26"/>
      <c r="AI91" s="25">
        <f t="shared" si="126"/>
        <v>0</v>
      </c>
      <c r="AJ91" s="25" t="s">
        <v>83</v>
      </c>
      <c r="AK91" s="26"/>
      <c r="AL91" s="25">
        <f t="shared" si="127"/>
        <v>0</v>
      </c>
      <c r="AM91" s="25"/>
      <c r="AN91" s="26"/>
      <c r="AO91" s="25">
        <f t="shared" si="128"/>
        <v>0</v>
      </c>
      <c r="AP91" s="25"/>
      <c r="AQ91" s="26"/>
      <c r="AR91" s="25">
        <f t="shared" si="129"/>
        <v>0</v>
      </c>
      <c r="AS91" s="25"/>
      <c r="AT91" s="26"/>
      <c r="AU91" s="25">
        <f t="shared" si="130"/>
        <v>0</v>
      </c>
      <c r="AV91" s="25" t="s">
        <v>83</v>
      </c>
      <c r="AW91" s="26"/>
      <c r="AX91" s="25">
        <f t="shared" si="131"/>
        <v>0</v>
      </c>
      <c r="AY91" s="25"/>
      <c r="AZ91" s="25"/>
      <c r="BA91" s="25">
        <f t="shared" si="132"/>
        <v>0</v>
      </c>
      <c r="BB91" s="27">
        <f t="shared" si="133"/>
        <v>2.2200000000000002</v>
      </c>
      <c r="BC91" s="27"/>
      <c r="BD91" s="28" t="str">
        <f t="shared" si="134"/>
        <v>Yếu</v>
      </c>
      <c r="BE91" s="29"/>
      <c r="BF91" s="84" t="s">
        <v>83</v>
      </c>
      <c r="BG91" s="85"/>
      <c r="BH91" s="84" t="s">
        <v>83</v>
      </c>
      <c r="BI91" s="85"/>
      <c r="BJ91" s="84"/>
      <c r="BK91" s="85"/>
      <c r="BL91" s="84" t="s">
        <v>83</v>
      </c>
      <c r="BM91" s="85"/>
      <c r="BN91" s="25">
        <f t="shared" si="135"/>
        <v>0</v>
      </c>
      <c r="BO91" s="84" t="s">
        <v>83</v>
      </c>
      <c r="BP91" s="85"/>
      <c r="BQ91" s="25">
        <f t="shared" si="136"/>
        <v>0</v>
      </c>
      <c r="BR91" s="84" t="s">
        <v>83</v>
      </c>
      <c r="BS91" s="85"/>
      <c r="BT91" s="84"/>
      <c r="BU91" s="85"/>
      <c r="BV91" s="25">
        <f t="shared" si="137"/>
        <v>0</v>
      </c>
      <c r="BW91" s="84" t="s">
        <v>83</v>
      </c>
      <c r="BX91" s="85"/>
      <c r="BY91" s="25">
        <f t="shared" si="138"/>
        <v>0</v>
      </c>
      <c r="BZ91" s="84" t="s">
        <v>83</v>
      </c>
      <c r="CA91" s="84"/>
      <c r="CB91" s="84" t="s">
        <v>83</v>
      </c>
      <c r="CC91" s="84"/>
      <c r="CD91" s="25"/>
      <c r="CE91" s="85"/>
      <c r="CF91" s="25">
        <f t="shared" si="139"/>
        <v>0</v>
      </c>
      <c r="CG91" s="25"/>
      <c r="CH91" s="85"/>
      <c r="CI91" s="25" t="s">
        <v>83</v>
      </c>
      <c r="CJ91" s="85"/>
      <c r="CK91" s="25" t="s">
        <v>83</v>
      </c>
      <c r="CL91" s="85"/>
      <c r="CM91" s="25">
        <f t="shared" si="140"/>
        <v>0</v>
      </c>
      <c r="CN91" s="25" t="s">
        <v>83</v>
      </c>
      <c r="CO91" s="85"/>
      <c r="CP91" s="25">
        <f t="shared" si="141"/>
        <v>0</v>
      </c>
      <c r="CQ91" s="25"/>
      <c r="CR91" s="85"/>
      <c r="CS91" s="25">
        <v>0</v>
      </c>
      <c r="CT91" s="84"/>
      <c r="CU91" s="25" t="s">
        <v>83</v>
      </c>
      <c r="CV91" s="84"/>
      <c r="CW91" s="25">
        <f t="shared" si="142"/>
        <v>0</v>
      </c>
      <c r="CX91" s="25"/>
      <c r="CY91" s="85"/>
      <c r="CZ91" s="25">
        <f t="shared" si="143"/>
        <v>0</v>
      </c>
      <c r="DA91" s="25" t="s">
        <v>83</v>
      </c>
      <c r="DB91" s="85"/>
      <c r="DC91" s="25">
        <f t="shared" si="144"/>
        <v>0</v>
      </c>
      <c r="DD91" s="25" t="s">
        <v>83</v>
      </c>
      <c r="DE91" s="84"/>
      <c r="DF91" s="25"/>
      <c r="DG91" s="25"/>
      <c r="DH91" s="27">
        <f t="shared" si="145"/>
        <v>0</v>
      </c>
      <c r="DI91" s="86"/>
      <c r="DJ91" s="87" t="str">
        <f t="shared" si="146"/>
        <v>Yếu</v>
      </c>
      <c r="DK91" s="83"/>
      <c r="DL91" s="25"/>
      <c r="DM91" s="85"/>
      <c r="DN91" s="25" t="s">
        <v>83</v>
      </c>
      <c r="DO91" s="85"/>
      <c r="DP91" s="25" t="s">
        <v>83</v>
      </c>
      <c r="DQ91" s="85"/>
      <c r="DR91" s="25">
        <f t="shared" si="147"/>
        <v>0</v>
      </c>
      <c r="DS91" s="25" t="s">
        <v>83</v>
      </c>
      <c r="DT91" s="85"/>
      <c r="DU91" s="25"/>
      <c r="DV91" s="25"/>
      <c r="DW91" s="25" t="s">
        <v>83</v>
      </c>
      <c r="DX91" s="85"/>
      <c r="DY91" s="25" t="s">
        <v>83</v>
      </c>
      <c r="DZ91" s="85"/>
      <c r="EA91" s="25"/>
      <c r="EB91" s="85"/>
      <c r="EC91" s="25"/>
      <c r="ED91" s="84"/>
      <c r="EE91" s="25" t="s">
        <v>83</v>
      </c>
      <c r="EF91" s="25"/>
      <c r="EG91" s="27">
        <f t="shared" si="148"/>
        <v>0</v>
      </c>
      <c r="EH91" s="86"/>
      <c r="EI91" s="87" t="str">
        <f t="shared" si="149"/>
        <v>Yếu</v>
      </c>
      <c r="EJ91" s="83"/>
      <c r="EK91" s="25" t="s">
        <v>83</v>
      </c>
      <c r="EL91" s="103"/>
      <c r="EM91" s="25"/>
      <c r="EN91" s="103"/>
      <c r="EO91" s="25"/>
      <c r="EP91" s="103"/>
      <c r="EQ91" s="25" t="s">
        <v>83</v>
      </c>
      <c r="ER91" s="103"/>
      <c r="ES91" s="25" t="s">
        <v>83</v>
      </c>
      <c r="ET91" s="103"/>
      <c r="EU91" s="25" t="s">
        <v>83</v>
      </c>
      <c r="EV91" s="103"/>
      <c r="EW91" s="25" t="s">
        <v>83</v>
      </c>
      <c r="EX91" s="103"/>
      <c r="EY91" s="25">
        <v>0</v>
      </c>
      <c r="EZ91" s="103"/>
      <c r="FA91" s="25"/>
      <c r="FB91" s="103"/>
      <c r="FC91" s="25"/>
      <c r="FD91" s="103"/>
      <c r="FE91" s="25"/>
      <c r="FF91" s="103"/>
      <c r="FG91" s="238">
        <f t="shared" si="150"/>
        <v>0</v>
      </c>
      <c r="FH91" s="239"/>
      <c r="FI91" s="240" t="str">
        <f t="shared" si="151"/>
        <v>Yếu</v>
      </c>
      <c r="FJ91" s="240"/>
      <c r="FK91" s="238"/>
      <c r="FL91" s="239"/>
      <c r="FM91" s="240"/>
      <c r="FN91" s="240"/>
      <c r="FO91" s="13">
        <f t="shared" si="152"/>
        <v>0.75</v>
      </c>
      <c r="FP91" s="13"/>
      <c r="FQ91" s="14" t="str">
        <f t="shared" si="153"/>
        <v>Yếu</v>
      </c>
      <c r="FR91" s="15">
        <f t="shared" si="154"/>
        <v>81</v>
      </c>
    </row>
    <row r="92" spans="1:181" s="95" customFormat="1" ht="13.5" thickBot="1" x14ac:dyDescent="0.25">
      <c r="A92" s="81">
        <v>68</v>
      </c>
      <c r="B92" s="82" t="s">
        <v>510</v>
      </c>
      <c r="C92" s="83" t="s">
        <v>335</v>
      </c>
      <c r="D92" s="25">
        <v>4</v>
      </c>
      <c r="E92" s="26">
        <v>6</v>
      </c>
      <c r="F92" s="25">
        <f t="shared" si="117"/>
        <v>6</v>
      </c>
      <c r="G92" s="25">
        <v>5</v>
      </c>
      <c r="H92" s="26"/>
      <c r="I92" s="25">
        <f t="shared" si="118"/>
        <v>5</v>
      </c>
      <c r="J92" s="25">
        <v>7</v>
      </c>
      <c r="K92" s="26"/>
      <c r="L92" s="25">
        <f t="shared" si="119"/>
        <v>7</v>
      </c>
      <c r="M92" s="25">
        <v>5</v>
      </c>
      <c r="N92" s="26"/>
      <c r="O92" s="25">
        <f t="shared" si="120"/>
        <v>5</v>
      </c>
      <c r="P92" s="53">
        <v>3</v>
      </c>
      <c r="Q92" s="54">
        <v>5</v>
      </c>
      <c r="R92" s="25">
        <f t="shared" si="121"/>
        <v>5</v>
      </c>
      <c r="S92" s="90">
        <v>6</v>
      </c>
      <c r="T92" s="26"/>
      <c r="U92" s="25">
        <f t="shared" si="122"/>
        <v>6</v>
      </c>
      <c r="V92" s="26">
        <v>5</v>
      </c>
      <c r="W92" s="26"/>
      <c r="X92" s="25">
        <f t="shared" si="123"/>
        <v>5</v>
      </c>
      <c r="Y92" s="26">
        <v>8</v>
      </c>
      <c r="Z92" s="26"/>
      <c r="AA92" s="84">
        <v>7</v>
      </c>
      <c r="AB92" s="85"/>
      <c r="AC92" s="25">
        <f t="shared" si="124"/>
        <v>7</v>
      </c>
      <c r="AD92" s="84">
        <v>6</v>
      </c>
      <c r="AE92" s="85"/>
      <c r="AF92" s="25">
        <f t="shared" si="125"/>
        <v>6</v>
      </c>
      <c r="AG92" s="84">
        <v>3</v>
      </c>
      <c r="AH92" s="250"/>
      <c r="AI92" s="25">
        <f t="shared" si="126"/>
        <v>3</v>
      </c>
      <c r="AJ92" s="84">
        <v>4</v>
      </c>
      <c r="AK92" s="85"/>
      <c r="AL92" s="25">
        <f t="shared" si="127"/>
        <v>4</v>
      </c>
      <c r="AM92" s="84">
        <v>5</v>
      </c>
      <c r="AN92" s="85"/>
      <c r="AO92" s="25">
        <f t="shared" si="128"/>
        <v>5</v>
      </c>
      <c r="AP92" s="88">
        <v>4</v>
      </c>
      <c r="AQ92" s="89"/>
      <c r="AR92" s="25">
        <f t="shared" si="129"/>
        <v>4</v>
      </c>
      <c r="AS92" s="251">
        <v>3</v>
      </c>
      <c r="AT92" s="85"/>
      <c r="AU92" s="25">
        <f t="shared" si="130"/>
        <v>3</v>
      </c>
      <c r="AV92" s="84">
        <v>4</v>
      </c>
      <c r="AW92" s="85"/>
      <c r="AX92" s="25">
        <f t="shared" si="131"/>
        <v>4</v>
      </c>
      <c r="AY92" s="84">
        <v>4</v>
      </c>
      <c r="AZ92" s="84"/>
      <c r="BA92" s="25">
        <f t="shared" si="132"/>
        <v>4</v>
      </c>
      <c r="BB92" s="27">
        <f t="shared" si="133"/>
        <v>5.0599999999999996</v>
      </c>
      <c r="BC92" s="244"/>
      <c r="BD92" s="28" t="str">
        <f t="shared" si="134"/>
        <v>TBình</v>
      </c>
      <c r="BE92" s="245"/>
      <c r="BF92" s="84">
        <v>5</v>
      </c>
      <c r="BG92" s="85"/>
      <c r="BH92" s="84">
        <v>6</v>
      </c>
      <c r="BI92" s="85"/>
      <c r="BJ92" s="84">
        <v>7</v>
      </c>
      <c r="BK92" s="85"/>
      <c r="BL92" s="84">
        <v>7</v>
      </c>
      <c r="BM92" s="85"/>
      <c r="BN92" s="25">
        <f t="shared" si="135"/>
        <v>7</v>
      </c>
      <c r="BO92" s="84">
        <v>4</v>
      </c>
      <c r="BP92" s="85">
        <v>4</v>
      </c>
      <c r="BQ92" s="25">
        <f t="shared" si="136"/>
        <v>4</v>
      </c>
      <c r="BR92" s="84">
        <v>7</v>
      </c>
      <c r="BS92" s="85"/>
      <c r="BT92" s="84">
        <v>8</v>
      </c>
      <c r="BU92" s="85"/>
      <c r="BV92" s="25">
        <f t="shared" si="137"/>
        <v>8</v>
      </c>
      <c r="BW92" s="84">
        <v>7</v>
      </c>
      <c r="BX92" s="85"/>
      <c r="BY92" s="25">
        <f t="shared" si="138"/>
        <v>7</v>
      </c>
      <c r="BZ92" s="84">
        <v>8</v>
      </c>
      <c r="CA92" s="84"/>
      <c r="CB92" s="84">
        <v>7</v>
      </c>
      <c r="CC92" s="84"/>
      <c r="CD92" s="25"/>
      <c r="CE92" s="85"/>
      <c r="CF92" s="25">
        <f t="shared" si="139"/>
        <v>0</v>
      </c>
      <c r="CG92" s="25">
        <v>2</v>
      </c>
      <c r="CH92" s="85"/>
      <c r="CI92" s="25" t="s">
        <v>83</v>
      </c>
      <c r="CJ92" s="85"/>
      <c r="CK92" s="25">
        <v>0</v>
      </c>
      <c r="CL92" s="85"/>
      <c r="CM92" s="25">
        <f t="shared" si="140"/>
        <v>0</v>
      </c>
      <c r="CN92" s="242" t="s">
        <v>83</v>
      </c>
      <c r="CO92" s="85"/>
      <c r="CP92" s="25">
        <f t="shared" si="141"/>
        <v>0</v>
      </c>
      <c r="CQ92" s="25"/>
      <c r="CR92" s="85"/>
      <c r="CS92" s="242">
        <v>3</v>
      </c>
      <c r="CT92" s="84"/>
      <c r="CU92" s="242" t="s">
        <v>83</v>
      </c>
      <c r="CV92" s="84"/>
      <c r="CW92" s="25">
        <f t="shared" si="142"/>
        <v>0</v>
      </c>
      <c r="CX92" s="25"/>
      <c r="CY92" s="84"/>
      <c r="CZ92" s="25">
        <f t="shared" si="143"/>
        <v>0</v>
      </c>
      <c r="DA92" s="25">
        <v>0</v>
      </c>
      <c r="DB92" s="84"/>
      <c r="DC92" s="25">
        <f t="shared" si="144"/>
        <v>0</v>
      </c>
      <c r="DD92" s="25" t="s">
        <v>83</v>
      </c>
      <c r="DE92" s="84"/>
      <c r="DF92" s="25"/>
      <c r="DG92" s="25"/>
      <c r="DH92" s="27">
        <f t="shared" si="145"/>
        <v>3.25</v>
      </c>
      <c r="DI92" s="86"/>
      <c r="DJ92" s="87" t="str">
        <f t="shared" si="146"/>
        <v>Yếu</v>
      </c>
      <c r="DK92" s="83"/>
      <c r="DL92" s="25"/>
      <c r="DM92" s="85"/>
      <c r="DN92" s="25" t="s">
        <v>83</v>
      </c>
      <c r="DO92" s="85"/>
      <c r="DP92" s="25" t="s">
        <v>83</v>
      </c>
      <c r="DQ92" s="85"/>
      <c r="DR92" s="25">
        <f t="shared" si="147"/>
        <v>0</v>
      </c>
      <c r="DS92" s="25" t="s">
        <v>83</v>
      </c>
      <c r="DT92" s="85"/>
      <c r="DU92" s="25"/>
      <c r="DV92" s="25"/>
      <c r="DW92" s="26" t="s">
        <v>83</v>
      </c>
      <c r="DX92" s="85"/>
      <c r="DY92" s="26" t="s">
        <v>83</v>
      </c>
      <c r="DZ92" s="85"/>
      <c r="EA92" s="26"/>
      <c r="EB92" s="85"/>
      <c r="EC92" s="25" t="s">
        <v>83</v>
      </c>
      <c r="ED92" s="84"/>
      <c r="EE92" s="25" t="s">
        <v>83</v>
      </c>
      <c r="EF92" s="25"/>
      <c r="EG92" s="27">
        <f t="shared" si="148"/>
        <v>0</v>
      </c>
      <c r="EH92" s="86"/>
      <c r="EI92" s="87" t="str">
        <f t="shared" si="149"/>
        <v>Yếu</v>
      </c>
      <c r="EJ92" s="83"/>
      <c r="EK92" s="25" t="s">
        <v>83</v>
      </c>
      <c r="EL92" s="103"/>
      <c r="EM92" s="25"/>
      <c r="EN92" s="103"/>
      <c r="EO92" s="25"/>
      <c r="EP92" s="103"/>
      <c r="EQ92" s="25" t="s">
        <v>83</v>
      </c>
      <c r="ER92" s="103"/>
      <c r="ES92" s="25" t="s">
        <v>83</v>
      </c>
      <c r="ET92" s="103"/>
      <c r="EU92" s="25">
        <v>1</v>
      </c>
      <c r="EV92" s="103"/>
      <c r="EW92" s="25"/>
      <c r="EX92" s="103"/>
      <c r="EY92" s="25">
        <v>0</v>
      </c>
      <c r="EZ92" s="103"/>
      <c r="FA92" s="25"/>
      <c r="FB92" s="103"/>
      <c r="FC92" s="25"/>
      <c r="FD92" s="103"/>
      <c r="FE92" s="25"/>
      <c r="FF92" s="103"/>
      <c r="FG92" s="238">
        <f t="shared" si="150"/>
        <v>0.14000000000000001</v>
      </c>
      <c r="FH92" s="239"/>
      <c r="FI92" s="240" t="str">
        <f t="shared" si="151"/>
        <v>Yếu</v>
      </c>
      <c r="FJ92" s="240"/>
      <c r="FK92" s="238"/>
      <c r="FL92" s="239"/>
      <c r="FM92" s="240"/>
      <c r="FN92" s="240"/>
      <c r="FO92" s="13">
        <f t="shared" si="152"/>
        <v>2.78</v>
      </c>
      <c r="FP92" s="13"/>
      <c r="FQ92" s="14" t="str">
        <f t="shared" si="153"/>
        <v>Yếu</v>
      </c>
      <c r="FR92" s="15">
        <f t="shared" si="154"/>
        <v>71</v>
      </c>
      <c r="FS92" s="61"/>
      <c r="FT92" s="61"/>
      <c r="FU92" s="61"/>
      <c r="FV92" s="61"/>
      <c r="FW92" s="61"/>
      <c r="FX92" s="61"/>
      <c r="FY92" s="61"/>
    </row>
    <row r="93" spans="1:181" ht="12.75" x14ac:dyDescent="0.2">
      <c r="A93" s="81">
        <v>70</v>
      </c>
      <c r="B93" s="82" t="s">
        <v>512</v>
      </c>
      <c r="C93" s="83" t="s">
        <v>335</v>
      </c>
      <c r="D93" s="25">
        <v>3</v>
      </c>
      <c r="E93" s="26">
        <v>3</v>
      </c>
      <c r="F93" s="25">
        <f t="shared" si="117"/>
        <v>3</v>
      </c>
      <c r="G93" s="25">
        <v>7</v>
      </c>
      <c r="H93" s="26"/>
      <c r="I93" s="25">
        <f t="shared" si="118"/>
        <v>7</v>
      </c>
      <c r="J93" s="25">
        <v>6</v>
      </c>
      <c r="K93" s="26"/>
      <c r="L93" s="25">
        <f t="shared" si="119"/>
        <v>6</v>
      </c>
      <c r="M93" s="25">
        <v>7</v>
      </c>
      <c r="N93" s="26"/>
      <c r="O93" s="25">
        <f t="shared" si="120"/>
        <v>7</v>
      </c>
      <c r="P93" s="25">
        <v>3</v>
      </c>
      <c r="Q93" s="26">
        <v>3</v>
      </c>
      <c r="R93" s="25">
        <f t="shared" si="121"/>
        <v>3</v>
      </c>
      <c r="S93" s="25">
        <v>6</v>
      </c>
      <c r="T93" s="26"/>
      <c r="U93" s="25">
        <f t="shared" si="122"/>
        <v>6</v>
      </c>
      <c r="V93" s="25">
        <v>7</v>
      </c>
      <c r="W93" s="26"/>
      <c r="X93" s="25">
        <f t="shared" si="123"/>
        <v>7</v>
      </c>
      <c r="Y93" s="25">
        <v>8</v>
      </c>
      <c r="Z93" s="26"/>
      <c r="AA93" s="84" t="s">
        <v>83</v>
      </c>
      <c r="AB93" s="85"/>
      <c r="AC93" s="25">
        <f t="shared" si="124"/>
        <v>0</v>
      </c>
      <c r="AD93" s="84" t="s">
        <v>83</v>
      </c>
      <c r="AE93" s="85"/>
      <c r="AF93" s="25">
        <f t="shared" si="125"/>
        <v>0</v>
      </c>
      <c r="AG93" s="84" t="s">
        <v>83</v>
      </c>
      <c r="AH93" s="85"/>
      <c r="AI93" s="25">
        <f t="shared" si="126"/>
        <v>0</v>
      </c>
      <c r="AJ93" s="84"/>
      <c r="AK93" s="85"/>
      <c r="AL93" s="25">
        <f t="shared" si="127"/>
        <v>0</v>
      </c>
      <c r="AM93" s="84"/>
      <c r="AN93" s="85"/>
      <c r="AO93" s="25">
        <f t="shared" si="128"/>
        <v>0</v>
      </c>
      <c r="AP93" s="84"/>
      <c r="AQ93" s="85"/>
      <c r="AR93" s="25">
        <f t="shared" si="129"/>
        <v>0</v>
      </c>
      <c r="AS93" s="84"/>
      <c r="AT93" s="85"/>
      <c r="AU93" s="25">
        <f t="shared" si="130"/>
        <v>0</v>
      </c>
      <c r="AV93" s="84"/>
      <c r="AW93" s="85"/>
      <c r="AX93" s="25">
        <f t="shared" si="131"/>
        <v>0</v>
      </c>
      <c r="AY93" s="84"/>
      <c r="AZ93" s="85"/>
      <c r="BA93" s="25">
        <f t="shared" si="132"/>
        <v>0</v>
      </c>
      <c r="BB93" s="27">
        <f t="shared" si="133"/>
        <v>2.5</v>
      </c>
      <c r="BC93" s="244"/>
      <c r="BD93" s="28" t="str">
        <f t="shared" si="134"/>
        <v>Yếu</v>
      </c>
      <c r="BE93" s="245"/>
      <c r="BF93" s="84" t="s">
        <v>83</v>
      </c>
      <c r="BG93" s="85"/>
      <c r="BH93" s="84" t="s">
        <v>83</v>
      </c>
      <c r="BI93" s="85"/>
      <c r="BJ93" s="84"/>
      <c r="BK93" s="85"/>
      <c r="BL93" s="84" t="s">
        <v>83</v>
      </c>
      <c r="BM93" s="85"/>
      <c r="BN93" s="25">
        <f t="shared" si="135"/>
        <v>0</v>
      </c>
      <c r="BO93" s="84" t="s">
        <v>83</v>
      </c>
      <c r="BP93" s="85"/>
      <c r="BQ93" s="25">
        <f t="shared" si="136"/>
        <v>0</v>
      </c>
      <c r="BR93" s="84" t="s">
        <v>83</v>
      </c>
      <c r="BS93" s="85"/>
      <c r="BT93" s="84"/>
      <c r="BU93" s="85"/>
      <c r="BV93" s="25">
        <f t="shared" si="137"/>
        <v>0</v>
      </c>
      <c r="BW93" s="84" t="s">
        <v>83</v>
      </c>
      <c r="BX93" s="85"/>
      <c r="BY93" s="25">
        <f t="shared" si="138"/>
        <v>0</v>
      </c>
      <c r="BZ93" s="84">
        <v>0</v>
      </c>
      <c r="CA93" s="85"/>
      <c r="CB93" s="84" t="s">
        <v>83</v>
      </c>
      <c r="CC93" s="85"/>
      <c r="CD93" s="25"/>
      <c r="CE93" s="85"/>
      <c r="CF93" s="25">
        <f t="shared" si="139"/>
        <v>0</v>
      </c>
      <c r="CG93" s="25"/>
      <c r="CH93" s="85"/>
      <c r="CI93" s="25" t="s">
        <v>83</v>
      </c>
      <c r="CJ93" s="85"/>
      <c r="CK93" s="25" t="s">
        <v>83</v>
      </c>
      <c r="CL93" s="85"/>
      <c r="CM93" s="25">
        <f t="shared" si="140"/>
        <v>0</v>
      </c>
      <c r="CN93" s="25" t="s">
        <v>83</v>
      </c>
      <c r="CO93" s="85"/>
      <c r="CP93" s="25">
        <f t="shared" si="141"/>
        <v>0</v>
      </c>
      <c r="CQ93" s="25"/>
      <c r="CR93" s="85"/>
      <c r="CS93" s="25">
        <v>0</v>
      </c>
      <c r="CT93" s="85"/>
      <c r="CU93" s="26" t="s">
        <v>83</v>
      </c>
      <c r="CV93" s="261"/>
      <c r="CW93" s="25">
        <f t="shared" si="142"/>
        <v>0</v>
      </c>
      <c r="CX93" s="25"/>
      <c r="CY93" s="85"/>
      <c r="CZ93" s="25">
        <f t="shared" si="143"/>
        <v>0</v>
      </c>
      <c r="DA93" s="25" t="s">
        <v>83</v>
      </c>
      <c r="DB93" s="85"/>
      <c r="DC93" s="25">
        <f t="shared" si="144"/>
        <v>0</v>
      </c>
      <c r="DD93" s="25" t="s">
        <v>83</v>
      </c>
      <c r="DE93" s="85"/>
      <c r="DF93" s="25"/>
      <c r="DG93" s="26"/>
      <c r="DH93" s="27">
        <f t="shared" si="145"/>
        <v>0</v>
      </c>
      <c r="DI93" s="86"/>
      <c r="DJ93" s="87" t="str">
        <f t="shared" si="146"/>
        <v>Yếu</v>
      </c>
      <c r="DK93" s="262"/>
      <c r="DL93" s="25"/>
      <c r="DM93" s="85"/>
      <c r="DN93" s="25" t="s">
        <v>83</v>
      </c>
      <c r="DO93" s="85"/>
      <c r="DP93" s="25" t="s">
        <v>83</v>
      </c>
      <c r="DQ93" s="85"/>
      <c r="DR93" s="25">
        <f t="shared" si="147"/>
        <v>0</v>
      </c>
      <c r="DS93" s="25" t="s">
        <v>83</v>
      </c>
      <c r="DT93" s="85"/>
      <c r="DU93" s="25"/>
      <c r="DV93" s="25"/>
      <c r="DW93" s="25" t="s">
        <v>83</v>
      </c>
      <c r="DX93" s="85"/>
      <c r="DY93" s="25" t="s">
        <v>83</v>
      </c>
      <c r="DZ93" s="85"/>
      <c r="EA93" s="25"/>
      <c r="EB93" s="85"/>
      <c r="EC93" s="25"/>
      <c r="ED93" s="84"/>
      <c r="EE93" s="25" t="s">
        <v>83</v>
      </c>
      <c r="EF93" s="25"/>
      <c r="EG93" s="27">
        <f t="shared" si="148"/>
        <v>0</v>
      </c>
      <c r="EH93" s="86"/>
      <c r="EI93" s="87" t="str">
        <f t="shared" si="149"/>
        <v>Yếu</v>
      </c>
      <c r="EJ93" s="83"/>
      <c r="EK93" s="25"/>
      <c r="EL93" s="103"/>
      <c r="EM93" s="25"/>
      <c r="EN93" s="103"/>
      <c r="EO93" s="25"/>
      <c r="EP93" s="103"/>
      <c r="EQ93" s="25" t="s">
        <v>83</v>
      </c>
      <c r="ER93" s="103"/>
      <c r="ES93" s="25" t="s">
        <v>83</v>
      </c>
      <c r="ET93" s="103"/>
      <c r="EU93" s="25" t="s">
        <v>83</v>
      </c>
      <c r="EV93" s="103"/>
      <c r="EW93" s="25" t="s">
        <v>83</v>
      </c>
      <c r="EX93" s="103"/>
      <c r="EY93" s="25">
        <v>0</v>
      </c>
      <c r="EZ93" s="103"/>
      <c r="FA93" s="25"/>
      <c r="FB93" s="103"/>
      <c r="FC93" s="25"/>
      <c r="FD93" s="103"/>
      <c r="FE93" s="25"/>
      <c r="FF93" s="103"/>
      <c r="FG93" s="238">
        <f t="shared" si="150"/>
        <v>0</v>
      </c>
      <c r="FH93" s="239"/>
      <c r="FI93" s="240" t="str">
        <f t="shared" si="151"/>
        <v>Yếu</v>
      </c>
      <c r="FJ93" s="240"/>
      <c r="FK93" s="238"/>
      <c r="FL93" s="239"/>
      <c r="FM93" s="240"/>
      <c r="FN93" s="240"/>
      <c r="FO93" s="13">
        <f t="shared" si="152"/>
        <v>0.84</v>
      </c>
      <c r="FP93" s="395"/>
      <c r="FQ93" s="14" t="str">
        <f t="shared" si="153"/>
        <v>Yếu</v>
      </c>
      <c r="FR93" s="15">
        <f t="shared" si="154"/>
        <v>77</v>
      </c>
    </row>
    <row r="94" spans="1:181" ht="12.75" x14ac:dyDescent="0.2">
      <c r="A94" s="81">
        <v>74</v>
      </c>
      <c r="B94" s="82" t="s">
        <v>120</v>
      </c>
      <c r="C94" s="83" t="s">
        <v>515</v>
      </c>
      <c r="D94" s="25">
        <v>3</v>
      </c>
      <c r="E94" s="26">
        <v>4</v>
      </c>
      <c r="F94" s="25">
        <f t="shared" si="117"/>
        <v>4</v>
      </c>
      <c r="G94" s="25">
        <v>5</v>
      </c>
      <c r="H94" s="26"/>
      <c r="I94" s="25">
        <f t="shared" si="118"/>
        <v>5</v>
      </c>
      <c r="J94" s="25">
        <v>8</v>
      </c>
      <c r="K94" s="26"/>
      <c r="L94" s="25">
        <f t="shared" si="119"/>
        <v>8</v>
      </c>
      <c r="M94" s="25">
        <v>5</v>
      </c>
      <c r="N94" s="26"/>
      <c r="O94" s="25">
        <f t="shared" si="120"/>
        <v>5</v>
      </c>
      <c r="P94" s="25">
        <v>4</v>
      </c>
      <c r="Q94" s="26">
        <v>5</v>
      </c>
      <c r="R94" s="25">
        <f t="shared" si="121"/>
        <v>5</v>
      </c>
      <c r="S94" s="25">
        <v>6</v>
      </c>
      <c r="T94" s="26"/>
      <c r="U94" s="25">
        <f t="shared" si="122"/>
        <v>6</v>
      </c>
      <c r="V94" s="25">
        <v>6</v>
      </c>
      <c r="W94" s="26"/>
      <c r="X94" s="25">
        <f t="shared" si="123"/>
        <v>6</v>
      </c>
      <c r="Y94" s="25">
        <v>7</v>
      </c>
      <c r="Z94" s="26"/>
      <c r="AA94" s="84"/>
      <c r="AB94" s="85"/>
      <c r="AC94" s="25">
        <f t="shared" si="124"/>
        <v>0</v>
      </c>
      <c r="AD94" s="84"/>
      <c r="AE94" s="85"/>
      <c r="AF94" s="25">
        <f t="shared" si="125"/>
        <v>0</v>
      </c>
      <c r="AG94" s="84"/>
      <c r="AH94" s="85"/>
      <c r="AI94" s="25">
        <f t="shared" si="126"/>
        <v>0</v>
      </c>
      <c r="AJ94" s="84"/>
      <c r="AK94" s="85"/>
      <c r="AL94" s="25">
        <f t="shared" si="127"/>
        <v>0</v>
      </c>
      <c r="AM94" s="84"/>
      <c r="AN94" s="85"/>
      <c r="AO94" s="25">
        <f t="shared" si="128"/>
        <v>0</v>
      </c>
      <c r="AP94" s="84"/>
      <c r="AQ94" s="85"/>
      <c r="AR94" s="25">
        <f t="shared" si="129"/>
        <v>0</v>
      </c>
      <c r="AS94" s="84"/>
      <c r="AT94" s="85"/>
      <c r="AU94" s="25">
        <f t="shared" si="130"/>
        <v>0</v>
      </c>
      <c r="AV94" s="84"/>
      <c r="AW94" s="85"/>
      <c r="AX94" s="25">
        <f t="shared" si="131"/>
        <v>0</v>
      </c>
      <c r="AY94" s="84"/>
      <c r="AZ94" s="85"/>
      <c r="BA94" s="25">
        <f t="shared" si="132"/>
        <v>0</v>
      </c>
      <c r="BB94" s="27">
        <f t="shared" si="133"/>
        <v>2.33</v>
      </c>
      <c r="BC94" s="244"/>
      <c r="BD94" s="28" t="str">
        <f t="shared" si="134"/>
        <v>Yếu</v>
      </c>
      <c r="BE94" s="245"/>
      <c r="BF94" s="84" t="s">
        <v>83</v>
      </c>
      <c r="BG94" s="85"/>
      <c r="BH94" s="84" t="s">
        <v>83</v>
      </c>
      <c r="BI94" s="85"/>
      <c r="BJ94" s="84"/>
      <c r="BK94" s="85"/>
      <c r="BL94" s="84" t="s">
        <v>83</v>
      </c>
      <c r="BM94" s="85"/>
      <c r="BN94" s="25">
        <f t="shared" si="135"/>
        <v>0</v>
      </c>
      <c r="BO94" s="84" t="s">
        <v>83</v>
      </c>
      <c r="BP94" s="85"/>
      <c r="BQ94" s="25">
        <f t="shared" si="136"/>
        <v>0</v>
      </c>
      <c r="BR94" s="84" t="s">
        <v>83</v>
      </c>
      <c r="BS94" s="85"/>
      <c r="BT94" s="84"/>
      <c r="BU94" s="85"/>
      <c r="BV94" s="25">
        <f t="shared" si="137"/>
        <v>0</v>
      </c>
      <c r="BW94" s="84" t="s">
        <v>83</v>
      </c>
      <c r="BX94" s="85"/>
      <c r="BY94" s="25">
        <f t="shared" si="138"/>
        <v>0</v>
      </c>
      <c r="BZ94" s="84" t="s">
        <v>83</v>
      </c>
      <c r="CA94" s="85"/>
      <c r="CB94" s="84" t="s">
        <v>83</v>
      </c>
      <c r="CC94" s="85"/>
      <c r="CD94" s="25"/>
      <c r="CE94" s="85"/>
      <c r="CF94" s="25">
        <f t="shared" si="139"/>
        <v>0</v>
      </c>
      <c r="CG94" s="25"/>
      <c r="CH94" s="85"/>
      <c r="CI94" s="25" t="s">
        <v>83</v>
      </c>
      <c r="CJ94" s="85"/>
      <c r="CK94" s="25" t="s">
        <v>83</v>
      </c>
      <c r="CL94" s="85"/>
      <c r="CM94" s="25">
        <f t="shared" si="140"/>
        <v>0</v>
      </c>
      <c r="CN94" s="25" t="s">
        <v>83</v>
      </c>
      <c r="CO94" s="85"/>
      <c r="CP94" s="25">
        <f t="shared" si="141"/>
        <v>0</v>
      </c>
      <c r="CQ94" s="25"/>
      <c r="CR94" s="85"/>
      <c r="CS94" s="25">
        <v>0</v>
      </c>
      <c r="CT94" s="85"/>
      <c r="CU94" s="26" t="s">
        <v>83</v>
      </c>
      <c r="CV94" s="261"/>
      <c r="CW94" s="25">
        <f t="shared" si="142"/>
        <v>0</v>
      </c>
      <c r="CX94" s="25"/>
      <c r="CY94" s="85"/>
      <c r="CZ94" s="25">
        <f t="shared" si="143"/>
        <v>0</v>
      </c>
      <c r="DA94" s="25" t="s">
        <v>83</v>
      </c>
      <c r="DB94" s="85"/>
      <c r="DC94" s="25">
        <f t="shared" si="144"/>
        <v>0</v>
      </c>
      <c r="DD94" s="25" t="s">
        <v>83</v>
      </c>
      <c r="DE94" s="85"/>
      <c r="DF94" s="25"/>
      <c r="DG94" s="26"/>
      <c r="DH94" s="27">
        <f t="shared" si="145"/>
        <v>0</v>
      </c>
      <c r="DI94" s="86"/>
      <c r="DJ94" s="87" t="str">
        <f t="shared" si="146"/>
        <v>Yếu</v>
      </c>
      <c r="DK94" s="262"/>
      <c r="DL94" s="25"/>
      <c r="DM94" s="85"/>
      <c r="DN94" s="25" t="s">
        <v>83</v>
      </c>
      <c r="DO94" s="85"/>
      <c r="DP94" s="25" t="s">
        <v>83</v>
      </c>
      <c r="DQ94" s="85"/>
      <c r="DR94" s="25">
        <f t="shared" si="147"/>
        <v>0</v>
      </c>
      <c r="DS94" s="25" t="s">
        <v>83</v>
      </c>
      <c r="DT94" s="85"/>
      <c r="DU94" s="25"/>
      <c r="DV94" s="25"/>
      <c r="DW94" s="25" t="s">
        <v>83</v>
      </c>
      <c r="DX94" s="85"/>
      <c r="DY94" s="25" t="s">
        <v>83</v>
      </c>
      <c r="DZ94" s="85"/>
      <c r="EA94" s="25"/>
      <c r="EB94" s="85"/>
      <c r="EC94" s="25" t="s">
        <v>83</v>
      </c>
      <c r="ED94" s="84"/>
      <c r="EE94" s="25" t="s">
        <v>83</v>
      </c>
      <c r="EF94" s="25"/>
      <c r="EG94" s="27">
        <f t="shared" si="148"/>
        <v>0</v>
      </c>
      <c r="EH94" s="86"/>
      <c r="EI94" s="87" t="str">
        <f t="shared" si="149"/>
        <v>Yếu</v>
      </c>
      <c r="EJ94" s="83"/>
      <c r="EK94" s="25"/>
      <c r="EL94" s="103"/>
      <c r="EM94" s="25"/>
      <c r="EN94" s="103"/>
      <c r="EO94" s="25"/>
      <c r="EP94" s="103"/>
      <c r="EQ94" s="25" t="s">
        <v>83</v>
      </c>
      <c r="ER94" s="103"/>
      <c r="ES94" s="25" t="s">
        <v>83</v>
      </c>
      <c r="ET94" s="103"/>
      <c r="EU94" s="25" t="s">
        <v>83</v>
      </c>
      <c r="EV94" s="103"/>
      <c r="EW94" s="25" t="s">
        <v>83</v>
      </c>
      <c r="EX94" s="103"/>
      <c r="EY94" s="25">
        <v>0</v>
      </c>
      <c r="EZ94" s="103"/>
      <c r="FA94" s="25"/>
      <c r="FB94" s="103"/>
      <c r="FC94" s="25"/>
      <c r="FD94" s="103"/>
      <c r="FE94" s="25"/>
      <c r="FF94" s="103"/>
      <c r="FG94" s="238">
        <f t="shared" si="150"/>
        <v>0</v>
      </c>
      <c r="FH94" s="239"/>
      <c r="FI94" s="240" t="str">
        <f t="shared" si="151"/>
        <v>Yếu</v>
      </c>
      <c r="FJ94" s="240"/>
      <c r="FK94" s="238"/>
      <c r="FL94" s="239"/>
      <c r="FM94" s="240"/>
      <c r="FN94" s="240"/>
      <c r="FO94" s="13">
        <f t="shared" si="152"/>
        <v>0.79</v>
      </c>
      <c r="FP94" s="395"/>
      <c r="FQ94" s="14" t="str">
        <f t="shared" si="153"/>
        <v>Yếu</v>
      </c>
      <c r="FR94" s="15">
        <f t="shared" si="154"/>
        <v>79</v>
      </c>
    </row>
    <row r="95" spans="1:181" ht="12.75" x14ac:dyDescent="0.2">
      <c r="A95" s="22">
        <v>79</v>
      </c>
      <c r="B95" s="82" t="s">
        <v>114</v>
      </c>
      <c r="C95" s="83" t="s">
        <v>174</v>
      </c>
      <c r="D95" s="25">
        <v>8</v>
      </c>
      <c r="E95" s="26"/>
      <c r="F95" s="25">
        <f t="shared" si="117"/>
        <v>8</v>
      </c>
      <c r="G95" s="25">
        <v>8</v>
      </c>
      <c r="H95" s="26"/>
      <c r="I95" s="25">
        <f t="shared" si="118"/>
        <v>8</v>
      </c>
      <c r="J95" s="25">
        <v>5</v>
      </c>
      <c r="K95" s="26"/>
      <c r="L95" s="25">
        <f t="shared" si="119"/>
        <v>5</v>
      </c>
      <c r="M95" s="25">
        <v>4</v>
      </c>
      <c r="N95" s="26" t="s">
        <v>522</v>
      </c>
      <c r="O95" s="25">
        <f t="shared" si="120"/>
        <v>4</v>
      </c>
      <c r="P95" s="25">
        <v>4</v>
      </c>
      <c r="Q95" s="26">
        <v>6</v>
      </c>
      <c r="R95" s="25">
        <f t="shared" si="121"/>
        <v>6</v>
      </c>
      <c r="S95" s="25">
        <v>2</v>
      </c>
      <c r="T95" s="26">
        <v>6</v>
      </c>
      <c r="U95" s="25">
        <f t="shared" si="122"/>
        <v>6</v>
      </c>
      <c r="V95" s="25">
        <v>6</v>
      </c>
      <c r="W95" s="26"/>
      <c r="X95" s="25">
        <f t="shared" si="123"/>
        <v>6</v>
      </c>
      <c r="Y95" s="25">
        <v>6</v>
      </c>
      <c r="Z95" s="26"/>
      <c r="AA95" s="25">
        <v>5</v>
      </c>
      <c r="AB95" s="26"/>
      <c r="AC95" s="25">
        <f t="shared" si="124"/>
        <v>5</v>
      </c>
      <c r="AD95" s="25">
        <v>7</v>
      </c>
      <c r="AE95" s="26"/>
      <c r="AF95" s="25">
        <f t="shared" si="125"/>
        <v>7</v>
      </c>
      <c r="AG95" s="25">
        <v>3</v>
      </c>
      <c r="AH95" s="26">
        <v>6</v>
      </c>
      <c r="AI95" s="25">
        <f t="shared" si="126"/>
        <v>6</v>
      </c>
      <c r="AJ95" s="92">
        <v>5</v>
      </c>
      <c r="AK95" s="93"/>
      <c r="AL95" s="25">
        <f t="shared" si="127"/>
        <v>5</v>
      </c>
      <c r="AM95" s="25">
        <v>4</v>
      </c>
      <c r="AN95" s="26">
        <v>7</v>
      </c>
      <c r="AO95" s="25">
        <f t="shared" si="128"/>
        <v>7</v>
      </c>
      <c r="AP95" s="92">
        <v>2</v>
      </c>
      <c r="AQ95" s="93"/>
      <c r="AR95" s="25">
        <f t="shared" si="129"/>
        <v>2</v>
      </c>
      <c r="AS95" s="92">
        <v>8</v>
      </c>
      <c r="AT95" s="93"/>
      <c r="AU95" s="25">
        <f t="shared" si="130"/>
        <v>8</v>
      </c>
      <c r="AV95" s="92">
        <v>7</v>
      </c>
      <c r="AW95" s="93"/>
      <c r="AX95" s="25">
        <f t="shared" si="131"/>
        <v>7</v>
      </c>
      <c r="AY95" s="92">
        <v>6</v>
      </c>
      <c r="AZ95" s="93"/>
      <c r="BA95" s="25">
        <f t="shared" si="132"/>
        <v>6</v>
      </c>
      <c r="BB95" s="27">
        <f t="shared" si="133"/>
        <v>6.13</v>
      </c>
      <c r="BC95" s="94"/>
      <c r="BD95" s="28" t="str">
        <f t="shared" si="134"/>
        <v>TBKhá</v>
      </c>
      <c r="BE95" s="95"/>
      <c r="BF95" s="84">
        <v>6</v>
      </c>
      <c r="BG95" s="85"/>
      <c r="BH95" s="84">
        <v>7</v>
      </c>
      <c r="BI95" s="85"/>
      <c r="BJ95" s="84">
        <v>7</v>
      </c>
      <c r="BK95" s="85"/>
      <c r="BL95" s="84">
        <v>5</v>
      </c>
      <c r="BM95" s="85"/>
      <c r="BN95" s="25">
        <f t="shared" si="135"/>
        <v>5</v>
      </c>
      <c r="BO95" s="84">
        <v>3</v>
      </c>
      <c r="BP95" s="85" t="s">
        <v>440</v>
      </c>
      <c r="BQ95" s="25">
        <f t="shared" si="136"/>
        <v>3</v>
      </c>
      <c r="BR95" s="84">
        <v>8</v>
      </c>
      <c r="BS95" s="85"/>
      <c r="BT95" s="84">
        <v>6</v>
      </c>
      <c r="BU95" s="85"/>
      <c r="BV95" s="25">
        <f t="shared" si="137"/>
        <v>6</v>
      </c>
      <c r="BW95" s="84">
        <v>7</v>
      </c>
      <c r="BX95" s="85"/>
      <c r="BY95" s="25">
        <f t="shared" si="138"/>
        <v>7</v>
      </c>
      <c r="BZ95" s="84">
        <v>8</v>
      </c>
      <c r="CA95" s="85"/>
      <c r="CB95" s="84">
        <v>8</v>
      </c>
      <c r="CC95" s="85"/>
      <c r="CD95" s="25"/>
      <c r="CE95" s="85"/>
      <c r="CF95" s="25">
        <f t="shared" si="139"/>
        <v>0</v>
      </c>
      <c r="CG95" s="25"/>
      <c r="CH95" s="85"/>
      <c r="CI95" s="25"/>
      <c r="CJ95" s="85"/>
      <c r="CK95" s="25"/>
      <c r="CL95" s="85"/>
      <c r="CM95" s="25">
        <f t="shared" si="140"/>
        <v>0</v>
      </c>
      <c r="CN95" s="260"/>
      <c r="CO95" s="85"/>
      <c r="CP95" s="25">
        <f t="shared" si="141"/>
        <v>0</v>
      </c>
      <c r="CQ95" s="25"/>
      <c r="CR95" s="85"/>
      <c r="CS95" s="260"/>
      <c r="CT95" s="85"/>
      <c r="CU95" s="260"/>
      <c r="CV95" s="85"/>
      <c r="CW95" s="25">
        <f t="shared" si="142"/>
        <v>0</v>
      </c>
      <c r="CX95" s="84"/>
      <c r="CY95" s="85"/>
      <c r="CZ95" s="25">
        <f t="shared" si="143"/>
        <v>0</v>
      </c>
      <c r="DA95" s="84"/>
      <c r="DB95" s="85"/>
      <c r="DC95" s="25">
        <f t="shared" si="144"/>
        <v>0</v>
      </c>
      <c r="DD95" s="84"/>
      <c r="DE95" s="85"/>
      <c r="DF95" s="84"/>
      <c r="DG95" s="26"/>
      <c r="DH95" s="27">
        <f t="shared" si="145"/>
        <v>3</v>
      </c>
      <c r="DI95" s="86"/>
      <c r="DJ95" s="87" t="str">
        <f t="shared" si="146"/>
        <v>Yếu</v>
      </c>
      <c r="DK95" s="262"/>
      <c r="DL95" s="25"/>
      <c r="DM95" s="85"/>
      <c r="DN95" s="25"/>
      <c r="DO95" s="85"/>
      <c r="DP95" s="25"/>
      <c r="DQ95" s="85"/>
      <c r="DR95" s="25">
        <f t="shared" si="147"/>
        <v>0</v>
      </c>
      <c r="DS95" s="25"/>
      <c r="DT95" s="85"/>
      <c r="DU95" s="25"/>
      <c r="DV95" s="25"/>
      <c r="DW95" s="84"/>
      <c r="DX95" s="85"/>
      <c r="DY95" s="84"/>
      <c r="DZ95" s="85"/>
      <c r="EA95" s="84"/>
      <c r="EB95" s="85"/>
      <c r="EC95" s="25"/>
      <c r="ED95" s="84"/>
      <c r="EE95" s="25"/>
      <c r="EF95" s="25"/>
      <c r="EG95" s="27">
        <f t="shared" si="148"/>
        <v>0</v>
      </c>
      <c r="EH95" s="86"/>
      <c r="EI95" s="87" t="str">
        <f t="shared" si="149"/>
        <v>Yếu</v>
      </c>
      <c r="EJ95" s="83"/>
      <c r="EK95" s="25"/>
      <c r="EL95" s="103"/>
      <c r="EM95" s="25"/>
      <c r="EN95" s="103"/>
      <c r="EO95" s="25"/>
      <c r="EP95" s="103"/>
      <c r="EQ95" s="25"/>
      <c r="ER95" s="103"/>
      <c r="ES95" s="25"/>
      <c r="ET95" s="103"/>
      <c r="EU95" s="25"/>
      <c r="EV95" s="103"/>
      <c r="EW95" s="25"/>
      <c r="EX95" s="103"/>
      <c r="EY95" s="25"/>
      <c r="EZ95" s="103"/>
      <c r="FA95" s="25"/>
      <c r="FB95" s="103"/>
      <c r="FC95" s="25"/>
      <c r="FD95" s="103"/>
      <c r="FE95" s="25"/>
      <c r="FF95" s="103"/>
      <c r="FG95" s="238">
        <f t="shared" si="150"/>
        <v>0</v>
      </c>
      <c r="FH95" s="239"/>
      <c r="FI95" s="240" t="str">
        <f t="shared" si="151"/>
        <v>Yếu</v>
      </c>
      <c r="FJ95" s="240"/>
      <c r="FK95" s="238"/>
      <c r="FL95" s="239"/>
      <c r="FM95" s="240"/>
      <c r="FN95" s="240"/>
      <c r="FO95" s="13">
        <f t="shared" si="152"/>
        <v>3.06</v>
      </c>
      <c r="FP95" s="395"/>
      <c r="FQ95" s="14" t="str">
        <f t="shared" si="153"/>
        <v>Yếu</v>
      </c>
      <c r="FR95" s="15">
        <f t="shared" si="154"/>
        <v>70</v>
      </c>
    </row>
    <row r="96" spans="1:181" x14ac:dyDescent="0.2">
      <c r="BB96" s="67"/>
      <c r="BC96" s="61"/>
      <c r="FO96" s="1"/>
    </row>
    <row r="97" spans="54:171" x14ac:dyDescent="0.2">
      <c r="BB97" s="67"/>
      <c r="BC97" s="61"/>
      <c r="FO97" s="1"/>
    </row>
    <row r="98" spans="54:171" ht="12" customHeight="1" x14ac:dyDescent="0.2">
      <c r="BB98" s="67"/>
      <c r="BC98" s="61"/>
      <c r="FO98" s="1"/>
    </row>
    <row r="99" spans="54:171" x14ac:dyDescent="0.2">
      <c r="BB99" s="67"/>
      <c r="BC99" s="61"/>
      <c r="DL99" s="65"/>
      <c r="DM99" s="65"/>
      <c r="DO99" s="65"/>
      <c r="DP99" s="65"/>
      <c r="DQ99" s="65"/>
      <c r="DS99" s="65"/>
      <c r="DT99" s="65"/>
      <c r="DU99" s="65"/>
      <c r="DV99" s="65"/>
      <c r="DW99" s="65"/>
      <c r="DX99" s="65"/>
      <c r="DY99" s="65"/>
      <c r="DZ99" s="65"/>
      <c r="EA99" s="65"/>
      <c r="EB99" s="65"/>
      <c r="EC99" s="65"/>
      <c r="ED99" s="65"/>
      <c r="EE99" s="65"/>
      <c r="EF99" s="65"/>
      <c r="EG99" s="1"/>
      <c r="FO99" s="1"/>
    </row>
    <row r="100" spans="54:171" x14ac:dyDescent="0.2">
      <c r="BB100" s="67"/>
      <c r="BC100" s="61"/>
      <c r="DL100" s="65"/>
      <c r="DM100" s="65"/>
      <c r="DO100" s="65"/>
      <c r="DP100" s="65"/>
      <c r="DQ100" s="65"/>
      <c r="DS100" s="65"/>
      <c r="DT100" s="65"/>
      <c r="DU100" s="65"/>
      <c r="DV100" s="65"/>
      <c r="DW100" s="65"/>
      <c r="DX100" s="65"/>
      <c r="DY100" s="65"/>
      <c r="DZ100" s="65"/>
      <c r="EA100" s="65"/>
      <c r="EB100" s="65"/>
      <c r="EC100" s="65"/>
      <c r="ED100" s="65"/>
      <c r="EE100" s="65"/>
      <c r="EF100" s="65"/>
      <c r="EG100" s="1"/>
    </row>
    <row r="101" spans="54:171" x14ac:dyDescent="0.2">
      <c r="BB101" s="67"/>
      <c r="BC101" s="61"/>
      <c r="DQ101" s="2"/>
      <c r="DT101" s="2"/>
      <c r="DU101" s="2"/>
      <c r="DV101" s="2"/>
      <c r="DW101" s="2"/>
      <c r="DX101" s="2"/>
      <c r="DY101" s="2"/>
    </row>
    <row r="102" spans="54:171" x14ac:dyDescent="0.2">
      <c r="BB102" s="67"/>
      <c r="BC102" s="61"/>
    </row>
    <row r="103" spans="54:171" x14ac:dyDescent="0.2">
      <c r="BB103" s="67"/>
      <c r="BC103" s="61"/>
    </row>
  </sheetData>
  <sheetProtection algorithmName="SHA-512" hashValue="NBNH3HqwDAkFiHj1k3w3xBfIkCnl6i707muWGuSsJwLlqaj3CpRgbd4r5Ldz89Fk1fsOQcJprLcLkoHKYnM1BA==" saltValue="l68NU+Aef8J6j7pRKu0+GQ==" spinCount="100000" sheet="1" objects="1" scenarios="1"/>
  <sortState ref="A7:FR88">
    <sortCondition sortBy="cellColor" ref="A7:A88" dxfId="2264"/>
    <sortCondition ref="A7:A88"/>
  </sortState>
  <mergeCells count="143">
    <mergeCell ref="BT4:BV4"/>
    <mergeCell ref="BW4:BY4"/>
    <mergeCell ref="CD4:CF4"/>
    <mergeCell ref="BF5:BG5"/>
    <mergeCell ref="BH5:BI5"/>
    <mergeCell ref="BJ5:BK5"/>
    <mergeCell ref="BL5:BM5"/>
    <mergeCell ref="AP4:AR4"/>
    <mergeCell ref="CB5:CC5"/>
    <mergeCell ref="CD5:CE5"/>
    <mergeCell ref="BR4:BS4"/>
    <mergeCell ref="BR5:BS5"/>
    <mergeCell ref="BO4:BQ4"/>
    <mergeCell ref="FQ4:FR5"/>
    <mergeCell ref="FO6:FP6"/>
    <mergeCell ref="G4:I4"/>
    <mergeCell ref="J4:L4"/>
    <mergeCell ref="M4:O4"/>
    <mergeCell ref="P4:R4"/>
    <mergeCell ref="V4:X4"/>
    <mergeCell ref="AA4:AC4"/>
    <mergeCell ref="AD4:AF4"/>
    <mergeCell ref="AG4:AI4"/>
    <mergeCell ref="FO4:FP4"/>
    <mergeCell ref="BZ4:CA4"/>
    <mergeCell ref="CB4:CC4"/>
    <mergeCell ref="BD4:BE5"/>
    <mergeCell ref="BF4:BG4"/>
    <mergeCell ref="BH4:BI4"/>
    <mergeCell ref="BJ4:BK4"/>
    <mergeCell ref="BO5:BP5"/>
    <mergeCell ref="BL4:BN4"/>
    <mergeCell ref="BT5:BU5"/>
    <mergeCell ref="BW5:BX5"/>
    <mergeCell ref="BZ5:CA5"/>
    <mergeCell ref="Y5:Z5"/>
    <mergeCell ref="AA5:AB5"/>
    <mergeCell ref="AJ5:AK5"/>
    <mergeCell ref="AM5:AN5"/>
    <mergeCell ref="AP5:AQ5"/>
    <mergeCell ref="AS5:AT5"/>
    <mergeCell ref="BB6:BC6"/>
    <mergeCell ref="AJ4:AL4"/>
    <mergeCell ref="AM4:AO4"/>
    <mergeCell ref="AS4:AU4"/>
    <mergeCell ref="AV4:AX4"/>
    <mergeCell ref="AY4:BA4"/>
    <mergeCell ref="DN4:DO4"/>
    <mergeCell ref="DS4:DT4"/>
    <mergeCell ref="EC5:ED5"/>
    <mergeCell ref="EE5:EF5"/>
    <mergeCell ref="EG6:EH6"/>
    <mergeCell ref="S5:T5"/>
    <mergeCell ref="V5:W5"/>
    <mergeCell ref="A1:C1"/>
    <mergeCell ref="A3:BG3"/>
    <mergeCell ref="A4:A6"/>
    <mergeCell ref="B4:C6"/>
    <mergeCell ref="BB4:BC4"/>
    <mergeCell ref="Y4:Z4"/>
    <mergeCell ref="AV5:AW5"/>
    <mergeCell ref="AY5:AZ5"/>
    <mergeCell ref="D5:E5"/>
    <mergeCell ref="S4:U4"/>
    <mergeCell ref="D4:F4"/>
    <mergeCell ref="G5:H5"/>
    <mergeCell ref="J5:K5"/>
    <mergeCell ref="M5:N5"/>
    <mergeCell ref="P5:Q5"/>
    <mergeCell ref="AD5:AE5"/>
    <mergeCell ref="AG5:AH5"/>
    <mergeCell ref="DH6:DI6"/>
    <mergeCell ref="CG5:CH5"/>
    <mergeCell ref="CI5:CJ5"/>
    <mergeCell ref="CK5:CL5"/>
    <mergeCell ref="CN5:CO5"/>
    <mergeCell ref="CQ5:CR5"/>
    <mergeCell ref="CS5:CT5"/>
    <mergeCell ref="ES4:ET4"/>
    <mergeCell ref="EU4:EV4"/>
    <mergeCell ref="CG4:CH4"/>
    <mergeCell ref="EI4:EJ5"/>
    <mergeCell ref="CN4:CP4"/>
    <mergeCell ref="CU4:CW4"/>
    <mergeCell ref="DA4:DC4"/>
    <mergeCell ref="DS5:DT5"/>
    <mergeCell ref="DU5:DV5"/>
    <mergeCell ref="DP4:DR4"/>
    <mergeCell ref="CK4:CM4"/>
    <mergeCell ref="CI4:CJ4"/>
    <mergeCell ref="DW4:DX4"/>
    <mergeCell ref="CQ4:CR4"/>
    <mergeCell ref="CS4:CT4"/>
    <mergeCell ref="EE4:EF4"/>
    <mergeCell ref="EG4:EH4"/>
    <mergeCell ref="EW4:EX4"/>
    <mergeCell ref="EY4:EZ4"/>
    <mergeCell ref="FA4:FB4"/>
    <mergeCell ref="CU5:CV5"/>
    <mergeCell ref="CX5:CY5"/>
    <mergeCell ref="DA5:DB5"/>
    <mergeCell ref="DD5:DE5"/>
    <mergeCell ref="DF5:DG5"/>
    <mergeCell ref="DL5:DM5"/>
    <mergeCell ref="DY5:DZ5"/>
    <mergeCell ref="EA5:EB5"/>
    <mergeCell ref="DW5:DX5"/>
    <mergeCell ref="DF4:DG4"/>
    <mergeCell ref="DH4:DI4"/>
    <mergeCell ref="DU4:DV4"/>
    <mergeCell ref="DN5:DO5"/>
    <mergeCell ref="DP5:DQ5"/>
    <mergeCell ref="DD4:DE4"/>
    <mergeCell ref="CX4:CZ4"/>
    <mergeCell ref="DY4:DZ4"/>
    <mergeCell ref="EA4:EB4"/>
    <mergeCell ref="EC4:ED4"/>
    <mergeCell ref="DJ4:DK5"/>
    <mergeCell ref="DL4:DM4"/>
    <mergeCell ref="FG6:FH6"/>
    <mergeCell ref="FK6:FL6"/>
    <mergeCell ref="FC4:FD4"/>
    <mergeCell ref="FE4:FF4"/>
    <mergeCell ref="FG4:FH4"/>
    <mergeCell ref="FI4:FJ5"/>
    <mergeCell ref="FK4:FL4"/>
    <mergeCell ref="FM4:FN5"/>
    <mergeCell ref="EK5:EL5"/>
    <mergeCell ref="EM5:EN5"/>
    <mergeCell ref="EO5:EP5"/>
    <mergeCell ref="EQ5:ER5"/>
    <mergeCell ref="ES5:ET5"/>
    <mergeCell ref="EU5:EV5"/>
    <mergeCell ref="EW5:EX5"/>
    <mergeCell ref="EY5:EZ5"/>
    <mergeCell ref="FA5:FB5"/>
    <mergeCell ref="FC5:FD5"/>
    <mergeCell ref="FE5:FF5"/>
    <mergeCell ref="FG5:FH5"/>
    <mergeCell ref="EK4:EL4"/>
    <mergeCell ref="EM4:EN4"/>
    <mergeCell ref="EO4:EP4"/>
    <mergeCell ref="EQ4:ER4"/>
  </mergeCells>
  <conditionalFormatting sqref="BC7 D92:E92 P92:Q92 BC92 CV95 CU93:CU94 G92:H92 J92:K92 S92:T92 Y92:Z92 Y7:Z7 V92:W92 EO75:FF76 Y75:Y76 F75:G76 J75:J76 P75:P76 V75:V76 S75:S76 M75:M76 D75:D76 D82:D91 M82:M91 S82:S91 V82:V91 P82:P91 J82:J91 G82:G91 Y82:Y91 F82:F95 EO82:FF95 D7:X31 BC9:BC31 Y8:AA31 AJ9:AJ31 AY32:AZ42 AB9:AB31 AA32:AB60 AD9:AE31 AV14:AW42 AK14:AK31 AJ32:AK47 AP14:AQ42 AS14:AT42 AM14:AN42 AG9:AH31 BO22:BP42 DI22:DI42 BF22:BM42 BZ22:CC42 BR22:BU42 BW22:BX42 DS8:DS31 DL8:DL62 DN8:DN62 DU8:DW62 ED22:ED42 EA8:EA62 EC8:EC62 DY8:DY62 CU8:CU62 CN8:CN31 CK8:CK62 CQ8:CQ31 CG8:CG31 CI8:CI62 CD8:CD62 CS8:CS62 DF7:DH62 CL22:CL42 CR22:CR42 CO22:CO42 CE22:CE42 CH22:CH42 CJ22:CJ42 CV22:CV42 CT22:CT42 DE22:DE42 DD8:DD31 DA8:DA31 CX8:CX31 CY22:CY42 DB22:DB42 EE7:EG62 DT22:DT42 DX22:DX42 DM22:DM42 EH22:EH42 DO22:DO42 DQ22:DQ42 EB22:EB42 DZ22:DZ42 DP7:DP62 AC7:AC31 AF7:AF31 AI7:AI31 AC32:AI61 AL7:AL62 AO7:AO62 AR7:AR62 D32:Z62 AU7:AU62 AX32:AX62 AX7:BB31 BA32:BC62 D77:BC77 BQ7:BQ62 BV7:BV62 BY7:BY62 CM7:CM31 CM32:CN62 CZ7:CZ31 CZ32:DA62 CP7:CP31 CP32:CQ62 CF7:CF31 CF32:CG62 CW7:CW31 CW32:CX62 DC7:DC31 DC32:DD62 BN7:BN62 BF77:DI77 DR7:DR31 DR32:DS62 DL77:EH77 FO7:FO31 FP9:FP31 FO32:FP62 FO77:FP77 FL12:FL31 FK7:FK31 FK32:FL62 FK77:FL77 FH12:FH31 EK7:FG7 EK77:FH77 AC64:AI73 AD62:AI62 FO64:FP73 DR64:DS73 BN64:BN73 DC64:DD73 CW64:CX73 CF64:CG73 CP64:CQ73 CZ64:DA73 CM64:CN73 BY64:BY73 BV64:BV73 BQ64:BQ73 BA64:BC73 AX64:AX73 AU64:AU73 D64:Z73 AR64:AR73 AO64:AO73 AL64:AL73 DP64:DP73 EE64:EG73 DF64:DH73 CS64:CS73 CD64:CD73 CI64:CI73 CK64:CK73 CU64:CU73 DY64:DY73 EC64:EC73 EA64:EA73 DU64:DW73 DN64:DN73 DL64:DL73 EK64:FE73 FK64:FL73 FG64:FH73 FG32:FH62 EK8:FE62 FG8:FG31 FF8:FF73">
    <cfRule type="cellIs" dxfId="2263" priority="925" stopIfTrue="1" operator="lessThan">
      <formula>5</formula>
    </cfRule>
  </conditionalFormatting>
  <conditionalFormatting sqref="BD7:BD62 BD77 DJ22:DJ42 DJ77 EI22:EI42 EI77 FQ9:FQ62 FQ77 FQ64:FQ73 BD64:BD73">
    <cfRule type="cellIs" dxfId="2262" priority="926" stopIfTrue="1" operator="equal">
      <formula>"Giỏi"</formula>
    </cfRule>
    <cfRule type="cellIs" dxfId="2261" priority="927" stopIfTrue="1" operator="equal">
      <formula>"Yếu"</formula>
    </cfRule>
  </conditionalFormatting>
  <conditionalFormatting sqref="D92:E92 P92:Q92 CV95 CU93:CU94 G92:H92 J92:K92 S92:T92 Y92:Z92 Y7:Z7 V92:W92 Y75:Y76 F75:G76 J75:J76 P75:P76 V75:V76 S75:S76 M75:M76 D75:D76 D82:D91 M82:M91 S82:S91 V82:V91 P82:P91 J82:J91 G82:G91 Y82:Y91 F82:F95 D7:X31 Y8:AA31 AJ9:AJ31 AY32:AZ42 AB9:AB31 AA32:AB60 AD9:AE31 AV14:AW42 AK14:AK31 AJ32:AK47 AP14:AQ42 AS14:AT42 AM14:AN42 AG9:AH31 BO22:BP42 BF22:BM42 BZ22:CC42 BR22:BU42 BW22:BX42 CU8:CU62 CN8:CN31 CK8:CK62 CQ8:CQ31 CG8:CG31 CI8:CI62 CD8:CD62 CS8:CS62 DF7:DG62 CL22:CL42 CR22:CR42 CO22:CO42 CE22:CE42 CH22:CH42 CJ22:CJ42 CV22:CV42 CT22:CT42 DE22:DE42 DD8:DD31 DA8:DA31 CX8:CX31 CY22:CY42 DB22:DB42 DS8:DS31 DL8:DL62 DN8:DN62 DU8:DW62 EE7:EF62 DT22:DT42 DX22:DX42 DM22:DM42 DO22:DO42 DQ22:DQ42 ED22:ED42 EA8:EA62 EC8:EC62 DY8:DY62 EB22:EB42 DZ22:DZ42 DP7:DP62 AC7:AC31 AF7:AF31 AI7:AI31 AC32:AI61 AL7:AL62 AO7:AO62 AR7:AR62 D32:Z62 AU7:AU62 AX32:AX62 AX7:BA31 BA32:BA62 D77:BA77 BQ7:BQ62 BV7:BV62 BY7:BY62 CM7:CM31 CM32:CN62 CZ7:CZ31 CZ32:DA62 CP7:CP31 CP32:CQ62 CF7:CF31 CF32:CG62 CW7:CW31 CW32:CX62 DC7:DC31 DC32:DD62 BN7:BN62 BF77:DG77 DR7:DR31 DR32:DS62 DL77:EF77 AC64:AI73 AD62:AI62 DR64:DS73 BN64:BN73 DC64:DD73 CW64:CX73 CF64:CG73 CP64:CQ73 CZ64:DA73 CM64:CN73 BY64:BY73 BV64:BV73 BQ64:BQ73 BA64:BA73 AX64:AX73 AU64:AU73 D64:Z73 AR64:AR73 AO64:AO73 AL64:AL73 DP64:DP73 DY64:DY73 EC64:EC73 EA64:EA73 EE64:EF73 DU64:DW73 DN64:DN73 DL64:DL73 DF64:DG73 CS64:CS73 CD64:CD73 CI64:CI73 CK64:CK73 CU64:CU73">
    <cfRule type="cellIs" dxfId="2260" priority="923" stopIfTrue="1" operator="lessThan">
      <formula>5</formula>
    </cfRule>
    <cfRule type="cellIs" dxfId="2259" priority="924" stopIfTrue="1" operator="lessThan">
      <formula>5</formula>
    </cfRule>
  </conditionalFormatting>
  <conditionalFormatting sqref="BB75:BB76 BB82:BB95">
    <cfRule type="cellIs" dxfId="2258" priority="922" stopIfTrue="1" operator="lessThan">
      <formula>5</formula>
    </cfRule>
  </conditionalFormatting>
  <conditionalFormatting sqref="Z75:Z76 H75:H76 K75:K76 Q75:Q76 W75:W76 T75:T76 N75:N76 BC75:BC76 E75:E76 E82:E91 BC82:BC91 N82:N91 T82:T91 W82:W91 Q82:Q91 K82:K91 H82:H91 Z82:Z91">
    <cfRule type="cellIs" dxfId="2257" priority="919" stopIfTrue="1" operator="lessThan">
      <formula>5</formula>
    </cfRule>
  </conditionalFormatting>
  <conditionalFormatting sqref="BD75:BD76 BD82:BD95">
    <cfRule type="cellIs" dxfId="2256" priority="920" stopIfTrue="1" operator="equal">
      <formula>"Giỏi"</formula>
    </cfRule>
    <cfRule type="cellIs" dxfId="2255" priority="921" stopIfTrue="1" operator="equal">
      <formula>"Yếu"</formula>
    </cfRule>
  </conditionalFormatting>
  <conditionalFormatting sqref="Z75:Z76 H75:H76 K75:K76 Q75:Q76 W75:W76 T75:T76 N75:N76 E75:E76 E82:E91 N82:N91 T82:T91 W82:W91 Q82:Q91 K82:K91 H82:H91 Z82:Z91">
    <cfRule type="cellIs" dxfId="2254" priority="917" stopIfTrue="1" operator="lessThan">
      <formula>5</formula>
    </cfRule>
    <cfRule type="cellIs" dxfId="2253" priority="918" stopIfTrue="1" operator="lessThan">
      <formula>5</formula>
    </cfRule>
  </conditionalFormatting>
  <conditionalFormatting sqref="AS9:AS12 AP9:AP12 AV9:AV12 AA7:AB7 AM9:AM12 AK13 AB8 AY44:AZ62 AS44:AS47 AP44:AP47 AV44:AV62 AM44:AM47 AM49:AM62 AP49:AP62 AS49:AS62 AJ49:AJ60 AJ62 AA64:AA73 AA88:AA91 AJ88:AJ91 AS88:AS91 AP88:AP91 AM88:AM91 AV88:AV91 AY88:AZ91 AG88:AG91 AD88:AD91 AA84:AA86 AJ84:AJ86 AS84:AS86 AP84:AP86 AM84:AM86 AV84:AV86 AY84:AZ86 AG84:AG86 AD84:AD86 AD7:AE8 AG7:AH8 AJ7:AK8 AM7:AN8 AM13:AN13 AP13:AQ13 AP7:AQ8 AS7:AT8 AS13:AT13 AV13:AW13 AV7:AW8 AA75:AA76 AJ75:AJ76 AS75:AS76 AP75:AP76 AM75:AM76 AV75:AV76 AY75:AZ76 AG75:AG76 AD75:AD76 AD82 AG82 AY82:AZ82 AV82 AM82 AP82 AS82 AJ82 AA82 AJ64:AJ73 AS64:AS73 AP64:AP73 AM64:AM73 AV64:AV73 AY64:AZ73">
    <cfRule type="cellIs" dxfId="2252" priority="916" stopIfTrue="1" operator="lessThan">
      <formula>5</formula>
    </cfRule>
  </conditionalFormatting>
  <conditionalFormatting sqref="AS9:AS12 AP9:AP12 AV9:AV12 AA7:AB7 AM9:AM12 AK13 AB8 AY44:AZ62 AS44:AS47 AP44:AP47 AV44:AV62 AM44:AM47 AM49:AM62 AP49:AP62 AS49:AS62 AJ49:AJ60 AJ62 AA64:AA73 AA88:AA91 AJ88:AJ91 AS88:AS91 AP88:AP91 AM88:AM91 AV88:AV91 AY88:AZ91 AG88:AG91 AD88:AD91 AA84:AA86 AJ84:AJ86 AS84:AS86 AP84:AP86 AM84:AM86 AV84:AV86 AY84:AZ86 AG84:AG86 AD84:AD86 AD7:AE8 AG7:AH8 AJ7:AK8 AM7:AN8 AM13:AN13 AP13:AQ13 AP7:AQ8 AS7:AT8 AS13:AT13 AV13:AW13 AV7:AW8 AA75:AA76 AJ75:AJ76 AS75:AS76 AP75:AP76 AM75:AM76 AV75:AV76 AY75:AZ76 AG75:AG76 AD75:AD76 AD82 AG82 AY82:AZ82 AV82 AM82 AP82 AS82 AJ82 AA82 AJ64:AJ73 AS64:AS73 AP64:AP73 AM64:AM73 AV64:AV73 AY64:AZ73">
    <cfRule type="cellIs" dxfId="2251" priority="914" stopIfTrue="1" operator="lessThan">
      <formula>5</formula>
    </cfRule>
    <cfRule type="cellIs" dxfId="2250" priority="915" stopIfTrue="1" operator="lessThan">
      <formula>5</formula>
    </cfRule>
  </conditionalFormatting>
  <conditionalFormatting sqref="AN9:AN12 AT9:AT12 AQ9:AQ12 AK9:AK12 AW9:AW12 AN44:AN47 AT44:AT62 AQ44:AQ47 AW44:AW62 AM43:AN43 AQ49:AQ62 AN49:AN62 AK49:AK60 AJ48:AK48 AK62 AB64:AB73 AB88:AB91 AK88:AK91 AN88:AN91 AQ88:AQ91 AW88:AW91 AT88:AT91 AE88:AE91 AB84:AB86 AK84:AK86 AN84:AN86 AQ84:AQ86 AW84:AW86 AT84:AT86 AE84:AE86 AG84:AH86 AG88:AH91 AM48:AN48 AP48:AQ48 AP43:AQ43 AS43:AT43 AS48 AV43:AW43 AY43:AZ43 AG75:AH76 AB75:AB76 AK75:AK76 AN75:AN76 AQ75:AQ76 AW75:AW76 AT75:AT76 AE75:AE76 AE82 AT82 AW82 AQ82 AN82 AK82 AB82 AG82:AH82 AK64:AK73 AN64:AN73 AQ64:AQ73 AW64:AW73 AT64:AT73">
    <cfRule type="cellIs" dxfId="2249" priority="913" stopIfTrue="1" operator="lessThan">
      <formula>5</formula>
    </cfRule>
  </conditionalFormatting>
  <conditionalFormatting sqref="AN9:AN12 AT9:AT12 AQ9:AQ12 AK9:AK12 AW9:AW12 AN44:AN47 AT44:AT62 AQ44:AQ47 AW44:AW62 AM43:AN43 AQ49:AQ62 AN49:AN62 AK49:AK60 AJ48:AK48 AK62 AB64:AB73 AB88:AB91 AK88:AK91 AN88:AN91 AQ88:AQ91 AW88:AW91 AT88:AT91 AE88:AE91 AB84:AB86 AK84:AK86 AN84:AN86 AQ84:AQ86 AW84:AW86 AT84:AT86 AE84:AE86 AG84:AH86 AG88:AH91 AM48:AN48 AP48:AQ48 AP43:AQ43 AS43:AT43 AS48 AV43:AW43 AY43:AZ43 AG75:AH76 AB75:AB76 AK75:AK76 AN75:AN76 AQ75:AQ76 AW75:AW76 AT75:AT76 AE75:AE76 AE82 AT82 AW82 AQ82 AN82 AK82 AB82 AG82:AH82 AK64:AK73 AN64:AN73 AQ64:AQ73 AW64:AW73 AT64:AT73">
    <cfRule type="cellIs" dxfId="2248" priority="911" stopIfTrue="1" operator="lessThan">
      <formula>5</formula>
    </cfRule>
    <cfRule type="cellIs" dxfId="2247" priority="912" stopIfTrue="1" operator="lessThan">
      <formula>5</formula>
    </cfRule>
  </conditionalFormatting>
  <conditionalFormatting sqref="AJ61:AK61">
    <cfRule type="cellIs" dxfId="2246" priority="910" stopIfTrue="1" operator="lessThan">
      <formula>5</formula>
    </cfRule>
  </conditionalFormatting>
  <conditionalFormatting sqref="AJ61:AK61">
    <cfRule type="cellIs" dxfId="2245" priority="908" stopIfTrue="1" operator="lessThan">
      <formula>5</formula>
    </cfRule>
    <cfRule type="cellIs" dxfId="2244" priority="909" stopIfTrue="1" operator="lessThan">
      <formula>5</formula>
    </cfRule>
  </conditionalFormatting>
  <conditionalFormatting sqref="AA61:AB61">
    <cfRule type="cellIs" dxfId="2243" priority="907" stopIfTrue="1" operator="lessThan">
      <formula>5</formula>
    </cfRule>
  </conditionalFormatting>
  <conditionalFormatting sqref="AA61:AB61">
    <cfRule type="cellIs" dxfId="2242" priority="905" stopIfTrue="1" operator="lessThan">
      <formula>5</formula>
    </cfRule>
    <cfRule type="cellIs" dxfId="2241" priority="906" stopIfTrue="1" operator="lessThan">
      <formula>5</formula>
    </cfRule>
  </conditionalFormatting>
  <conditionalFormatting sqref="AM92">
    <cfRule type="cellIs" dxfId="2240" priority="904" stopIfTrue="1" operator="lessThan">
      <formula>5</formula>
    </cfRule>
  </conditionalFormatting>
  <conditionalFormatting sqref="AM92">
    <cfRule type="cellIs" dxfId="2239" priority="902" stopIfTrue="1" operator="lessThan">
      <formula>5</formula>
    </cfRule>
    <cfRule type="cellIs" dxfId="2238" priority="903" stopIfTrue="1" operator="lessThan">
      <formula>5</formula>
    </cfRule>
  </conditionalFormatting>
  <conditionalFormatting sqref="AE92 AN92">
    <cfRule type="cellIs" dxfId="2237" priority="901" stopIfTrue="1" operator="lessThan">
      <formula>5</formula>
    </cfRule>
  </conditionalFormatting>
  <conditionalFormatting sqref="AE92 AN92">
    <cfRule type="cellIs" dxfId="2236" priority="899" stopIfTrue="1" operator="lessThan">
      <formula>5</formula>
    </cfRule>
    <cfRule type="cellIs" dxfId="2235" priority="900" stopIfTrue="1" operator="lessThan">
      <formula>5</formula>
    </cfRule>
  </conditionalFormatting>
  <conditionalFormatting sqref="AG92:AH92">
    <cfRule type="cellIs" dxfId="2234" priority="898" stopIfTrue="1" operator="lessThan">
      <formula>5</formula>
    </cfRule>
  </conditionalFormatting>
  <conditionalFormatting sqref="AG92:AH92">
    <cfRule type="cellIs" dxfId="2233" priority="896" stopIfTrue="1" operator="lessThan">
      <formula>5</formula>
    </cfRule>
    <cfRule type="cellIs" dxfId="2232" priority="897" stopIfTrue="1" operator="lessThan">
      <formula>5</formula>
    </cfRule>
  </conditionalFormatting>
  <conditionalFormatting sqref="AY92 AP92 AJ92 AV92 AS92">
    <cfRule type="cellIs" dxfId="2231" priority="893" stopIfTrue="1" operator="lessThan">
      <formula>5</formula>
    </cfRule>
  </conditionalFormatting>
  <conditionalFormatting sqref="AY92 AP92 AJ92 AV92 AS92">
    <cfRule type="cellIs" dxfId="2230" priority="894" stopIfTrue="1" operator="lessThan">
      <formula>5</formula>
    </cfRule>
    <cfRule type="cellIs" dxfId="2229" priority="895" stopIfTrue="1" operator="lessThan">
      <formula>5</formula>
    </cfRule>
  </conditionalFormatting>
  <conditionalFormatting sqref="AY92 AP92 AJ92 AV92 AS92">
    <cfRule type="cellIs" dxfId="2228" priority="892" operator="lessThan">
      <formula>5</formula>
    </cfRule>
  </conditionalFormatting>
  <conditionalFormatting sqref="AD87 AG87 AY87:AZ87 AV87 AM87 AP87 AS87 AJ87 AA87">
    <cfRule type="cellIs" dxfId="2227" priority="891" stopIfTrue="1" operator="lessThan">
      <formula>5</formula>
    </cfRule>
  </conditionalFormatting>
  <conditionalFormatting sqref="AD87 AG87 AY87:AZ87 AV87 AM87 AP87 AS87 AJ87 AA87">
    <cfRule type="cellIs" dxfId="2226" priority="889" stopIfTrue="1" operator="lessThan">
      <formula>5</formula>
    </cfRule>
    <cfRule type="cellIs" dxfId="2225" priority="890" stopIfTrue="1" operator="lessThan">
      <formula>5</formula>
    </cfRule>
  </conditionalFormatting>
  <conditionalFormatting sqref="AE87 AT87 AW87 AQ87 AN87 AK87 AB87 AG87:AH87">
    <cfRule type="cellIs" dxfId="2224" priority="888" stopIfTrue="1" operator="lessThan">
      <formula>5</formula>
    </cfRule>
  </conditionalFormatting>
  <conditionalFormatting sqref="AE87 AT87 AW87 AQ87 AN87 AK87 AB87 AG87:AH87">
    <cfRule type="cellIs" dxfId="2223" priority="886" stopIfTrue="1" operator="lessThan">
      <formula>5</formula>
    </cfRule>
    <cfRule type="cellIs" dxfId="2222" priority="887" stopIfTrue="1" operator="lessThan">
      <formula>5</formula>
    </cfRule>
  </conditionalFormatting>
  <conditionalFormatting sqref="AD83 AG83 AY83:AZ83 AV83 AM83 AP83 AS83 AJ83 AA83">
    <cfRule type="cellIs" dxfId="2221" priority="885" stopIfTrue="1" operator="lessThan">
      <formula>5</formula>
    </cfRule>
  </conditionalFormatting>
  <conditionalFormatting sqref="AD83 AG83 AY83:AZ83 AV83 AM83 AP83 AS83 AJ83 AA83">
    <cfRule type="cellIs" dxfId="2220" priority="883" stopIfTrue="1" operator="lessThan">
      <formula>5</formula>
    </cfRule>
    <cfRule type="cellIs" dxfId="2219" priority="884" stopIfTrue="1" operator="lessThan">
      <formula>5</formula>
    </cfRule>
  </conditionalFormatting>
  <conditionalFormatting sqref="AE83 AT83 AW83 AQ83 AN83 AK83 AB83 AG83:AH83">
    <cfRule type="cellIs" dxfId="2218" priority="882" stopIfTrue="1" operator="lessThan">
      <formula>5</formula>
    </cfRule>
  </conditionalFormatting>
  <conditionalFormatting sqref="AE83 AT83 AW83 AQ83 AN83 AK83 AB83 AG83:AH83">
    <cfRule type="cellIs" dxfId="2217" priority="880" stopIfTrue="1" operator="lessThan">
      <formula>5</formula>
    </cfRule>
    <cfRule type="cellIs" dxfId="2216" priority="881" stopIfTrue="1" operator="lessThan">
      <formula>5</formula>
    </cfRule>
  </conditionalFormatting>
  <conditionalFormatting sqref="DI7 BF7:BM7 BR9 BL9 BH9 BJ9 BO9 BF9 CB7:CC7 BF88:BF92 CB88:CC92 BO88:BO92 BJ88:BJ92 BH88:BH92 BL88:BL92 BR88:BR92 CB84:CC86 BF84:BF86 BO84:BO86 BJ84:BJ86 BH84:BH86 BL84:BL86 BR84:BR86 CB82:CC82 BF82 BO82 BJ82 BH82 BL82 BR82 CB55:CC62 BF55:BF62 BO55:BO62 BJ55:BJ62 BH55:BH62 BL55:BL62 BR55:BR62 CB53:CC53 BF53 BO53 BJ53 BH53 BL53 BR53 CB49:CC51 BF49:BF51 BO49:BO51 BJ49:BJ51 BH49:BH51 BL49:BL51 BR49:BR51 CB44:CC47 BF44:BF47 BO44:BO47 BJ44:BJ47 BH44:BH47 BL44:BL47 BR44:BR47 CB9:CC9 CB11:CC12 BF11:BF12 BO11:BO12 BJ11:BJ12 BH11:BH12 BL11:BL12 BR11:BR12 BR14:BR18 BL14:BL18 BH14:BH18 BJ14:BJ18 BO14:BO18 BF14:BF18 CB14:CC18 CB20:CC20 BF20 BO20 BJ20 BH20 BL20 BR20 BR7:BS7 BO7:BP7 BR64:BR72 BL64:BL72 BH64:BH72 BJ64:BJ72 BO64:BO72 BF64:BF72 CB64:CC72">
    <cfRule type="cellIs" dxfId="2215" priority="877" stopIfTrue="1" operator="lessThan">
      <formula>5</formula>
    </cfRule>
  </conditionalFormatting>
  <conditionalFormatting sqref="DJ7">
    <cfRule type="cellIs" dxfId="2214" priority="878" stopIfTrue="1" operator="equal">
      <formula>"Giỏi"</formula>
    </cfRule>
    <cfRule type="cellIs" dxfId="2213" priority="879" stopIfTrue="1" operator="equal">
      <formula>"Yếu"</formula>
    </cfRule>
  </conditionalFormatting>
  <conditionalFormatting sqref="BF7:BM7 BR9 BL9 BH9 BJ9 BO9 BF9 CB7:CC7 BF88:BF92 CB88:CC92 BO88:BO92 BJ88:BJ92 BH88:BH92 BL88:BL92 BR88:BR92 CB84:CC86 BF84:BF86 BO84:BO86 BJ84:BJ86 BH84:BH86 BL84:BL86 BR84:BR86 CB82:CC82 BF82 BO82 BJ82 BH82 BL82 BR82 CB55:CC62 BF55:BF62 BO55:BO62 BJ55:BJ62 BH55:BH62 BL55:BL62 BR55:BR62 CB53:CC53 BF53 BO53 BJ53 BH53 BL53 BR53 CB49:CC51 BF49:BF51 BO49:BO51 BJ49:BJ51 BH49:BH51 BL49:BL51 BR49:BR51 CB44:CC47 BF44:BF47 BO44:BO47 BJ44:BJ47 BH44:BH47 BL44:BL47 BR44:BR47 CB9:CC9 CB11:CC12 BF11:BF12 BO11:BO12 BJ11:BJ12 BH11:BH12 BL11:BL12 BR11:BR12 BR14:BR18 BL14:BL18 BH14:BH18 BJ14:BJ18 BO14:BO18 BF14:BF18 CB14:CC18 CB20:CC20 BF20 BO20 BJ20 BH20 BL20 BR20 BR7:BS7 BO7:BP7 BR64:BR72 BL64:BL72 BH64:BH72 BJ64:BJ72 BO64:BO72 BF64:BF72 CB64:CC72">
    <cfRule type="cellIs" dxfId="2212" priority="875" stopIfTrue="1" operator="lessThan">
      <formula>5</formula>
    </cfRule>
    <cfRule type="cellIs" dxfId="2211" priority="876" stopIfTrue="1" operator="lessThan">
      <formula>5</formula>
    </cfRule>
  </conditionalFormatting>
  <conditionalFormatting sqref="DH75:DH76 DH82:DH95">
    <cfRule type="cellIs" dxfId="2210" priority="874" stopIfTrue="1" operator="lessThan">
      <formula>5</formula>
    </cfRule>
  </conditionalFormatting>
  <conditionalFormatting sqref="BG9 DI9 BP9 BS9 BM9 BI9 BM14:BM18 BM62 BG62 BS14:BS18 BK9 BP14:BP18 BP88:BP91 BK88:BK91 BS88:BS91 BG88:BG91 BM88:BM91 BI88:BI91 DI88:DI91 BP84:BP86 BK84:BK86 BS84:BS86 BG84:BG86 BM84:BM86 BI84:BI86 DI84:DI86 BP82 BK82 BS82 BG82 BM82 BI82 DI82 BP55:BP62 BK55:BK62 BS55:BS62 BM55:BM60 BI55:BI62 DI55:DI62 BG55:BG60 BP53 BK53 BS53 BM53 BI53 DI53 BG53 BP49:BP51 BK49:BK51 BS49:BS51 BM49:BM51 BI49:BI51 DI49:DI51 BG49:BG51 BP44:BP47 BK44:BK47 BS44:BS47 BM44:BM47 BI44:BI47 DI44:DI47 BG44:BG47 BK11:BK12 BI11:BI12 BM11:BM12 BS11:BS12 BP11:BP12 DI11:DI12 BG11:BG12 BG14:BG18 DI14:DI18 BI14:BI18 BK14:BK18 BK20 BI20 DI20 BG20 BP20 BS20 BM20 DI64:DI72 BI64:BI72 BS64:BS72 BK64:BK72 BP64:BP72 BG64:BG72 BM64:BM72">
    <cfRule type="cellIs" dxfId="2209" priority="871" stopIfTrue="1" operator="lessThan">
      <formula>5</formula>
    </cfRule>
  </conditionalFormatting>
  <conditionalFormatting sqref="DJ9 DJ84:DJ86 DJ82 DJ55:DJ62 DJ53 DJ49:DJ51 DJ44:DJ47 DJ11:DJ12 DJ14:DJ18 DJ20 DJ88:DJ95 DJ64:DJ72">
    <cfRule type="cellIs" dxfId="2208" priority="872" stopIfTrue="1" operator="equal">
      <formula>"Giỏi"</formula>
    </cfRule>
    <cfRule type="cellIs" dxfId="2207" priority="873" stopIfTrue="1" operator="equal">
      <formula>"Yếu"</formula>
    </cfRule>
  </conditionalFormatting>
  <conditionalFormatting sqref="BG9 BP9 BS9 BM9 BI9 BM14:BM18 BM62 BG62 BS14:BS18 BK9 BP14:BP18 BP88:BP91 BK88:BK91 BS88:BS91 BG88:BG91 BM88:BM91 BI88:BI91 BP84:BP86 BK84:BK86 BS84:BS86 BG84:BG86 BM84:BM86 BI84:BI86 BP82 BK82 BS82 BG82 BM82 BI82 BP55:BP62 BK55:BK62 BS55:BS62 BM55:BM60 BI55:BI62 BG55:BG60 BP53 BK53 BS53 BM53 BI53 BG53 BP49:BP51 BK49:BK51 BS49:BS51 BM49:BM51 BI49:BI51 BG49:BG51 BP44:BP47 BK44:BK47 BS44:BS47 BM44:BM47 BI44:BI47 BG44:BG47 BK11:BK12 BI11:BI12 BM11:BM12 BS11:BS12 BP11:BP12 BG11:BG12 BG14:BG18 BI14:BI18 BK14:BK18 BK20 BI20 BG20 BP20 BS20 BM20 BI64:BI72 BS64:BS72 BK64:BK72 BP64:BP72 BG64:BG72 BM64:BM72">
    <cfRule type="cellIs" dxfId="2206" priority="869" stopIfTrue="1" operator="lessThan">
      <formula>5</formula>
    </cfRule>
    <cfRule type="cellIs" dxfId="2205" priority="870" stopIfTrue="1" operator="lessThan">
      <formula>5</formula>
    </cfRule>
  </conditionalFormatting>
  <conditionalFormatting sqref="BM61">
    <cfRule type="cellIs" dxfId="2204" priority="868" stopIfTrue="1" operator="lessThan">
      <formula>5</formula>
    </cfRule>
  </conditionalFormatting>
  <conditionalFormatting sqref="BM61">
    <cfRule type="cellIs" dxfId="2203" priority="866" stopIfTrue="1" operator="lessThan">
      <formula>5</formula>
    </cfRule>
    <cfRule type="cellIs" dxfId="2202" priority="867" stopIfTrue="1" operator="lessThan">
      <formula>5</formula>
    </cfRule>
  </conditionalFormatting>
  <conditionalFormatting sqref="BG61">
    <cfRule type="cellIs" dxfId="2201" priority="865" stopIfTrue="1" operator="lessThan">
      <formula>5</formula>
    </cfRule>
  </conditionalFormatting>
  <conditionalFormatting sqref="BG61">
    <cfRule type="cellIs" dxfId="2200" priority="863" stopIfTrue="1" operator="lessThan">
      <formula>5</formula>
    </cfRule>
    <cfRule type="cellIs" dxfId="2199" priority="864" stopIfTrue="1" operator="lessThan">
      <formula>5</formula>
    </cfRule>
  </conditionalFormatting>
  <conditionalFormatting sqref="BI92 BS92 BP92 BM92 BG92 BK92 DI92 DI94:DI95">
    <cfRule type="cellIs" dxfId="2198" priority="862" stopIfTrue="1" operator="lessThan">
      <formula>5</formula>
    </cfRule>
  </conditionalFormatting>
  <conditionalFormatting sqref="BI92 BS92 BP92 BM92 BG92 BK92">
    <cfRule type="cellIs" dxfId="2197" priority="860" stopIfTrue="1" operator="lessThan">
      <formula>5</formula>
    </cfRule>
    <cfRule type="cellIs" dxfId="2196" priority="861" stopIfTrue="1" operator="lessThan">
      <formula>5</formula>
    </cfRule>
  </conditionalFormatting>
  <conditionalFormatting sqref="BT9 BT14:BT18 BT44:BT47 BT49:BT51 BT7:BU7 BZ9:CA9 BW9 BW88:BW92 BZ88:BZ92 BT88:BT91 CA88:CA91 BW84:BW86 BT84:BT86 BZ84:CA86 BW82 BT82 BZ82:CA82 BW55:BW62 BT55:BT62 BZ55:CA62 BW53 BT53 BZ53:CA53 BW49:BW51 BZ49:CA51 BW44:BW47 BZ44:CA47 BW11:BW12 BZ11:CA12 BT11:BT12 BZ14:CA18 BW14:BW18 BW20 BZ20:CA20 BT20 BW7:BX7 BZ7:CA7 BZ64:CA72 BT64:BT72 BW64:BW72">
    <cfRule type="cellIs" dxfId="2195" priority="859" stopIfTrue="1" operator="lessThan">
      <formula>5</formula>
    </cfRule>
  </conditionalFormatting>
  <conditionalFormatting sqref="BT9 BT14:BT18 BT44:BT47 BT49:BT51 BT7:BU7 BZ9:CA9 BW9 BW88:BW92 BZ88:BZ92 BT88:BT91 CA88:CA91 BW84:BW86 BT84:BT86 BZ84:CA86 BW82 BT82 BZ82:CA82 BW55:BW62 BT55:BT62 BZ55:CA62 BW53 BT53 BZ53:CA53 BW49:BW51 BZ49:CA51 BW44:BW47 BZ44:CA47 BW11:BW12 BZ11:CA12 BT11:BT12 BZ14:CA18 BW14:BW18 BW20 BZ20:CA20 BT20 BW7:BX7 BZ7:CA7 BZ64:CA72 BT64:BT72 BW64:BW72">
    <cfRule type="cellIs" dxfId="2194" priority="857" stopIfTrue="1" operator="lessThan">
      <formula>5</formula>
    </cfRule>
    <cfRule type="cellIs" dxfId="2193" priority="858" stopIfTrue="1" operator="lessThan">
      <formula>5</formula>
    </cfRule>
  </conditionalFormatting>
  <conditionalFormatting sqref="BU9 BX9 BU14:BU18 BU44:BU47 BX14:BX18 BX88:BX91 BU88:BU91 BX84:BX86 BU84:BU86 BX82 BU82 BX55:BX62 BU55:BU62 BX53 BU53 BX49:BX51 BU49:BU51 BX44:BX47 BX11:BX12 BU11:BU12 BX20 BU20 BU64:BU72 BX64:BX72">
    <cfRule type="cellIs" dxfId="2192" priority="856" stopIfTrue="1" operator="lessThan">
      <formula>5</formula>
    </cfRule>
  </conditionalFormatting>
  <conditionalFormatting sqref="BU9 BX9 BU14:BU18 BU44:BU47 BX14:BX18 BX88:BX91 BU88:BU91 BX84:BX86 BU84:BU86 BX82 BU82 BX55:BX62 BU55:BU62 BX53 BU53 BX49:BX51 BU49:BU51 BX44:BX47 BX11:BX12 BU11:BU12 BX20 BU20 BU64:BU72 BX64:BX72">
    <cfRule type="cellIs" dxfId="2191" priority="854" stopIfTrue="1" operator="lessThan">
      <formula>5</formula>
    </cfRule>
    <cfRule type="cellIs" dxfId="2190" priority="855" stopIfTrue="1" operator="lessThan">
      <formula>5</formula>
    </cfRule>
  </conditionalFormatting>
  <conditionalFormatting sqref="CA92 BT92">
    <cfRule type="cellIs" dxfId="2189" priority="853" stopIfTrue="1" operator="lessThan">
      <formula>5</formula>
    </cfRule>
  </conditionalFormatting>
  <conditionalFormatting sqref="CA92 BT92">
    <cfRule type="cellIs" dxfId="2188" priority="851" stopIfTrue="1" operator="lessThan">
      <formula>5</formula>
    </cfRule>
    <cfRule type="cellIs" dxfId="2187" priority="852" stopIfTrue="1" operator="lessThan">
      <formula>5</formula>
    </cfRule>
  </conditionalFormatting>
  <conditionalFormatting sqref="BU92 BX92">
    <cfRule type="cellIs" dxfId="2186" priority="850" stopIfTrue="1" operator="lessThan">
      <formula>5</formula>
    </cfRule>
  </conditionalFormatting>
  <conditionalFormatting sqref="BU92 BX92">
    <cfRule type="cellIs" dxfId="2185" priority="848" stopIfTrue="1" operator="lessThan">
      <formula>5</formula>
    </cfRule>
    <cfRule type="cellIs" dxfId="2184" priority="849" stopIfTrue="1" operator="lessThan">
      <formula>5</formula>
    </cfRule>
  </conditionalFormatting>
  <conditionalFormatting sqref="BF87 CB87:CC87 BO87 BJ87 BH87 BL87 BR87">
    <cfRule type="cellIs" dxfId="2183" priority="847" stopIfTrue="1" operator="lessThan">
      <formula>5</formula>
    </cfRule>
  </conditionalFormatting>
  <conditionalFormatting sqref="BF87 CB87:CC87 BO87 BJ87 BH87 BL87 BR87">
    <cfRule type="cellIs" dxfId="2182" priority="845" stopIfTrue="1" operator="lessThan">
      <formula>5</formula>
    </cfRule>
    <cfRule type="cellIs" dxfId="2181" priority="846" stopIfTrue="1" operator="lessThan">
      <formula>5</formula>
    </cfRule>
  </conditionalFormatting>
  <conditionalFormatting sqref="DJ87">
    <cfRule type="cellIs" dxfId="2180" priority="843" stopIfTrue="1" operator="equal">
      <formula>"Giỏi"</formula>
    </cfRule>
    <cfRule type="cellIs" dxfId="2179" priority="844" stopIfTrue="1" operator="equal">
      <formula>"Yếu"</formula>
    </cfRule>
  </conditionalFormatting>
  <conditionalFormatting sqref="DI87 BI87 BS87 BP87 BM87 BG87 BK87">
    <cfRule type="cellIs" dxfId="2178" priority="842" stopIfTrue="1" operator="lessThan">
      <formula>5</formula>
    </cfRule>
  </conditionalFormatting>
  <conditionalFormatting sqref="BI87 BS87 BP87 BM87 BG87 BK87">
    <cfRule type="cellIs" dxfId="2177" priority="840" stopIfTrue="1" operator="lessThan">
      <formula>5</formula>
    </cfRule>
    <cfRule type="cellIs" dxfId="2176" priority="841" stopIfTrue="1" operator="lessThan">
      <formula>5</formula>
    </cfRule>
  </conditionalFormatting>
  <conditionalFormatting sqref="BW87 BZ87">
    <cfRule type="cellIs" dxfId="2175" priority="839" stopIfTrue="1" operator="lessThan">
      <formula>5</formula>
    </cfRule>
  </conditionalFormatting>
  <conditionalFormatting sqref="BW87 BZ87">
    <cfRule type="cellIs" dxfId="2174" priority="837" stopIfTrue="1" operator="lessThan">
      <formula>5</formula>
    </cfRule>
    <cfRule type="cellIs" dxfId="2173" priority="838" stopIfTrue="1" operator="lessThan">
      <formula>5</formula>
    </cfRule>
  </conditionalFormatting>
  <conditionalFormatting sqref="CA87 BT87">
    <cfRule type="cellIs" dxfId="2172" priority="836" stopIfTrue="1" operator="lessThan">
      <formula>5</formula>
    </cfRule>
  </conditionalFormatting>
  <conditionalFormatting sqref="CA87 BT87">
    <cfRule type="cellIs" dxfId="2171" priority="834" stopIfTrue="1" operator="lessThan">
      <formula>5</formula>
    </cfRule>
    <cfRule type="cellIs" dxfId="2170" priority="835" stopIfTrue="1" operator="lessThan">
      <formula>5</formula>
    </cfRule>
  </conditionalFormatting>
  <conditionalFormatting sqref="BU87 BX87">
    <cfRule type="cellIs" dxfId="2169" priority="833" stopIfTrue="1" operator="lessThan">
      <formula>5</formula>
    </cfRule>
  </conditionalFormatting>
  <conditionalFormatting sqref="BU87 BX87">
    <cfRule type="cellIs" dxfId="2168" priority="831" stopIfTrue="1" operator="lessThan">
      <formula>5</formula>
    </cfRule>
    <cfRule type="cellIs" dxfId="2167" priority="832" stopIfTrue="1" operator="lessThan">
      <formula>5</formula>
    </cfRule>
  </conditionalFormatting>
  <conditionalFormatting sqref="BF83 CB83:CC83 BO83 BJ83 BH83 BL83 BR83">
    <cfRule type="cellIs" dxfId="2166" priority="830" stopIfTrue="1" operator="lessThan">
      <formula>5</formula>
    </cfRule>
  </conditionalFormatting>
  <conditionalFormatting sqref="BF83 CB83:CC83 BO83 BJ83 BH83 BL83 BR83">
    <cfRule type="cellIs" dxfId="2165" priority="828" stopIfTrue="1" operator="lessThan">
      <formula>5</formula>
    </cfRule>
    <cfRule type="cellIs" dxfId="2164" priority="829" stopIfTrue="1" operator="lessThan">
      <formula>5</formula>
    </cfRule>
  </conditionalFormatting>
  <conditionalFormatting sqref="DJ83">
    <cfRule type="cellIs" dxfId="2163" priority="826" stopIfTrue="1" operator="equal">
      <formula>"Giỏi"</formula>
    </cfRule>
    <cfRule type="cellIs" dxfId="2162" priority="827" stopIfTrue="1" operator="equal">
      <formula>"Yếu"</formula>
    </cfRule>
  </conditionalFormatting>
  <conditionalFormatting sqref="DI83 BI83 BS83 BP83 BM83 BG83 BK83">
    <cfRule type="cellIs" dxfId="2161" priority="825" stopIfTrue="1" operator="lessThan">
      <formula>5</formula>
    </cfRule>
  </conditionalFormatting>
  <conditionalFormatting sqref="BI83 BS83 BP83 BM83 BG83 BK83">
    <cfRule type="cellIs" dxfId="2160" priority="823" stopIfTrue="1" operator="lessThan">
      <formula>5</formula>
    </cfRule>
    <cfRule type="cellIs" dxfId="2159" priority="824" stopIfTrue="1" operator="lessThan">
      <formula>5</formula>
    </cfRule>
  </conditionalFormatting>
  <conditionalFormatting sqref="BW83 BZ83">
    <cfRule type="cellIs" dxfId="2158" priority="822" stopIfTrue="1" operator="lessThan">
      <formula>5</formula>
    </cfRule>
  </conditionalFormatting>
  <conditionalFormatting sqref="BW83 BZ83">
    <cfRule type="cellIs" dxfId="2157" priority="820" stopIfTrue="1" operator="lessThan">
      <formula>5</formula>
    </cfRule>
    <cfRule type="cellIs" dxfId="2156" priority="821" stopIfTrue="1" operator="lessThan">
      <formula>5</formula>
    </cfRule>
  </conditionalFormatting>
  <conditionalFormatting sqref="CA83 BT83">
    <cfRule type="cellIs" dxfId="2155" priority="819" stopIfTrue="1" operator="lessThan">
      <formula>5</formula>
    </cfRule>
  </conditionalFormatting>
  <conditionalFormatting sqref="CA83 BT83">
    <cfRule type="cellIs" dxfId="2154" priority="817" stopIfTrue="1" operator="lessThan">
      <formula>5</formula>
    </cfRule>
    <cfRule type="cellIs" dxfId="2153" priority="818" stopIfTrue="1" operator="lessThan">
      <formula>5</formula>
    </cfRule>
  </conditionalFormatting>
  <conditionalFormatting sqref="BU83 BX83">
    <cfRule type="cellIs" dxfId="2152" priority="816" stopIfTrue="1" operator="lessThan">
      <formula>5</formula>
    </cfRule>
  </conditionalFormatting>
  <conditionalFormatting sqref="BU83 BX83">
    <cfRule type="cellIs" dxfId="2151" priority="814" stopIfTrue="1" operator="lessThan">
      <formula>5</formula>
    </cfRule>
    <cfRule type="cellIs" dxfId="2150" priority="815" stopIfTrue="1" operator="lessThan">
      <formula>5</formula>
    </cfRule>
  </conditionalFormatting>
  <conditionalFormatting sqref="BF73 CB73:CC73 BO73 BJ73 BH73 BL73 BR73 BR75:BR76 BL75:BL76 BH75:BH76 BJ75:BJ76 BO75:BO76 CB75:CC76 BF75:BF76">
    <cfRule type="cellIs" dxfId="2149" priority="813" stopIfTrue="1" operator="lessThan">
      <formula>5</formula>
    </cfRule>
  </conditionalFormatting>
  <conditionalFormatting sqref="BF73 CB73:CC73 BO73 BJ73 BH73 BL73 BR73 BR75:BR76 BL75:BL76 BH75:BH76 BJ75:BJ76 BO75:BO76 CB75:CC76 BF75:BF76">
    <cfRule type="cellIs" dxfId="2148" priority="811" stopIfTrue="1" operator="lessThan">
      <formula>5</formula>
    </cfRule>
    <cfRule type="cellIs" dxfId="2147" priority="812" stopIfTrue="1" operator="lessThan">
      <formula>5</formula>
    </cfRule>
  </conditionalFormatting>
  <conditionalFormatting sqref="DJ73 DJ75:DJ76">
    <cfRule type="cellIs" dxfId="2146" priority="809" stopIfTrue="1" operator="equal">
      <formula>"Giỏi"</formula>
    </cfRule>
    <cfRule type="cellIs" dxfId="2145" priority="810" stopIfTrue="1" operator="equal">
      <formula>"Yếu"</formula>
    </cfRule>
  </conditionalFormatting>
  <conditionalFormatting sqref="DI73 BI73 BS73 BP73 BM73 BG73 BK73 BK75:BK76 BG75:BG76 BM75:BM76 BP75:BP76 BS75:BS76 BI75:BI76 DI75:DI76">
    <cfRule type="cellIs" dxfId="2144" priority="808" stopIfTrue="1" operator="lessThan">
      <formula>5</formula>
    </cfRule>
  </conditionalFormatting>
  <conditionalFormatting sqref="BI73 BS73 BP73 BM73 BG73 BK73 BK75:BK76 BG75:BG76 BM75:BM76 BP75:BP76 BS75:BS76 BI75:BI76">
    <cfRule type="cellIs" dxfId="2143" priority="806" stopIfTrue="1" operator="lessThan">
      <formula>5</formula>
    </cfRule>
    <cfRule type="cellIs" dxfId="2142" priority="807" stopIfTrue="1" operator="lessThan">
      <formula>5</formula>
    </cfRule>
  </conditionalFormatting>
  <conditionalFormatting sqref="BW73 BZ73 BZ75:BZ76 BW75:BW76">
    <cfRule type="cellIs" dxfId="2141" priority="805" stopIfTrue="1" operator="lessThan">
      <formula>5</formula>
    </cfRule>
  </conditionalFormatting>
  <conditionalFormatting sqref="BW73 BZ73 BZ75:BZ76 BW75:BW76">
    <cfRule type="cellIs" dxfId="2140" priority="803" stopIfTrue="1" operator="lessThan">
      <formula>5</formula>
    </cfRule>
    <cfRule type="cellIs" dxfId="2139" priority="804" stopIfTrue="1" operator="lessThan">
      <formula>5</formula>
    </cfRule>
  </conditionalFormatting>
  <conditionalFormatting sqref="CA73 BT73 BT75:BT76 CA75:CA76">
    <cfRule type="cellIs" dxfId="2138" priority="802" stopIfTrue="1" operator="lessThan">
      <formula>5</formula>
    </cfRule>
  </conditionalFormatting>
  <conditionalFormatting sqref="CA73 BT73 BT75:BT76 CA75:CA76">
    <cfRule type="cellIs" dxfId="2137" priority="800" stopIfTrue="1" operator="lessThan">
      <formula>5</formula>
    </cfRule>
    <cfRule type="cellIs" dxfId="2136" priority="801" stopIfTrue="1" operator="lessThan">
      <formula>5</formula>
    </cfRule>
  </conditionalFormatting>
  <conditionalFormatting sqref="BU73 BX73 BX75:BX76 BU75:BU76">
    <cfRule type="cellIs" dxfId="2135" priority="799" stopIfTrue="1" operator="lessThan">
      <formula>5</formula>
    </cfRule>
  </conditionalFormatting>
  <conditionalFormatting sqref="BU73 BX73 BX75:BX76 BU75:BU76">
    <cfRule type="cellIs" dxfId="2134" priority="797" stopIfTrue="1" operator="lessThan">
      <formula>5</formula>
    </cfRule>
    <cfRule type="cellIs" dxfId="2133" priority="798" stopIfTrue="1" operator="lessThan">
      <formula>5</formula>
    </cfRule>
  </conditionalFormatting>
  <conditionalFormatting sqref="BF54 CB54:CC54 BO54 BJ54 BH54 BL54 BR54">
    <cfRule type="cellIs" dxfId="2132" priority="796" stopIfTrue="1" operator="lessThan">
      <formula>5</formula>
    </cfRule>
  </conditionalFormatting>
  <conditionalFormatting sqref="BF54 CB54:CC54 BO54 BJ54 BH54 BL54 BR54">
    <cfRule type="cellIs" dxfId="2131" priority="794" stopIfTrue="1" operator="lessThan">
      <formula>5</formula>
    </cfRule>
    <cfRule type="cellIs" dxfId="2130" priority="795" stopIfTrue="1" operator="lessThan">
      <formula>5</formula>
    </cfRule>
  </conditionalFormatting>
  <conditionalFormatting sqref="DJ54">
    <cfRule type="cellIs" dxfId="2129" priority="792" stopIfTrue="1" operator="equal">
      <formula>"Giỏi"</formula>
    </cfRule>
    <cfRule type="cellIs" dxfId="2128" priority="793" stopIfTrue="1" operator="equal">
      <formula>"Yếu"</formula>
    </cfRule>
  </conditionalFormatting>
  <conditionalFormatting sqref="DI54 BI54 BS54 BP54 BM54 BG54 BK54">
    <cfRule type="cellIs" dxfId="2127" priority="791" stopIfTrue="1" operator="lessThan">
      <formula>5</formula>
    </cfRule>
  </conditionalFormatting>
  <conditionalFormatting sqref="BI54 BS54 BP54 BM54 BG54 BK54">
    <cfRule type="cellIs" dxfId="2126" priority="789" stopIfTrue="1" operator="lessThan">
      <formula>5</formula>
    </cfRule>
    <cfRule type="cellIs" dxfId="2125" priority="790" stopIfTrue="1" operator="lessThan">
      <formula>5</formula>
    </cfRule>
  </conditionalFormatting>
  <conditionalFormatting sqref="BW54 BZ54">
    <cfRule type="cellIs" dxfId="2124" priority="788" stopIfTrue="1" operator="lessThan">
      <formula>5</formula>
    </cfRule>
  </conditionalFormatting>
  <conditionalFormatting sqref="BW54 BZ54">
    <cfRule type="cellIs" dxfId="2123" priority="786" stopIfTrue="1" operator="lessThan">
      <formula>5</formula>
    </cfRule>
    <cfRule type="cellIs" dxfId="2122" priority="787" stopIfTrue="1" operator="lessThan">
      <formula>5</formula>
    </cfRule>
  </conditionalFormatting>
  <conditionalFormatting sqref="CA54 BT54">
    <cfRule type="cellIs" dxfId="2121" priority="785" stopIfTrue="1" operator="lessThan">
      <formula>5</formula>
    </cfRule>
  </conditionalFormatting>
  <conditionalFormatting sqref="CA54 BT54">
    <cfRule type="cellIs" dxfId="2120" priority="783" stopIfTrue="1" operator="lessThan">
      <formula>5</formula>
    </cfRule>
    <cfRule type="cellIs" dxfId="2119" priority="784" stopIfTrue="1" operator="lessThan">
      <formula>5</formula>
    </cfRule>
  </conditionalFormatting>
  <conditionalFormatting sqref="BU54 BX54">
    <cfRule type="cellIs" dxfId="2118" priority="782" stopIfTrue="1" operator="lessThan">
      <formula>5</formula>
    </cfRule>
  </conditionalFormatting>
  <conditionalFormatting sqref="BU54 BX54">
    <cfRule type="cellIs" dxfId="2117" priority="780" stopIfTrue="1" operator="lessThan">
      <formula>5</formula>
    </cfRule>
    <cfRule type="cellIs" dxfId="2116" priority="781" stopIfTrue="1" operator="lessThan">
      <formula>5</formula>
    </cfRule>
  </conditionalFormatting>
  <conditionalFormatting sqref="BF52 CB52:CC52 BO52 BJ52 BH52 BL52 BR52">
    <cfRule type="cellIs" dxfId="2115" priority="779" stopIfTrue="1" operator="lessThan">
      <formula>5</formula>
    </cfRule>
  </conditionalFormatting>
  <conditionalFormatting sqref="BF52 CB52:CC52 BO52 BJ52 BH52 BL52 BR52">
    <cfRule type="cellIs" dxfId="2114" priority="777" stopIfTrue="1" operator="lessThan">
      <formula>5</formula>
    </cfRule>
    <cfRule type="cellIs" dxfId="2113" priority="778" stopIfTrue="1" operator="lessThan">
      <formula>5</formula>
    </cfRule>
  </conditionalFormatting>
  <conditionalFormatting sqref="DJ52">
    <cfRule type="cellIs" dxfId="2112" priority="775" stopIfTrue="1" operator="equal">
      <formula>"Giỏi"</formula>
    </cfRule>
    <cfRule type="cellIs" dxfId="2111" priority="776" stopIfTrue="1" operator="equal">
      <formula>"Yếu"</formula>
    </cfRule>
  </conditionalFormatting>
  <conditionalFormatting sqref="DI52 BI52 BS52 BP52 BM52 BG52 BK52">
    <cfRule type="cellIs" dxfId="2110" priority="774" stopIfTrue="1" operator="lessThan">
      <formula>5</formula>
    </cfRule>
  </conditionalFormatting>
  <conditionalFormatting sqref="BI52 BS52 BP52 BM52 BG52 BK52">
    <cfRule type="cellIs" dxfId="2109" priority="772" stopIfTrue="1" operator="lessThan">
      <formula>5</formula>
    </cfRule>
    <cfRule type="cellIs" dxfId="2108" priority="773" stopIfTrue="1" operator="lessThan">
      <formula>5</formula>
    </cfRule>
  </conditionalFormatting>
  <conditionalFormatting sqref="BW52 BZ52">
    <cfRule type="cellIs" dxfId="2107" priority="771" stopIfTrue="1" operator="lessThan">
      <formula>5</formula>
    </cfRule>
  </conditionalFormatting>
  <conditionalFormatting sqref="BW52 BZ52">
    <cfRule type="cellIs" dxfId="2106" priority="769" stopIfTrue="1" operator="lessThan">
      <formula>5</formula>
    </cfRule>
    <cfRule type="cellIs" dxfId="2105" priority="770" stopIfTrue="1" operator="lessThan">
      <formula>5</formula>
    </cfRule>
  </conditionalFormatting>
  <conditionalFormatting sqref="CA52 BT52">
    <cfRule type="cellIs" dxfId="2104" priority="768" stopIfTrue="1" operator="lessThan">
      <formula>5</formula>
    </cfRule>
  </conditionalFormatting>
  <conditionalFormatting sqref="CA52 BT52">
    <cfRule type="cellIs" dxfId="2103" priority="766" stopIfTrue="1" operator="lessThan">
      <formula>5</formula>
    </cfRule>
    <cfRule type="cellIs" dxfId="2102" priority="767" stopIfTrue="1" operator="lessThan">
      <formula>5</formula>
    </cfRule>
  </conditionalFormatting>
  <conditionalFormatting sqref="BU52 BX52">
    <cfRule type="cellIs" dxfId="2101" priority="765" stopIfTrue="1" operator="lessThan">
      <formula>5</formula>
    </cfRule>
  </conditionalFormatting>
  <conditionalFormatting sqref="BU52 BX52">
    <cfRule type="cellIs" dxfId="2100" priority="763" stopIfTrue="1" operator="lessThan">
      <formula>5</formula>
    </cfRule>
    <cfRule type="cellIs" dxfId="2099" priority="764" stopIfTrue="1" operator="lessThan">
      <formula>5</formula>
    </cfRule>
  </conditionalFormatting>
  <conditionalFormatting sqref="BF48 CB48:CC48 BO48 BJ48 BH48 BL48 BR48">
    <cfRule type="cellIs" dxfId="2098" priority="762" stopIfTrue="1" operator="lessThan">
      <formula>5</formula>
    </cfRule>
  </conditionalFormatting>
  <conditionalFormatting sqref="BF48 CB48:CC48 BO48 BJ48 BH48 BL48 BR48">
    <cfRule type="cellIs" dxfId="2097" priority="760" stopIfTrue="1" operator="lessThan">
      <formula>5</formula>
    </cfRule>
    <cfRule type="cellIs" dxfId="2096" priority="761" stopIfTrue="1" operator="lessThan">
      <formula>5</formula>
    </cfRule>
  </conditionalFormatting>
  <conditionalFormatting sqref="DJ48">
    <cfRule type="cellIs" dxfId="2095" priority="758" stopIfTrue="1" operator="equal">
      <formula>"Giỏi"</formula>
    </cfRule>
    <cfRule type="cellIs" dxfId="2094" priority="759" stopIfTrue="1" operator="equal">
      <formula>"Yếu"</formula>
    </cfRule>
  </conditionalFormatting>
  <conditionalFormatting sqref="DI48 BI48 BS48 BP48 BM48 BG48 BK48">
    <cfRule type="cellIs" dxfId="2093" priority="757" stopIfTrue="1" operator="lessThan">
      <formula>5</formula>
    </cfRule>
  </conditionalFormatting>
  <conditionalFormatting sqref="BI48 BS48 BP48 BM48 BG48 BK48">
    <cfRule type="cellIs" dxfId="2092" priority="755" stopIfTrue="1" operator="lessThan">
      <formula>5</formula>
    </cfRule>
    <cfRule type="cellIs" dxfId="2091" priority="756" stopIfTrue="1" operator="lessThan">
      <formula>5</formula>
    </cfRule>
  </conditionalFormatting>
  <conditionalFormatting sqref="BW48 BZ48">
    <cfRule type="cellIs" dxfId="2090" priority="754" stopIfTrue="1" operator="lessThan">
      <formula>5</formula>
    </cfRule>
  </conditionalFormatting>
  <conditionalFormatting sqref="BW48 BZ48">
    <cfRule type="cellIs" dxfId="2089" priority="752" stopIfTrue="1" operator="lessThan">
      <formula>5</formula>
    </cfRule>
    <cfRule type="cellIs" dxfId="2088" priority="753" stopIfTrue="1" operator="lessThan">
      <formula>5</formula>
    </cfRule>
  </conditionalFormatting>
  <conditionalFormatting sqref="CA48 BT48">
    <cfRule type="cellIs" dxfId="2087" priority="751" stopIfTrue="1" operator="lessThan">
      <formula>5</formula>
    </cfRule>
  </conditionalFormatting>
  <conditionalFormatting sqref="CA48 BT48">
    <cfRule type="cellIs" dxfId="2086" priority="749" stopIfTrue="1" operator="lessThan">
      <formula>5</formula>
    </cfRule>
    <cfRule type="cellIs" dxfId="2085" priority="750" stopIfTrue="1" operator="lessThan">
      <formula>5</formula>
    </cfRule>
  </conditionalFormatting>
  <conditionalFormatting sqref="BU48 BX48">
    <cfRule type="cellIs" dxfId="2084" priority="748" stopIfTrue="1" operator="lessThan">
      <formula>5</formula>
    </cfRule>
  </conditionalFormatting>
  <conditionalFormatting sqref="BU48 BX48">
    <cfRule type="cellIs" dxfId="2083" priority="746" stopIfTrue="1" operator="lessThan">
      <formula>5</formula>
    </cfRule>
    <cfRule type="cellIs" dxfId="2082" priority="747" stopIfTrue="1" operator="lessThan">
      <formula>5</formula>
    </cfRule>
  </conditionalFormatting>
  <conditionalFormatting sqref="BF43 CB43:CC43 BO43 BJ43 BH43 BL43 BR43">
    <cfRule type="cellIs" dxfId="2081" priority="745" stopIfTrue="1" operator="lessThan">
      <formula>5</formula>
    </cfRule>
  </conditionalFormatting>
  <conditionalFormatting sqref="BF43 CB43:CC43 BO43 BJ43 BH43 BL43 BR43">
    <cfRule type="cellIs" dxfId="2080" priority="743" stopIfTrue="1" operator="lessThan">
      <formula>5</formula>
    </cfRule>
    <cfRule type="cellIs" dxfId="2079" priority="744" stopIfTrue="1" operator="lessThan">
      <formula>5</formula>
    </cfRule>
  </conditionalFormatting>
  <conditionalFormatting sqref="DJ43">
    <cfRule type="cellIs" dxfId="2078" priority="741" stopIfTrue="1" operator="equal">
      <formula>"Giỏi"</formula>
    </cfRule>
    <cfRule type="cellIs" dxfId="2077" priority="742" stopIfTrue="1" operator="equal">
      <formula>"Yếu"</formula>
    </cfRule>
  </conditionalFormatting>
  <conditionalFormatting sqref="DI43 BI43 BS43 BP43 BM43 BG43 BK43">
    <cfRule type="cellIs" dxfId="2076" priority="740" stopIfTrue="1" operator="lessThan">
      <formula>5</formula>
    </cfRule>
  </conditionalFormatting>
  <conditionalFormatting sqref="BI43 BS43 BP43 BM43 BG43 BK43">
    <cfRule type="cellIs" dxfId="2075" priority="738" stopIfTrue="1" operator="lessThan">
      <formula>5</formula>
    </cfRule>
    <cfRule type="cellIs" dxfId="2074" priority="739" stopIfTrue="1" operator="lessThan">
      <formula>5</formula>
    </cfRule>
  </conditionalFormatting>
  <conditionalFormatting sqref="BW43 BZ43">
    <cfRule type="cellIs" dxfId="2073" priority="737" stopIfTrue="1" operator="lessThan">
      <formula>5</formula>
    </cfRule>
  </conditionalFormatting>
  <conditionalFormatting sqref="BW43 BZ43">
    <cfRule type="cellIs" dxfId="2072" priority="735" stopIfTrue="1" operator="lessThan">
      <formula>5</formula>
    </cfRule>
    <cfRule type="cellIs" dxfId="2071" priority="736" stopIfTrue="1" operator="lessThan">
      <formula>5</formula>
    </cfRule>
  </conditionalFormatting>
  <conditionalFormatting sqref="CA43 BT43">
    <cfRule type="cellIs" dxfId="2070" priority="734" stopIfTrue="1" operator="lessThan">
      <formula>5</formula>
    </cfRule>
  </conditionalFormatting>
  <conditionalFormatting sqref="CA43 BT43">
    <cfRule type="cellIs" dxfId="2069" priority="732" stopIfTrue="1" operator="lessThan">
      <formula>5</formula>
    </cfRule>
    <cfRule type="cellIs" dxfId="2068" priority="733" stopIfTrue="1" operator="lessThan">
      <formula>5</formula>
    </cfRule>
  </conditionalFormatting>
  <conditionalFormatting sqref="BU43 BX43">
    <cfRule type="cellIs" dxfId="2067" priority="731" stopIfTrue="1" operator="lessThan">
      <formula>5</formula>
    </cfRule>
  </conditionalFormatting>
  <conditionalFormatting sqref="BU43 BX43">
    <cfRule type="cellIs" dxfId="2066" priority="729" stopIfTrue="1" operator="lessThan">
      <formula>5</formula>
    </cfRule>
    <cfRule type="cellIs" dxfId="2065" priority="730" stopIfTrue="1" operator="lessThan">
      <formula>5</formula>
    </cfRule>
  </conditionalFormatting>
  <conditionalFormatting sqref="BF8 CB8:CC8 BO8 BJ8 BH8 BL8 BR8">
    <cfRule type="cellIs" dxfId="2064" priority="728" stopIfTrue="1" operator="lessThan">
      <formula>5</formula>
    </cfRule>
  </conditionalFormatting>
  <conditionalFormatting sqref="BF8 CB8:CC8 BO8 BJ8 BH8 BL8 BR8">
    <cfRule type="cellIs" dxfId="2063" priority="726" stopIfTrue="1" operator="lessThan">
      <formula>5</formula>
    </cfRule>
    <cfRule type="cellIs" dxfId="2062" priority="727" stopIfTrue="1" operator="lessThan">
      <formula>5</formula>
    </cfRule>
  </conditionalFormatting>
  <conditionalFormatting sqref="DJ8">
    <cfRule type="cellIs" dxfId="2061" priority="724" stopIfTrue="1" operator="equal">
      <formula>"Giỏi"</formula>
    </cfRule>
    <cfRule type="cellIs" dxfId="2060" priority="725" stopIfTrue="1" operator="equal">
      <formula>"Yếu"</formula>
    </cfRule>
  </conditionalFormatting>
  <conditionalFormatting sqref="DI8 BI8 BS8 BP8 BM8 BG8 BK8">
    <cfRule type="cellIs" dxfId="2059" priority="723" stopIfTrue="1" operator="lessThan">
      <formula>5</formula>
    </cfRule>
  </conditionalFormatting>
  <conditionalFormatting sqref="BI8 BS8 BP8 BM8 BG8 BK8">
    <cfRule type="cellIs" dxfId="2058" priority="721" stopIfTrue="1" operator="lessThan">
      <formula>5</formula>
    </cfRule>
    <cfRule type="cellIs" dxfId="2057" priority="722" stopIfTrue="1" operator="lessThan">
      <formula>5</formula>
    </cfRule>
  </conditionalFormatting>
  <conditionalFormatting sqref="BW8 BZ8">
    <cfRule type="cellIs" dxfId="2056" priority="720" stopIfTrue="1" operator="lessThan">
      <formula>5</formula>
    </cfRule>
  </conditionalFormatting>
  <conditionalFormatting sqref="BW8 BZ8">
    <cfRule type="cellIs" dxfId="2055" priority="718" stopIfTrue="1" operator="lessThan">
      <formula>5</formula>
    </cfRule>
    <cfRule type="cellIs" dxfId="2054" priority="719" stopIfTrue="1" operator="lessThan">
      <formula>5</formula>
    </cfRule>
  </conditionalFormatting>
  <conditionalFormatting sqref="CA8 BT8">
    <cfRule type="cellIs" dxfId="2053" priority="717" stopIfTrue="1" operator="lessThan">
      <formula>5</formula>
    </cfRule>
  </conditionalFormatting>
  <conditionalFormatting sqref="CA8 BT8">
    <cfRule type="cellIs" dxfId="2052" priority="715" stopIfTrue="1" operator="lessThan">
      <formula>5</formula>
    </cfRule>
    <cfRule type="cellIs" dxfId="2051" priority="716" stopIfTrue="1" operator="lessThan">
      <formula>5</formula>
    </cfRule>
  </conditionalFormatting>
  <conditionalFormatting sqref="BU8 BX8">
    <cfRule type="cellIs" dxfId="2050" priority="714" stopIfTrue="1" operator="lessThan">
      <formula>5</formula>
    </cfRule>
  </conditionalFormatting>
  <conditionalFormatting sqref="BU8 BX8">
    <cfRule type="cellIs" dxfId="2049" priority="712" stopIfTrue="1" operator="lessThan">
      <formula>5</formula>
    </cfRule>
    <cfRule type="cellIs" dxfId="2048" priority="713" stopIfTrue="1" operator="lessThan">
      <formula>5</formula>
    </cfRule>
  </conditionalFormatting>
  <conditionalFormatting sqref="BF10 CB10:CC10 BO10 BJ10 BH10 BL10 BR10">
    <cfRule type="cellIs" dxfId="2047" priority="711" stopIfTrue="1" operator="lessThan">
      <formula>5</formula>
    </cfRule>
  </conditionalFormatting>
  <conditionalFormatting sqref="BF10 CB10:CC10 BO10 BJ10 BH10 BL10 BR10">
    <cfRule type="cellIs" dxfId="2046" priority="709" stopIfTrue="1" operator="lessThan">
      <formula>5</formula>
    </cfRule>
    <cfRule type="cellIs" dxfId="2045" priority="710" stopIfTrue="1" operator="lessThan">
      <formula>5</formula>
    </cfRule>
  </conditionalFormatting>
  <conditionalFormatting sqref="EH7 DL7:DO7 DQ7 DL99:DM100 DL93:DQ95 DO99:DQ100 EH93:EH95 DS99:EG100 DS93:EE95 DS7:DX7 EE75:EF76 DN75:DN76 DL75:DL76 DU75:DW76 DS75:DS76 DS82:DS92 DW82:DW91 DL82:DL92 DN82:DN92 DU82:DV92 EE82:EE92 EF82:EF95">
    <cfRule type="cellIs" dxfId="2044" priority="509" stopIfTrue="1" operator="lessThan">
      <formula>5</formula>
    </cfRule>
  </conditionalFormatting>
  <conditionalFormatting sqref="DJ10">
    <cfRule type="cellIs" dxfId="2043" priority="707" stopIfTrue="1" operator="equal">
      <formula>"Giỏi"</formula>
    </cfRule>
    <cfRule type="cellIs" dxfId="2042" priority="708" stopIfTrue="1" operator="equal">
      <formula>"Yếu"</formula>
    </cfRule>
  </conditionalFormatting>
  <conditionalFormatting sqref="DI10 BI10 BS10 BP10 BM10 BG10 BK10">
    <cfRule type="cellIs" dxfId="2041" priority="706" stopIfTrue="1" operator="lessThan">
      <formula>5</formula>
    </cfRule>
  </conditionalFormatting>
  <conditionalFormatting sqref="BI10 BS10 BP10 BM10 BG10 BK10">
    <cfRule type="cellIs" dxfId="2040" priority="704" stopIfTrue="1" operator="lessThan">
      <formula>5</formula>
    </cfRule>
    <cfRule type="cellIs" dxfId="2039" priority="705" stopIfTrue="1" operator="lessThan">
      <formula>5</formula>
    </cfRule>
  </conditionalFormatting>
  <conditionalFormatting sqref="BW10 BZ10">
    <cfRule type="cellIs" dxfId="2038" priority="703" stopIfTrue="1" operator="lessThan">
      <formula>5</formula>
    </cfRule>
  </conditionalFormatting>
  <conditionalFormatting sqref="BW10 BZ10">
    <cfRule type="cellIs" dxfId="2037" priority="701" stopIfTrue="1" operator="lessThan">
      <formula>5</formula>
    </cfRule>
    <cfRule type="cellIs" dxfId="2036" priority="702" stopIfTrue="1" operator="lessThan">
      <formula>5</formula>
    </cfRule>
  </conditionalFormatting>
  <conditionalFormatting sqref="CA10 BT10">
    <cfRule type="cellIs" dxfId="2035" priority="700" stopIfTrue="1" operator="lessThan">
      <formula>5</formula>
    </cfRule>
  </conditionalFormatting>
  <conditionalFormatting sqref="CA10 BT10">
    <cfRule type="cellIs" dxfId="2034" priority="698" stopIfTrue="1" operator="lessThan">
      <formula>5</formula>
    </cfRule>
    <cfRule type="cellIs" dxfId="2033" priority="699" stopIfTrue="1" operator="lessThan">
      <formula>5</formula>
    </cfRule>
  </conditionalFormatting>
  <conditionalFormatting sqref="BU10 BX10">
    <cfRule type="cellIs" dxfId="2032" priority="697" stopIfTrue="1" operator="lessThan">
      <formula>5</formula>
    </cfRule>
  </conditionalFormatting>
  <conditionalFormatting sqref="BU10 BX10">
    <cfRule type="cellIs" dxfId="2031" priority="695" stopIfTrue="1" operator="lessThan">
      <formula>5</formula>
    </cfRule>
    <cfRule type="cellIs" dxfId="2030" priority="696" stopIfTrue="1" operator="lessThan">
      <formula>5</formula>
    </cfRule>
  </conditionalFormatting>
  <conditionalFormatting sqref="BF13 CB13:CC13 BO13 BJ13 BH13 BL13 BR13">
    <cfRule type="cellIs" dxfId="2029" priority="694" stopIfTrue="1" operator="lessThan">
      <formula>5</formula>
    </cfRule>
  </conditionalFormatting>
  <conditionalFormatting sqref="BF13 CB13:CC13 BO13 BJ13 BH13 BL13 BR13">
    <cfRule type="cellIs" dxfId="2028" priority="692" stopIfTrue="1" operator="lessThan">
      <formula>5</formula>
    </cfRule>
    <cfRule type="cellIs" dxfId="2027" priority="693" stopIfTrue="1" operator="lessThan">
      <formula>5</formula>
    </cfRule>
  </conditionalFormatting>
  <conditionalFormatting sqref="DY7:ED7 ED9 ED88:ED91 ED84:ED86 ED82 ED55:ED62 ED53 ED49:ED51 ED44:ED47 ED11:ED12 ED14:ED18 ED20 DY75:DY76 EC75:EC76 EA75:EA76 EA82:EA91 EC82:EC92 DY82:DY91 ED64:ED72">
    <cfRule type="cellIs" dxfId="2026" priority="491" stopIfTrue="1" operator="lessThan">
      <formula>5</formula>
    </cfRule>
  </conditionalFormatting>
  <conditionalFormatting sqref="DJ13">
    <cfRule type="cellIs" dxfId="2025" priority="690" stopIfTrue="1" operator="equal">
      <formula>"Giỏi"</formula>
    </cfRule>
    <cfRule type="cellIs" dxfId="2024" priority="691" stopIfTrue="1" operator="equal">
      <formula>"Yếu"</formula>
    </cfRule>
  </conditionalFormatting>
  <conditionalFormatting sqref="DI13 BI13 BS13 BP13 BM13 BG13 BK13">
    <cfRule type="cellIs" dxfId="2023" priority="689" stopIfTrue="1" operator="lessThan">
      <formula>5</formula>
    </cfRule>
  </conditionalFormatting>
  <conditionalFormatting sqref="BI13 BS13 BP13 BM13 BG13 BK13">
    <cfRule type="cellIs" dxfId="2022" priority="687" stopIfTrue="1" operator="lessThan">
      <formula>5</formula>
    </cfRule>
    <cfRule type="cellIs" dxfId="2021" priority="688" stopIfTrue="1" operator="lessThan">
      <formula>5</formula>
    </cfRule>
  </conditionalFormatting>
  <conditionalFormatting sqref="BW13 BZ13">
    <cfRule type="cellIs" dxfId="2020" priority="686" stopIfTrue="1" operator="lessThan">
      <formula>5</formula>
    </cfRule>
  </conditionalFormatting>
  <conditionalFormatting sqref="BW13 BZ13">
    <cfRule type="cellIs" dxfId="2019" priority="684" stopIfTrue="1" operator="lessThan">
      <formula>5</formula>
    </cfRule>
    <cfRule type="cellIs" dxfId="2018" priority="685" stopIfTrue="1" operator="lessThan">
      <formula>5</formula>
    </cfRule>
  </conditionalFormatting>
  <conditionalFormatting sqref="CA13 BT13">
    <cfRule type="cellIs" dxfId="2017" priority="683" stopIfTrue="1" operator="lessThan">
      <formula>5</formula>
    </cfRule>
  </conditionalFormatting>
  <conditionalFormatting sqref="CA13 BT13">
    <cfRule type="cellIs" dxfId="2016" priority="681" stopIfTrue="1" operator="lessThan">
      <formula>5</formula>
    </cfRule>
    <cfRule type="cellIs" dxfId="2015" priority="682" stopIfTrue="1" operator="lessThan">
      <formula>5</formula>
    </cfRule>
  </conditionalFormatting>
  <conditionalFormatting sqref="BU13 BX13">
    <cfRule type="cellIs" dxfId="2014" priority="680" stopIfTrue="1" operator="lessThan">
      <formula>5</formula>
    </cfRule>
  </conditionalFormatting>
  <conditionalFormatting sqref="BU13 BX13">
    <cfRule type="cellIs" dxfId="2013" priority="678" stopIfTrue="1" operator="lessThan">
      <formula>5</formula>
    </cfRule>
    <cfRule type="cellIs" dxfId="2012" priority="679" stopIfTrue="1" operator="lessThan">
      <formula>5</formula>
    </cfRule>
  </conditionalFormatting>
  <conditionalFormatting sqref="BF19 CB19:CC19 BO19 BJ19 BH19 BL19 BR19">
    <cfRule type="cellIs" dxfId="2011" priority="677" stopIfTrue="1" operator="lessThan">
      <formula>5</formula>
    </cfRule>
  </conditionalFormatting>
  <conditionalFormatting sqref="BF19 CB19:CC19 BO19 BJ19 BH19 BL19 BR19">
    <cfRule type="cellIs" dxfId="2010" priority="675" stopIfTrue="1" operator="lessThan">
      <formula>5</formula>
    </cfRule>
    <cfRule type="cellIs" dxfId="2009" priority="676" stopIfTrue="1" operator="lessThan">
      <formula>5</formula>
    </cfRule>
  </conditionalFormatting>
  <conditionalFormatting sqref="ED87">
    <cfRule type="cellIs" dxfId="2008" priority="474" stopIfTrue="1" operator="lessThan">
      <formula>5</formula>
    </cfRule>
  </conditionalFormatting>
  <conditionalFormatting sqref="DJ19">
    <cfRule type="cellIs" dxfId="2007" priority="673" stopIfTrue="1" operator="equal">
      <formula>"Giỏi"</formula>
    </cfRule>
    <cfRule type="cellIs" dxfId="2006" priority="674" stopIfTrue="1" operator="equal">
      <formula>"Yếu"</formula>
    </cfRule>
  </conditionalFormatting>
  <conditionalFormatting sqref="DI19 BI19 BS19 BP19 BM19 BG19 BK19">
    <cfRule type="cellIs" dxfId="2005" priority="672" stopIfTrue="1" operator="lessThan">
      <formula>5</formula>
    </cfRule>
  </conditionalFormatting>
  <conditionalFormatting sqref="BI19 BS19 BP19 BM19 BG19 BK19">
    <cfRule type="cellIs" dxfId="2004" priority="670" stopIfTrue="1" operator="lessThan">
      <formula>5</formula>
    </cfRule>
    <cfRule type="cellIs" dxfId="2003" priority="671" stopIfTrue="1" operator="lessThan">
      <formula>5</formula>
    </cfRule>
  </conditionalFormatting>
  <conditionalFormatting sqref="BW19 BZ19">
    <cfRule type="cellIs" dxfId="2002" priority="669" stopIfTrue="1" operator="lessThan">
      <formula>5</formula>
    </cfRule>
  </conditionalFormatting>
  <conditionalFormatting sqref="BW19 BZ19">
    <cfRule type="cellIs" dxfId="2001" priority="667" stopIfTrue="1" operator="lessThan">
      <formula>5</formula>
    </cfRule>
    <cfRule type="cellIs" dxfId="2000" priority="668" stopIfTrue="1" operator="lessThan">
      <formula>5</formula>
    </cfRule>
  </conditionalFormatting>
  <conditionalFormatting sqref="CA19 BT19">
    <cfRule type="cellIs" dxfId="1999" priority="666" stopIfTrue="1" operator="lessThan">
      <formula>5</formula>
    </cfRule>
  </conditionalFormatting>
  <conditionalFormatting sqref="CA19 BT19">
    <cfRule type="cellIs" dxfId="1998" priority="664" stopIfTrue="1" operator="lessThan">
      <formula>5</formula>
    </cfRule>
    <cfRule type="cellIs" dxfId="1997" priority="665" stopIfTrue="1" operator="lessThan">
      <formula>5</formula>
    </cfRule>
  </conditionalFormatting>
  <conditionalFormatting sqref="BU19 BX19">
    <cfRule type="cellIs" dxfId="1996" priority="663" stopIfTrue="1" operator="lessThan">
      <formula>5</formula>
    </cfRule>
  </conditionalFormatting>
  <conditionalFormatting sqref="BU19 BX19">
    <cfRule type="cellIs" dxfId="1995" priority="661" stopIfTrue="1" operator="lessThan">
      <formula>5</formula>
    </cfRule>
    <cfRule type="cellIs" dxfId="1994" priority="662" stopIfTrue="1" operator="lessThan">
      <formula>5</formula>
    </cfRule>
  </conditionalFormatting>
  <conditionalFormatting sqref="BF21 CB21:CC21 BO21 BJ21 BH21 BL21 BR21">
    <cfRule type="cellIs" dxfId="1993" priority="660" stopIfTrue="1" operator="lessThan">
      <formula>5</formula>
    </cfRule>
  </conditionalFormatting>
  <conditionalFormatting sqref="BF21 CB21:CC21 BO21 BJ21 BH21 BL21 BR21">
    <cfRule type="cellIs" dxfId="1992" priority="658" stopIfTrue="1" operator="lessThan">
      <formula>5</formula>
    </cfRule>
    <cfRule type="cellIs" dxfId="1991" priority="659" stopIfTrue="1" operator="lessThan">
      <formula>5</formula>
    </cfRule>
  </conditionalFormatting>
  <conditionalFormatting sqref="DJ21">
    <cfRule type="cellIs" dxfId="1990" priority="656" stopIfTrue="1" operator="equal">
      <formula>"Giỏi"</formula>
    </cfRule>
    <cfRule type="cellIs" dxfId="1989" priority="657" stopIfTrue="1" operator="equal">
      <formula>"Yếu"</formula>
    </cfRule>
  </conditionalFormatting>
  <conditionalFormatting sqref="DI21 BI21 BS21 BP21 BM21 BG21 BK21">
    <cfRule type="cellIs" dxfId="1988" priority="655" stopIfTrue="1" operator="lessThan">
      <formula>5</formula>
    </cfRule>
  </conditionalFormatting>
  <conditionalFormatting sqref="BI21 BS21 BP21 BM21 BG21 BK21">
    <cfRule type="cellIs" dxfId="1987" priority="653" stopIfTrue="1" operator="lessThan">
      <formula>5</formula>
    </cfRule>
    <cfRule type="cellIs" dxfId="1986" priority="654" stopIfTrue="1" operator="lessThan">
      <formula>5</formula>
    </cfRule>
  </conditionalFormatting>
  <conditionalFormatting sqref="BW21 BZ21">
    <cfRule type="cellIs" dxfId="1985" priority="652" stopIfTrue="1" operator="lessThan">
      <formula>5</formula>
    </cfRule>
  </conditionalFormatting>
  <conditionalFormatting sqref="BW21 BZ21">
    <cfRule type="cellIs" dxfId="1984" priority="650" stopIfTrue="1" operator="lessThan">
      <formula>5</formula>
    </cfRule>
    <cfRule type="cellIs" dxfId="1983" priority="651" stopIfTrue="1" operator="lessThan">
      <formula>5</formula>
    </cfRule>
  </conditionalFormatting>
  <conditionalFormatting sqref="CA21 BT21">
    <cfRule type="cellIs" dxfId="1982" priority="649" stopIfTrue="1" operator="lessThan">
      <formula>5</formula>
    </cfRule>
  </conditionalFormatting>
  <conditionalFormatting sqref="CA21 BT21">
    <cfRule type="cellIs" dxfId="1981" priority="647" stopIfTrue="1" operator="lessThan">
      <formula>5</formula>
    </cfRule>
    <cfRule type="cellIs" dxfId="1980" priority="648" stopIfTrue="1" operator="lessThan">
      <formula>5</formula>
    </cfRule>
  </conditionalFormatting>
  <conditionalFormatting sqref="BU21 BX21">
    <cfRule type="cellIs" dxfId="1979" priority="646" stopIfTrue="1" operator="lessThan">
      <formula>5</formula>
    </cfRule>
  </conditionalFormatting>
  <conditionalFormatting sqref="BU21 BX21">
    <cfRule type="cellIs" dxfId="1978" priority="644" stopIfTrue="1" operator="lessThan">
      <formula>5</formula>
    </cfRule>
    <cfRule type="cellIs" dxfId="1977" priority="645" stopIfTrue="1" operator="lessThan">
      <formula>5</formula>
    </cfRule>
  </conditionalFormatting>
  <conditionalFormatting sqref="CD7:CE7 CN7:CO7 CQ7:CV7 CG7:CL7 CS75:CS76 CD75:CD76 CI75:CI76 CG75:CG76 DF75:DG76 CQ75:CQ76 CK75:CK76 CN75:CN76 CU75:CU76 CU82:CU91 CN82:CN91 CK82:CK92 CQ82:CQ92 DF82:DF91 CG82:CG92 CI82:CI92 CD82:CD92 CS82:CS91 DG82:DG92">
    <cfRule type="cellIs" dxfId="1976" priority="643" stopIfTrue="1" operator="lessThan">
      <formula>5</formula>
    </cfRule>
  </conditionalFormatting>
  <conditionalFormatting sqref="CD7:CE7 CN7:CO7 CQ7:CV7 CG7:CL7 CS75:CS76 CD75:CD76 CI75:CI76 CG75:CG76 DF75:DG76 CQ75:CQ76 CK75:CK76 CN75:CN76 CU75:CU76 CU82:CU91 CN82:CN91 CK82:CK92 CQ82:CQ92 DF82:DF91 CG82:CG92 CI82:CI92 CD82:CD92 CS82:CS91 DG82:DG92">
    <cfRule type="cellIs" dxfId="1975" priority="641" stopIfTrue="1" operator="lessThan">
      <formula>5</formula>
    </cfRule>
    <cfRule type="cellIs" dxfId="1974" priority="642" stopIfTrue="1" operator="lessThan">
      <formula>5</formula>
    </cfRule>
  </conditionalFormatting>
  <conditionalFormatting sqref="CE9 CO9 CR9 CL9 CH9 CL14:CL18 CL62 CE62 CR14:CR18 CJ9 CO14:CO18 CO88:CO91 CJ88:CJ91 CR88:CR91 CE88:CE91 CL88:CL91 CH88:CH91 CO84:CO86 CJ84:CJ86 CR84:CR86 CE84:CE86 CL84:CL86 CH84:CH86 CO82 CJ82 CR82 CE82 CL82 CH82 CO55:CO62 CJ55:CJ62 CR55:CR62 CL55:CL60 CH55:CH62 CE55:CE60 CO53 CJ53 CR53 CL53 CH53 CE53 CO49:CO51 CJ49:CJ51 CR49:CR51 CL49:CL51 CH49:CH51 CE49:CE51 CO44:CO47 CJ44:CJ47 CR44:CR47 CL44:CL47 CH44:CH47 CE44:CE47 CJ11:CJ12 CH11:CH12 CL11:CL12 CR11:CR12 CO11:CO12 CE11:CE12 CE14:CE18 CH14:CH18 CJ14:CJ18 CJ20 CH20 CE20 CO20 CR20 CL20 CV20 CV11:CV12 CV44:CV47 CV49:CV51 CV53 CV55:CV62 CV82 CV84:CV86 CV88:CV91 CV14:CV18 CV9 CT20 CT11:CT12 CT44:CT47 CT49:CT51 CT53 CT55:CT62 CT82 CT84:CT86 CT88:CT91 CT14:CT18 CT9 CT64:CT72 CV64:CV72 CH64:CH72 CR64:CR72 CJ64:CJ72 CO64:CO72 CE64:CE72 CL64:CL72">
    <cfRule type="cellIs" dxfId="1973" priority="640" stopIfTrue="1" operator="lessThan">
      <formula>5</formula>
    </cfRule>
  </conditionalFormatting>
  <conditionalFormatting sqref="CE9 CO9 CR9 CL9 CH9 CL14:CL18 CL62 CE62 CR14:CR18 CJ9 CO14:CO18 CO88:CO91 CJ88:CJ91 CR88:CR91 CE88:CE91 CL88:CL91 CH88:CH91 CO84:CO86 CJ84:CJ86 CR84:CR86 CE84:CE86 CL84:CL86 CH84:CH86 CO82 CJ82 CR82 CE82 CL82 CH82 CO55:CO62 CJ55:CJ62 CR55:CR62 CL55:CL60 CH55:CH62 CE55:CE60 CO53 CJ53 CR53 CL53 CH53 CE53 CO49:CO51 CJ49:CJ51 CR49:CR51 CL49:CL51 CH49:CH51 CE49:CE51 CO44:CO47 CJ44:CJ47 CR44:CR47 CL44:CL47 CH44:CH47 CE44:CE47 CJ11:CJ12 CH11:CH12 CL11:CL12 CR11:CR12 CO11:CO12 CE11:CE12 CE14:CE18 CH14:CH18 CJ14:CJ18 CJ20 CH20 CE20 CO20 CR20 CL20 CV20 CV11:CV12 CV44:CV47 CV49:CV51 CV53 CV55:CV62 CV82 CV84:CV86 CV88:CV91 CV14:CV18 CV9 CT20 CT11:CT12 CT44:CT47 CT49:CT51 CT53 CT55:CT62 CT82 CT84:CT86 CT88:CT91 CT14:CT18 CT9 CT64:CT72 CV64:CV72 CH64:CH72 CR64:CR72 CJ64:CJ72 CO64:CO72 CE64:CE72 CL64:CL72">
    <cfRule type="cellIs" dxfId="1972" priority="638" stopIfTrue="1" operator="lessThan">
      <formula>5</formula>
    </cfRule>
    <cfRule type="cellIs" dxfId="1971" priority="639" stopIfTrue="1" operator="lessThan">
      <formula>5</formula>
    </cfRule>
  </conditionalFormatting>
  <conditionalFormatting sqref="CL61">
    <cfRule type="cellIs" dxfId="1970" priority="637" stopIfTrue="1" operator="lessThan">
      <formula>5</formula>
    </cfRule>
  </conditionalFormatting>
  <conditionalFormatting sqref="CL61">
    <cfRule type="cellIs" dxfId="1969" priority="635" stopIfTrue="1" operator="lessThan">
      <formula>5</formula>
    </cfRule>
    <cfRule type="cellIs" dxfId="1968" priority="636" stopIfTrue="1" operator="lessThan">
      <formula>5</formula>
    </cfRule>
  </conditionalFormatting>
  <conditionalFormatting sqref="CE61">
    <cfRule type="cellIs" dxfId="1967" priority="634" stopIfTrue="1" operator="lessThan">
      <formula>5</formula>
    </cfRule>
  </conditionalFormatting>
  <conditionalFormatting sqref="CE61">
    <cfRule type="cellIs" dxfId="1966" priority="632" stopIfTrue="1" operator="lessThan">
      <formula>5</formula>
    </cfRule>
    <cfRule type="cellIs" dxfId="1965" priority="633" stopIfTrue="1" operator="lessThan">
      <formula>5</formula>
    </cfRule>
  </conditionalFormatting>
  <conditionalFormatting sqref="CH92 CR92 CO92 CL92 CE92 CJ92 CT92">
    <cfRule type="cellIs" dxfId="1964" priority="631" stopIfTrue="1" operator="lessThan">
      <formula>5</formula>
    </cfRule>
  </conditionalFormatting>
  <conditionalFormatting sqref="CH92 CR92 CO92 CL92 CE92 CJ92 CT92">
    <cfRule type="cellIs" dxfId="1963" priority="629" stopIfTrue="1" operator="lessThan">
      <formula>5</formula>
    </cfRule>
    <cfRule type="cellIs" dxfId="1962" priority="630" stopIfTrue="1" operator="lessThan">
      <formula>5</formula>
    </cfRule>
  </conditionalFormatting>
  <conditionalFormatting sqref="CX7:CY7 DE9 DE88:DE91 DE84:DE86 DE82 DE55:DE62 DE53 DE49:DE51 DE44:DE47 DE11:DE12 DE14:DE18 DE20 DA7:DB7 DD7:DE7 CX75:CX76 DA75:DA76 DD75:DD76 DD82:DD91 DA82:DA91 CX82:CX91 DE64:DE72">
    <cfRule type="cellIs" dxfId="1961" priority="628" stopIfTrue="1" operator="lessThan">
      <formula>5</formula>
    </cfRule>
  </conditionalFormatting>
  <conditionalFormatting sqref="CX7:CY7 DE9 DE88:DE91 DE84:DE86 DE82 DE55:DE62 DE53 DE49:DE51 DE44:DE47 DE11:DE12 DE14:DE18 DE20 DA7:DB7 DD7:DE7 CX75:CX76 DA75:DA76 DD75:DD76 DD82:DD91 DA82:DA91 CX82:CX91 DE64:DE72">
    <cfRule type="cellIs" dxfId="1960" priority="626" stopIfTrue="1" operator="lessThan">
      <formula>5</formula>
    </cfRule>
    <cfRule type="cellIs" dxfId="1959" priority="627" stopIfTrue="1" operator="lessThan">
      <formula>5</formula>
    </cfRule>
  </conditionalFormatting>
  <conditionalFormatting sqref="CY9 DB9 CY14:CY18 CY44:CY47 DB14:DB18 DB88:DB91 CY88:CY91 DB84:DB86 CY84:CY86 DB82 CY82 DB55:DB62 CY55:CY62 DB53 CY53 DB49:DB51 CY49:CY51 DB44:DB47 DB11:DB12 CY11:CY12 DB20 CY20 CY64:CY72 DB64:DB72">
    <cfRule type="cellIs" dxfId="1958" priority="625" stopIfTrue="1" operator="lessThan">
      <formula>5</formula>
    </cfRule>
  </conditionalFormatting>
  <conditionalFormatting sqref="CY9 DB9 CY14:CY18 CY44:CY47 DB14:DB18 DB88:DB91 CY88:CY91 DB84:DB86 CY84:CY86 DB82 CY82 DB55:DB62 CY55:CY62 DB53 CY53 DB49:DB51 CY49:CY51 DB44:DB47 DB11:DB12 CY11:CY12 DB20 CY20 CY64:CY72 DB64:DB72">
    <cfRule type="cellIs" dxfId="1957" priority="623" stopIfTrue="1" operator="lessThan">
      <formula>5</formula>
    </cfRule>
    <cfRule type="cellIs" dxfId="1956" priority="624" stopIfTrue="1" operator="lessThan">
      <formula>5</formula>
    </cfRule>
  </conditionalFormatting>
  <conditionalFormatting sqref="CV92 DA92:DB92 CX92:CY92 DD92:DF92">
    <cfRule type="cellIs" dxfId="1955" priority="622" stopIfTrue="1" operator="lessThan">
      <formula>5</formula>
    </cfRule>
  </conditionalFormatting>
  <conditionalFormatting sqref="CV92 DA92:DB92 CX92:CY92 DD92:DF92">
    <cfRule type="cellIs" dxfId="1954" priority="620" stopIfTrue="1" operator="lessThan">
      <formula>5</formula>
    </cfRule>
    <cfRule type="cellIs" dxfId="1953" priority="621" stopIfTrue="1" operator="lessThan">
      <formula>5</formula>
    </cfRule>
  </conditionalFormatting>
  <conditionalFormatting sqref="CH87 CR87 CO87 CL87 CE87 CJ87 CV87 CT87">
    <cfRule type="cellIs" dxfId="1952" priority="619" stopIfTrue="1" operator="lessThan">
      <formula>5</formula>
    </cfRule>
  </conditionalFormatting>
  <conditionalFormatting sqref="CH87 CR87 CO87 CL87 CE87 CJ87 CV87 CT87">
    <cfRule type="cellIs" dxfId="1951" priority="617" stopIfTrue="1" operator="lessThan">
      <formula>5</formula>
    </cfRule>
    <cfRule type="cellIs" dxfId="1950" priority="618" stopIfTrue="1" operator="lessThan">
      <formula>5</formula>
    </cfRule>
  </conditionalFormatting>
  <conditionalFormatting sqref="DE87">
    <cfRule type="cellIs" dxfId="1949" priority="616" stopIfTrue="1" operator="lessThan">
      <formula>5</formula>
    </cfRule>
  </conditionalFormatting>
  <conditionalFormatting sqref="DE87">
    <cfRule type="cellIs" dxfId="1948" priority="614" stopIfTrue="1" operator="lessThan">
      <formula>5</formula>
    </cfRule>
    <cfRule type="cellIs" dxfId="1947" priority="615" stopIfTrue="1" operator="lessThan">
      <formula>5</formula>
    </cfRule>
  </conditionalFormatting>
  <conditionalFormatting sqref="CY87 DB87">
    <cfRule type="cellIs" dxfId="1946" priority="613" stopIfTrue="1" operator="lessThan">
      <formula>5</formula>
    </cfRule>
  </conditionalFormatting>
  <conditionalFormatting sqref="CY87 DB87">
    <cfRule type="cellIs" dxfId="1945" priority="611" stopIfTrue="1" operator="lessThan">
      <formula>5</formula>
    </cfRule>
    <cfRule type="cellIs" dxfId="1944" priority="612" stopIfTrue="1" operator="lessThan">
      <formula>5</formula>
    </cfRule>
  </conditionalFormatting>
  <conditionalFormatting sqref="CH83 CR83 CO83 CL83 CE83 CJ83 CV83 CT83">
    <cfRule type="cellIs" dxfId="1943" priority="610" stopIfTrue="1" operator="lessThan">
      <formula>5</formula>
    </cfRule>
  </conditionalFormatting>
  <conditionalFormatting sqref="CH83 CR83 CO83 CL83 CE83 CJ83 CV83 CT83">
    <cfRule type="cellIs" dxfId="1942" priority="608" stopIfTrue="1" operator="lessThan">
      <formula>5</formula>
    </cfRule>
    <cfRule type="cellIs" dxfId="1941" priority="609" stopIfTrue="1" operator="lessThan">
      <formula>5</formula>
    </cfRule>
  </conditionalFormatting>
  <conditionalFormatting sqref="DE83">
    <cfRule type="cellIs" dxfId="1940" priority="607" stopIfTrue="1" operator="lessThan">
      <formula>5</formula>
    </cfRule>
  </conditionalFormatting>
  <conditionalFormatting sqref="DE83">
    <cfRule type="cellIs" dxfId="1939" priority="605" stopIfTrue="1" operator="lessThan">
      <formula>5</formula>
    </cfRule>
    <cfRule type="cellIs" dxfId="1938" priority="606" stopIfTrue="1" operator="lessThan">
      <formula>5</formula>
    </cfRule>
  </conditionalFormatting>
  <conditionalFormatting sqref="CY83 DB83">
    <cfRule type="cellIs" dxfId="1937" priority="604" stopIfTrue="1" operator="lessThan">
      <formula>5</formula>
    </cfRule>
  </conditionalFormatting>
  <conditionalFormatting sqref="CY83 DB83">
    <cfRule type="cellIs" dxfId="1936" priority="602" stopIfTrue="1" operator="lessThan">
      <formula>5</formula>
    </cfRule>
    <cfRule type="cellIs" dxfId="1935" priority="603" stopIfTrue="1" operator="lessThan">
      <formula>5</formula>
    </cfRule>
  </conditionalFormatting>
  <conditionalFormatting sqref="CH73 CR73 CO73 CL73 CE73 CJ73 CV73 CT73 CT75:CT76 CV75:CV76 CJ75:CJ76 CE75:CE76 CL75:CL76 CO75:CO76 CR75:CR76 CH75:CH76">
    <cfRule type="cellIs" dxfId="1934" priority="601" stopIfTrue="1" operator="lessThan">
      <formula>5</formula>
    </cfRule>
  </conditionalFormatting>
  <conditionalFormatting sqref="CH73 CR73 CO73 CL73 CE73 CJ73 CV73 CT73 CT75:CT76 CV75:CV76 CJ75:CJ76 CE75:CE76 CL75:CL76 CO75:CO76 CR75:CR76 CH75:CH76">
    <cfRule type="cellIs" dxfId="1933" priority="599" stopIfTrue="1" operator="lessThan">
      <formula>5</formula>
    </cfRule>
    <cfRule type="cellIs" dxfId="1932" priority="600" stopIfTrue="1" operator="lessThan">
      <formula>5</formula>
    </cfRule>
  </conditionalFormatting>
  <conditionalFormatting sqref="DE73 DE75:DE76">
    <cfRule type="cellIs" dxfId="1931" priority="598" stopIfTrue="1" operator="lessThan">
      <formula>5</formula>
    </cfRule>
  </conditionalFormatting>
  <conditionalFormatting sqref="DE73 DE75:DE76">
    <cfRule type="cellIs" dxfId="1930" priority="596" stopIfTrue="1" operator="lessThan">
      <formula>5</formula>
    </cfRule>
    <cfRule type="cellIs" dxfId="1929" priority="597" stopIfTrue="1" operator="lessThan">
      <formula>5</formula>
    </cfRule>
  </conditionalFormatting>
  <conditionalFormatting sqref="CY73 DB73 DB75:DB76 CY75:CY76">
    <cfRule type="cellIs" dxfId="1928" priority="595" stopIfTrue="1" operator="lessThan">
      <formula>5</formula>
    </cfRule>
  </conditionalFormatting>
  <conditionalFormatting sqref="CY73 DB73 DB75:DB76 CY75:CY76">
    <cfRule type="cellIs" dxfId="1927" priority="593" stopIfTrue="1" operator="lessThan">
      <formula>5</formula>
    </cfRule>
    <cfRule type="cellIs" dxfId="1926" priority="594" stopIfTrue="1" operator="lessThan">
      <formula>5</formula>
    </cfRule>
  </conditionalFormatting>
  <conditionalFormatting sqref="CH54 CR54 CO54 CL54 CE54 CJ54 CV54 CT54">
    <cfRule type="cellIs" dxfId="1925" priority="592" stopIfTrue="1" operator="lessThan">
      <formula>5</formula>
    </cfRule>
  </conditionalFormatting>
  <conditionalFormatting sqref="CH54 CR54 CO54 CL54 CE54 CJ54 CV54 CT54">
    <cfRule type="cellIs" dxfId="1924" priority="590" stopIfTrue="1" operator="lessThan">
      <formula>5</formula>
    </cfRule>
    <cfRule type="cellIs" dxfId="1923" priority="591" stopIfTrue="1" operator="lessThan">
      <formula>5</formula>
    </cfRule>
  </conditionalFormatting>
  <conditionalFormatting sqref="DE54">
    <cfRule type="cellIs" dxfId="1922" priority="589" stopIfTrue="1" operator="lessThan">
      <formula>5</formula>
    </cfRule>
  </conditionalFormatting>
  <conditionalFormatting sqref="DE54">
    <cfRule type="cellIs" dxfId="1921" priority="587" stopIfTrue="1" operator="lessThan">
      <formula>5</formula>
    </cfRule>
    <cfRule type="cellIs" dxfId="1920" priority="588" stopIfTrue="1" operator="lessThan">
      <formula>5</formula>
    </cfRule>
  </conditionalFormatting>
  <conditionalFormatting sqref="CY54 DB54">
    <cfRule type="cellIs" dxfId="1919" priority="586" stopIfTrue="1" operator="lessThan">
      <formula>5</formula>
    </cfRule>
  </conditionalFormatting>
  <conditionalFormatting sqref="CY54 DB54">
    <cfRule type="cellIs" dxfId="1918" priority="584" stopIfTrue="1" operator="lessThan">
      <formula>5</formula>
    </cfRule>
    <cfRule type="cellIs" dxfId="1917" priority="585" stopIfTrue="1" operator="lessThan">
      <formula>5</formula>
    </cfRule>
  </conditionalFormatting>
  <conditionalFormatting sqref="CH52 CR52 CO52 CL52 CE52 CJ52 CV52 CT52">
    <cfRule type="cellIs" dxfId="1916" priority="583" stopIfTrue="1" operator="lessThan">
      <formula>5</formula>
    </cfRule>
  </conditionalFormatting>
  <conditionalFormatting sqref="CH52 CR52 CO52 CL52 CE52 CJ52 CV52 CT52">
    <cfRule type="cellIs" dxfId="1915" priority="581" stopIfTrue="1" operator="lessThan">
      <formula>5</formula>
    </cfRule>
    <cfRule type="cellIs" dxfId="1914" priority="582" stopIfTrue="1" operator="lessThan">
      <formula>5</formula>
    </cfRule>
  </conditionalFormatting>
  <conditionalFormatting sqref="DE52">
    <cfRule type="cellIs" dxfId="1913" priority="580" stopIfTrue="1" operator="lessThan">
      <formula>5</formula>
    </cfRule>
  </conditionalFormatting>
  <conditionalFormatting sqref="DE52">
    <cfRule type="cellIs" dxfId="1912" priority="578" stopIfTrue="1" operator="lessThan">
      <formula>5</formula>
    </cfRule>
    <cfRule type="cellIs" dxfId="1911" priority="579" stopIfTrue="1" operator="lessThan">
      <formula>5</formula>
    </cfRule>
  </conditionalFormatting>
  <conditionalFormatting sqref="CY52 DB52">
    <cfRule type="cellIs" dxfId="1910" priority="577" stopIfTrue="1" operator="lessThan">
      <formula>5</formula>
    </cfRule>
  </conditionalFormatting>
  <conditionalFormatting sqref="CY52 DB52">
    <cfRule type="cellIs" dxfId="1909" priority="575" stopIfTrue="1" operator="lessThan">
      <formula>5</formula>
    </cfRule>
    <cfRule type="cellIs" dxfId="1908" priority="576" stopIfTrue="1" operator="lessThan">
      <formula>5</formula>
    </cfRule>
  </conditionalFormatting>
  <conditionalFormatting sqref="CH48 CR48 CO48 CL48 CE48 CJ48 CV48 CT48">
    <cfRule type="cellIs" dxfId="1907" priority="574" stopIfTrue="1" operator="lessThan">
      <formula>5</formula>
    </cfRule>
  </conditionalFormatting>
  <conditionalFormatting sqref="CH48 CR48 CO48 CL48 CE48 CJ48 CV48 CT48">
    <cfRule type="cellIs" dxfId="1906" priority="572" stopIfTrue="1" operator="lessThan">
      <formula>5</formula>
    </cfRule>
    <cfRule type="cellIs" dxfId="1905" priority="573" stopIfTrue="1" operator="lessThan">
      <formula>5</formula>
    </cfRule>
  </conditionalFormatting>
  <conditionalFormatting sqref="DE48">
    <cfRule type="cellIs" dxfId="1904" priority="571" stopIfTrue="1" operator="lessThan">
      <formula>5</formula>
    </cfRule>
  </conditionalFormatting>
  <conditionalFormatting sqref="DE48">
    <cfRule type="cellIs" dxfId="1903" priority="569" stopIfTrue="1" operator="lessThan">
      <formula>5</formula>
    </cfRule>
    <cfRule type="cellIs" dxfId="1902" priority="570" stopIfTrue="1" operator="lessThan">
      <formula>5</formula>
    </cfRule>
  </conditionalFormatting>
  <conditionalFormatting sqref="CY48 DB48">
    <cfRule type="cellIs" dxfId="1901" priority="568" stopIfTrue="1" operator="lessThan">
      <formula>5</formula>
    </cfRule>
  </conditionalFormatting>
  <conditionalFormatting sqref="CY48 DB48">
    <cfRule type="cellIs" dxfId="1900" priority="566" stopIfTrue="1" operator="lessThan">
      <formula>5</formula>
    </cfRule>
    <cfRule type="cellIs" dxfId="1899" priority="567" stopIfTrue="1" operator="lessThan">
      <formula>5</formula>
    </cfRule>
  </conditionalFormatting>
  <conditionalFormatting sqref="CH43 CR43 CO43 CL43 CE43 CJ43 CV43 CT43">
    <cfRule type="cellIs" dxfId="1898" priority="565" stopIfTrue="1" operator="lessThan">
      <formula>5</formula>
    </cfRule>
  </conditionalFormatting>
  <conditionalFormatting sqref="CH43 CR43 CO43 CL43 CE43 CJ43 CV43 CT43">
    <cfRule type="cellIs" dxfId="1897" priority="563" stopIfTrue="1" operator="lessThan">
      <formula>5</formula>
    </cfRule>
    <cfRule type="cellIs" dxfId="1896" priority="564" stopIfTrue="1" operator="lessThan">
      <formula>5</formula>
    </cfRule>
  </conditionalFormatting>
  <conditionalFormatting sqref="DE43">
    <cfRule type="cellIs" dxfId="1895" priority="562" stopIfTrue="1" operator="lessThan">
      <formula>5</formula>
    </cfRule>
  </conditionalFormatting>
  <conditionalFormatting sqref="DE43">
    <cfRule type="cellIs" dxfId="1894" priority="560" stopIfTrue="1" operator="lessThan">
      <formula>5</formula>
    </cfRule>
    <cfRule type="cellIs" dxfId="1893" priority="561" stopIfTrue="1" operator="lessThan">
      <formula>5</formula>
    </cfRule>
  </conditionalFormatting>
  <conditionalFormatting sqref="CY43 DB43">
    <cfRule type="cellIs" dxfId="1892" priority="559" stopIfTrue="1" operator="lessThan">
      <formula>5</formula>
    </cfRule>
  </conditionalFormatting>
  <conditionalFormatting sqref="CY43 DB43">
    <cfRule type="cellIs" dxfId="1891" priority="557" stopIfTrue="1" operator="lessThan">
      <formula>5</formula>
    </cfRule>
    <cfRule type="cellIs" dxfId="1890" priority="558" stopIfTrue="1" operator="lessThan">
      <formula>5</formula>
    </cfRule>
  </conditionalFormatting>
  <conditionalFormatting sqref="CH8 CR8 CO8 CL8 CE8 CJ8 CV8 CT8">
    <cfRule type="cellIs" dxfId="1889" priority="556" stopIfTrue="1" operator="lessThan">
      <formula>5</formula>
    </cfRule>
  </conditionalFormatting>
  <conditionalFormatting sqref="CH8 CR8 CO8 CL8 CE8 CJ8 CV8 CT8">
    <cfRule type="cellIs" dxfId="1888" priority="554" stopIfTrue="1" operator="lessThan">
      <formula>5</formula>
    </cfRule>
    <cfRule type="cellIs" dxfId="1887" priority="555" stopIfTrue="1" operator="lessThan">
      <formula>5</formula>
    </cfRule>
  </conditionalFormatting>
  <conditionalFormatting sqref="DE8">
    <cfRule type="cellIs" dxfId="1886" priority="553" stopIfTrue="1" operator="lessThan">
      <formula>5</formula>
    </cfRule>
  </conditionalFormatting>
  <conditionalFormatting sqref="DE8">
    <cfRule type="cellIs" dxfId="1885" priority="551" stopIfTrue="1" operator="lessThan">
      <formula>5</formula>
    </cfRule>
    <cfRule type="cellIs" dxfId="1884" priority="552" stopIfTrue="1" operator="lessThan">
      <formula>5</formula>
    </cfRule>
  </conditionalFormatting>
  <conditionalFormatting sqref="CY8 DB8">
    <cfRule type="cellIs" dxfId="1883" priority="550" stopIfTrue="1" operator="lessThan">
      <formula>5</formula>
    </cfRule>
  </conditionalFormatting>
  <conditionalFormatting sqref="CY8 DB8">
    <cfRule type="cellIs" dxfId="1882" priority="548" stopIfTrue="1" operator="lessThan">
      <formula>5</formula>
    </cfRule>
    <cfRule type="cellIs" dxfId="1881" priority="549" stopIfTrue="1" operator="lessThan">
      <formula>5</formula>
    </cfRule>
  </conditionalFormatting>
  <conditionalFormatting sqref="CH10 CR10 CO10 CL10 CE10 CJ10 CV10 CT10">
    <cfRule type="cellIs" dxfId="1880" priority="547" stopIfTrue="1" operator="lessThan">
      <formula>5</formula>
    </cfRule>
  </conditionalFormatting>
  <conditionalFormatting sqref="CH10 CR10 CO10 CL10 CE10 CJ10 CV10 CT10">
    <cfRule type="cellIs" dxfId="1879" priority="545" stopIfTrue="1" operator="lessThan">
      <formula>5</formula>
    </cfRule>
    <cfRule type="cellIs" dxfId="1878" priority="546" stopIfTrue="1" operator="lessThan">
      <formula>5</formula>
    </cfRule>
  </conditionalFormatting>
  <conditionalFormatting sqref="DE10">
    <cfRule type="cellIs" dxfId="1877" priority="544" stopIfTrue="1" operator="lessThan">
      <formula>5</formula>
    </cfRule>
  </conditionalFormatting>
  <conditionalFormatting sqref="DE10">
    <cfRule type="cellIs" dxfId="1876" priority="542" stopIfTrue="1" operator="lessThan">
      <formula>5</formula>
    </cfRule>
    <cfRule type="cellIs" dxfId="1875" priority="543" stopIfTrue="1" operator="lessThan">
      <formula>5</formula>
    </cfRule>
  </conditionalFormatting>
  <conditionalFormatting sqref="CY10 DB10">
    <cfRule type="cellIs" dxfId="1874" priority="541" stopIfTrue="1" operator="lessThan">
      <formula>5</formula>
    </cfRule>
  </conditionalFormatting>
  <conditionalFormatting sqref="CY10 DB10">
    <cfRule type="cellIs" dxfId="1873" priority="539" stopIfTrue="1" operator="lessThan">
      <formula>5</formula>
    </cfRule>
    <cfRule type="cellIs" dxfId="1872" priority="540" stopIfTrue="1" operator="lessThan">
      <formula>5</formula>
    </cfRule>
  </conditionalFormatting>
  <conditionalFormatting sqref="CH13 CR13 CO13 CL13 CE13 CJ13 CV13 CT13">
    <cfRule type="cellIs" dxfId="1871" priority="538" stopIfTrue="1" operator="lessThan">
      <formula>5</formula>
    </cfRule>
  </conditionalFormatting>
  <conditionalFormatting sqref="CH13 CR13 CO13 CL13 CE13 CJ13 CV13 CT13">
    <cfRule type="cellIs" dxfId="1870" priority="536" stopIfTrue="1" operator="lessThan">
      <formula>5</formula>
    </cfRule>
    <cfRule type="cellIs" dxfId="1869" priority="537" stopIfTrue="1" operator="lessThan">
      <formula>5</formula>
    </cfRule>
  </conditionalFormatting>
  <conditionalFormatting sqref="DE13">
    <cfRule type="cellIs" dxfId="1868" priority="535" stopIfTrue="1" operator="lessThan">
      <formula>5</formula>
    </cfRule>
  </conditionalFormatting>
  <conditionalFormatting sqref="DE13">
    <cfRule type="cellIs" dxfId="1867" priority="533" stopIfTrue="1" operator="lessThan">
      <formula>5</formula>
    </cfRule>
    <cfRule type="cellIs" dxfId="1866" priority="534" stopIfTrue="1" operator="lessThan">
      <formula>5</formula>
    </cfRule>
  </conditionalFormatting>
  <conditionalFormatting sqref="CY13 DB13">
    <cfRule type="cellIs" dxfId="1865" priority="532" stopIfTrue="1" operator="lessThan">
      <formula>5</formula>
    </cfRule>
  </conditionalFormatting>
  <conditionalFormatting sqref="CY13 DB13">
    <cfRule type="cellIs" dxfId="1864" priority="530" stopIfTrue="1" operator="lessThan">
      <formula>5</formula>
    </cfRule>
    <cfRule type="cellIs" dxfId="1863" priority="531" stopIfTrue="1" operator="lessThan">
      <formula>5</formula>
    </cfRule>
  </conditionalFormatting>
  <conditionalFormatting sqref="CH19 CR19 CO19 CL19 CE19 CJ19 CV19 CT19">
    <cfRule type="cellIs" dxfId="1862" priority="529" stopIfTrue="1" operator="lessThan">
      <formula>5</formula>
    </cfRule>
  </conditionalFormatting>
  <conditionalFormatting sqref="CH19 CR19 CO19 CL19 CE19 CJ19 CV19 CT19">
    <cfRule type="cellIs" dxfId="1861" priority="527" stopIfTrue="1" operator="lessThan">
      <formula>5</formula>
    </cfRule>
    <cfRule type="cellIs" dxfId="1860" priority="528" stopIfTrue="1" operator="lessThan">
      <formula>5</formula>
    </cfRule>
  </conditionalFormatting>
  <conditionalFormatting sqref="DE19">
    <cfRule type="cellIs" dxfId="1859" priority="526" stopIfTrue="1" operator="lessThan">
      <formula>5</formula>
    </cfRule>
  </conditionalFormatting>
  <conditionalFormatting sqref="DE19">
    <cfRule type="cellIs" dxfId="1858" priority="524" stopIfTrue="1" operator="lessThan">
      <formula>5</formula>
    </cfRule>
    <cfRule type="cellIs" dxfId="1857" priority="525" stopIfTrue="1" operator="lessThan">
      <formula>5</formula>
    </cfRule>
  </conditionalFormatting>
  <conditionalFormatting sqref="CY19 DB19">
    <cfRule type="cellIs" dxfId="1856" priority="523" stopIfTrue="1" operator="lessThan">
      <formula>5</formula>
    </cfRule>
  </conditionalFormatting>
  <conditionalFormatting sqref="CY19 DB19">
    <cfRule type="cellIs" dxfId="1855" priority="521" stopIfTrue="1" operator="lessThan">
      <formula>5</formula>
    </cfRule>
    <cfRule type="cellIs" dxfId="1854" priority="522" stopIfTrue="1" operator="lessThan">
      <formula>5</formula>
    </cfRule>
  </conditionalFormatting>
  <conditionalFormatting sqref="CH21 CR21 CO21 CL21 CE21 CJ21 CV21 CT21">
    <cfRule type="cellIs" dxfId="1853" priority="520" stopIfTrue="1" operator="lessThan">
      <formula>5</formula>
    </cfRule>
  </conditionalFormatting>
  <conditionalFormatting sqref="CH21 CR21 CO21 CL21 CE21 CJ21 CV21 CT21">
    <cfRule type="cellIs" dxfId="1852" priority="518" stopIfTrue="1" operator="lessThan">
      <formula>5</formula>
    </cfRule>
    <cfRule type="cellIs" dxfId="1851" priority="519" stopIfTrue="1" operator="lessThan">
      <formula>5</formula>
    </cfRule>
  </conditionalFormatting>
  <conditionalFormatting sqref="DE21">
    <cfRule type="cellIs" dxfId="1850" priority="517" stopIfTrue="1" operator="lessThan">
      <formula>5</formula>
    </cfRule>
  </conditionalFormatting>
  <conditionalFormatting sqref="DE21">
    <cfRule type="cellIs" dxfId="1849" priority="515" stopIfTrue="1" operator="lessThan">
      <formula>5</formula>
    </cfRule>
    <cfRule type="cellIs" dxfId="1848" priority="516" stopIfTrue="1" operator="lessThan">
      <formula>5</formula>
    </cfRule>
  </conditionalFormatting>
  <conditionalFormatting sqref="CY21 DB21">
    <cfRule type="cellIs" dxfId="1847" priority="514" stopIfTrue="1" operator="lessThan">
      <formula>5</formula>
    </cfRule>
  </conditionalFormatting>
  <conditionalFormatting sqref="CY21 DB21">
    <cfRule type="cellIs" dxfId="1846" priority="512" stopIfTrue="1" operator="lessThan">
      <formula>5</formula>
    </cfRule>
    <cfRule type="cellIs" dxfId="1845" priority="513" stopIfTrue="1" operator="lessThan">
      <formula>5</formula>
    </cfRule>
  </conditionalFormatting>
  <conditionalFormatting sqref="EI7 EI93:EI95">
    <cfRule type="cellIs" dxfId="1844" priority="510" stopIfTrue="1" operator="equal">
      <formula>"Giỏi"</formula>
    </cfRule>
    <cfRule type="cellIs" dxfId="1843" priority="511" stopIfTrue="1" operator="equal">
      <formula>"Yếu"</formula>
    </cfRule>
  </conditionalFormatting>
  <conditionalFormatting sqref="DL7:DO7 DQ7 DL99:DL100 DL93:DQ95 DS93:EE95 DS7:DX7 EE75:EF76 DN75:DN76 DL75:DL76 DU75:DW76 DS75:DS76 DS82:DS92 DW82:DW91 DL82:DL92 DN82:DN92 DU82:DV92 EE82:EE92 EF82:EF95">
    <cfRule type="cellIs" dxfId="1842" priority="507" stopIfTrue="1" operator="lessThan">
      <formula>5</formula>
    </cfRule>
    <cfRule type="cellIs" dxfId="1841" priority="508" stopIfTrue="1" operator="lessThan">
      <formula>5</formula>
    </cfRule>
  </conditionalFormatting>
  <conditionalFormatting sqref="EG75:EG76 EG82:EG95">
    <cfRule type="cellIs" dxfId="1840" priority="506" stopIfTrue="1" operator="lessThan">
      <formula>5</formula>
    </cfRule>
  </conditionalFormatting>
  <conditionalFormatting sqref="DM9 EH9 DX9 DT9 DO9 DT14:DT18 DT62 DM62 DX14:DX18 DQ9 DQ88:DQ91 DX88:DX91 DM88:DM91 DT88:DT91 DO88:DO91 EH88:EH91 DQ84:DQ86 DX84:DX86 DM84:DM86 DT84:DT86 DO84:DO86 EH84:EH86 DQ82 DX82 DM82 DT82 DO82 EH82 DQ55:DQ62 DX55:DX62 DT55:DT60 DO55:DO62 EH55:EH62 DM55:DM60 DQ53 DX53 DT53 DO53 EH53 DM53 DQ49:DQ51 DX49:DX51 DT49:DT51 DO49:DO51 EH49:EH51 DM49:DM51 DQ44:DQ47 DX44:DX47 DT44:DT47 DO44:DO47 EH44:EH47 DM44:DM47 DQ11:DQ12 DO11:DO12 DT11:DT12 DX11:DX12 EH11:EH12 DM11:DM12 DM14:DM18 EH14:EH18 DO14:DO18 DQ14:DQ18 DQ20 DO20 EH20 DM20 DX20 DT20 EH64:EH72 DO64:DO72 DX64:DX72 DQ64:DQ72 DM64:DM72 DT64:DT72">
    <cfRule type="cellIs" dxfId="1839" priority="503" stopIfTrue="1" operator="lessThan">
      <formula>5</formula>
    </cfRule>
  </conditionalFormatting>
  <conditionalFormatting sqref="EI9 EI84:EI86 EI82 EI55:EI62 EI53 EI49:EI51 EI44:EI47 EI11:EI12 EI14:EI18 EI20 EI88:EI92 EI64:EI72">
    <cfRule type="cellIs" dxfId="1838" priority="504" stopIfTrue="1" operator="equal">
      <formula>"Giỏi"</formula>
    </cfRule>
    <cfRule type="cellIs" dxfId="1837" priority="505" stopIfTrue="1" operator="equal">
      <formula>"Yếu"</formula>
    </cfRule>
  </conditionalFormatting>
  <conditionalFormatting sqref="DM9 DX9 DT9 DO9 DT14:DT18 DT62 DM62 DX14:DX18 DQ9 DQ88:DQ91 DX88:DX91 DM88:DM91 DT88:DT91 DO88:DO91 DQ84:DQ86 DX84:DX86 DM84:DM86 DT84:DT86 DO84:DO86 DQ82 DX82 DM82 DT82 DO82 DQ55:DQ62 DX55:DX62 DT55:DT60 DO55:DO62 DM55:DM60 DQ53 DX53 DT53 DO53 DM53 DQ49:DQ51 DX49:DX51 DT49:DT51 DO49:DO51 DM49:DM51 DQ44:DQ47 DX44:DX47 DT44:DT47 DO44:DO47 DM44:DM47 DQ11:DQ12 DO11:DO12 DT11:DT12 DX11:DX12 DM11:DM12 DM14:DM18 DO14:DO18 DQ14:DQ18 DQ20 DO20 DM20 DX20 DT20 DO64:DO72 DX64:DX72 DQ64:DQ72 DM64:DM72 DT64:DT72">
    <cfRule type="cellIs" dxfId="1836" priority="501" stopIfTrue="1" operator="lessThan">
      <formula>5</formula>
    </cfRule>
    <cfRule type="cellIs" dxfId="1835" priority="502" stopIfTrue="1" operator="lessThan">
      <formula>5</formula>
    </cfRule>
  </conditionalFormatting>
  <conditionalFormatting sqref="DT61">
    <cfRule type="cellIs" dxfId="1834" priority="500" stopIfTrue="1" operator="lessThan">
      <formula>5</formula>
    </cfRule>
  </conditionalFormatting>
  <conditionalFormatting sqref="DT61">
    <cfRule type="cellIs" dxfId="1833" priority="498" stopIfTrue="1" operator="lessThan">
      <formula>5</formula>
    </cfRule>
    <cfRule type="cellIs" dxfId="1832" priority="499" stopIfTrue="1" operator="lessThan">
      <formula>5</formula>
    </cfRule>
  </conditionalFormatting>
  <conditionalFormatting sqref="DM61">
    <cfRule type="cellIs" dxfId="1831" priority="497" stopIfTrue="1" operator="lessThan">
      <formula>5</formula>
    </cfRule>
  </conditionalFormatting>
  <conditionalFormatting sqref="DM61">
    <cfRule type="cellIs" dxfId="1830" priority="495" stopIfTrue="1" operator="lessThan">
      <formula>5</formula>
    </cfRule>
    <cfRule type="cellIs" dxfId="1829" priority="496" stopIfTrue="1" operator="lessThan">
      <formula>5</formula>
    </cfRule>
  </conditionalFormatting>
  <conditionalFormatting sqref="EH92 DO92 DT92 DM92 DQ92">
    <cfRule type="cellIs" dxfId="1828" priority="494" stopIfTrue="1" operator="lessThan">
      <formula>5</formula>
    </cfRule>
  </conditionalFormatting>
  <conditionalFormatting sqref="DO92 DT92 DM92 DQ92">
    <cfRule type="cellIs" dxfId="1827" priority="492" stopIfTrue="1" operator="lessThan">
      <formula>5</formula>
    </cfRule>
    <cfRule type="cellIs" dxfId="1826" priority="493" stopIfTrue="1" operator="lessThan">
      <formula>5</formula>
    </cfRule>
  </conditionalFormatting>
  <conditionalFormatting sqref="DY7:ED7 ED9 ED88:ED91 ED84:ED86 ED82 ED55:ED62 ED53 ED49:ED51 ED44:ED47 ED11:ED12 ED14:ED18 ED20 DY75:DY76 EC75:EC76 EA75:EA76 EA82:EA91 EC82:EC92 DY82:DY91 ED64:ED72">
    <cfRule type="cellIs" dxfId="1825" priority="489" stopIfTrue="1" operator="lessThan">
      <formula>5</formula>
    </cfRule>
    <cfRule type="cellIs" dxfId="1824" priority="490" stopIfTrue="1" operator="lessThan">
      <formula>5</formula>
    </cfRule>
  </conditionalFormatting>
  <conditionalFormatting sqref="DZ9 EB9 DZ14:DZ18 DZ44:DZ47 EB14:EB18 EB88:EB91 DZ88:DZ91 EB84:EB86 DZ84:DZ86 EB82 DZ82 EB55:EB62 DZ55:DZ62 EB53 DZ53 EB49:EB51 DZ49:DZ51 EB44:EB47 EB11:EB12 DZ11:DZ12 EB20 DZ20 DZ64:DZ72 EB64:EB72">
    <cfRule type="cellIs" dxfId="1823" priority="488" stopIfTrue="1" operator="lessThan">
      <formula>5</formula>
    </cfRule>
  </conditionalFormatting>
  <conditionalFormatting sqref="DZ9 EB9 DZ14:DZ18 DZ44:DZ47 EB14:EB18 EB88:EB91 DZ88:DZ91 EB84:EB86 DZ84:DZ86 EB82 DZ82 EB55:EB62 DZ55:DZ62 EB53 DZ53 EB49:EB51 DZ49:DZ51 EB44:EB47 EB11:EB12 DZ11:DZ12 EB20 DZ20 DZ64:DZ72 EB64:EB72">
    <cfRule type="cellIs" dxfId="1822" priority="486" stopIfTrue="1" operator="lessThan">
      <formula>5</formula>
    </cfRule>
    <cfRule type="cellIs" dxfId="1821" priority="487" stopIfTrue="1" operator="lessThan">
      <formula>5</formula>
    </cfRule>
  </conditionalFormatting>
  <conditionalFormatting sqref="ED92">
    <cfRule type="cellIs" dxfId="1820" priority="485" stopIfTrue="1" operator="lessThan">
      <formula>5</formula>
    </cfRule>
  </conditionalFormatting>
  <conditionalFormatting sqref="ED92">
    <cfRule type="cellIs" dxfId="1819" priority="483" stopIfTrue="1" operator="lessThan">
      <formula>5</formula>
    </cfRule>
    <cfRule type="cellIs" dxfId="1818" priority="484" stopIfTrue="1" operator="lessThan">
      <formula>5</formula>
    </cfRule>
  </conditionalFormatting>
  <conditionalFormatting sqref="DW92:EB92">
    <cfRule type="cellIs" dxfId="1817" priority="482" stopIfTrue="1" operator="lessThan">
      <formula>5</formula>
    </cfRule>
  </conditionalFormatting>
  <conditionalFormatting sqref="DW92:EB92">
    <cfRule type="cellIs" dxfId="1816" priority="480" stopIfTrue="1" operator="lessThan">
      <formula>5</formula>
    </cfRule>
    <cfRule type="cellIs" dxfId="1815" priority="481" stopIfTrue="1" operator="lessThan">
      <formula>5</formula>
    </cfRule>
  </conditionalFormatting>
  <conditionalFormatting sqref="EI87">
    <cfRule type="cellIs" dxfId="1814" priority="478" stopIfTrue="1" operator="equal">
      <formula>"Giỏi"</formula>
    </cfRule>
    <cfRule type="cellIs" dxfId="1813" priority="479" stopIfTrue="1" operator="equal">
      <formula>"Yếu"</formula>
    </cfRule>
  </conditionalFormatting>
  <conditionalFormatting sqref="EH87 DO87 DX87 DT87 DM87 DQ87">
    <cfRule type="cellIs" dxfId="1812" priority="477" stopIfTrue="1" operator="lessThan">
      <formula>5</formula>
    </cfRule>
  </conditionalFormatting>
  <conditionalFormatting sqref="DO87 DX87 DT87 DM87 DQ87">
    <cfRule type="cellIs" dxfId="1811" priority="475" stopIfTrue="1" operator="lessThan">
      <formula>5</formula>
    </cfRule>
    <cfRule type="cellIs" dxfId="1810" priority="476" stopIfTrue="1" operator="lessThan">
      <formula>5</formula>
    </cfRule>
  </conditionalFormatting>
  <conditionalFormatting sqref="ED87">
    <cfRule type="cellIs" dxfId="1809" priority="472" stopIfTrue="1" operator="lessThan">
      <formula>5</formula>
    </cfRule>
    <cfRule type="cellIs" dxfId="1808" priority="473" stopIfTrue="1" operator="lessThan">
      <formula>5</formula>
    </cfRule>
  </conditionalFormatting>
  <conditionalFormatting sqref="DZ87 EB87">
    <cfRule type="cellIs" dxfId="1807" priority="471" stopIfTrue="1" operator="lessThan">
      <formula>5</formula>
    </cfRule>
  </conditionalFormatting>
  <conditionalFormatting sqref="DZ87 EB87">
    <cfRule type="cellIs" dxfId="1806" priority="469" stopIfTrue="1" operator="lessThan">
      <formula>5</formula>
    </cfRule>
    <cfRule type="cellIs" dxfId="1805" priority="470" stopIfTrue="1" operator="lessThan">
      <formula>5</formula>
    </cfRule>
  </conditionalFormatting>
  <conditionalFormatting sqref="EI83">
    <cfRule type="cellIs" dxfId="1804" priority="467" stopIfTrue="1" operator="equal">
      <formula>"Giỏi"</formula>
    </cfRule>
    <cfRule type="cellIs" dxfId="1803" priority="468" stopIfTrue="1" operator="equal">
      <formula>"Yếu"</formula>
    </cfRule>
  </conditionalFormatting>
  <conditionalFormatting sqref="EH83 DO83 DX83 DT83 DM83 DQ83">
    <cfRule type="cellIs" dxfId="1802" priority="466" stopIfTrue="1" operator="lessThan">
      <formula>5</formula>
    </cfRule>
  </conditionalFormatting>
  <conditionalFormatting sqref="DO83 DX83 DT83 DM83 DQ83">
    <cfRule type="cellIs" dxfId="1801" priority="464" stopIfTrue="1" operator="lessThan">
      <formula>5</formula>
    </cfRule>
    <cfRule type="cellIs" dxfId="1800" priority="465" stopIfTrue="1" operator="lessThan">
      <formula>5</formula>
    </cfRule>
  </conditionalFormatting>
  <conditionalFormatting sqref="ED83">
    <cfRule type="cellIs" dxfId="1799" priority="463" stopIfTrue="1" operator="lessThan">
      <formula>5</formula>
    </cfRule>
  </conditionalFormatting>
  <conditionalFormatting sqref="ED83">
    <cfRule type="cellIs" dxfId="1798" priority="461" stopIfTrue="1" operator="lessThan">
      <formula>5</formula>
    </cfRule>
    <cfRule type="cellIs" dxfId="1797" priority="462" stopIfTrue="1" operator="lessThan">
      <formula>5</formula>
    </cfRule>
  </conditionalFormatting>
  <conditionalFormatting sqref="DZ83 EB83">
    <cfRule type="cellIs" dxfId="1796" priority="460" stopIfTrue="1" operator="lessThan">
      <formula>5</formula>
    </cfRule>
  </conditionalFormatting>
  <conditionalFormatting sqref="DZ83 EB83">
    <cfRule type="cellIs" dxfId="1795" priority="458" stopIfTrue="1" operator="lessThan">
      <formula>5</formula>
    </cfRule>
    <cfRule type="cellIs" dxfId="1794" priority="459" stopIfTrue="1" operator="lessThan">
      <formula>5</formula>
    </cfRule>
  </conditionalFormatting>
  <conditionalFormatting sqref="EI73 EI75:EI76">
    <cfRule type="cellIs" dxfId="1793" priority="456" stopIfTrue="1" operator="equal">
      <formula>"Giỏi"</formula>
    </cfRule>
    <cfRule type="cellIs" dxfId="1792" priority="457" stopIfTrue="1" operator="equal">
      <formula>"Yếu"</formula>
    </cfRule>
  </conditionalFormatting>
  <conditionalFormatting sqref="EH73 DO73 DX73 DT73 DM73 DQ73 DQ75:DQ76 DM75:DM76 DT75:DT76 DX75:DX76 DO75:DO76 EH75:EH76">
    <cfRule type="cellIs" dxfId="1791" priority="455" stopIfTrue="1" operator="lessThan">
      <formula>5</formula>
    </cfRule>
  </conditionalFormatting>
  <conditionalFormatting sqref="DO73 DX73 DT73 DM73 DQ73 DQ75:DQ76 DM75:DM76 DT75:DT76 DX75:DX76 DO75:DO76">
    <cfRule type="cellIs" dxfId="1790" priority="453" stopIfTrue="1" operator="lessThan">
      <formula>5</formula>
    </cfRule>
    <cfRule type="cellIs" dxfId="1789" priority="454" stopIfTrue="1" operator="lessThan">
      <formula>5</formula>
    </cfRule>
  </conditionalFormatting>
  <conditionalFormatting sqref="ED73 ED75:ED76">
    <cfRule type="cellIs" dxfId="1788" priority="452" stopIfTrue="1" operator="lessThan">
      <formula>5</formula>
    </cfRule>
  </conditionalFormatting>
  <conditionalFormatting sqref="ED73 ED75:ED76">
    <cfRule type="cellIs" dxfId="1787" priority="450" stopIfTrue="1" operator="lessThan">
      <formula>5</formula>
    </cfRule>
    <cfRule type="cellIs" dxfId="1786" priority="451" stopIfTrue="1" operator="lessThan">
      <formula>5</formula>
    </cfRule>
  </conditionalFormatting>
  <conditionalFormatting sqref="DZ73 EB73 EB75:EB76 DZ75:DZ76">
    <cfRule type="cellIs" dxfId="1785" priority="449" stopIfTrue="1" operator="lessThan">
      <formula>5</formula>
    </cfRule>
  </conditionalFormatting>
  <conditionalFormatting sqref="DZ73 EB73 EB75:EB76 DZ75:DZ76">
    <cfRule type="cellIs" dxfId="1784" priority="447" stopIfTrue="1" operator="lessThan">
      <formula>5</formula>
    </cfRule>
    <cfRule type="cellIs" dxfId="1783" priority="448" stopIfTrue="1" operator="lessThan">
      <formula>5</formula>
    </cfRule>
  </conditionalFormatting>
  <conditionalFormatting sqref="EI54">
    <cfRule type="cellIs" dxfId="1782" priority="445" stopIfTrue="1" operator="equal">
      <formula>"Giỏi"</formula>
    </cfRule>
    <cfRule type="cellIs" dxfId="1781" priority="446" stopIfTrue="1" operator="equal">
      <formula>"Yếu"</formula>
    </cfRule>
  </conditionalFormatting>
  <conditionalFormatting sqref="EH54 DO54 DX54 DT54 DM54 DQ54">
    <cfRule type="cellIs" dxfId="1780" priority="444" stopIfTrue="1" operator="lessThan">
      <formula>5</formula>
    </cfRule>
  </conditionalFormatting>
  <conditionalFormatting sqref="DO54 DX54 DT54 DM54 DQ54">
    <cfRule type="cellIs" dxfId="1779" priority="442" stopIfTrue="1" operator="lessThan">
      <formula>5</formula>
    </cfRule>
    <cfRule type="cellIs" dxfId="1778" priority="443" stopIfTrue="1" operator="lessThan">
      <formula>5</formula>
    </cfRule>
  </conditionalFormatting>
  <conditionalFormatting sqref="ED54">
    <cfRule type="cellIs" dxfId="1777" priority="441" stopIfTrue="1" operator="lessThan">
      <formula>5</formula>
    </cfRule>
  </conditionalFormatting>
  <conditionalFormatting sqref="ED54">
    <cfRule type="cellIs" dxfId="1776" priority="439" stopIfTrue="1" operator="lessThan">
      <formula>5</formula>
    </cfRule>
    <cfRule type="cellIs" dxfId="1775" priority="440" stopIfTrue="1" operator="lessThan">
      <formula>5</formula>
    </cfRule>
  </conditionalFormatting>
  <conditionalFormatting sqref="DZ54 EB54">
    <cfRule type="cellIs" dxfId="1774" priority="438" stopIfTrue="1" operator="lessThan">
      <formula>5</formula>
    </cfRule>
  </conditionalFormatting>
  <conditionalFormatting sqref="DZ54 EB54">
    <cfRule type="cellIs" dxfId="1773" priority="436" stopIfTrue="1" operator="lessThan">
      <formula>5</formula>
    </cfRule>
    <cfRule type="cellIs" dxfId="1772" priority="437" stopIfTrue="1" operator="lessThan">
      <formula>5</formula>
    </cfRule>
  </conditionalFormatting>
  <conditionalFormatting sqref="EI52">
    <cfRule type="cellIs" dxfId="1771" priority="434" stopIfTrue="1" operator="equal">
      <formula>"Giỏi"</formula>
    </cfRule>
    <cfRule type="cellIs" dxfId="1770" priority="435" stopIfTrue="1" operator="equal">
      <formula>"Yếu"</formula>
    </cfRule>
  </conditionalFormatting>
  <conditionalFormatting sqref="EH52 DO52 DX52 DT52 DM52 DQ52">
    <cfRule type="cellIs" dxfId="1769" priority="433" stopIfTrue="1" operator="lessThan">
      <formula>5</formula>
    </cfRule>
  </conditionalFormatting>
  <conditionalFormatting sqref="DO52 DX52 DT52 DM52 DQ52">
    <cfRule type="cellIs" dxfId="1768" priority="431" stopIfTrue="1" operator="lessThan">
      <formula>5</formula>
    </cfRule>
    <cfRule type="cellIs" dxfId="1767" priority="432" stopIfTrue="1" operator="lessThan">
      <formula>5</formula>
    </cfRule>
  </conditionalFormatting>
  <conditionalFormatting sqref="ED52">
    <cfRule type="cellIs" dxfId="1766" priority="430" stopIfTrue="1" operator="lessThan">
      <formula>5</formula>
    </cfRule>
  </conditionalFormatting>
  <conditionalFormatting sqref="ED52">
    <cfRule type="cellIs" dxfId="1765" priority="428" stopIfTrue="1" operator="lessThan">
      <formula>5</formula>
    </cfRule>
    <cfRule type="cellIs" dxfId="1764" priority="429" stopIfTrue="1" operator="lessThan">
      <formula>5</formula>
    </cfRule>
  </conditionalFormatting>
  <conditionalFormatting sqref="DZ52 EB52">
    <cfRule type="cellIs" dxfId="1763" priority="427" stopIfTrue="1" operator="lessThan">
      <formula>5</formula>
    </cfRule>
  </conditionalFormatting>
  <conditionalFormatting sqref="DZ52 EB52">
    <cfRule type="cellIs" dxfId="1762" priority="425" stopIfTrue="1" operator="lessThan">
      <formula>5</formula>
    </cfRule>
    <cfRule type="cellIs" dxfId="1761" priority="426" stopIfTrue="1" operator="lessThan">
      <formula>5</formula>
    </cfRule>
  </conditionalFormatting>
  <conditionalFormatting sqref="EI48">
    <cfRule type="cellIs" dxfId="1760" priority="423" stopIfTrue="1" operator="equal">
      <formula>"Giỏi"</formula>
    </cfRule>
    <cfRule type="cellIs" dxfId="1759" priority="424" stopIfTrue="1" operator="equal">
      <formula>"Yếu"</formula>
    </cfRule>
  </conditionalFormatting>
  <conditionalFormatting sqref="EH48 DO48 DX48 DT48 DM48 DQ48">
    <cfRule type="cellIs" dxfId="1758" priority="422" stopIfTrue="1" operator="lessThan">
      <formula>5</formula>
    </cfRule>
  </conditionalFormatting>
  <conditionalFormatting sqref="DO48 DX48 DT48 DM48 DQ48">
    <cfRule type="cellIs" dxfId="1757" priority="420" stopIfTrue="1" operator="lessThan">
      <formula>5</formula>
    </cfRule>
    <cfRule type="cellIs" dxfId="1756" priority="421" stopIfTrue="1" operator="lessThan">
      <formula>5</formula>
    </cfRule>
  </conditionalFormatting>
  <conditionalFormatting sqref="ED48">
    <cfRule type="cellIs" dxfId="1755" priority="419" stopIfTrue="1" operator="lessThan">
      <formula>5</formula>
    </cfRule>
  </conditionalFormatting>
  <conditionalFormatting sqref="ED48">
    <cfRule type="cellIs" dxfId="1754" priority="417" stopIfTrue="1" operator="lessThan">
      <formula>5</formula>
    </cfRule>
    <cfRule type="cellIs" dxfId="1753" priority="418" stopIfTrue="1" operator="lessThan">
      <formula>5</formula>
    </cfRule>
  </conditionalFormatting>
  <conditionalFormatting sqref="DZ48 EB48">
    <cfRule type="cellIs" dxfId="1752" priority="416" stopIfTrue="1" operator="lessThan">
      <formula>5</formula>
    </cfRule>
  </conditionalFormatting>
  <conditionalFormatting sqref="DZ48 EB48">
    <cfRule type="cellIs" dxfId="1751" priority="414" stopIfTrue="1" operator="lessThan">
      <formula>5</formula>
    </cfRule>
    <cfRule type="cellIs" dxfId="1750" priority="415" stopIfTrue="1" operator="lessThan">
      <formula>5</formula>
    </cfRule>
  </conditionalFormatting>
  <conditionalFormatting sqref="EI43">
    <cfRule type="cellIs" dxfId="1749" priority="412" stopIfTrue="1" operator="equal">
      <formula>"Giỏi"</formula>
    </cfRule>
    <cfRule type="cellIs" dxfId="1748" priority="413" stopIfTrue="1" operator="equal">
      <formula>"Yếu"</formula>
    </cfRule>
  </conditionalFormatting>
  <conditionalFormatting sqref="EH43 DO43 DX43 DT43 DM43 DQ43">
    <cfRule type="cellIs" dxfId="1747" priority="411" stopIfTrue="1" operator="lessThan">
      <formula>5</formula>
    </cfRule>
  </conditionalFormatting>
  <conditionalFormatting sqref="DO43 DX43 DT43 DM43 DQ43">
    <cfRule type="cellIs" dxfId="1746" priority="409" stopIfTrue="1" operator="lessThan">
      <formula>5</formula>
    </cfRule>
    <cfRule type="cellIs" dxfId="1745" priority="410" stopIfTrue="1" operator="lessThan">
      <formula>5</formula>
    </cfRule>
  </conditionalFormatting>
  <conditionalFormatting sqref="ED43">
    <cfRule type="cellIs" dxfId="1744" priority="408" stopIfTrue="1" operator="lessThan">
      <formula>5</formula>
    </cfRule>
  </conditionalFormatting>
  <conditionalFormatting sqref="ED43">
    <cfRule type="cellIs" dxfId="1743" priority="406" stopIfTrue="1" operator="lessThan">
      <formula>5</formula>
    </cfRule>
    <cfRule type="cellIs" dxfId="1742" priority="407" stopIfTrue="1" operator="lessThan">
      <formula>5</formula>
    </cfRule>
  </conditionalFormatting>
  <conditionalFormatting sqref="DZ43 EB43">
    <cfRule type="cellIs" dxfId="1741" priority="405" stopIfTrue="1" operator="lessThan">
      <formula>5</formula>
    </cfRule>
  </conditionalFormatting>
  <conditionalFormatting sqref="DZ43 EB43">
    <cfRule type="cellIs" dxfId="1740" priority="403" stopIfTrue="1" operator="lessThan">
      <formula>5</formula>
    </cfRule>
    <cfRule type="cellIs" dxfId="1739" priority="404" stopIfTrue="1" operator="lessThan">
      <formula>5</formula>
    </cfRule>
  </conditionalFormatting>
  <conditionalFormatting sqref="EI8">
    <cfRule type="cellIs" dxfId="1738" priority="401" stopIfTrue="1" operator="equal">
      <formula>"Giỏi"</formula>
    </cfRule>
    <cfRule type="cellIs" dxfId="1737" priority="402" stopIfTrue="1" operator="equal">
      <formula>"Yếu"</formula>
    </cfRule>
  </conditionalFormatting>
  <conditionalFormatting sqref="EH8 DO8 DX8 DT8 DM8 DQ8">
    <cfRule type="cellIs" dxfId="1736" priority="400" stopIfTrue="1" operator="lessThan">
      <formula>5</formula>
    </cfRule>
  </conditionalFormatting>
  <conditionalFormatting sqref="DO8 DX8 DT8 DM8 DQ8">
    <cfRule type="cellIs" dxfId="1735" priority="398" stopIfTrue="1" operator="lessThan">
      <formula>5</formula>
    </cfRule>
    <cfRule type="cellIs" dxfId="1734" priority="399" stopIfTrue="1" operator="lessThan">
      <formula>5</formula>
    </cfRule>
  </conditionalFormatting>
  <conditionalFormatting sqref="ED8">
    <cfRule type="cellIs" dxfId="1733" priority="397" stopIfTrue="1" operator="lessThan">
      <formula>5</formula>
    </cfRule>
  </conditionalFormatting>
  <conditionalFormatting sqref="ED8">
    <cfRule type="cellIs" dxfId="1732" priority="395" stopIfTrue="1" operator="lessThan">
      <formula>5</formula>
    </cfRule>
    <cfRule type="cellIs" dxfId="1731" priority="396" stopIfTrue="1" operator="lessThan">
      <formula>5</formula>
    </cfRule>
  </conditionalFormatting>
  <conditionalFormatting sqref="DZ8 EB8">
    <cfRule type="cellIs" dxfId="1730" priority="394" stopIfTrue="1" operator="lessThan">
      <formula>5</formula>
    </cfRule>
  </conditionalFormatting>
  <conditionalFormatting sqref="DZ8 EB8">
    <cfRule type="cellIs" dxfId="1729" priority="392" stopIfTrue="1" operator="lessThan">
      <formula>5</formula>
    </cfRule>
    <cfRule type="cellIs" dxfId="1728" priority="393" stopIfTrue="1" operator="lessThan">
      <formula>5</formula>
    </cfRule>
  </conditionalFormatting>
  <conditionalFormatting sqref="EI10">
    <cfRule type="cellIs" dxfId="1727" priority="390" stopIfTrue="1" operator="equal">
      <formula>"Giỏi"</formula>
    </cfRule>
    <cfRule type="cellIs" dxfId="1726" priority="391" stopIfTrue="1" operator="equal">
      <formula>"Yếu"</formula>
    </cfRule>
  </conditionalFormatting>
  <conditionalFormatting sqref="EH10 DO10 DX10 DT10 DM10 DQ10">
    <cfRule type="cellIs" dxfId="1725" priority="389" stopIfTrue="1" operator="lessThan">
      <formula>5</formula>
    </cfRule>
  </conditionalFormatting>
  <conditionalFormatting sqref="DO10 DX10 DT10 DM10 DQ10">
    <cfRule type="cellIs" dxfId="1724" priority="387" stopIfTrue="1" operator="lessThan">
      <formula>5</formula>
    </cfRule>
    <cfRule type="cellIs" dxfId="1723" priority="388" stopIfTrue="1" operator="lessThan">
      <formula>5</formula>
    </cfRule>
  </conditionalFormatting>
  <conditionalFormatting sqref="ED10">
    <cfRule type="cellIs" dxfId="1722" priority="386" stopIfTrue="1" operator="lessThan">
      <formula>5</formula>
    </cfRule>
  </conditionalFormatting>
  <conditionalFormatting sqref="ED10">
    <cfRule type="cellIs" dxfId="1721" priority="384" stopIfTrue="1" operator="lessThan">
      <formula>5</formula>
    </cfRule>
    <cfRule type="cellIs" dxfId="1720" priority="385" stopIfTrue="1" operator="lessThan">
      <formula>5</formula>
    </cfRule>
  </conditionalFormatting>
  <conditionalFormatting sqref="DZ10 EB10">
    <cfRule type="cellIs" dxfId="1719" priority="383" stopIfTrue="1" operator="lessThan">
      <formula>5</formula>
    </cfRule>
  </conditionalFormatting>
  <conditionalFormatting sqref="DZ10 EB10">
    <cfRule type="cellIs" dxfId="1718" priority="381" stopIfTrue="1" operator="lessThan">
      <formula>5</formula>
    </cfRule>
    <cfRule type="cellIs" dxfId="1717" priority="382" stopIfTrue="1" operator="lessThan">
      <formula>5</formula>
    </cfRule>
  </conditionalFormatting>
  <conditionalFormatting sqref="EI13">
    <cfRule type="cellIs" dxfId="1716" priority="379" stopIfTrue="1" operator="equal">
      <formula>"Giỏi"</formula>
    </cfRule>
    <cfRule type="cellIs" dxfId="1715" priority="380" stopIfTrue="1" operator="equal">
      <formula>"Yếu"</formula>
    </cfRule>
  </conditionalFormatting>
  <conditionalFormatting sqref="EH13 DO13 DX13 DT13 DM13 DQ13">
    <cfRule type="cellIs" dxfId="1714" priority="378" stopIfTrue="1" operator="lessThan">
      <formula>5</formula>
    </cfRule>
  </conditionalFormatting>
  <conditionalFormatting sqref="DO13 DX13 DT13 DM13 DQ13">
    <cfRule type="cellIs" dxfId="1713" priority="376" stopIfTrue="1" operator="lessThan">
      <formula>5</formula>
    </cfRule>
    <cfRule type="cellIs" dxfId="1712" priority="377" stopIfTrue="1" operator="lessThan">
      <formula>5</formula>
    </cfRule>
  </conditionalFormatting>
  <conditionalFormatting sqref="ED13">
    <cfRule type="cellIs" dxfId="1711" priority="375" stopIfTrue="1" operator="lessThan">
      <formula>5</formula>
    </cfRule>
  </conditionalFormatting>
  <conditionalFormatting sqref="ED13">
    <cfRule type="cellIs" dxfId="1710" priority="373" stopIfTrue="1" operator="lessThan">
      <formula>5</formula>
    </cfRule>
    <cfRule type="cellIs" dxfId="1709" priority="374" stopIfTrue="1" operator="lessThan">
      <formula>5</formula>
    </cfRule>
  </conditionalFormatting>
  <conditionalFormatting sqref="DZ13 EB13">
    <cfRule type="cellIs" dxfId="1708" priority="372" stopIfTrue="1" operator="lessThan">
      <formula>5</formula>
    </cfRule>
  </conditionalFormatting>
  <conditionalFormatting sqref="DZ13 EB13">
    <cfRule type="cellIs" dxfId="1707" priority="370" stopIfTrue="1" operator="lessThan">
      <formula>5</formula>
    </cfRule>
    <cfRule type="cellIs" dxfId="1706" priority="371" stopIfTrue="1" operator="lessThan">
      <formula>5</formula>
    </cfRule>
  </conditionalFormatting>
  <conditionalFormatting sqref="DP75:DP76 DP82:DP92">
    <cfRule type="cellIs" dxfId="1705" priority="347" stopIfTrue="1" operator="lessThan">
      <formula>5</formula>
    </cfRule>
  </conditionalFormatting>
  <conditionalFormatting sqref="EI19">
    <cfRule type="cellIs" dxfId="1704" priority="368" stopIfTrue="1" operator="equal">
      <formula>"Giỏi"</formula>
    </cfRule>
    <cfRule type="cellIs" dxfId="1703" priority="369" stopIfTrue="1" operator="equal">
      <formula>"Yếu"</formula>
    </cfRule>
  </conditionalFormatting>
  <conditionalFormatting sqref="EH19 DO19 DX19 DT19 DM19 DQ19">
    <cfRule type="cellIs" dxfId="1702" priority="367" stopIfTrue="1" operator="lessThan">
      <formula>5</formula>
    </cfRule>
  </conditionalFormatting>
  <conditionalFormatting sqref="DO19 DX19 DT19 DM19 DQ19">
    <cfRule type="cellIs" dxfId="1701" priority="365" stopIfTrue="1" operator="lessThan">
      <formula>5</formula>
    </cfRule>
    <cfRule type="cellIs" dxfId="1700" priority="366" stopIfTrue="1" operator="lessThan">
      <formula>5</formula>
    </cfRule>
  </conditionalFormatting>
  <conditionalFormatting sqref="ED19">
    <cfRule type="cellIs" dxfId="1699" priority="364" stopIfTrue="1" operator="lessThan">
      <formula>5</formula>
    </cfRule>
  </conditionalFormatting>
  <conditionalFormatting sqref="ED19">
    <cfRule type="cellIs" dxfId="1698" priority="362" stopIfTrue="1" operator="lessThan">
      <formula>5</formula>
    </cfRule>
    <cfRule type="cellIs" dxfId="1697" priority="363" stopIfTrue="1" operator="lessThan">
      <formula>5</formula>
    </cfRule>
  </conditionalFormatting>
  <conditionalFormatting sqref="DZ19 EB19">
    <cfRule type="cellIs" dxfId="1696" priority="361" stopIfTrue="1" operator="lessThan">
      <formula>5</formula>
    </cfRule>
  </conditionalFormatting>
  <conditionalFormatting sqref="DZ19 EB19">
    <cfRule type="cellIs" dxfId="1695" priority="359" stopIfTrue="1" operator="lessThan">
      <formula>5</formula>
    </cfRule>
    <cfRule type="cellIs" dxfId="1694" priority="360" stopIfTrue="1" operator="lessThan">
      <formula>5</formula>
    </cfRule>
  </conditionalFormatting>
  <conditionalFormatting sqref="DP75:DP76 DP82:DP92">
    <cfRule type="cellIs" dxfId="1693" priority="345" stopIfTrue="1" operator="lessThan">
      <formula>5</formula>
    </cfRule>
    <cfRule type="cellIs" dxfId="1692" priority="346" stopIfTrue="1" operator="lessThan">
      <formula>5</formula>
    </cfRule>
  </conditionalFormatting>
  <conditionalFormatting sqref="AB92">
    <cfRule type="cellIs" dxfId="1691" priority="335" stopIfTrue="1" operator="lessThan">
      <formula>5</formula>
    </cfRule>
  </conditionalFormatting>
  <conditionalFormatting sqref="EI21">
    <cfRule type="cellIs" dxfId="1690" priority="357" stopIfTrue="1" operator="equal">
      <formula>"Giỏi"</formula>
    </cfRule>
    <cfRule type="cellIs" dxfId="1689" priority="358" stopIfTrue="1" operator="equal">
      <formula>"Yếu"</formula>
    </cfRule>
  </conditionalFormatting>
  <conditionalFormatting sqref="EH21 DO21 DX21 DT21 DM21 DQ21">
    <cfRule type="cellIs" dxfId="1688" priority="356" stopIfTrue="1" operator="lessThan">
      <formula>5</formula>
    </cfRule>
  </conditionalFormatting>
  <conditionalFormatting sqref="DO21 DX21 DT21 DM21 DQ21">
    <cfRule type="cellIs" dxfId="1687" priority="354" stopIfTrue="1" operator="lessThan">
      <formula>5</formula>
    </cfRule>
    <cfRule type="cellIs" dxfId="1686" priority="355" stopIfTrue="1" operator="lessThan">
      <formula>5</formula>
    </cfRule>
  </conditionalFormatting>
  <conditionalFormatting sqref="ED21">
    <cfRule type="cellIs" dxfId="1685" priority="353" stopIfTrue="1" operator="lessThan">
      <formula>5</formula>
    </cfRule>
  </conditionalFormatting>
  <conditionalFormatting sqref="ED21">
    <cfRule type="cellIs" dxfId="1684" priority="351" stopIfTrue="1" operator="lessThan">
      <formula>5</formula>
    </cfRule>
    <cfRule type="cellIs" dxfId="1683" priority="352" stopIfTrue="1" operator="lessThan">
      <formula>5</formula>
    </cfRule>
  </conditionalFormatting>
  <conditionalFormatting sqref="DZ21 EB21">
    <cfRule type="cellIs" dxfId="1682" priority="350" stopIfTrue="1" operator="lessThan">
      <formula>5</formula>
    </cfRule>
  </conditionalFormatting>
  <conditionalFormatting sqref="DZ21 EB21">
    <cfRule type="cellIs" dxfId="1681" priority="348" stopIfTrue="1" operator="lessThan">
      <formula>5</formula>
    </cfRule>
    <cfRule type="cellIs" dxfId="1680" priority="349" stopIfTrue="1" operator="lessThan">
      <formula>5</formula>
    </cfRule>
  </conditionalFormatting>
  <conditionalFormatting sqref="M92">
    <cfRule type="cellIs" dxfId="1679" priority="344" stopIfTrue="1" operator="lessThan">
      <formula>5</formula>
    </cfRule>
  </conditionalFormatting>
  <conditionalFormatting sqref="M92">
    <cfRule type="cellIs" dxfId="1678" priority="342" stopIfTrue="1" operator="lessThan">
      <formula>5</formula>
    </cfRule>
    <cfRule type="cellIs" dxfId="1677" priority="343" stopIfTrue="1" operator="lessThan">
      <formula>5</formula>
    </cfRule>
  </conditionalFormatting>
  <conditionalFormatting sqref="N92">
    <cfRule type="cellIs" dxfId="1676" priority="341" stopIfTrue="1" operator="lessThan">
      <formula>5</formula>
    </cfRule>
  </conditionalFormatting>
  <conditionalFormatting sqref="N92">
    <cfRule type="cellIs" dxfId="1675" priority="339" stopIfTrue="1" operator="lessThan">
      <formula>5</formula>
    </cfRule>
    <cfRule type="cellIs" dxfId="1674" priority="340" stopIfTrue="1" operator="lessThan">
      <formula>5</formula>
    </cfRule>
  </conditionalFormatting>
  <conditionalFormatting sqref="AA92 AD92">
    <cfRule type="cellIs" dxfId="1673" priority="338" stopIfTrue="1" operator="lessThan">
      <formula>5</formula>
    </cfRule>
  </conditionalFormatting>
  <conditionalFormatting sqref="AA92 AD92">
    <cfRule type="cellIs" dxfId="1672" priority="336" stopIfTrue="1" operator="lessThan">
      <formula>5</formula>
    </cfRule>
    <cfRule type="cellIs" dxfId="1671" priority="337" stopIfTrue="1" operator="lessThan">
      <formula>5</formula>
    </cfRule>
  </conditionalFormatting>
  <conditionalFormatting sqref="AB92">
    <cfRule type="cellIs" dxfId="1670" priority="333" stopIfTrue="1" operator="lessThan">
      <formula>5</formula>
    </cfRule>
    <cfRule type="cellIs" dxfId="1669" priority="334" stopIfTrue="1" operator="lessThan">
      <formula>5</formula>
    </cfRule>
  </conditionalFormatting>
  <conditionalFormatting sqref="D93:D95 G93:G95 J93:J95 M93:M95 P93:P95 S93:S95 V93:V95 Y93:Y95 AA93:AA95 AD93:AD95 AG93:AG95 AJ93:AJ95 AM93:AM95 AP93:AP95 AS93:AS95 AV93:AV95 AY93:AY95">
    <cfRule type="cellIs" dxfId="1668" priority="332" stopIfTrue="1" operator="lessThan">
      <formula>5</formula>
    </cfRule>
  </conditionalFormatting>
  <conditionalFormatting sqref="D93:D95 G93:G95 J93:J95 M93:M95 P93:P95 S93:S95 V93:V95 Y93:Y95 AA93:AA95 AD93:AD95 AG93:AG95 AJ93:AJ95 AM93:AM95 AP93:AP95 AS93:AS95 AV93:AV95 AY93:AY95">
    <cfRule type="cellIs" dxfId="1667" priority="330" stopIfTrue="1" operator="lessThan">
      <formula>5</formula>
    </cfRule>
    <cfRule type="cellIs" dxfId="1666" priority="331" stopIfTrue="1" operator="lessThan">
      <formula>5</formula>
    </cfRule>
  </conditionalFormatting>
  <conditionalFormatting sqref="E93:E95 H93:H95 K93:K95 N93:N95 Q93:Q95 T93:T95 W93:W95 Z93:Z95 AB93:AB95 AE93:AE95 AH93:AH95 AK93:AK95 AN93:AN95 AQ93:AQ95 AT93:AT95 AW93:AW95 AZ93:AZ95">
    <cfRule type="cellIs" dxfId="1665" priority="329" stopIfTrue="1" operator="lessThan">
      <formula>5</formula>
    </cfRule>
  </conditionalFormatting>
  <conditionalFormatting sqref="E93:E95 H93:H95 K93:K95 N93:N95 Q93:Q95 T93:T95 W93:W95 Z93:Z95 AB93:AB95 AE93:AE95 AH93:AH95 AK93:AK95 AN93:AN95 AQ93:AQ95 AT93:AT95 AW93:AW95 AZ93:AZ95">
    <cfRule type="cellIs" dxfId="1664" priority="327" stopIfTrue="1" operator="lessThan">
      <formula>5</formula>
    </cfRule>
    <cfRule type="cellIs" dxfId="1663" priority="328" stopIfTrue="1" operator="lessThan">
      <formula>5</formula>
    </cfRule>
  </conditionalFormatting>
  <conditionalFormatting sqref="BF93:BF95 BH93:BH95 BJ93:BJ95 BL93:BL95 BO93:BO95 BR93:BR95 BT93:BT95 BW93:BW95 BZ93:BZ95 CB93:CB95 CD93:CD95 CG93:CG95 CI93:CI95 CK93:CK95 CN93:CN95 CQ93:CQ95 CS93:CS95 CU95 CX93:CX95 DA93:DA95 DD93:DD95 DF93:DF95">
    <cfRule type="cellIs" dxfId="1662" priority="326" stopIfTrue="1" operator="lessThan">
      <formula>5</formula>
    </cfRule>
  </conditionalFormatting>
  <conditionalFormatting sqref="BF93:BF95 BH93:BH95 BJ93:BJ95 BL93:BL95 BO93:BO95 BR93:BR95 BT93:BT95 BW93:BW95 BZ93:BZ95 CB93:CB95 CD93:CD95 CG93:CG95 CI93:CI95 CK93:CK95 CN93:CN95 CQ93:CQ95 CS93:CS95 CU95 CX93:CX95 DA93:DA95 DD93:DD95 DF93:DF95">
    <cfRule type="cellIs" dxfId="1661" priority="324" stopIfTrue="1" operator="lessThan">
      <formula>5</formula>
    </cfRule>
    <cfRule type="cellIs" dxfId="1660" priority="325" stopIfTrue="1" operator="lessThan">
      <formula>5</formula>
    </cfRule>
  </conditionalFormatting>
  <conditionalFormatting sqref="BG93:BG95 BI93:BI95 BK93:BK95 BM93:BM95 BP93:BP95 BS93:BS95 BU93:BU95 BX93:BX95 CA93:CA95 CC93:CC95 CE93:CE95 CH93:CH95 CJ93:CJ95 CL93:CL95 CO93:CO95 CR93:CR95 CT93:CT95 CY93:CY95 DB93:DB95 DE93:DE95 DG93:DG95">
    <cfRule type="cellIs" dxfId="1659" priority="323" stopIfTrue="1" operator="lessThan">
      <formula>5</formula>
    </cfRule>
  </conditionalFormatting>
  <conditionalFormatting sqref="BG93:BG95 BI93:BI95 BK93:BK95 BM93:BM95 BP93:BP95 BS93:BS95 BU93:BU95 BX93:BX95 CA93:CA95 CC93:CC95 CE93:CE95 CH93:CH95 CJ93:CJ95 CL93:CL95 CO93:CO95 CR93:CR95 CT93:CT95 CY93:CY95 DB93:DB95 DE93:DE95 DG93:DG95">
    <cfRule type="cellIs" dxfId="1658" priority="321" stopIfTrue="1" operator="lessThan">
      <formula>5</formula>
    </cfRule>
    <cfRule type="cellIs" dxfId="1657" priority="322" stopIfTrue="1" operator="lessThan">
      <formula>5</formula>
    </cfRule>
  </conditionalFormatting>
  <conditionalFormatting sqref="DI93">
    <cfRule type="cellIs" dxfId="1656" priority="320" stopIfTrue="1" operator="lessThan">
      <formula>5</formula>
    </cfRule>
  </conditionalFormatting>
  <conditionalFormatting sqref="I75:I76 I82:I95">
    <cfRule type="cellIs" dxfId="1655" priority="319" stopIfTrue="1" operator="lessThan">
      <formula>5</formula>
    </cfRule>
  </conditionalFormatting>
  <conditionalFormatting sqref="I75:I76 I82:I95">
    <cfRule type="cellIs" dxfId="1654" priority="317" stopIfTrue="1" operator="lessThan">
      <formula>5</formula>
    </cfRule>
    <cfRule type="cellIs" dxfId="1653" priority="318" stopIfTrue="1" operator="lessThan">
      <formula>5</formula>
    </cfRule>
  </conditionalFormatting>
  <conditionalFormatting sqref="L75:L76 L82:L95">
    <cfRule type="cellIs" dxfId="1652" priority="316" stopIfTrue="1" operator="lessThan">
      <formula>5</formula>
    </cfRule>
  </conditionalFormatting>
  <conditionalFormatting sqref="L75:L76 L82:L95">
    <cfRule type="cellIs" dxfId="1651" priority="314" stopIfTrue="1" operator="lessThan">
      <formula>5</formula>
    </cfRule>
    <cfRule type="cellIs" dxfId="1650" priority="315" stopIfTrue="1" operator="lessThan">
      <formula>5</formula>
    </cfRule>
  </conditionalFormatting>
  <conditionalFormatting sqref="O75:O76 O82:O95">
    <cfRule type="cellIs" dxfId="1649" priority="313" stopIfTrue="1" operator="lessThan">
      <formula>5</formula>
    </cfRule>
  </conditionalFormatting>
  <conditionalFormatting sqref="O75:O76 O82:O95">
    <cfRule type="cellIs" dxfId="1648" priority="311" stopIfTrue="1" operator="lessThan">
      <formula>5</formula>
    </cfRule>
    <cfRule type="cellIs" dxfId="1647" priority="312" stopIfTrue="1" operator="lessThan">
      <formula>5</formula>
    </cfRule>
  </conditionalFormatting>
  <conditionalFormatting sqref="R75:R76 R82:R95">
    <cfRule type="cellIs" dxfId="1646" priority="310" stopIfTrue="1" operator="lessThan">
      <formula>5</formula>
    </cfRule>
  </conditionalFormatting>
  <conditionalFormatting sqref="R75:R76 R82:R95">
    <cfRule type="cellIs" dxfId="1645" priority="308" stopIfTrue="1" operator="lessThan">
      <formula>5</formula>
    </cfRule>
    <cfRule type="cellIs" dxfId="1644" priority="309" stopIfTrue="1" operator="lessThan">
      <formula>5</formula>
    </cfRule>
  </conditionalFormatting>
  <conditionalFormatting sqref="X75:X76 X82:X95">
    <cfRule type="cellIs" dxfId="1643" priority="307" stopIfTrue="1" operator="lessThan">
      <formula>5</formula>
    </cfRule>
  </conditionalFormatting>
  <conditionalFormatting sqref="X75:X76 X82:X95">
    <cfRule type="cellIs" dxfId="1642" priority="305" stopIfTrue="1" operator="lessThan">
      <formula>5</formula>
    </cfRule>
    <cfRule type="cellIs" dxfId="1641" priority="306" stopIfTrue="1" operator="lessThan">
      <formula>5</formula>
    </cfRule>
  </conditionalFormatting>
  <conditionalFormatting sqref="AC75:AC76 AC82:AC95">
    <cfRule type="cellIs" dxfId="1640" priority="304" stopIfTrue="1" operator="lessThan">
      <formula>5</formula>
    </cfRule>
  </conditionalFormatting>
  <conditionalFormatting sqref="AC75:AC76 AC82:AC95">
    <cfRule type="cellIs" dxfId="1639" priority="302" stopIfTrue="1" operator="lessThan">
      <formula>5</formula>
    </cfRule>
    <cfRule type="cellIs" dxfId="1638" priority="303" stopIfTrue="1" operator="lessThan">
      <formula>5</formula>
    </cfRule>
  </conditionalFormatting>
  <conditionalFormatting sqref="AF75:AF76 AF82:AF95">
    <cfRule type="cellIs" dxfId="1637" priority="301" stopIfTrue="1" operator="lessThan">
      <formula>5</formula>
    </cfRule>
  </conditionalFormatting>
  <conditionalFormatting sqref="AF75:AF76 AF82:AF95">
    <cfRule type="cellIs" dxfId="1636" priority="299" stopIfTrue="1" operator="lessThan">
      <formula>5</formula>
    </cfRule>
    <cfRule type="cellIs" dxfId="1635" priority="300" stopIfTrue="1" operator="lessThan">
      <formula>5</formula>
    </cfRule>
  </conditionalFormatting>
  <conditionalFormatting sqref="AI75:AI76 AI82:AI95">
    <cfRule type="cellIs" dxfId="1634" priority="298" stopIfTrue="1" operator="lessThan">
      <formula>5</formula>
    </cfRule>
  </conditionalFormatting>
  <conditionalFormatting sqref="AI75:AI76 AI82:AI95">
    <cfRule type="cellIs" dxfId="1633" priority="296" stopIfTrue="1" operator="lessThan">
      <formula>5</formula>
    </cfRule>
    <cfRule type="cellIs" dxfId="1632" priority="297" stopIfTrue="1" operator="lessThan">
      <formula>5</formula>
    </cfRule>
  </conditionalFormatting>
  <conditionalFormatting sqref="AL75:AL76 AL82:AL95">
    <cfRule type="cellIs" dxfId="1631" priority="295" stopIfTrue="1" operator="lessThan">
      <formula>5</formula>
    </cfRule>
  </conditionalFormatting>
  <conditionalFormatting sqref="AL75:AL76 AL82:AL95">
    <cfRule type="cellIs" dxfId="1630" priority="293" stopIfTrue="1" operator="lessThan">
      <formula>5</formula>
    </cfRule>
    <cfRule type="cellIs" dxfId="1629" priority="294" stopIfTrue="1" operator="lessThan">
      <formula>5</formula>
    </cfRule>
  </conditionalFormatting>
  <conditionalFormatting sqref="AO75:AO76 AO82:AO95">
    <cfRule type="cellIs" dxfId="1628" priority="292" stopIfTrue="1" operator="lessThan">
      <formula>5</formula>
    </cfRule>
  </conditionalFormatting>
  <conditionalFormatting sqref="AO75:AO76 AO82:AO95">
    <cfRule type="cellIs" dxfId="1627" priority="290" stopIfTrue="1" operator="lessThan">
      <formula>5</formula>
    </cfRule>
    <cfRule type="cellIs" dxfId="1626" priority="291" stopIfTrue="1" operator="lessThan">
      <formula>5</formula>
    </cfRule>
  </conditionalFormatting>
  <conditionalFormatting sqref="AR75:AR76 AR82:AR95">
    <cfRule type="cellIs" dxfId="1625" priority="289" stopIfTrue="1" operator="lessThan">
      <formula>5</formula>
    </cfRule>
  </conditionalFormatting>
  <conditionalFormatting sqref="AR75:AR76 AR82:AR95">
    <cfRule type="cellIs" dxfId="1624" priority="287" stopIfTrue="1" operator="lessThan">
      <formula>5</formula>
    </cfRule>
    <cfRule type="cellIs" dxfId="1623" priority="288" stopIfTrue="1" operator="lessThan">
      <formula>5</formula>
    </cfRule>
  </conditionalFormatting>
  <conditionalFormatting sqref="U75:U76 U82:U95">
    <cfRule type="cellIs" dxfId="1622" priority="286" stopIfTrue="1" operator="lessThan">
      <formula>5</formula>
    </cfRule>
  </conditionalFormatting>
  <conditionalFormatting sqref="U75:U76 U82:U95">
    <cfRule type="cellIs" dxfId="1621" priority="284" stopIfTrue="1" operator="lessThan">
      <formula>5</formula>
    </cfRule>
    <cfRule type="cellIs" dxfId="1620" priority="285" stopIfTrue="1" operator="lessThan">
      <formula>5</formula>
    </cfRule>
  </conditionalFormatting>
  <conditionalFormatting sqref="AU75:AU76 AU82:AU95">
    <cfRule type="cellIs" dxfId="1619" priority="283" stopIfTrue="1" operator="lessThan">
      <formula>5</formula>
    </cfRule>
  </conditionalFormatting>
  <conditionalFormatting sqref="AU75:AU76 AU82:AU95">
    <cfRule type="cellIs" dxfId="1618" priority="281" stopIfTrue="1" operator="lessThan">
      <formula>5</formula>
    </cfRule>
    <cfRule type="cellIs" dxfId="1617" priority="282" stopIfTrue="1" operator="lessThan">
      <formula>5</formula>
    </cfRule>
  </conditionalFormatting>
  <conditionalFormatting sqref="AX75:AX76 AX82:AX95">
    <cfRule type="cellIs" dxfId="1616" priority="280" stopIfTrue="1" operator="lessThan">
      <formula>5</formula>
    </cfRule>
  </conditionalFormatting>
  <conditionalFormatting sqref="AX75:AX76 AX82:AX95">
    <cfRule type="cellIs" dxfId="1615" priority="278" stopIfTrue="1" operator="lessThan">
      <formula>5</formula>
    </cfRule>
    <cfRule type="cellIs" dxfId="1614" priority="279" stopIfTrue="1" operator="lessThan">
      <formula>5</formula>
    </cfRule>
  </conditionalFormatting>
  <conditionalFormatting sqref="BA75:BA76 BA82:BA95">
    <cfRule type="cellIs" dxfId="1613" priority="277" stopIfTrue="1" operator="lessThan">
      <formula>5</formula>
    </cfRule>
  </conditionalFormatting>
  <conditionalFormatting sqref="BA75:BA76 BA82:BA95">
    <cfRule type="cellIs" dxfId="1612" priority="275" stopIfTrue="1" operator="lessThan">
      <formula>5</formula>
    </cfRule>
    <cfRule type="cellIs" dxfId="1611" priority="276" stopIfTrue="1" operator="lessThan">
      <formula>5</formula>
    </cfRule>
  </conditionalFormatting>
  <conditionalFormatting sqref="BQ75:BQ76 BQ82:BQ95">
    <cfRule type="cellIs" dxfId="1610" priority="274" stopIfTrue="1" operator="lessThan">
      <formula>5</formula>
    </cfRule>
  </conditionalFormatting>
  <conditionalFormatting sqref="BQ75:BQ76 BQ82:BQ95">
    <cfRule type="cellIs" dxfId="1609" priority="272" stopIfTrue="1" operator="lessThan">
      <formula>5</formula>
    </cfRule>
    <cfRule type="cellIs" dxfId="1608" priority="273" stopIfTrue="1" operator="lessThan">
      <formula>5</formula>
    </cfRule>
  </conditionalFormatting>
  <conditionalFormatting sqref="BV75:BV76 BV82:BV95">
    <cfRule type="cellIs" dxfId="1607" priority="271" stopIfTrue="1" operator="lessThan">
      <formula>5</formula>
    </cfRule>
  </conditionalFormatting>
  <conditionalFormatting sqref="BV75:BV76 BV82:BV95">
    <cfRule type="cellIs" dxfId="1606" priority="269" stopIfTrue="1" operator="lessThan">
      <formula>5</formula>
    </cfRule>
    <cfRule type="cellIs" dxfId="1605" priority="270" stopIfTrue="1" operator="lessThan">
      <formula>5</formula>
    </cfRule>
  </conditionalFormatting>
  <conditionalFormatting sqref="BY75:BY76 BY82:BY95">
    <cfRule type="cellIs" dxfId="1604" priority="268" stopIfTrue="1" operator="lessThan">
      <formula>5</formula>
    </cfRule>
  </conditionalFormatting>
  <conditionalFormatting sqref="BY75:BY76 BY82:BY95">
    <cfRule type="cellIs" dxfId="1603" priority="266" stopIfTrue="1" operator="lessThan">
      <formula>5</formula>
    </cfRule>
    <cfRule type="cellIs" dxfId="1602" priority="267" stopIfTrue="1" operator="lessThan">
      <formula>5</formula>
    </cfRule>
  </conditionalFormatting>
  <conditionalFormatting sqref="CM75:CM76 CM82:CM95">
    <cfRule type="cellIs" dxfId="1601" priority="265" stopIfTrue="1" operator="lessThan">
      <formula>5</formula>
    </cfRule>
  </conditionalFormatting>
  <conditionalFormatting sqref="CM75:CM76 CM82:CM95">
    <cfRule type="cellIs" dxfId="1600" priority="263" stopIfTrue="1" operator="lessThan">
      <formula>5</formula>
    </cfRule>
    <cfRule type="cellIs" dxfId="1599" priority="264" stopIfTrue="1" operator="lessThan">
      <formula>5</formula>
    </cfRule>
  </conditionalFormatting>
  <conditionalFormatting sqref="CZ75:CZ76 CZ82:CZ95">
    <cfRule type="cellIs" dxfId="1598" priority="262" stopIfTrue="1" operator="lessThan">
      <formula>5</formula>
    </cfRule>
  </conditionalFormatting>
  <conditionalFormatting sqref="CZ75:CZ76 CZ82:CZ95">
    <cfRule type="cellIs" dxfId="1597" priority="260" stopIfTrue="1" operator="lessThan">
      <formula>5</formula>
    </cfRule>
    <cfRule type="cellIs" dxfId="1596" priority="261" stopIfTrue="1" operator="lessThan">
      <formula>5</formula>
    </cfRule>
  </conditionalFormatting>
  <conditionalFormatting sqref="CP75:CP76 CP82:CP95">
    <cfRule type="cellIs" dxfId="1595" priority="259" stopIfTrue="1" operator="lessThan">
      <formula>5</formula>
    </cfRule>
  </conditionalFormatting>
  <conditionalFormatting sqref="CP75:CP76 CP82:CP95">
    <cfRule type="cellIs" dxfId="1594" priority="257" stopIfTrue="1" operator="lessThan">
      <formula>5</formula>
    </cfRule>
    <cfRule type="cellIs" dxfId="1593" priority="258" stopIfTrue="1" operator="lessThan">
      <formula>5</formula>
    </cfRule>
  </conditionalFormatting>
  <conditionalFormatting sqref="CF75:CF76 CF82:CF95">
    <cfRule type="cellIs" dxfId="1592" priority="256" stopIfTrue="1" operator="lessThan">
      <formula>5</formula>
    </cfRule>
  </conditionalFormatting>
  <conditionalFormatting sqref="CF75:CF76 CF82:CF95">
    <cfRule type="cellIs" dxfId="1591" priority="254" stopIfTrue="1" operator="lessThan">
      <formula>5</formula>
    </cfRule>
    <cfRule type="cellIs" dxfId="1590" priority="255" stopIfTrue="1" operator="lessThan">
      <formula>5</formula>
    </cfRule>
  </conditionalFormatting>
  <conditionalFormatting sqref="CW75:CW76 CW82:CW95">
    <cfRule type="cellIs" dxfId="1589" priority="253" stopIfTrue="1" operator="lessThan">
      <formula>5</formula>
    </cfRule>
  </conditionalFormatting>
  <conditionalFormatting sqref="CW75:CW76 CW82:CW95">
    <cfRule type="cellIs" dxfId="1588" priority="251" stopIfTrue="1" operator="lessThan">
      <formula>5</formula>
    </cfRule>
    <cfRule type="cellIs" dxfId="1587" priority="252" stopIfTrue="1" operator="lessThan">
      <formula>5</formula>
    </cfRule>
  </conditionalFormatting>
  <conditionalFormatting sqref="DC75:DC76 DC82:DC95">
    <cfRule type="cellIs" dxfId="1586" priority="250" stopIfTrue="1" operator="lessThan">
      <formula>5</formula>
    </cfRule>
  </conditionalFormatting>
  <conditionalFormatting sqref="DC75:DC76 DC82:DC95">
    <cfRule type="cellIs" dxfId="1585" priority="248" stopIfTrue="1" operator="lessThan">
      <formula>5</formula>
    </cfRule>
    <cfRule type="cellIs" dxfId="1584" priority="249" stopIfTrue="1" operator="lessThan">
      <formula>5</formula>
    </cfRule>
  </conditionalFormatting>
  <conditionalFormatting sqref="BN75:BN76 BN82:BN95">
    <cfRule type="cellIs" dxfId="1583" priority="247" stopIfTrue="1" operator="lessThan">
      <formula>5</formula>
    </cfRule>
  </conditionalFormatting>
  <conditionalFormatting sqref="BN75:BN76 BN82:BN95">
    <cfRule type="cellIs" dxfId="1582" priority="245" stopIfTrue="1" operator="lessThan">
      <formula>5</formula>
    </cfRule>
    <cfRule type="cellIs" dxfId="1581" priority="246" stopIfTrue="1" operator="lessThan">
      <formula>5</formula>
    </cfRule>
  </conditionalFormatting>
  <conditionalFormatting sqref="DR75:DR76 DR82:DR95">
    <cfRule type="cellIs" dxfId="1580" priority="244" stopIfTrue="1" operator="lessThan">
      <formula>5</formula>
    </cfRule>
  </conditionalFormatting>
  <conditionalFormatting sqref="DR75:DR76 DR82:DR95">
    <cfRule type="cellIs" dxfId="1579" priority="242" stopIfTrue="1" operator="lessThan">
      <formula>5</formula>
    </cfRule>
    <cfRule type="cellIs" dxfId="1578" priority="243" stopIfTrue="1" operator="lessThan">
      <formula>5</formula>
    </cfRule>
  </conditionalFormatting>
  <conditionalFormatting sqref="FP7:FP8">
    <cfRule type="cellIs" dxfId="1577" priority="239" stopIfTrue="1" operator="lessThan">
      <formula>5</formula>
    </cfRule>
  </conditionalFormatting>
  <conditionalFormatting sqref="FQ7:FQ8">
    <cfRule type="cellIs" dxfId="1576" priority="240" stopIfTrue="1" operator="equal">
      <formula>"Giỏi"</formula>
    </cfRule>
    <cfRule type="cellIs" dxfId="1575" priority="241" stopIfTrue="1" operator="equal">
      <formula>"Yếu"</formula>
    </cfRule>
  </conditionalFormatting>
  <conditionalFormatting sqref="FO82:FO95">
    <cfRule type="cellIs" dxfId="1574" priority="236" stopIfTrue="1" operator="lessThan">
      <formula>5</formula>
    </cfRule>
  </conditionalFormatting>
  <conditionalFormatting sqref="FP82:FP92">
    <cfRule type="cellIs" dxfId="1573" priority="233" stopIfTrue="1" operator="lessThan">
      <formula>5</formula>
    </cfRule>
  </conditionalFormatting>
  <conditionalFormatting sqref="FQ82:FQ95">
    <cfRule type="cellIs" dxfId="1572" priority="234" stopIfTrue="1" operator="equal">
      <formula>"Giỏi"</formula>
    </cfRule>
    <cfRule type="cellIs" dxfId="1571" priority="235" stopIfTrue="1" operator="equal">
      <formula>"Yếu"</formula>
    </cfRule>
  </conditionalFormatting>
  <conditionalFormatting sqref="EK75:EL76 EK82:EL95">
    <cfRule type="cellIs" dxfId="1570" priority="231" stopIfTrue="1" operator="lessThan">
      <formula>5</formula>
    </cfRule>
  </conditionalFormatting>
  <conditionalFormatting sqref="EM75:EN76 EM82:EN95">
    <cfRule type="cellIs" dxfId="1569" priority="230" stopIfTrue="1" operator="lessThan">
      <formula>5</formula>
    </cfRule>
  </conditionalFormatting>
  <conditionalFormatting sqref="FL7:FL10 FL85:FL95 FK75:FL76 FL82:FL83 FK82:FK95">
    <cfRule type="cellIs" dxfId="1568" priority="228" stopIfTrue="1" operator="lessThan">
      <formula>5</formula>
    </cfRule>
  </conditionalFormatting>
  <conditionalFormatting sqref="FL11">
    <cfRule type="cellIs" dxfId="1567" priority="227" stopIfTrue="1" operator="lessThan">
      <formula>5</formula>
    </cfRule>
  </conditionalFormatting>
  <conditionalFormatting sqref="EK75:FF76 EK82:FF95 FK7:FL62 FK77:FL77 EK7:FH7 EK77:FH77 EK64:FE73 FK64:FL73 FG64:FH73 EK8:FE62 FG8:FH62 FF8:FF73">
    <cfRule type="cellIs" dxfId="1566" priority="229" stopIfTrue="1" operator="lessThan">
      <formula>5</formula>
    </cfRule>
  </conditionalFormatting>
  <conditionalFormatting sqref="FL85:FL95 FK75:FL76 FL82:FL83 FK82:FK95">
    <cfRule type="cellIs" dxfId="1565" priority="226" stopIfTrue="1" operator="lessThan">
      <formula>5</formula>
    </cfRule>
  </conditionalFormatting>
  <conditionalFormatting sqref="FH7:FH10 FH85:FH95 FG75:FH76 FH82:FH83 FG82:FG95">
    <cfRule type="cellIs" dxfId="1564" priority="225" stopIfTrue="1" operator="lessThan">
      <formula>5</formula>
    </cfRule>
  </conditionalFormatting>
  <conditionalFormatting sqref="FH11">
    <cfRule type="cellIs" dxfId="1563" priority="224" stopIfTrue="1" operator="lessThan">
      <formula>5</formula>
    </cfRule>
  </conditionalFormatting>
  <conditionalFormatting sqref="FH85:FH95 FG75:FH76 FH82:FH83 FG82:FG95">
    <cfRule type="cellIs" dxfId="1562" priority="223" stopIfTrue="1" operator="lessThan">
      <formula>5</formula>
    </cfRule>
  </conditionalFormatting>
  <conditionalFormatting sqref="FH84">
    <cfRule type="cellIs" dxfId="1561" priority="220" stopIfTrue="1" operator="lessThan">
      <formula>5</formula>
    </cfRule>
  </conditionalFormatting>
  <conditionalFormatting sqref="FH84">
    <cfRule type="cellIs" dxfId="1560" priority="219" stopIfTrue="1" operator="lessThan">
      <formula>5</formula>
    </cfRule>
  </conditionalFormatting>
  <conditionalFormatting sqref="FL84">
    <cfRule type="cellIs" dxfId="1559" priority="222" stopIfTrue="1" operator="lessThan">
      <formula>5</formula>
    </cfRule>
  </conditionalFormatting>
  <conditionalFormatting sqref="FL84">
    <cfRule type="cellIs" dxfId="1558" priority="221" stopIfTrue="1" operator="lessThan">
      <formula>5</formula>
    </cfRule>
  </conditionalFormatting>
  <conditionalFormatting sqref="D74:FM74 FO74:FR74">
    <cfRule type="cellIs" dxfId="1557" priority="217" operator="greaterThan">
      <formula>0</formula>
    </cfRule>
  </conditionalFormatting>
  <conditionalFormatting sqref="EO78:FF81 Y78:Y81 F78:G81 J78:J81 P78:P81 V78:V81 S78:S81 M78:M81 D78:D81">
    <cfRule type="cellIs" dxfId="1556" priority="216" stopIfTrue="1" operator="lessThan">
      <formula>5</formula>
    </cfRule>
  </conditionalFormatting>
  <conditionalFormatting sqref="Y78:Y81 F78:G81 J78:J81 P78:P81 V78:V81 S78:S81 M78:M81 D78:D81">
    <cfRule type="cellIs" dxfId="1555" priority="214" stopIfTrue="1" operator="lessThan">
      <formula>5</formula>
    </cfRule>
    <cfRule type="cellIs" dxfId="1554" priority="215" stopIfTrue="1" operator="lessThan">
      <formula>5</formula>
    </cfRule>
  </conditionalFormatting>
  <conditionalFormatting sqref="BB78:BB81">
    <cfRule type="cellIs" dxfId="1553" priority="213" stopIfTrue="1" operator="lessThan">
      <formula>5</formula>
    </cfRule>
  </conditionalFormatting>
  <conditionalFormatting sqref="Z78:Z81 H78:H81 K78:K81 Q78:Q81 W78:W81 T78:T81 N78:N81 BC78:BC81 E78:E81">
    <cfRule type="cellIs" dxfId="1552" priority="210" stopIfTrue="1" operator="lessThan">
      <formula>5</formula>
    </cfRule>
  </conditionalFormatting>
  <conditionalFormatting sqref="BD78:BD81">
    <cfRule type="cellIs" dxfId="1551" priority="211" stopIfTrue="1" operator="equal">
      <formula>"Giỏi"</formula>
    </cfRule>
    <cfRule type="cellIs" dxfId="1550" priority="212" stopIfTrue="1" operator="equal">
      <formula>"Yếu"</formula>
    </cfRule>
  </conditionalFormatting>
  <conditionalFormatting sqref="Z78:Z81 H78:H81 K78:K81 Q78:Q81 W78:W81 T78:T81 N78:N81 E78:E81">
    <cfRule type="cellIs" dxfId="1549" priority="208" stopIfTrue="1" operator="lessThan">
      <formula>5</formula>
    </cfRule>
    <cfRule type="cellIs" dxfId="1548" priority="209" stopIfTrue="1" operator="lessThan">
      <formula>5</formula>
    </cfRule>
  </conditionalFormatting>
  <conditionalFormatting sqref="AA78:AA81 AJ78:AJ81 AS78:AS81 AP78:AP81 AM78:AM81 AV78:AV81 AY78:AZ81 AG78:AG81 AD78:AD81">
    <cfRule type="cellIs" dxfId="1547" priority="207" stopIfTrue="1" operator="lessThan">
      <formula>5</formula>
    </cfRule>
  </conditionalFormatting>
  <conditionalFormatting sqref="AA78:AA81 AJ78:AJ81 AS78:AS81 AP78:AP81 AM78:AM81 AV78:AV81 AY78:AZ81 AG78:AG81 AD78:AD81">
    <cfRule type="cellIs" dxfId="1546" priority="205" stopIfTrue="1" operator="lessThan">
      <formula>5</formula>
    </cfRule>
    <cfRule type="cellIs" dxfId="1545" priority="206" stopIfTrue="1" operator="lessThan">
      <formula>5</formula>
    </cfRule>
  </conditionalFormatting>
  <conditionalFormatting sqref="AG78:AH81 AB78:AB81 AK78:AK81 AN78:AN81 AQ78:AQ81 AW78:AW81 AT78:AT81 AE78:AE81">
    <cfRule type="cellIs" dxfId="1544" priority="204" stopIfTrue="1" operator="lessThan">
      <formula>5</formula>
    </cfRule>
  </conditionalFormatting>
  <conditionalFormatting sqref="AG78:AH81 AB78:AB81 AK78:AK81 AN78:AN81 AQ78:AQ81 AW78:AW81 AT78:AT81 AE78:AE81">
    <cfRule type="cellIs" dxfId="1543" priority="202" stopIfTrue="1" operator="lessThan">
      <formula>5</formula>
    </cfRule>
    <cfRule type="cellIs" dxfId="1542" priority="203" stopIfTrue="1" operator="lessThan">
      <formula>5</formula>
    </cfRule>
  </conditionalFormatting>
  <conditionalFormatting sqref="DH78:DH81">
    <cfRule type="cellIs" dxfId="1541" priority="201" stopIfTrue="1" operator="lessThan">
      <formula>5</formula>
    </cfRule>
  </conditionalFormatting>
  <conditionalFormatting sqref="BR78:BR81 BL78:BL81 BH78:BH81 BJ78:BJ81 BO78:BO81 CB78:CC81 BF78:BF81">
    <cfRule type="cellIs" dxfId="1540" priority="200" stopIfTrue="1" operator="lessThan">
      <formula>5</formula>
    </cfRule>
  </conditionalFormatting>
  <conditionalFormatting sqref="BR78:BR81 BL78:BL81 BH78:BH81 BJ78:BJ81 BO78:BO81 CB78:CC81 BF78:BF81">
    <cfRule type="cellIs" dxfId="1539" priority="198" stopIfTrue="1" operator="lessThan">
      <formula>5</formula>
    </cfRule>
    <cfRule type="cellIs" dxfId="1538" priority="199" stopIfTrue="1" operator="lessThan">
      <formula>5</formula>
    </cfRule>
  </conditionalFormatting>
  <conditionalFormatting sqref="DJ78:DJ81">
    <cfRule type="cellIs" dxfId="1537" priority="196" stopIfTrue="1" operator="equal">
      <formula>"Giỏi"</formula>
    </cfRule>
    <cfRule type="cellIs" dxfId="1536" priority="197" stopIfTrue="1" operator="equal">
      <formula>"Yếu"</formula>
    </cfRule>
  </conditionalFormatting>
  <conditionalFormatting sqref="BK78:BK81 BG78:BG81 BM78:BM81 BP78:BP81 BS78:BS81 BI78:BI81 DI78:DI81">
    <cfRule type="cellIs" dxfId="1535" priority="195" stopIfTrue="1" operator="lessThan">
      <formula>5</formula>
    </cfRule>
  </conditionalFormatting>
  <conditionalFormatting sqref="BK78:BK81 BG78:BG81 BM78:BM81 BP78:BP81 BS78:BS81 BI78:BI81">
    <cfRule type="cellIs" dxfId="1534" priority="193" stopIfTrue="1" operator="lessThan">
      <formula>5</formula>
    </cfRule>
    <cfRule type="cellIs" dxfId="1533" priority="194" stopIfTrue="1" operator="lessThan">
      <formula>5</formula>
    </cfRule>
  </conditionalFormatting>
  <conditionalFormatting sqref="BZ78:BZ81 BW78:BW81">
    <cfRule type="cellIs" dxfId="1532" priority="192" stopIfTrue="1" operator="lessThan">
      <formula>5</formula>
    </cfRule>
  </conditionalFormatting>
  <conditionalFormatting sqref="BZ78:BZ81 BW78:BW81">
    <cfRule type="cellIs" dxfId="1531" priority="190" stopIfTrue="1" operator="lessThan">
      <formula>5</formula>
    </cfRule>
    <cfRule type="cellIs" dxfId="1530" priority="191" stopIfTrue="1" operator="lessThan">
      <formula>5</formula>
    </cfRule>
  </conditionalFormatting>
  <conditionalFormatting sqref="BT78:BT81 CA78:CA81">
    <cfRule type="cellIs" dxfId="1529" priority="189" stopIfTrue="1" operator="lessThan">
      <formula>5</formula>
    </cfRule>
  </conditionalFormatting>
  <conditionalFormatting sqref="BT78:BT81 CA78:CA81">
    <cfRule type="cellIs" dxfId="1528" priority="187" stopIfTrue="1" operator="lessThan">
      <formula>5</formula>
    </cfRule>
    <cfRule type="cellIs" dxfId="1527" priority="188" stopIfTrue="1" operator="lessThan">
      <formula>5</formula>
    </cfRule>
  </conditionalFormatting>
  <conditionalFormatting sqref="BX78:BX81 BU78:BU81">
    <cfRule type="cellIs" dxfId="1526" priority="186" stopIfTrue="1" operator="lessThan">
      <formula>5</formula>
    </cfRule>
  </conditionalFormatting>
  <conditionalFormatting sqref="BX78:BX81 BU78:BU81">
    <cfRule type="cellIs" dxfId="1525" priority="184" stopIfTrue="1" operator="lessThan">
      <formula>5</formula>
    </cfRule>
    <cfRule type="cellIs" dxfId="1524" priority="185" stopIfTrue="1" operator="lessThan">
      <formula>5</formula>
    </cfRule>
  </conditionalFormatting>
  <conditionalFormatting sqref="EE78:EF81 DN78:DN81 DL78:DL81 DU78:DW81 DS78:DS81">
    <cfRule type="cellIs" dxfId="1523" priority="168" stopIfTrue="1" operator="lessThan">
      <formula>5</formula>
    </cfRule>
  </conditionalFormatting>
  <conditionalFormatting sqref="DY78:DY81 EC78:EC81 EA78:EA81">
    <cfRule type="cellIs" dxfId="1522" priority="164" stopIfTrue="1" operator="lessThan">
      <formula>5</formula>
    </cfRule>
  </conditionalFormatting>
  <conditionalFormatting sqref="CS78:CS81 CD78:CD81 CI78:CI81 CG78:CG81 DF78:DG81 CQ78:CQ81 CK78:CK81 CN78:CN81 CU78:CU81">
    <cfRule type="cellIs" dxfId="1521" priority="183" stopIfTrue="1" operator="lessThan">
      <formula>5</formula>
    </cfRule>
  </conditionalFormatting>
  <conditionalFormatting sqref="CS78:CS81 CD78:CD81 CI78:CI81 CG78:CG81 DF78:DG81 CQ78:CQ81 CK78:CK81 CN78:CN81 CU78:CU81">
    <cfRule type="cellIs" dxfId="1520" priority="181" stopIfTrue="1" operator="lessThan">
      <formula>5</formula>
    </cfRule>
    <cfRule type="cellIs" dxfId="1519" priority="182" stopIfTrue="1" operator="lessThan">
      <formula>5</formula>
    </cfRule>
  </conditionalFormatting>
  <conditionalFormatting sqref="CX78:CX81 DA78:DA81 DD78:DD81">
    <cfRule type="cellIs" dxfId="1518" priority="180" stopIfTrue="1" operator="lessThan">
      <formula>5</formula>
    </cfRule>
  </conditionalFormatting>
  <conditionalFormatting sqref="CX78:CX81 DA78:DA81 DD78:DD81">
    <cfRule type="cellIs" dxfId="1517" priority="178" stopIfTrue="1" operator="lessThan">
      <formula>5</formula>
    </cfRule>
    <cfRule type="cellIs" dxfId="1516" priority="179" stopIfTrue="1" operator="lessThan">
      <formula>5</formula>
    </cfRule>
  </conditionalFormatting>
  <conditionalFormatting sqref="CT78:CT81 CV78:CV81 CJ78:CJ81 CE78:CE81 CL78:CL81 CO78:CO81 CR78:CR81 CH78:CH81">
    <cfRule type="cellIs" dxfId="1515" priority="177" stopIfTrue="1" operator="lessThan">
      <formula>5</formula>
    </cfRule>
  </conditionalFormatting>
  <conditionalFormatting sqref="CT78:CT81 CV78:CV81 CJ78:CJ81 CE78:CE81 CL78:CL81 CO78:CO81 CR78:CR81 CH78:CH81">
    <cfRule type="cellIs" dxfId="1514" priority="175" stopIfTrue="1" operator="lessThan">
      <formula>5</formula>
    </cfRule>
    <cfRule type="cellIs" dxfId="1513" priority="176" stopIfTrue="1" operator="lessThan">
      <formula>5</formula>
    </cfRule>
  </conditionalFormatting>
  <conditionalFormatting sqref="DE78:DE81">
    <cfRule type="cellIs" dxfId="1512" priority="174" stopIfTrue="1" operator="lessThan">
      <formula>5</formula>
    </cfRule>
  </conditionalFormatting>
  <conditionalFormatting sqref="DE78:DE81">
    <cfRule type="cellIs" dxfId="1511" priority="172" stopIfTrue="1" operator="lessThan">
      <formula>5</formula>
    </cfRule>
    <cfRule type="cellIs" dxfId="1510" priority="173" stopIfTrue="1" operator="lessThan">
      <formula>5</formula>
    </cfRule>
  </conditionalFormatting>
  <conditionalFormatting sqref="DB78:DB81 CY78:CY81">
    <cfRule type="cellIs" dxfId="1509" priority="171" stopIfTrue="1" operator="lessThan">
      <formula>5</formula>
    </cfRule>
  </conditionalFormatting>
  <conditionalFormatting sqref="DB78:DB81 CY78:CY81">
    <cfRule type="cellIs" dxfId="1508" priority="169" stopIfTrue="1" operator="lessThan">
      <formula>5</formula>
    </cfRule>
    <cfRule type="cellIs" dxfId="1507" priority="170" stopIfTrue="1" operator="lessThan">
      <formula>5</formula>
    </cfRule>
  </conditionalFormatting>
  <conditionalFormatting sqref="EE78:EF81 DN78:DN81 DL78:DL81 DU78:DW81 DS78:DS81">
    <cfRule type="cellIs" dxfId="1506" priority="166" stopIfTrue="1" operator="lessThan">
      <formula>5</formula>
    </cfRule>
    <cfRule type="cellIs" dxfId="1505" priority="167" stopIfTrue="1" operator="lessThan">
      <formula>5</formula>
    </cfRule>
  </conditionalFormatting>
  <conditionalFormatting sqref="EG78:EG81">
    <cfRule type="cellIs" dxfId="1504" priority="165" stopIfTrue="1" operator="lessThan">
      <formula>5</formula>
    </cfRule>
  </conditionalFormatting>
  <conditionalFormatting sqref="DY78:DY81 EC78:EC81 EA78:EA81">
    <cfRule type="cellIs" dxfId="1503" priority="162" stopIfTrue="1" operator="lessThan">
      <formula>5</formula>
    </cfRule>
    <cfRule type="cellIs" dxfId="1502" priority="163" stopIfTrue="1" operator="lessThan">
      <formula>5</formula>
    </cfRule>
  </conditionalFormatting>
  <conditionalFormatting sqref="EI78:EI81">
    <cfRule type="cellIs" dxfId="1501" priority="160" stopIfTrue="1" operator="equal">
      <formula>"Giỏi"</formula>
    </cfRule>
    <cfRule type="cellIs" dxfId="1500" priority="161" stopIfTrue="1" operator="equal">
      <formula>"Yếu"</formula>
    </cfRule>
  </conditionalFormatting>
  <conditionalFormatting sqref="DQ78:DQ81 DM78:DM81 DT78:DT81 DX78:DX81 DO78:DO81 EH78:EH81">
    <cfRule type="cellIs" dxfId="1499" priority="159" stopIfTrue="1" operator="lessThan">
      <formula>5</formula>
    </cfRule>
  </conditionalFormatting>
  <conditionalFormatting sqref="DQ78:DQ81 DM78:DM81 DT78:DT81 DX78:DX81 DO78:DO81">
    <cfRule type="cellIs" dxfId="1498" priority="157" stopIfTrue="1" operator="lessThan">
      <formula>5</formula>
    </cfRule>
    <cfRule type="cellIs" dxfId="1497" priority="158" stopIfTrue="1" operator="lessThan">
      <formula>5</formula>
    </cfRule>
  </conditionalFormatting>
  <conditionalFormatting sqref="ED78:ED81">
    <cfRule type="cellIs" dxfId="1496" priority="156" stopIfTrue="1" operator="lessThan">
      <formula>5</formula>
    </cfRule>
  </conditionalFormatting>
  <conditionalFormatting sqref="ED78:ED81">
    <cfRule type="cellIs" dxfId="1495" priority="154" stopIfTrue="1" operator="lessThan">
      <formula>5</formula>
    </cfRule>
    <cfRule type="cellIs" dxfId="1494" priority="155" stopIfTrue="1" operator="lessThan">
      <formula>5</formula>
    </cfRule>
  </conditionalFormatting>
  <conditionalFormatting sqref="EB78:EB81 DZ78:DZ81">
    <cfRule type="cellIs" dxfId="1493" priority="153" stopIfTrue="1" operator="lessThan">
      <formula>5</formula>
    </cfRule>
  </conditionalFormatting>
  <conditionalFormatting sqref="EB78:EB81 DZ78:DZ81">
    <cfRule type="cellIs" dxfId="1492" priority="151" stopIfTrue="1" operator="lessThan">
      <formula>5</formula>
    </cfRule>
    <cfRule type="cellIs" dxfId="1491" priority="152" stopIfTrue="1" operator="lessThan">
      <formula>5</formula>
    </cfRule>
  </conditionalFormatting>
  <conditionalFormatting sqref="DP78:DP81">
    <cfRule type="cellIs" dxfId="1490" priority="150" stopIfTrue="1" operator="lessThan">
      <formula>5</formula>
    </cfRule>
  </conditionalFormatting>
  <conditionalFormatting sqref="DP78:DP81">
    <cfRule type="cellIs" dxfId="1489" priority="148" stopIfTrue="1" operator="lessThan">
      <formula>5</formula>
    </cfRule>
    <cfRule type="cellIs" dxfId="1488" priority="149" stopIfTrue="1" operator="lessThan">
      <formula>5</formula>
    </cfRule>
  </conditionalFormatting>
  <conditionalFormatting sqref="I78:I81">
    <cfRule type="cellIs" dxfId="1487" priority="147" stopIfTrue="1" operator="lessThan">
      <formula>5</formula>
    </cfRule>
  </conditionalFormatting>
  <conditionalFormatting sqref="I78:I81">
    <cfRule type="cellIs" dxfId="1486" priority="145" stopIfTrue="1" operator="lessThan">
      <formula>5</formula>
    </cfRule>
    <cfRule type="cellIs" dxfId="1485" priority="146" stopIfTrue="1" operator="lessThan">
      <formula>5</formula>
    </cfRule>
  </conditionalFormatting>
  <conditionalFormatting sqref="L78:L81">
    <cfRule type="cellIs" dxfId="1484" priority="144" stopIfTrue="1" operator="lessThan">
      <formula>5</formula>
    </cfRule>
  </conditionalFormatting>
  <conditionalFormatting sqref="L78:L81">
    <cfRule type="cellIs" dxfId="1483" priority="142" stopIfTrue="1" operator="lessThan">
      <formula>5</formula>
    </cfRule>
    <cfRule type="cellIs" dxfId="1482" priority="143" stopIfTrue="1" operator="lessThan">
      <formula>5</formula>
    </cfRule>
  </conditionalFormatting>
  <conditionalFormatting sqref="O78:O81">
    <cfRule type="cellIs" dxfId="1481" priority="141" stopIfTrue="1" operator="lessThan">
      <formula>5</formula>
    </cfRule>
  </conditionalFormatting>
  <conditionalFormatting sqref="O78:O81">
    <cfRule type="cellIs" dxfId="1480" priority="139" stopIfTrue="1" operator="lessThan">
      <formula>5</formula>
    </cfRule>
    <cfRule type="cellIs" dxfId="1479" priority="140" stopIfTrue="1" operator="lessThan">
      <formula>5</formula>
    </cfRule>
  </conditionalFormatting>
  <conditionalFormatting sqref="R78:R81">
    <cfRule type="cellIs" dxfId="1478" priority="138" stopIfTrue="1" operator="lessThan">
      <formula>5</formula>
    </cfRule>
  </conditionalFormatting>
  <conditionalFormatting sqref="R78:R81">
    <cfRule type="cellIs" dxfId="1477" priority="136" stopIfTrue="1" operator="lessThan">
      <formula>5</formula>
    </cfRule>
    <cfRule type="cellIs" dxfId="1476" priority="137" stopIfTrue="1" operator="lessThan">
      <formula>5</formula>
    </cfRule>
  </conditionalFormatting>
  <conditionalFormatting sqref="X78:X81">
    <cfRule type="cellIs" dxfId="1475" priority="135" stopIfTrue="1" operator="lessThan">
      <formula>5</formula>
    </cfRule>
  </conditionalFormatting>
  <conditionalFormatting sqref="X78:X81">
    <cfRule type="cellIs" dxfId="1474" priority="133" stopIfTrue="1" operator="lessThan">
      <formula>5</formula>
    </cfRule>
    <cfRule type="cellIs" dxfId="1473" priority="134" stopIfTrue="1" operator="lessThan">
      <formula>5</formula>
    </cfRule>
  </conditionalFormatting>
  <conditionalFormatting sqref="AC78:AC81">
    <cfRule type="cellIs" dxfId="1472" priority="132" stopIfTrue="1" operator="lessThan">
      <formula>5</formula>
    </cfRule>
  </conditionalFormatting>
  <conditionalFormatting sqref="AC78:AC81">
    <cfRule type="cellIs" dxfId="1471" priority="130" stopIfTrue="1" operator="lessThan">
      <formula>5</formula>
    </cfRule>
    <cfRule type="cellIs" dxfId="1470" priority="131" stopIfTrue="1" operator="lessThan">
      <formula>5</formula>
    </cfRule>
  </conditionalFormatting>
  <conditionalFormatting sqref="AF78:AF81">
    <cfRule type="cellIs" dxfId="1469" priority="129" stopIfTrue="1" operator="lessThan">
      <formula>5</formula>
    </cfRule>
  </conditionalFormatting>
  <conditionalFormatting sqref="AF78:AF81">
    <cfRule type="cellIs" dxfId="1468" priority="127" stopIfTrue="1" operator="lessThan">
      <formula>5</formula>
    </cfRule>
    <cfRule type="cellIs" dxfId="1467" priority="128" stopIfTrue="1" operator="lessThan">
      <formula>5</formula>
    </cfRule>
  </conditionalFormatting>
  <conditionalFormatting sqref="AI78:AI81">
    <cfRule type="cellIs" dxfId="1466" priority="126" stopIfTrue="1" operator="lessThan">
      <formula>5</formula>
    </cfRule>
  </conditionalFormatting>
  <conditionalFormatting sqref="AI78:AI81">
    <cfRule type="cellIs" dxfId="1465" priority="124" stopIfTrue="1" operator="lessThan">
      <formula>5</formula>
    </cfRule>
    <cfRule type="cellIs" dxfId="1464" priority="125" stopIfTrue="1" operator="lessThan">
      <formula>5</formula>
    </cfRule>
  </conditionalFormatting>
  <conditionalFormatting sqref="AL78:AL81">
    <cfRule type="cellIs" dxfId="1463" priority="123" stopIfTrue="1" operator="lessThan">
      <formula>5</formula>
    </cfRule>
  </conditionalFormatting>
  <conditionalFormatting sqref="AL78:AL81">
    <cfRule type="cellIs" dxfId="1462" priority="121" stopIfTrue="1" operator="lessThan">
      <formula>5</formula>
    </cfRule>
    <cfRule type="cellIs" dxfId="1461" priority="122" stopIfTrue="1" operator="lessThan">
      <formula>5</formula>
    </cfRule>
  </conditionalFormatting>
  <conditionalFormatting sqref="AO78:AO81">
    <cfRule type="cellIs" dxfId="1460" priority="120" stopIfTrue="1" operator="lessThan">
      <formula>5</formula>
    </cfRule>
  </conditionalFormatting>
  <conditionalFormatting sqref="AO78:AO81">
    <cfRule type="cellIs" dxfId="1459" priority="118" stopIfTrue="1" operator="lessThan">
      <formula>5</formula>
    </cfRule>
    <cfRule type="cellIs" dxfId="1458" priority="119" stopIfTrue="1" operator="lessThan">
      <formula>5</formula>
    </cfRule>
  </conditionalFormatting>
  <conditionalFormatting sqref="AR78:AR81">
    <cfRule type="cellIs" dxfId="1457" priority="117" stopIfTrue="1" operator="lessThan">
      <formula>5</formula>
    </cfRule>
  </conditionalFormatting>
  <conditionalFormatting sqref="AR78:AR81">
    <cfRule type="cellIs" dxfId="1456" priority="115" stopIfTrue="1" operator="lessThan">
      <formula>5</formula>
    </cfRule>
    <cfRule type="cellIs" dxfId="1455" priority="116" stopIfTrue="1" operator="lessThan">
      <formula>5</formula>
    </cfRule>
  </conditionalFormatting>
  <conditionalFormatting sqref="U78:U81">
    <cfRule type="cellIs" dxfId="1454" priority="114" stopIfTrue="1" operator="lessThan">
      <formula>5</formula>
    </cfRule>
  </conditionalFormatting>
  <conditionalFormatting sqref="U78:U81">
    <cfRule type="cellIs" dxfId="1453" priority="112" stopIfTrue="1" operator="lessThan">
      <formula>5</formula>
    </cfRule>
    <cfRule type="cellIs" dxfId="1452" priority="113" stopIfTrue="1" operator="lessThan">
      <formula>5</formula>
    </cfRule>
  </conditionalFormatting>
  <conditionalFormatting sqref="AU78:AU81">
    <cfRule type="cellIs" dxfId="1451" priority="111" stopIfTrue="1" operator="lessThan">
      <formula>5</formula>
    </cfRule>
  </conditionalFormatting>
  <conditionalFormatting sqref="AU78:AU81">
    <cfRule type="cellIs" dxfId="1450" priority="109" stopIfTrue="1" operator="lessThan">
      <formula>5</formula>
    </cfRule>
    <cfRule type="cellIs" dxfId="1449" priority="110" stopIfTrue="1" operator="lessThan">
      <formula>5</formula>
    </cfRule>
  </conditionalFormatting>
  <conditionalFormatting sqref="AX78:AX81">
    <cfRule type="cellIs" dxfId="1448" priority="108" stopIfTrue="1" operator="lessThan">
      <formula>5</formula>
    </cfRule>
  </conditionalFormatting>
  <conditionalFormatting sqref="AX78:AX81">
    <cfRule type="cellIs" dxfId="1447" priority="106" stopIfTrue="1" operator="lessThan">
      <formula>5</formula>
    </cfRule>
    <cfRule type="cellIs" dxfId="1446" priority="107" stopIfTrue="1" operator="lessThan">
      <formula>5</formula>
    </cfRule>
  </conditionalFormatting>
  <conditionalFormatting sqref="BA78:BA81">
    <cfRule type="cellIs" dxfId="1445" priority="105" stopIfTrue="1" operator="lessThan">
      <formula>5</formula>
    </cfRule>
  </conditionalFormatting>
  <conditionalFormatting sqref="BA78:BA81">
    <cfRule type="cellIs" dxfId="1444" priority="103" stopIfTrue="1" operator="lessThan">
      <formula>5</formula>
    </cfRule>
    <cfRule type="cellIs" dxfId="1443" priority="104" stopIfTrue="1" operator="lessThan">
      <formula>5</formula>
    </cfRule>
  </conditionalFormatting>
  <conditionalFormatting sqref="BQ78:BQ81">
    <cfRule type="cellIs" dxfId="1442" priority="102" stopIfTrue="1" operator="lessThan">
      <formula>5</formula>
    </cfRule>
  </conditionalFormatting>
  <conditionalFormatting sqref="BQ78:BQ81">
    <cfRule type="cellIs" dxfId="1441" priority="100" stopIfTrue="1" operator="lessThan">
      <formula>5</formula>
    </cfRule>
    <cfRule type="cellIs" dxfId="1440" priority="101" stopIfTrue="1" operator="lessThan">
      <formula>5</formula>
    </cfRule>
  </conditionalFormatting>
  <conditionalFormatting sqref="BV78:BV81">
    <cfRule type="cellIs" dxfId="1439" priority="99" stopIfTrue="1" operator="lessThan">
      <formula>5</formula>
    </cfRule>
  </conditionalFormatting>
  <conditionalFormatting sqref="BV78:BV81">
    <cfRule type="cellIs" dxfId="1438" priority="97" stopIfTrue="1" operator="lessThan">
      <formula>5</formula>
    </cfRule>
    <cfRule type="cellIs" dxfId="1437" priority="98" stopIfTrue="1" operator="lessThan">
      <formula>5</formula>
    </cfRule>
  </conditionalFormatting>
  <conditionalFormatting sqref="BY78:BY81">
    <cfRule type="cellIs" dxfId="1436" priority="96" stopIfTrue="1" operator="lessThan">
      <formula>5</formula>
    </cfRule>
  </conditionalFormatting>
  <conditionalFormatting sqref="BY78:BY81">
    <cfRule type="cellIs" dxfId="1435" priority="94" stopIfTrue="1" operator="lessThan">
      <formula>5</formula>
    </cfRule>
    <cfRule type="cellIs" dxfId="1434" priority="95" stopIfTrue="1" operator="lessThan">
      <formula>5</formula>
    </cfRule>
  </conditionalFormatting>
  <conditionalFormatting sqref="CM78:CM81">
    <cfRule type="cellIs" dxfId="1433" priority="93" stopIfTrue="1" operator="lessThan">
      <formula>5</formula>
    </cfRule>
  </conditionalFormatting>
  <conditionalFormatting sqref="CM78:CM81">
    <cfRule type="cellIs" dxfId="1432" priority="91" stopIfTrue="1" operator="lessThan">
      <formula>5</formula>
    </cfRule>
    <cfRule type="cellIs" dxfId="1431" priority="92" stopIfTrue="1" operator="lessThan">
      <formula>5</formula>
    </cfRule>
  </conditionalFormatting>
  <conditionalFormatting sqref="CZ78:CZ81">
    <cfRule type="cellIs" dxfId="1430" priority="90" stopIfTrue="1" operator="lessThan">
      <formula>5</formula>
    </cfRule>
  </conditionalFormatting>
  <conditionalFormatting sqref="CZ78:CZ81">
    <cfRule type="cellIs" dxfId="1429" priority="88" stopIfTrue="1" operator="lessThan">
      <formula>5</formula>
    </cfRule>
    <cfRule type="cellIs" dxfId="1428" priority="89" stopIfTrue="1" operator="lessThan">
      <formula>5</formula>
    </cfRule>
  </conditionalFormatting>
  <conditionalFormatting sqref="CP78:CP81">
    <cfRule type="cellIs" dxfId="1427" priority="87" stopIfTrue="1" operator="lessThan">
      <formula>5</formula>
    </cfRule>
  </conditionalFormatting>
  <conditionalFormatting sqref="CP78:CP81">
    <cfRule type="cellIs" dxfId="1426" priority="85" stopIfTrue="1" operator="lessThan">
      <formula>5</formula>
    </cfRule>
    <cfRule type="cellIs" dxfId="1425" priority="86" stopIfTrue="1" operator="lessThan">
      <formula>5</formula>
    </cfRule>
  </conditionalFormatting>
  <conditionalFormatting sqref="CF78:CF81">
    <cfRule type="cellIs" dxfId="1424" priority="84" stopIfTrue="1" operator="lessThan">
      <formula>5</formula>
    </cfRule>
  </conditionalFormatting>
  <conditionalFormatting sqref="CF78:CF81">
    <cfRule type="cellIs" dxfId="1423" priority="82" stopIfTrue="1" operator="lessThan">
      <formula>5</formula>
    </cfRule>
    <cfRule type="cellIs" dxfId="1422" priority="83" stopIfTrue="1" operator="lessThan">
      <formula>5</formula>
    </cfRule>
  </conditionalFormatting>
  <conditionalFormatting sqref="CW78:CW81">
    <cfRule type="cellIs" dxfId="1421" priority="81" stopIfTrue="1" operator="lessThan">
      <formula>5</formula>
    </cfRule>
  </conditionalFormatting>
  <conditionalFormatting sqref="CW78:CW81">
    <cfRule type="cellIs" dxfId="1420" priority="79" stopIfTrue="1" operator="lessThan">
      <formula>5</formula>
    </cfRule>
    <cfRule type="cellIs" dxfId="1419" priority="80" stopIfTrue="1" operator="lessThan">
      <formula>5</formula>
    </cfRule>
  </conditionalFormatting>
  <conditionalFormatting sqref="DC78:DC81">
    <cfRule type="cellIs" dxfId="1418" priority="78" stopIfTrue="1" operator="lessThan">
      <formula>5</formula>
    </cfRule>
  </conditionalFormatting>
  <conditionalFormatting sqref="DC78:DC81">
    <cfRule type="cellIs" dxfId="1417" priority="76" stopIfTrue="1" operator="lessThan">
      <formula>5</formula>
    </cfRule>
    <cfRule type="cellIs" dxfId="1416" priority="77" stopIfTrue="1" operator="lessThan">
      <formula>5</formula>
    </cfRule>
  </conditionalFormatting>
  <conditionalFormatting sqref="BN78:BN81">
    <cfRule type="cellIs" dxfId="1415" priority="75" stopIfTrue="1" operator="lessThan">
      <formula>5</formula>
    </cfRule>
  </conditionalFormatting>
  <conditionalFormatting sqref="BN78:BN81">
    <cfRule type="cellIs" dxfId="1414" priority="73" stopIfTrue="1" operator="lessThan">
      <formula>5</formula>
    </cfRule>
    <cfRule type="cellIs" dxfId="1413" priority="74" stopIfTrue="1" operator="lessThan">
      <formula>5</formula>
    </cfRule>
  </conditionalFormatting>
  <conditionalFormatting sqref="DR78:DR81">
    <cfRule type="cellIs" dxfId="1412" priority="72" stopIfTrue="1" operator="lessThan">
      <formula>5</formula>
    </cfRule>
  </conditionalFormatting>
  <conditionalFormatting sqref="DR78:DR81">
    <cfRule type="cellIs" dxfId="1411" priority="70" stopIfTrue="1" operator="lessThan">
      <formula>5</formula>
    </cfRule>
    <cfRule type="cellIs" dxfId="1410" priority="71" stopIfTrue="1" operator="lessThan">
      <formula>5</formula>
    </cfRule>
  </conditionalFormatting>
  <conditionalFormatting sqref="EK78:EL81">
    <cfRule type="cellIs" dxfId="1409" priority="65" stopIfTrue="1" operator="lessThan">
      <formula>5</formula>
    </cfRule>
  </conditionalFormatting>
  <conditionalFormatting sqref="EM78:EN81">
    <cfRule type="cellIs" dxfId="1408" priority="64" stopIfTrue="1" operator="lessThan">
      <formula>5</formula>
    </cfRule>
  </conditionalFormatting>
  <conditionalFormatting sqref="FK78:FL81">
    <cfRule type="cellIs" dxfId="1407" priority="62" stopIfTrue="1" operator="lessThan">
      <formula>5</formula>
    </cfRule>
  </conditionalFormatting>
  <conditionalFormatting sqref="EK78:FF81">
    <cfRule type="cellIs" dxfId="1406" priority="63" stopIfTrue="1" operator="lessThan">
      <formula>5</formula>
    </cfRule>
  </conditionalFormatting>
  <conditionalFormatting sqref="FK78:FL81">
    <cfRule type="cellIs" dxfId="1405" priority="61" stopIfTrue="1" operator="lessThan">
      <formula>5</formula>
    </cfRule>
  </conditionalFormatting>
  <conditionalFormatting sqref="FG78:FH81">
    <cfRule type="cellIs" dxfId="1404" priority="60" stopIfTrue="1" operator="lessThan">
      <formula>5</formula>
    </cfRule>
  </conditionalFormatting>
  <conditionalFormatting sqref="FG78:FH81">
    <cfRule type="cellIs" dxfId="1403" priority="59" stopIfTrue="1" operator="lessThan">
      <formula>5</formula>
    </cfRule>
  </conditionalFormatting>
  <conditionalFormatting sqref="AC62">
    <cfRule type="cellIs" dxfId="1402" priority="58" stopIfTrue="1" operator="lessThan">
      <formula>5</formula>
    </cfRule>
  </conditionalFormatting>
  <conditionalFormatting sqref="AC62">
    <cfRule type="cellIs" dxfId="1401" priority="56" stopIfTrue="1" operator="lessThan">
      <formula>5</formula>
    </cfRule>
    <cfRule type="cellIs" dxfId="1400" priority="57" stopIfTrue="1" operator="lessThan">
      <formula>5</formula>
    </cfRule>
  </conditionalFormatting>
  <conditionalFormatting sqref="AA62:AB62">
    <cfRule type="cellIs" dxfId="1399" priority="55" stopIfTrue="1" operator="lessThan">
      <formula>5</formula>
    </cfRule>
  </conditionalFormatting>
  <conditionalFormatting sqref="AA62:AB62">
    <cfRule type="cellIs" dxfId="1398" priority="53" stopIfTrue="1" operator="lessThan">
      <formula>5</formula>
    </cfRule>
    <cfRule type="cellIs" dxfId="1397" priority="54" stopIfTrue="1" operator="lessThan">
      <formula>5</formula>
    </cfRule>
  </conditionalFormatting>
  <conditionalFormatting sqref="DL63 DN63 DU63:DW63 EA63 EC63 DY63 CU63 CK63 CI63 CD63 CS63 DF63:DH63 EE63:EG63 DP63 AL63 AO63 AR63 D63:Z63 AU63 AX63 BA63:BC63 BQ63 BV63 BY63 CM63:CN63 CZ63:DA63 CP63:CQ63 CF63:CG63 CW63:CX63 DC63:DD63 BN63 DR63:DS63 FO63:FP63 FK63:FL63 EK63:FE63 AD63:AI63 FG63:FH63">
    <cfRule type="cellIs" dxfId="1396" priority="50" stopIfTrue="1" operator="lessThan">
      <formula>5</formula>
    </cfRule>
  </conditionalFormatting>
  <conditionalFormatting sqref="BD63 FQ63">
    <cfRule type="cellIs" dxfId="1395" priority="51" stopIfTrue="1" operator="equal">
      <formula>"Giỏi"</formula>
    </cfRule>
    <cfRule type="cellIs" dxfId="1394" priority="52" stopIfTrue="1" operator="equal">
      <formula>"Yếu"</formula>
    </cfRule>
  </conditionalFormatting>
  <conditionalFormatting sqref="CU63 CK63 CI63 CD63 CS63 DF63:DG63 DL63 DN63 DU63:DW63 EE63:EF63 EA63 EC63 DY63 DP63 AL63 AO63 AR63 D63:Z63 AU63 AX63 BA63 BQ63 BV63 BY63 CM63:CN63 CZ63:DA63 CP63:CQ63 CF63:CG63 CW63:CX63 DC63:DD63 BN63 DR63:DS63 AD63:AI63">
    <cfRule type="cellIs" dxfId="1393" priority="48" stopIfTrue="1" operator="lessThan">
      <formula>5</formula>
    </cfRule>
    <cfRule type="cellIs" dxfId="1392" priority="49" stopIfTrue="1" operator="lessThan">
      <formula>5</formula>
    </cfRule>
  </conditionalFormatting>
  <conditionalFormatting sqref="AY63:AZ63 AV63 AM63 AP63 AS63 AJ63">
    <cfRule type="cellIs" dxfId="1391" priority="47" stopIfTrue="1" operator="lessThan">
      <formula>5</formula>
    </cfRule>
  </conditionalFormatting>
  <conditionalFormatting sqref="AY63:AZ63 AV63 AM63 AP63 AS63 AJ63">
    <cfRule type="cellIs" dxfId="1390" priority="45" stopIfTrue="1" operator="lessThan">
      <formula>5</formula>
    </cfRule>
    <cfRule type="cellIs" dxfId="1389" priority="46" stopIfTrue="1" operator="lessThan">
      <formula>5</formula>
    </cfRule>
  </conditionalFormatting>
  <conditionalFormatting sqref="AT63 AW63 AQ63 AN63 AK63">
    <cfRule type="cellIs" dxfId="1388" priority="44" stopIfTrue="1" operator="lessThan">
      <formula>5</formula>
    </cfRule>
  </conditionalFormatting>
  <conditionalFormatting sqref="AT63 AW63 AQ63 AN63 AK63">
    <cfRule type="cellIs" dxfId="1387" priority="42" stopIfTrue="1" operator="lessThan">
      <formula>5</formula>
    </cfRule>
    <cfRule type="cellIs" dxfId="1386" priority="43" stopIfTrue="1" operator="lessThan">
      <formula>5</formula>
    </cfRule>
  </conditionalFormatting>
  <conditionalFormatting sqref="CB63:CC63 BF63 BO63 BJ63 BH63 BL63 BR63">
    <cfRule type="cellIs" dxfId="1385" priority="41" stopIfTrue="1" operator="lessThan">
      <formula>5</formula>
    </cfRule>
  </conditionalFormatting>
  <conditionalFormatting sqref="CB63:CC63 BF63 BO63 BJ63 BH63 BL63 BR63">
    <cfRule type="cellIs" dxfId="1384" priority="39" stopIfTrue="1" operator="lessThan">
      <formula>5</formula>
    </cfRule>
    <cfRule type="cellIs" dxfId="1383" priority="40" stopIfTrue="1" operator="lessThan">
      <formula>5</formula>
    </cfRule>
  </conditionalFormatting>
  <conditionalFormatting sqref="BM63 BG63 BP63 BK63 BS63 BI63 DI63">
    <cfRule type="cellIs" dxfId="1382" priority="36" stopIfTrue="1" operator="lessThan">
      <formula>5</formula>
    </cfRule>
  </conditionalFormatting>
  <conditionalFormatting sqref="DJ63">
    <cfRule type="cellIs" dxfId="1381" priority="37" stopIfTrue="1" operator="equal">
      <formula>"Giỏi"</formula>
    </cfRule>
    <cfRule type="cellIs" dxfId="1380" priority="38" stopIfTrue="1" operator="equal">
      <formula>"Yếu"</formula>
    </cfRule>
  </conditionalFormatting>
  <conditionalFormatting sqref="BM63 BG63 BP63 BK63 BS63 BI63">
    <cfRule type="cellIs" dxfId="1379" priority="34" stopIfTrue="1" operator="lessThan">
      <formula>5</formula>
    </cfRule>
    <cfRule type="cellIs" dxfId="1378" priority="35" stopIfTrue="1" operator="lessThan">
      <formula>5</formula>
    </cfRule>
  </conditionalFormatting>
  <conditionalFormatting sqref="BW63 BT63 BZ63:CA63">
    <cfRule type="cellIs" dxfId="1377" priority="33" stopIfTrue="1" operator="lessThan">
      <formula>5</formula>
    </cfRule>
  </conditionalFormatting>
  <conditionalFormatting sqref="BW63 BT63 BZ63:CA63">
    <cfRule type="cellIs" dxfId="1376" priority="31" stopIfTrue="1" operator="lessThan">
      <formula>5</formula>
    </cfRule>
    <cfRule type="cellIs" dxfId="1375" priority="32" stopIfTrue="1" operator="lessThan">
      <formula>5</formula>
    </cfRule>
  </conditionalFormatting>
  <conditionalFormatting sqref="BX63 BU63">
    <cfRule type="cellIs" dxfId="1374" priority="30" stopIfTrue="1" operator="lessThan">
      <formula>5</formula>
    </cfRule>
  </conditionalFormatting>
  <conditionalFormatting sqref="BX63 BU63">
    <cfRule type="cellIs" dxfId="1373" priority="28" stopIfTrue="1" operator="lessThan">
      <formula>5</formula>
    </cfRule>
    <cfRule type="cellIs" dxfId="1372" priority="29" stopIfTrue="1" operator="lessThan">
      <formula>5</formula>
    </cfRule>
  </conditionalFormatting>
  <conditionalFormatting sqref="ED63">
    <cfRule type="cellIs" dxfId="1371" priority="13" stopIfTrue="1" operator="lessThan">
      <formula>5</formula>
    </cfRule>
  </conditionalFormatting>
  <conditionalFormatting sqref="CL63 CE63 CO63 CJ63 CR63 CH63 CV63 CT63">
    <cfRule type="cellIs" dxfId="1370" priority="27" stopIfTrue="1" operator="lessThan">
      <formula>5</formula>
    </cfRule>
  </conditionalFormatting>
  <conditionalFormatting sqref="CL63 CE63 CO63 CJ63 CR63 CH63 CV63 CT63">
    <cfRule type="cellIs" dxfId="1369" priority="25" stopIfTrue="1" operator="lessThan">
      <formula>5</formula>
    </cfRule>
    <cfRule type="cellIs" dxfId="1368" priority="26" stopIfTrue="1" operator="lessThan">
      <formula>5</formula>
    </cfRule>
  </conditionalFormatting>
  <conditionalFormatting sqref="DE63">
    <cfRule type="cellIs" dxfId="1367" priority="24" stopIfTrue="1" operator="lessThan">
      <formula>5</formula>
    </cfRule>
  </conditionalFormatting>
  <conditionalFormatting sqref="DE63">
    <cfRule type="cellIs" dxfId="1366" priority="22" stopIfTrue="1" operator="lessThan">
      <formula>5</formula>
    </cfRule>
    <cfRule type="cellIs" dxfId="1365" priority="23" stopIfTrue="1" operator="lessThan">
      <formula>5</formula>
    </cfRule>
  </conditionalFormatting>
  <conditionalFormatting sqref="DB63 CY63">
    <cfRule type="cellIs" dxfId="1364" priority="21" stopIfTrue="1" operator="lessThan">
      <formula>5</formula>
    </cfRule>
  </conditionalFormatting>
  <conditionalFormatting sqref="DB63 CY63">
    <cfRule type="cellIs" dxfId="1363" priority="19" stopIfTrue="1" operator="lessThan">
      <formula>5</formula>
    </cfRule>
    <cfRule type="cellIs" dxfId="1362" priority="20" stopIfTrue="1" operator="lessThan">
      <formula>5</formula>
    </cfRule>
  </conditionalFormatting>
  <conditionalFormatting sqref="DT63 DM63 DQ63 DX63 DO63 EH63">
    <cfRule type="cellIs" dxfId="1361" priority="16" stopIfTrue="1" operator="lessThan">
      <formula>5</formula>
    </cfRule>
  </conditionalFormatting>
  <conditionalFormatting sqref="EI63">
    <cfRule type="cellIs" dxfId="1360" priority="17" stopIfTrue="1" operator="equal">
      <formula>"Giỏi"</formula>
    </cfRule>
    <cfRule type="cellIs" dxfId="1359" priority="18" stopIfTrue="1" operator="equal">
      <formula>"Yếu"</formula>
    </cfRule>
  </conditionalFormatting>
  <conditionalFormatting sqref="DT63 DM63 DQ63 DX63 DO63">
    <cfRule type="cellIs" dxfId="1358" priority="14" stopIfTrue="1" operator="lessThan">
      <formula>5</formula>
    </cfRule>
    <cfRule type="cellIs" dxfId="1357" priority="15" stopIfTrue="1" operator="lessThan">
      <formula>5</formula>
    </cfRule>
  </conditionalFormatting>
  <conditionalFormatting sqref="ED63">
    <cfRule type="cellIs" dxfId="1356" priority="11" stopIfTrue="1" operator="lessThan">
      <formula>5</formula>
    </cfRule>
    <cfRule type="cellIs" dxfId="1355" priority="12" stopIfTrue="1" operator="lessThan">
      <formula>5</formula>
    </cfRule>
  </conditionalFormatting>
  <conditionalFormatting sqref="EB63 DZ63">
    <cfRule type="cellIs" dxfId="1354" priority="10" stopIfTrue="1" operator="lessThan">
      <formula>5</formula>
    </cfRule>
  </conditionalFormatting>
  <conditionalFormatting sqref="EB63 DZ63">
    <cfRule type="cellIs" dxfId="1353" priority="8" stopIfTrue="1" operator="lessThan">
      <formula>5</formula>
    </cfRule>
    <cfRule type="cellIs" dxfId="1352" priority="9" stopIfTrue="1" operator="lessThan">
      <formula>5</formula>
    </cfRule>
  </conditionalFormatting>
  <conditionalFormatting sqref="FK63:FL63 EK63:FE63 FG63:FH63">
    <cfRule type="cellIs" dxfId="1351" priority="7" stopIfTrue="1" operator="lessThan">
      <formula>5</formula>
    </cfRule>
  </conditionalFormatting>
  <conditionalFormatting sqref="AC63">
    <cfRule type="cellIs" dxfId="1350" priority="6" stopIfTrue="1" operator="lessThan">
      <formula>5</formula>
    </cfRule>
  </conditionalFormatting>
  <conditionalFormatting sqref="AC63">
    <cfRule type="cellIs" dxfId="1349" priority="4" stopIfTrue="1" operator="lessThan">
      <formula>5</formula>
    </cfRule>
    <cfRule type="cellIs" dxfId="1348" priority="5" stopIfTrue="1" operator="lessThan">
      <formula>5</formula>
    </cfRule>
  </conditionalFormatting>
  <conditionalFormatting sqref="AA63:AB63">
    <cfRule type="cellIs" dxfId="1347" priority="3" stopIfTrue="1" operator="lessThan">
      <formula>5</formula>
    </cfRule>
  </conditionalFormatting>
  <conditionalFormatting sqref="AA63:AB63">
    <cfRule type="cellIs" dxfId="1346" priority="1" stopIfTrue="1" operator="lessThan">
      <formula>5</formula>
    </cfRule>
    <cfRule type="cellIs" dxfId="1345" priority="2" stopIfTrue="1" operator="lessThan">
      <formula>5</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80"/>
  <sheetViews>
    <sheetView topLeftCell="A9" workbookViewId="0">
      <pane xSplit="7" ySplit="2" topLeftCell="H68" activePane="bottomRight" state="frozen"/>
      <selection activeCell="A9" sqref="A9"/>
      <selection pane="topRight" activeCell="H9" sqref="H9"/>
      <selection pane="bottomLeft" activeCell="A11" sqref="A11"/>
      <selection pane="bottomRight" activeCell="O52" sqref="O52"/>
    </sheetView>
  </sheetViews>
  <sheetFormatPr defaultRowHeight="15" x14ac:dyDescent="0.25"/>
  <cols>
    <col min="1" max="1" width="4.140625" customWidth="1"/>
    <col min="2" max="2" width="5.28515625" hidden="1" customWidth="1"/>
    <col min="3" max="3" width="17.28515625" bestFit="1" customWidth="1"/>
    <col min="4" max="4" width="7.28515625" bestFit="1" customWidth="1"/>
    <col min="5" max="5" width="0" hidden="1" customWidth="1"/>
    <col min="6" max="6" width="7.28515625" hidden="1" customWidth="1"/>
    <col min="7" max="7" width="9.140625" hidden="1" customWidth="1"/>
    <col min="8" max="8" width="4.85546875" customWidth="1"/>
    <col min="9" max="9" width="7.85546875" customWidth="1"/>
    <col min="10" max="10" width="13.140625" customWidth="1"/>
    <col min="11" max="11" width="6.85546875" customWidth="1"/>
    <col min="12" max="12" width="7.140625" customWidth="1"/>
    <col min="13" max="13" width="7.28515625" customWidth="1"/>
    <col min="14" max="14" width="7.140625" customWidth="1"/>
    <col min="15" max="15" width="6.85546875" style="288" bestFit="1" customWidth="1"/>
    <col min="16" max="16" width="7.28515625" bestFit="1" customWidth="1"/>
    <col min="17" max="17" width="6.85546875" customWidth="1"/>
    <col min="18" max="18" width="7.7109375" bestFit="1" customWidth="1"/>
    <col min="19" max="19" width="8.7109375" customWidth="1"/>
    <col min="20" max="20" width="0" hidden="1" customWidth="1"/>
    <col min="21" max="21" width="16" customWidth="1"/>
    <col min="255" max="255" width="4.140625" customWidth="1"/>
    <col min="256" max="256" width="5.28515625" customWidth="1"/>
    <col min="257" max="257" width="20.28515625" customWidth="1"/>
    <col min="258" max="258" width="8.5703125" customWidth="1"/>
    <col min="259" max="261" width="0" hidden="1" customWidth="1"/>
    <col min="262" max="262" width="6.140625" customWidth="1"/>
    <col min="263" max="263" width="10.85546875" customWidth="1"/>
    <col min="264" max="264" width="17.5703125" customWidth="1"/>
    <col min="265" max="265" width="8.42578125" customWidth="1"/>
    <col min="266" max="266" width="11.42578125" customWidth="1"/>
    <col min="267" max="268" width="7.85546875" customWidth="1"/>
    <col min="269" max="269" width="12" customWidth="1"/>
    <col min="270" max="270" width="0" hidden="1" customWidth="1"/>
    <col min="511" max="511" width="4.140625" customWidth="1"/>
    <col min="512" max="512" width="5.28515625" customWidth="1"/>
    <col min="513" max="513" width="20.28515625" customWidth="1"/>
    <col min="514" max="514" width="8.5703125" customWidth="1"/>
    <col min="515" max="517" width="0" hidden="1" customWidth="1"/>
    <col min="518" max="518" width="6.140625" customWidth="1"/>
    <col min="519" max="519" width="10.85546875" customWidth="1"/>
    <col min="520" max="520" width="17.5703125" customWidth="1"/>
    <col min="521" max="521" width="8.42578125" customWidth="1"/>
    <col min="522" max="522" width="11.42578125" customWidth="1"/>
    <col min="523" max="524" width="7.85546875" customWidth="1"/>
    <col min="525" max="525" width="12" customWidth="1"/>
    <col min="526" max="526" width="0" hidden="1" customWidth="1"/>
    <col min="767" max="767" width="4.140625" customWidth="1"/>
    <col min="768" max="768" width="5.28515625" customWidth="1"/>
    <col min="769" max="769" width="20.28515625" customWidth="1"/>
    <col min="770" max="770" width="8.5703125" customWidth="1"/>
    <col min="771" max="773" width="0" hidden="1" customWidth="1"/>
    <col min="774" max="774" width="6.140625" customWidth="1"/>
    <col min="775" max="775" width="10.85546875" customWidth="1"/>
    <col min="776" max="776" width="17.5703125" customWidth="1"/>
    <col min="777" max="777" width="8.42578125" customWidth="1"/>
    <col min="778" max="778" width="11.42578125" customWidth="1"/>
    <col min="779" max="780" width="7.85546875" customWidth="1"/>
    <col min="781" max="781" width="12" customWidth="1"/>
    <col min="782" max="782" width="0" hidden="1" customWidth="1"/>
    <col min="1023" max="1023" width="4.140625" customWidth="1"/>
    <col min="1024" max="1024" width="5.28515625" customWidth="1"/>
    <col min="1025" max="1025" width="20.28515625" customWidth="1"/>
    <col min="1026" max="1026" width="8.5703125" customWidth="1"/>
    <col min="1027" max="1029" width="0" hidden="1" customWidth="1"/>
    <col min="1030" max="1030" width="6.140625" customWidth="1"/>
    <col min="1031" max="1031" width="10.85546875" customWidth="1"/>
    <col min="1032" max="1032" width="17.5703125" customWidth="1"/>
    <col min="1033" max="1033" width="8.42578125" customWidth="1"/>
    <col min="1034" max="1034" width="11.42578125" customWidth="1"/>
    <col min="1035" max="1036" width="7.85546875" customWidth="1"/>
    <col min="1037" max="1037" width="12" customWidth="1"/>
    <col min="1038" max="1038" width="0" hidden="1" customWidth="1"/>
    <col min="1279" max="1279" width="4.140625" customWidth="1"/>
    <col min="1280" max="1280" width="5.28515625" customWidth="1"/>
    <col min="1281" max="1281" width="20.28515625" customWidth="1"/>
    <col min="1282" max="1282" width="8.5703125" customWidth="1"/>
    <col min="1283" max="1285" width="0" hidden="1" customWidth="1"/>
    <col min="1286" max="1286" width="6.140625" customWidth="1"/>
    <col min="1287" max="1287" width="10.85546875" customWidth="1"/>
    <col min="1288" max="1288" width="17.5703125" customWidth="1"/>
    <col min="1289" max="1289" width="8.42578125" customWidth="1"/>
    <col min="1290" max="1290" width="11.42578125" customWidth="1"/>
    <col min="1291" max="1292" width="7.85546875" customWidth="1"/>
    <col min="1293" max="1293" width="12" customWidth="1"/>
    <col min="1294" max="1294" width="0" hidden="1" customWidth="1"/>
    <col min="1535" max="1535" width="4.140625" customWidth="1"/>
    <col min="1536" max="1536" width="5.28515625" customWidth="1"/>
    <col min="1537" max="1537" width="20.28515625" customWidth="1"/>
    <col min="1538" max="1538" width="8.5703125" customWidth="1"/>
    <col min="1539" max="1541" width="0" hidden="1" customWidth="1"/>
    <col min="1542" max="1542" width="6.140625" customWidth="1"/>
    <col min="1543" max="1543" width="10.85546875" customWidth="1"/>
    <col min="1544" max="1544" width="17.5703125" customWidth="1"/>
    <col min="1545" max="1545" width="8.42578125" customWidth="1"/>
    <col min="1546" max="1546" width="11.42578125" customWidth="1"/>
    <col min="1547" max="1548" width="7.85546875" customWidth="1"/>
    <col min="1549" max="1549" width="12" customWidth="1"/>
    <col min="1550" max="1550" width="0" hidden="1" customWidth="1"/>
    <col min="1791" max="1791" width="4.140625" customWidth="1"/>
    <col min="1792" max="1792" width="5.28515625" customWidth="1"/>
    <col min="1793" max="1793" width="20.28515625" customWidth="1"/>
    <col min="1794" max="1794" width="8.5703125" customWidth="1"/>
    <col min="1795" max="1797" width="0" hidden="1" customWidth="1"/>
    <col min="1798" max="1798" width="6.140625" customWidth="1"/>
    <col min="1799" max="1799" width="10.85546875" customWidth="1"/>
    <col min="1800" max="1800" width="17.5703125" customWidth="1"/>
    <col min="1801" max="1801" width="8.42578125" customWidth="1"/>
    <col min="1802" max="1802" width="11.42578125" customWidth="1"/>
    <col min="1803" max="1804" width="7.85546875" customWidth="1"/>
    <col min="1805" max="1805" width="12" customWidth="1"/>
    <col min="1806" max="1806" width="0" hidden="1" customWidth="1"/>
    <col min="2047" max="2047" width="4.140625" customWidth="1"/>
    <col min="2048" max="2048" width="5.28515625" customWidth="1"/>
    <col min="2049" max="2049" width="20.28515625" customWidth="1"/>
    <col min="2050" max="2050" width="8.5703125" customWidth="1"/>
    <col min="2051" max="2053" width="0" hidden="1" customWidth="1"/>
    <col min="2054" max="2054" width="6.140625" customWidth="1"/>
    <col min="2055" max="2055" width="10.85546875" customWidth="1"/>
    <col min="2056" max="2056" width="17.5703125" customWidth="1"/>
    <col min="2057" max="2057" width="8.42578125" customWidth="1"/>
    <col min="2058" max="2058" width="11.42578125" customWidth="1"/>
    <col min="2059" max="2060" width="7.85546875" customWidth="1"/>
    <col min="2061" max="2061" width="12" customWidth="1"/>
    <col min="2062" max="2062" width="0" hidden="1" customWidth="1"/>
    <col min="2303" max="2303" width="4.140625" customWidth="1"/>
    <col min="2304" max="2304" width="5.28515625" customWidth="1"/>
    <col min="2305" max="2305" width="20.28515625" customWidth="1"/>
    <col min="2306" max="2306" width="8.5703125" customWidth="1"/>
    <col min="2307" max="2309" width="0" hidden="1" customWidth="1"/>
    <col min="2310" max="2310" width="6.140625" customWidth="1"/>
    <col min="2311" max="2311" width="10.85546875" customWidth="1"/>
    <col min="2312" max="2312" width="17.5703125" customWidth="1"/>
    <col min="2313" max="2313" width="8.42578125" customWidth="1"/>
    <col min="2314" max="2314" width="11.42578125" customWidth="1"/>
    <col min="2315" max="2316" width="7.85546875" customWidth="1"/>
    <col min="2317" max="2317" width="12" customWidth="1"/>
    <col min="2318" max="2318" width="0" hidden="1" customWidth="1"/>
    <col min="2559" max="2559" width="4.140625" customWidth="1"/>
    <col min="2560" max="2560" width="5.28515625" customWidth="1"/>
    <col min="2561" max="2561" width="20.28515625" customWidth="1"/>
    <col min="2562" max="2562" width="8.5703125" customWidth="1"/>
    <col min="2563" max="2565" width="0" hidden="1" customWidth="1"/>
    <col min="2566" max="2566" width="6.140625" customWidth="1"/>
    <col min="2567" max="2567" width="10.85546875" customWidth="1"/>
    <col min="2568" max="2568" width="17.5703125" customWidth="1"/>
    <col min="2569" max="2569" width="8.42578125" customWidth="1"/>
    <col min="2570" max="2570" width="11.42578125" customWidth="1"/>
    <col min="2571" max="2572" width="7.85546875" customWidth="1"/>
    <col min="2573" max="2573" width="12" customWidth="1"/>
    <col min="2574" max="2574" width="0" hidden="1" customWidth="1"/>
    <col min="2815" max="2815" width="4.140625" customWidth="1"/>
    <col min="2816" max="2816" width="5.28515625" customWidth="1"/>
    <col min="2817" max="2817" width="20.28515625" customWidth="1"/>
    <col min="2818" max="2818" width="8.5703125" customWidth="1"/>
    <col min="2819" max="2821" width="0" hidden="1" customWidth="1"/>
    <col min="2822" max="2822" width="6.140625" customWidth="1"/>
    <col min="2823" max="2823" width="10.85546875" customWidth="1"/>
    <col min="2824" max="2824" width="17.5703125" customWidth="1"/>
    <col min="2825" max="2825" width="8.42578125" customWidth="1"/>
    <col min="2826" max="2826" width="11.42578125" customWidth="1"/>
    <col min="2827" max="2828" width="7.85546875" customWidth="1"/>
    <col min="2829" max="2829" width="12" customWidth="1"/>
    <col min="2830" max="2830" width="0" hidden="1" customWidth="1"/>
    <col min="3071" max="3071" width="4.140625" customWidth="1"/>
    <col min="3072" max="3072" width="5.28515625" customWidth="1"/>
    <col min="3073" max="3073" width="20.28515625" customWidth="1"/>
    <col min="3074" max="3074" width="8.5703125" customWidth="1"/>
    <col min="3075" max="3077" width="0" hidden="1" customWidth="1"/>
    <col min="3078" max="3078" width="6.140625" customWidth="1"/>
    <col min="3079" max="3079" width="10.85546875" customWidth="1"/>
    <col min="3080" max="3080" width="17.5703125" customWidth="1"/>
    <col min="3081" max="3081" width="8.42578125" customWidth="1"/>
    <col min="3082" max="3082" width="11.42578125" customWidth="1"/>
    <col min="3083" max="3084" width="7.85546875" customWidth="1"/>
    <col min="3085" max="3085" width="12" customWidth="1"/>
    <col min="3086" max="3086" width="0" hidden="1" customWidth="1"/>
    <col min="3327" max="3327" width="4.140625" customWidth="1"/>
    <col min="3328" max="3328" width="5.28515625" customWidth="1"/>
    <col min="3329" max="3329" width="20.28515625" customWidth="1"/>
    <col min="3330" max="3330" width="8.5703125" customWidth="1"/>
    <col min="3331" max="3333" width="0" hidden="1" customWidth="1"/>
    <col min="3334" max="3334" width="6.140625" customWidth="1"/>
    <col min="3335" max="3335" width="10.85546875" customWidth="1"/>
    <col min="3336" max="3336" width="17.5703125" customWidth="1"/>
    <col min="3337" max="3337" width="8.42578125" customWidth="1"/>
    <col min="3338" max="3338" width="11.42578125" customWidth="1"/>
    <col min="3339" max="3340" width="7.85546875" customWidth="1"/>
    <col min="3341" max="3341" width="12" customWidth="1"/>
    <col min="3342" max="3342" width="0" hidden="1" customWidth="1"/>
    <col min="3583" max="3583" width="4.140625" customWidth="1"/>
    <col min="3584" max="3584" width="5.28515625" customWidth="1"/>
    <col min="3585" max="3585" width="20.28515625" customWidth="1"/>
    <col min="3586" max="3586" width="8.5703125" customWidth="1"/>
    <col min="3587" max="3589" width="0" hidden="1" customWidth="1"/>
    <col min="3590" max="3590" width="6.140625" customWidth="1"/>
    <col min="3591" max="3591" width="10.85546875" customWidth="1"/>
    <col min="3592" max="3592" width="17.5703125" customWidth="1"/>
    <col min="3593" max="3593" width="8.42578125" customWidth="1"/>
    <col min="3594" max="3594" width="11.42578125" customWidth="1"/>
    <col min="3595" max="3596" width="7.85546875" customWidth="1"/>
    <col min="3597" max="3597" width="12" customWidth="1"/>
    <col min="3598" max="3598" width="0" hidden="1" customWidth="1"/>
    <col min="3839" max="3839" width="4.140625" customWidth="1"/>
    <col min="3840" max="3840" width="5.28515625" customWidth="1"/>
    <col min="3841" max="3841" width="20.28515625" customWidth="1"/>
    <col min="3842" max="3842" width="8.5703125" customWidth="1"/>
    <col min="3843" max="3845" width="0" hidden="1" customWidth="1"/>
    <col min="3846" max="3846" width="6.140625" customWidth="1"/>
    <col min="3847" max="3847" width="10.85546875" customWidth="1"/>
    <col min="3848" max="3848" width="17.5703125" customWidth="1"/>
    <col min="3849" max="3849" width="8.42578125" customWidth="1"/>
    <col min="3850" max="3850" width="11.42578125" customWidth="1"/>
    <col min="3851" max="3852" width="7.85546875" customWidth="1"/>
    <col min="3853" max="3853" width="12" customWidth="1"/>
    <col min="3854" max="3854" width="0" hidden="1" customWidth="1"/>
    <col min="4095" max="4095" width="4.140625" customWidth="1"/>
    <col min="4096" max="4096" width="5.28515625" customWidth="1"/>
    <col min="4097" max="4097" width="20.28515625" customWidth="1"/>
    <col min="4098" max="4098" width="8.5703125" customWidth="1"/>
    <col min="4099" max="4101" width="0" hidden="1" customWidth="1"/>
    <col min="4102" max="4102" width="6.140625" customWidth="1"/>
    <col min="4103" max="4103" width="10.85546875" customWidth="1"/>
    <col min="4104" max="4104" width="17.5703125" customWidth="1"/>
    <col min="4105" max="4105" width="8.42578125" customWidth="1"/>
    <col min="4106" max="4106" width="11.42578125" customWidth="1"/>
    <col min="4107" max="4108" width="7.85546875" customWidth="1"/>
    <col min="4109" max="4109" width="12" customWidth="1"/>
    <col min="4110" max="4110" width="0" hidden="1" customWidth="1"/>
    <col min="4351" max="4351" width="4.140625" customWidth="1"/>
    <col min="4352" max="4352" width="5.28515625" customWidth="1"/>
    <col min="4353" max="4353" width="20.28515625" customWidth="1"/>
    <col min="4354" max="4354" width="8.5703125" customWidth="1"/>
    <col min="4355" max="4357" width="0" hidden="1" customWidth="1"/>
    <col min="4358" max="4358" width="6.140625" customWidth="1"/>
    <col min="4359" max="4359" width="10.85546875" customWidth="1"/>
    <col min="4360" max="4360" width="17.5703125" customWidth="1"/>
    <col min="4361" max="4361" width="8.42578125" customWidth="1"/>
    <col min="4362" max="4362" width="11.42578125" customWidth="1"/>
    <col min="4363" max="4364" width="7.85546875" customWidth="1"/>
    <col min="4365" max="4365" width="12" customWidth="1"/>
    <col min="4366" max="4366" width="0" hidden="1" customWidth="1"/>
    <col min="4607" max="4607" width="4.140625" customWidth="1"/>
    <col min="4608" max="4608" width="5.28515625" customWidth="1"/>
    <col min="4609" max="4609" width="20.28515625" customWidth="1"/>
    <col min="4610" max="4610" width="8.5703125" customWidth="1"/>
    <col min="4611" max="4613" width="0" hidden="1" customWidth="1"/>
    <col min="4614" max="4614" width="6.140625" customWidth="1"/>
    <col min="4615" max="4615" width="10.85546875" customWidth="1"/>
    <col min="4616" max="4616" width="17.5703125" customWidth="1"/>
    <col min="4617" max="4617" width="8.42578125" customWidth="1"/>
    <col min="4618" max="4618" width="11.42578125" customWidth="1"/>
    <col min="4619" max="4620" width="7.85546875" customWidth="1"/>
    <col min="4621" max="4621" width="12" customWidth="1"/>
    <col min="4622" max="4622" width="0" hidden="1" customWidth="1"/>
    <col min="4863" max="4863" width="4.140625" customWidth="1"/>
    <col min="4864" max="4864" width="5.28515625" customWidth="1"/>
    <col min="4865" max="4865" width="20.28515625" customWidth="1"/>
    <col min="4866" max="4866" width="8.5703125" customWidth="1"/>
    <col min="4867" max="4869" width="0" hidden="1" customWidth="1"/>
    <col min="4870" max="4870" width="6.140625" customWidth="1"/>
    <col min="4871" max="4871" width="10.85546875" customWidth="1"/>
    <col min="4872" max="4872" width="17.5703125" customWidth="1"/>
    <col min="4873" max="4873" width="8.42578125" customWidth="1"/>
    <col min="4874" max="4874" width="11.42578125" customWidth="1"/>
    <col min="4875" max="4876" width="7.85546875" customWidth="1"/>
    <col min="4877" max="4877" width="12" customWidth="1"/>
    <col min="4878" max="4878" width="0" hidden="1" customWidth="1"/>
    <col min="5119" max="5119" width="4.140625" customWidth="1"/>
    <col min="5120" max="5120" width="5.28515625" customWidth="1"/>
    <col min="5121" max="5121" width="20.28515625" customWidth="1"/>
    <col min="5122" max="5122" width="8.5703125" customWidth="1"/>
    <col min="5123" max="5125" width="0" hidden="1" customWidth="1"/>
    <col min="5126" max="5126" width="6.140625" customWidth="1"/>
    <col min="5127" max="5127" width="10.85546875" customWidth="1"/>
    <col min="5128" max="5128" width="17.5703125" customWidth="1"/>
    <col min="5129" max="5129" width="8.42578125" customWidth="1"/>
    <col min="5130" max="5130" width="11.42578125" customWidth="1"/>
    <col min="5131" max="5132" width="7.85546875" customWidth="1"/>
    <col min="5133" max="5133" width="12" customWidth="1"/>
    <col min="5134" max="5134" width="0" hidden="1" customWidth="1"/>
    <col min="5375" max="5375" width="4.140625" customWidth="1"/>
    <col min="5376" max="5376" width="5.28515625" customWidth="1"/>
    <col min="5377" max="5377" width="20.28515625" customWidth="1"/>
    <col min="5378" max="5378" width="8.5703125" customWidth="1"/>
    <col min="5379" max="5381" width="0" hidden="1" customWidth="1"/>
    <col min="5382" max="5382" width="6.140625" customWidth="1"/>
    <col min="5383" max="5383" width="10.85546875" customWidth="1"/>
    <col min="5384" max="5384" width="17.5703125" customWidth="1"/>
    <col min="5385" max="5385" width="8.42578125" customWidth="1"/>
    <col min="5386" max="5386" width="11.42578125" customWidth="1"/>
    <col min="5387" max="5388" width="7.85546875" customWidth="1"/>
    <col min="5389" max="5389" width="12" customWidth="1"/>
    <col min="5390" max="5390" width="0" hidden="1" customWidth="1"/>
    <col min="5631" max="5631" width="4.140625" customWidth="1"/>
    <col min="5632" max="5632" width="5.28515625" customWidth="1"/>
    <col min="5633" max="5633" width="20.28515625" customWidth="1"/>
    <col min="5634" max="5634" width="8.5703125" customWidth="1"/>
    <col min="5635" max="5637" width="0" hidden="1" customWidth="1"/>
    <col min="5638" max="5638" width="6.140625" customWidth="1"/>
    <col min="5639" max="5639" width="10.85546875" customWidth="1"/>
    <col min="5640" max="5640" width="17.5703125" customWidth="1"/>
    <col min="5641" max="5641" width="8.42578125" customWidth="1"/>
    <col min="5642" max="5642" width="11.42578125" customWidth="1"/>
    <col min="5643" max="5644" width="7.85546875" customWidth="1"/>
    <col min="5645" max="5645" width="12" customWidth="1"/>
    <col min="5646" max="5646" width="0" hidden="1" customWidth="1"/>
    <col min="5887" max="5887" width="4.140625" customWidth="1"/>
    <col min="5888" max="5888" width="5.28515625" customWidth="1"/>
    <col min="5889" max="5889" width="20.28515625" customWidth="1"/>
    <col min="5890" max="5890" width="8.5703125" customWidth="1"/>
    <col min="5891" max="5893" width="0" hidden="1" customWidth="1"/>
    <col min="5894" max="5894" width="6.140625" customWidth="1"/>
    <col min="5895" max="5895" width="10.85546875" customWidth="1"/>
    <col min="5896" max="5896" width="17.5703125" customWidth="1"/>
    <col min="5897" max="5897" width="8.42578125" customWidth="1"/>
    <col min="5898" max="5898" width="11.42578125" customWidth="1"/>
    <col min="5899" max="5900" width="7.85546875" customWidth="1"/>
    <col min="5901" max="5901" width="12" customWidth="1"/>
    <col min="5902" max="5902" width="0" hidden="1" customWidth="1"/>
    <col min="6143" max="6143" width="4.140625" customWidth="1"/>
    <col min="6144" max="6144" width="5.28515625" customWidth="1"/>
    <col min="6145" max="6145" width="20.28515625" customWidth="1"/>
    <col min="6146" max="6146" width="8.5703125" customWidth="1"/>
    <col min="6147" max="6149" width="0" hidden="1" customWidth="1"/>
    <col min="6150" max="6150" width="6.140625" customWidth="1"/>
    <col min="6151" max="6151" width="10.85546875" customWidth="1"/>
    <col min="6152" max="6152" width="17.5703125" customWidth="1"/>
    <col min="6153" max="6153" width="8.42578125" customWidth="1"/>
    <col min="6154" max="6154" width="11.42578125" customWidth="1"/>
    <col min="6155" max="6156" width="7.85546875" customWidth="1"/>
    <col min="6157" max="6157" width="12" customWidth="1"/>
    <col min="6158" max="6158" width="0" hidden="1" customWidth="1"/>
    <col min="6399" max="6399" width="4.140625" customWidth="1"/>
    <col min="6400" max="6400" width="5.28515625" customWidth="1"/>
    <col min="6401" max="6401" width="20.28515625" customWidth="1"/>
    <col min="6402" max="6402" width="8.5703125" customWidth="1"/>
    <col min="6403" max="6405" width="0" hidden="1" customWidth="1"/>
    <col min="6406" max="6406" width="6.140625" customWidth="1"/>
    <col min="6407" max="6407" width="10.85546875" customWidth="1"/>
    <col min="6408" max="6408" width="17.5703125" customWidth="1"/>
    <col min="6409" max="6409" width="8.42578125" customWidth="1"/>
    <col min="6410" max="6410" width="11.42578125" customWidth="1"/>
    <col min="6411" max="6412" width="7.85546875" customWidth="1"/>
    <col min="6413" max="6413" width="12" customWidth="1"/>
    <col min="6414" max="6414" width="0" hidden="1" customWidth="1"/>
    <col min="6655" max="6655" width="4.140625" customWidth="1"/>
    <col min="6656" max="6656" width="5.28515625" customWidth="1"/>
    <col min="6657" max="6657" width="20.28515625" customWidth="1"/>
    <col min="6658" max="6658" width="8.5703125" customWidth="1"/>
    <col min="6659" max="6661" width="0" hidden="1" customWidth="1"/>
    <col min="6662" max="6662" width="6.140625" customWidth="1"/>
    <col min="6663" max="6663" width="10.85546875" customWidth="1"/>
    <col min="6664" max="6664" width="17.5703125" customWidth="1"/>
    <col min="6665" max="6665" width="8.42578125" customWidth="1"/>
    <col min="6666" max="6666" width="11.42578125" customWidth="1"/>
    <col min="6667" max="6668" width="7.85546875" customWidth="1"/>
    <col min="6669" max="6669" width="12" customWidth="1"/>
    <col min="6670" max="6670" width="0" hidden="1" customWidth="1"/>
    <col min="6911" max="6911" width="4.140625" customWidth="1"/>
    <col min="6912" max="6912" width="5.28515625" customWidth="1"/>
    <col min="6913" max="6913" width="20.28515625" customWidth="1"/>
    <col min="6914" max="6914" width="8.5703125" customWidth="1"/>
    <col min="6915" max="6917" width="0" hidden="1" customWidth="1"/>
    <col min="6918" max="6918" width="6.140625" customWidth="1"/>
    <col min="6919" max="6919" width="10.85546875" customWidth="1"/>
    <col min="6920" max="6920" width="17.5703125" customWidth="1"/>
    <col min="6921" max="6921" width="8.42578125" customWidth="1"/>
    <col min="6922" max="6922" width="11.42578125" customWidth="1"/>
    <col min="6923" max="6924" width="7.85546875" customWidth="1"/>
    <col min="6925" max="6925" width="12" customWidth="1"/>
    <col min="6926" max="6926" width="0" hidden="1" customWidth="1"/>
    <col min="7167" max="7167" width="4.140625" customWidth="1"/>
    <col min="7168" max="7168" width="5.28515625" customWidth="1"/>
    <col min="7169" max="7169" width="20.28515625" customWidth="1"/>
    <col min="7170" max="7170" width="8.5703125" customWidth="1"/>
    <col min="7171" max="7173" width="0" hidden="1" customWidth="1"/>
    <col min="7174" max="7174" width="6.140625" customWidth="1"/>
    <col min="7175" max="7175" width="10.85546875" customWidth="1"/>
    <col min="7176" max="7176" width="17.5703125" customWidth="1"/>
    <col min="7177" max="7177" width="8.42578125" customWidth="1"/>
    <col min="7178" max="7178" width="11.42578125" customWidth="1"/>
    <col min="7179" max="7180" width="7.85546875" customWidth="1"/>
    <col min="7181" max="7181" width="12" customWidth="1"/>
    <col min="7182" max="7182" width="0" hidden="1" customWidth="1"/>
    <col min="7423" max="7423" width="4.140625" customWidth="1"/>
    <col min="7424" max="7424" width="5.28515625" customWidth="1"/>
    <col min="7425" max="7425" width="20.28515625" customWidth="1"/>
    <col min="7426" max="7426" width="8.5703125" customWidth="1"/>
    <col min="7427" max="7429" width="0" hidden="1" customWidth="1"/>
    <col min="7430" max="7430" width="6.140625" customWidth="1"/>
    <col min="7431" max="7431" width="10.85546875" customWidth="1"/>
    <col min="7432" max="7432" width="17.5703125" customWidth="1"/>
    <col min="7433" max="7433" width="8.42578125" customWidth="1"/>
    <col min="7434" max="7434" width="11.42578125" customWidth="1"/>
    <col min="7435" max="7436" width="7.85546875" customWidth="1"/>
    <col min="7437" max="7437" width="12" customWidth="1"/>
    <col min="7438" max="7438" width="0" hidden="1" customWidth="1"/>
    <col min="7679" max="7679" width="4.140625" customWidth="1"/>
    <col min="7680" max="7680" width="5.28515625" customWidth="1"/>
    <col min="7681" max="7681" width="20.28515625" customWidth="1"/>
    <col min="7682" max="7682" width="8.5703125" customWidth="1"/>
    <col min="7683" max="7685" width="0" hidden="1" customWidth="1"/>
    <col min="7686" max="7686" width="6.140625" customWidth="1"/>
    <col min="7687" max="7687" width="10.85546875" customWidth="1"/>
    <col min="7688" max="7688" width="17.5703125" customWidth="1"/>
    <col min="7689" max="7689" width="8.42578125" customWidth="1"/>
    <col min="7690" max="7690" width="11.42578125" customWidth="1"/>
    <col min="7691" max="7692" width="7.85546875" customWidth="1"/>
    <col min="7693" max="7693" width="12" customWidth="1"/>
    <col min="7694" max="7694" width="0" hidden="1" customWidth="1"/>
    <col min="7935" max="7935" width="4.140625" customWidth="1"/>
    <col min="7936" max="7936" width="5.28515625" customWidth="1"/>
    <col min="7937" max="7937" width="20.28515625" customWidth="1"/>
    <col min="7938" max="7938" width="8.5703125" customWidth="1"/>
    <col min="7939" max="7941" width="0" hidden="1" customWidth="1"/>
    <col min="7942" max="7942" width="6.140625" customWidth="1"/>
    <col min="7943" max="7943" width="10.85546875" customWidth="1"/>
    <col min="7944" max="7944" width="17.5703125" customWidth="1"/>
    <col min="7945" max="7945" width="8.42578125" customWidth="1"/>
    <col min="7946" max="7946" width="11.42578125" customWidth="1"/>
    <col min="7947" max="7948" width="7.85546875" customWidth="1"/>
    <col min="7949" max="7949" width="12" customWidth="1"/>
    <col min="7950" max="7950" width="0" hidden="1" customWidth="1"/>
    <col min="8191" max="8191" width="4.140625" customWidth="1"/>
    <col min="8192" max="8192" width="5.28515625" customWidth="1"/>
    <col min="8193" max="8193" width="20.28515625" customWidth="1"/>
    <col min="8194" max="8194" width="8.5703125" customWidth="1"/>
    <col min="8195" max="8197" width="0" hidden="1" customWidth="1"/>
    <col min="8198" max="8198" width="6.140625" customWidth="1"/>
    <col min="8199" max="8199" width="10.85546875" customWidth="1"/>
    <col min="8200" max="8200" width="17.5703125" customWidth="1"/>
    <col min="8201" max="8201" width="8.42578125" customWidth="1"/>
    <col min="8202" max="8202" width="11.42578125" customWidth="1"/>
    <col min="8203" max="8204" width="7.85546875" customWidth="1"/>
    <col min="8205" max="8205" width="12" customWidth="1"/>
    <col min="8206" max="8206" width="0" hidden="1" customWidth="1"/>
    <col min="8447" max="8447" width="4.140625" customWidth="1"/>
    <col min="8448" max="8448" width="5.28515625" customWidth="1"/>
    <col min="8449" max="8449" width="20.28515625" customWidth="1"/>
    <col min="8450" max="8450" width="8.5703125" customWidth="1"/>
    <col min="8451" max="8453" width="0" hidden="1" customWidth="1"/>
    <col min="8454" max="8454" width="6.140625" customWidth="1"/>
    <col min="8455" max="8455" width="10.85546875" customWidth="1"/>
    <col min="8456" max="8456" width="17.5703125" customWidth="1"/>
    <col min="8457" max="8457" width="8.42578125" customWidth="1"/>
    <col min="8458" max="8458" width="11.42578125" customWidth="1"/>
    <col min="8459" max="8460" width="7.85546875" customWidth="1"/>
    <col min="8461" max="8461" width="12" customWidth="1"/>
    <col min="8462" max="8462" width="0" hidden="1" customWidth="1"/>
    <col min="8703" max="8703" width="4.140625" customWidth="1"/>
    <col min="8704" max="8704" width="5.28515625" customWidth="1"/>
    <col min="8705" max="8705" width="20.28515625" customWidth="1"/>
    <col min="8706" max="8706" width="8.5703125" customWidth="1"/>
    <col min="8707" max="8709" width="0" hidden="1" customWidth="1"/>
    <col min="8710" max="8710" width="6.140625" customWidth="1"/>
    <col min="8711" max="8711" width="10.85546875" customWidth="1"/>
    <col min="8712" max="8712" width="17.5703125" customWidth="1"/>
    <col min="8713" max="8713" width="8.42578125" customWidth="1"/>
    <col min="8714" max="8714" width="11.42578125" customWidth="1"/>
    <col min="8715" max="8716" width="7.85546875" customWidth="1"/>
    <col min="8717" max="8717" width="12" customWidth="1"/>
    <col min="8718" max="8718" width="0" hidden="1" customWidth="1"/>
    <col min="8959" max="8959" width="4.140625" customWidth="1"/>
    <col min="8960" max="8960" width="5.28515625" customWidth="1"/>
    <col min="8961" max="8961" width="20.28515625" customWidth="1"/>
    <col min="8962" max="8962" width="8.5703125" customWidth="1"/>
    <col min="8963" max="8965" width="0" hidden="1" customWidth="1"/>
    <col min="8966" max="8966" width="6.140625" customWidth="1"/>
    <col min="8967" max="8967" width="10.85546875" customWidth="1"/>
    <col min="8968" max="8968" width="17.5703125" customWidth="1"/>
    <col min="8969" max="8969" width="8.42578125" customWidth="1"/>
    <col min="8970" max="8970" width="11.42578125" customWidth="1"/>
    <col min="8971" max="8972" width="7.85546875" customWidth="1"/>
    <col min="8973" max="8973" width="12" customWidth="1"/>
    <col min="8974" max="8974" width="0" hidden="1" customWidth="1"/>
    <col min="9215" max="9215" width="4.140625" customWidth="1"/>
    <col min="9216" max="9216" width="5.28515625" customWidth="1"/>
    <col min="9217" max="9217" width="20.28515625" customWidth="1"/>
    <col min="9218" max="9218" width="8.5703125" customWidth="1"/>
    <col min="9219" max="9221" width="0" hidden="1" customWidth="1"/>
    <col min="9222" max="9222" width="6.140625" customWidth="1"/>
    <col min="9223" max="9223" width="10.85546875" customWidth="1"/>
    <col min="9224" max="9224" width="17.5703125" customWidth="1"/>
    <col min="9225" max="9225" width="8.42578125" customWidth="1"/>
    <col min="9226" max="9226" width="11.42578125" customWidth="1"/>
    <col min="9227" max="9228" width="7.85546875" customWidth="1"/>
    <col min="9229" max="9229" width="12" customWidth="1"/>
    <col min="9230" max="9230" width="0" hidden="1" customWidth="1"/>
    <col min="9471" max="9471" width="4.140625" customWidth="1"/>
    <col min="9472" max="9472" width="5.28515625" customWidth="1"/>
    <col min="9473" max="9473" width="20.28515625" customWidth="1"/>
    <col min="9474" max="9474" width="8.5703125" customWidth="1"/>
    <col min="9475" max="9477" width="0" hidden="1" customWidth="1"/>
    <col min="9478" max="9478" width="6.140625" customWidth="1"/>
    <col min="9479" max="9479" width="10.85546875" customWidth="1"/>
    <col min="9480" max="9480" width="17.5703125" customWidth="1"/>
    <col min="9481" max="9481" width="8.42578125" customWidth="1"/>
    <col min="9482" max="9482" width="11.42578125" customWidth="1"/>
    <col min="9483" max="9484" width="7.85546875" customWidth="1"/>
    <col min="9485" max="9485" width="12" customWidth="1"/>
    <col min="9486" max="9486" width="0" hidden="1" customWidth="1"/>
    <col min="9727" max="9727" width="4.140625" customWidth="1"/>
    <col min="9728" max="9728" width="5.28515625" customWidth="1"/>
    <col min="9729" max="9729" width="20.28515625" customWidth="1"/>
    <col min="9730" max="9730" width="8.5703125" customWidth="1"/>
    <col min="9731" max="9733" width="0" hidden="1" customWidth="1"/>
    <col min="9734" max="9734" width="6.140625" customWidth="1"/>
    <col min="9735" max="9735" width="10.85546875" customWidth="1"/>
    <col min="9736" max="9736" width="17.5703125" customWidth="1"/>
    <col min="9737" max="9737" width="8.42578125" customWidth="1"/>
    <col min="9738" max="9738" width="11.42578125" customWidth="1"/>
    <col min="9739" max="9740" width="7.85546875" customWidth="1"/>
    <col min="9741" max="9741" width="12" customWidth="1"/>
    <col min="9742" max="9742" width="0" hidden="1" customWidth="1"/>
    <col min="9983" max="9983" width="4.140625" customWidth="1"/>
    <col min="9984" max="9984" width="5.28515625" customWidth="1"/>
    <col min="9985" max="9985" width="20.28515625" customWidth="1"/>
    <col min="9986" max="9986" width="8.5703125" customWidth="1"/>
    <col min="9987" max="9989" width="0" hidden="1" customWidth="1"/>
    <col min="9990" max="9990" width="6.140625" customWidth="1"/>
    <col min="9991" max="9991" width="10.85546875" customWidth="1"/>
    <col min="9992" max="9992" width="17.5703125" customWidth="1"/>
    <col min="9993" max="9993" width="8.42578125" customWidth="1"/>
    <col min="9994" max="9994" width="11.42578125" customWidth="1"/>
    <col min="9995" max="9996" width="7.85546875" customWidth="1"/>
    <col min="9997" max="9997" width="12" customWidth="1"/>
    <col min="9998" max="9998" width="0" hidden="1" customWidth="1"/>
    <col min="10239" max="10239" width="4.140625" customWidth="1"/>
    <col min="10240" max="10240" width="5.28515625" customWidth="1"/>
    <col min="10241" max="10241" width="20.28515625" customWidth="1"/>
    <col min="10242" max="10242" width="8.5703125" customWidth="1"/>
    <col min="10243" max="10245" width="0" hidden="1" customWidth="1"/>
    <col min="10246" max="10246" width="6.140625" customWidth="1"/>
    <col min="10247" max="10247" width="10.85546875" customWidth="1"/>
    <col min="10248" max="10248" width="17.5703125" customWidth="1"/>
    <col min="10249" max="10249" width="8.42578125" customWidth="1"/>
    <col min="10250" max="10250" width="11.42578125" customWidth="1"/>
    <col min="10251" max="10252" width="7.85546875" customWidth="1"/>
    <col min="10253" max="10253" width="12" customWidth="1"/>
    <col min="10254" max="10254" width="0" hidden="1" customWidth="1"/>
    <col min="10495" max="10495" width="4.140625" customWidth="1"/>
    <col min="10496" max="10496" width="5.28515625" customWidth="1"/>
    <col min="10497" max="10497" width="20.28515625" customWidth="1"/>
    <col min="10498" max="10498" width="8.5703125" customWidth="1"/>
    <col min="10499" max="10501" width="0" hidden="1" customWidth="1"/>
    <col min="10502" max="10502" width="6.140625" customWidth="1"/>
    <col min="10503" max="10503" width="10.85546875" customWidth="1"/>
    <col min="10504" max="10504" width="17.5703125" customWidth="1"/>
    <col min="10505" max="10505" width="8.42578125" customWidth="1"/>
    <col min="10506" max="10506" width="11.42578125" customWidth="1"/>
    <col min="10507" max="10508" width="7.85546875" customWidth="1"/>
    <col min="10509" max="10509" width="12" customWidth="1"/>
    <col min="10510" max="10510" width="0" hidden="1" customWidth="1"/>
    <col min="10751" max="10751" width="4.140625" customWidth="1"/>
    <col min="10752" max="10752" width="5.28515625" customWidth="1"/>
    <col min="10753" max="10753" width="20.28515625" customWidth="1"/>
    <col min="10754" max="10754" width="8.5703125" customWidth="1"/>
    <col min="10755" max="10757" width="0" hidden="1" customWidth="1"/>
    <col min="10758" max="10758" width="6.140625" customWidth="1"/>
    <col min="10759" max="10759" width="10.85546875" customWidth="1"/>
    <col min="10760" max="10760" width="17.5703125" customWidth="1"/>
    <col min="10761" max="10761" width="8.42578125" customWidth="1"/>
    <col min="10762" max="10762" width="11.42578125" customWidth="1"/>
    <col min="10763" max="10764" width="7.85546875" customWidth="1"/>
    <col min="10765" max="10765" width="12" customWidth="1"/>
    <col min="10766" max="10766" width="0" hidden="1" customWidth="1"/>
    <col min="11007" max="11007" width="4.140625" customWidth="1"/>
    <col min="11008" max="11008" width="5.28515625" customWidth="1"/>
    <col min="11009" max="11009" width="20.28515625" customWidth="1"/>
    <col min="11010" max="11010" width="8.5703125" customWidth="1"/>
    <col min="11011" max="11013" width="0" hidden="1" customWidth="1"/>
    <col min="11014" max="11014" width="6.140625" customWidth="1"/>
    <col min="11015" max="11015" width="10.85546875" customWidth="1"/>
    <col min="11016" max="11016" width="17.5703125" customWidth="1"/>
    <col min="11017" max="11017" width="8.42578125" customWidth="1"/>
    <col min="11018" max="11018" width="11.42578125" customWidth="1"/>
    <col min="11019" max="11020" width="7.85546875" customWidth="1"/>
    <col min="11021" max="11021" width="12" customWidth="1"/>
    <col min="11022" max="11022" width="0" hidden="1" customWidth="1"/>
    <col min="11263" max="11263" width="4.140625" customWidth="1"/>
    <col min="11264" max="11264" width="5.28515625" customWidth="1"/>
    <col min="11265" max="11265" width="20.28515625" customWidth="1"/>
    <col min="11266" max="11266" width="8.5703125" customWidth="1"/>
    <col min="11267" max="11269" width="0" hidden="1" customWidth="1"/>
    <col min="11270" max="11270" width="6.140625" customWidth="1"/>
    <col min="11271" max="11271" width="10.85546875" customWidth="1"/>
    <col min="11272" max="11272" width="17.5703125" customWidth="1"/>
    <col min="11273" max="11273" width="8.42578125" customWidth="1"/>
    <col min="11274" max="11274" width="11.42578125" customWidth="1"/>
    <col min="11275" max="11276" width="7.85546875" customWidth="1"/>
    <col min="11277" max="11277" width="12" customWidth="1"/>
    <col min="11278" max="11278" width="0" hidden="1" customWidth="1"/>
    <col min="11519" max="11519" width="4.140625" customWidth="1"/>
    <col min="11520" max="11520" width="5.28515625" customWidth="1"/>
    <col min="11521" max="11521" width="20.28515625" customWidth="1"/>
    <col min="11522" max="11522" width="8.5703125" customWidth="1"/>
    <col min="11523" max="11525" width="0" hidden="1" customWidth="1"/>
    <col min="11526" max="11526" width="6.140625" customWidth="1"/>
    <col min="11527" max="11527" width="10.85546875" customWidth="1"/>
    <col min="11528" max="11528" width="17.5703125" customWidth="1"/>
    <col min="11529" max="11529" width="8.42578125" customWidth="1"/>
    <col min="11530" max="11530" width="11.42578125" customWidth="1"/>
    <col min="11531" max="11532" width="7.85546875" customWidth="1"/>
    <col min="11533" max="11533" width="12" customWidth="1"/>
    <col min="11534" max="11534" width="0" hidden="1" customWidth="1"/>
    <col min="11775" max="11775" width="4.140625" customWidth="1"/>
    <col min="11776" max="11776" width="5.28515625" customWidth="1"/>
    <col min="11777" max="11777" width="20.28515625" customWidth="1"/>
    <col min="11778" max="11778" width="8.5703125" customWidth="1"/>
    <col min="11779" max="11781" width="0" hidden="1" customWidth="1"/>
    <col min="11782" max="11782" width="6.140625" customWidth="1"/>
    <col min="11783" max="11783" width="10.85546875" customWidth="1"/>
    <col min="11784" max="11784" width="17.5703125" customWidth="1"/>
    <col min="11785" max="11785" width="8.42578125" customWidth="1"/>
    <col min="11786" max="11786" width="11.42578125" customWidth="1"/>
    <col min="11787" max="11788" width="7.85546875" customWidth="1"/>
    <col min="11789" max="11789" width="12" customWidth="1"/>
    <col min="11790" max="11790" width="0" hidden="1" customWidth="1"/>
    <col min="12031" max="12031" width="4.140625" customWidth="1"/>
    <col min="12032" max="12032" width="5.28515625" customWidth="1"/>
    <col min="12033" max="12033" width="20.28515625" customWidth="1"/>
    <col min="12034" max="12034" width="8.5703125" customWidth="1"/>
    <col min="12035" max="12037" width="0" hidden="1" customWidth="1"/>
    <col min="12038" max="12038" width="6.140625" customWidth="1"/>
    <col min="12039" max="12039" width="10.85546875" customWidth="1"/>
    <col min="12040" max="12040" width="17.5703125" customWidth="1"/>
    <col min="12041" max="12041" width="8.42578125" customWidth="1"/>
    <col min="12042" max="12042" width="11.42578125" customWidth="1"/>
    <col min="12043" max="12044" width="7.85546875" customWidth="1"/>
    <col min="12045" max="12045" width="12" customWidth="1"/>
    <col min="12046" max="12046" width="0" hidden="1" customWidth="1"/>
    <col min="12287" max="12287" width="4.140625" customWidth="1"/>
    <col min="12288" max="12288" width="5.28515625" customWidth="1"/>
    <col min="12289" max="12289" width="20.28515625" customWidth="1"/>
    <col min="12290" max="12290" width="8.5703125" customWidth="1"/>
    <col min="12291" max="12293" width="0" hidden="1" customWidth="1"/>
    <col min="12294" max="12294" width="6.140625" customWidth="1"/>
    <col min="12295" max="12295" width="10.85546875" customWidth="1"/>
    <col min="12296" max="12296" width="17.5703125" customWidth="1"/>
    <col min="12297" max="12297" width="8.42578125" customWidth="1"/>
    <col min="12298" max="12298" width="11.42578125" customWidth="1"/>
    <col min="12299" max="12300" width="7.85546875" customWidth="1"/>
    <col min="12301" max="12301" width="12" customWidth="1"/>
    <col min="12302" max="12302" width="0" hidden="1" customWidth="1"/>
    <col min="12543" max="12543" width="4.140625" customWidth="1"/>
    <col min="12544" max="12544" width="5.28515625" customWidth="1"/>
    <col min="12545" max="12545" width="20.28515625" customWidth="1"/>
    <col min="12546" max="12546" width="8.5703125" customWidth="1"/>
    <col min="12547" max="12549" width="0" hidden="1" customWidth="1"/>
    <col min="12550" max="12550" width="6.140625" customWidth="1"/>
    <col min="12551" max="12551" width="10.85546875" customWidth="1"/>
    <col min="12552" max="12552" width="17.5703125" customWidth="1"/>
    <col min="12553" max="12553" width="8.42578125" customWidth="1"/>
    <col min="12554" max="12554" width="11.42578125" customWidth="1"/>
    <col min="12555" max="12556" width="7.85546875" customWidth="1"/>
    <col min="12557" max="12557" width="12" customWidth="1"/>
    <col min="12558" max="12558" width="0" hidden="1" customWidth="1"/>
    <col min="12799" max="12799" width="4.140625" customWidth="1"/>
    <col min="12800" max="12800" width="5.28515625" customWidth="1"/>
    <col min="12801" max="12801" width="20.28515625" customWidth="1"/>
    <col min="12802" max="12802" width="8.5703125" customWidth="1"/>
    <col min="12803" max="12805" width="0" hidden="1" customWidth="1"/>
    <col min="12806" max="12806" width="6.140625" customWidth="1"/>
    <col min="12807" max="12807" width="10.85546875" customWidth="1"/>
    <col min="12808" max="12808" width="17.5703125" customWidth="1"/>
    <col min="12809" max="12809" width="8.42578125" customWidth="1"/>
    <col min="12810" max="12810" width="11.42578125" customWidth="1"/>
    <col min="12811" max="12812" width="7.85546875" customWidth="1"/>
    <col min="12813" max="12813" width="12" customWidth="1"/>
    <col min="12814" max="12814" width="0" hidden="1" customWidth="1"/>
    <col min="13055" max="13055" width="4.140625" customWidth="1"/>
    <col min="13056" max="13056" width="5.28515625" customWidth="1"/>
    <col min="13057" max="13057" width="20.28515625" customWidth="1"/>
    <col min="13058" max="13058" width="8.5703125" customWidth="1"/>
    <col min="13059" max="13061" width="0" hidden="1" customWidth="1"/>
    <col min="13062" max="13062" width="6.140625" customWidth="1"/>
    <col min="13063" max="13063" width="10.85546875" customWidth="1"/>
    <col min="13064" max="13064" width="17.5703125" customWidth="1"/>
    <col min="13065" max="13065" width="8.42578125" customWidth="1"/>
    <col min="13066" max="13066" width="11.42578125" customWidth="1"/>
    <col min="13067" max="13068" width="7.85546875" customWidth="1"/>
    <col min="13069" max="13069" width="12" customWidth="1"/>
    <col min="13070" max="13070" width="0" hidden="1" customWidth="1"/>
    <col min="13311" max="13311" width="4.140625" customWidth="1"/>
    <col min="13312" max="13312" width="5.28515625" customWidth="1"/>
    <col min="13313" max="13313" width="20.28515625" customWidth="1"/>
    <col min="13314" max="13314" width="8.5703125" customWidth="1"/>
    <col min="13315" max="13317" width="0" hidden="1" customWidth="1"/>
    <col min="13318" max="13318" width="6.140625" customWidth="1"/>
    <col min="13319" max="13319" width="10.85546875" customWidth="1"/>
    <col min="13320" max="13320" width="17.5703125" customWidth="1"/>
    <col min="13321" max="13321" width="8.42578125" customWidth="1"/>
    <col min="13322" max="13322" width="11.42578125" customWidth="1"/>
    <col min="13323" max="13324" width="7.85546875" customWidth="1"/>
    <col min="13325" max="13325" width="12" customWidth="1"/>
    <col min="13326" max="13326" width="0" hidden="1" customWidth="1"/>
    <col min="13567" max="13567" width="4.140625" customWidth="1"/>
    <col min="13568" max="13568" width="5.28515625" customWidth="1"/>
    <col min="13569" max="13569" width="20.28515625" customWidth="1"/>
    <col min="13570" max="13570" width="8.5703125" customWidth="1"/>
    <col min="13571" max="13573" width="0" hidden="1" customWidth="1"/>
    <col min="13574" max="13574" width="6.140625" customWidth="1"/>
    <col min="13575" max="13575" width="10.85546875" customWidth="1"/>
    <col min="13576" max="13576" width="17.5703125" customWidth="1"/>
    <col min="13577" max="13577" width="8.42578125" customWidth="1"/>
    <col min="13578" max="13578" width="11.42578125" customWidth="1"/>
    <col min="13579" max="13580" width="7.85546875" customWidth="1"/>
    <col min="13581" max="13581" width="12" customWidth="1"/>
    <col min="13582" max="13582" width="0" hidden="1" customWidth="1"/>
    <col min="13823" max="13823" width="4.140625" customWidth="1"/>
    <col min="13824" max="13824" width="5.28515625" customWidth="1"/>
    <col min="13825" max="13825" width="20.28515625" customWidth="1"/>
    <col min="13826" max="13826" width="8.5703125" customWidth="1"/>
    <col min="13827" max="13829" width="0" hidden="1" customWidth="1"/>
    <col min="13830" max="13830" width="6.140625" customWidth="1"/>
    <col min="13831" max="13831" width="10.85546875" customWidth="1"/>
    <col min="13832" max="13832" width="17.5703125" customWidth="1"/>
    <col min="13833" max="13833" width="8.42578125" customWidth="1"/>
    <col min="13834" max="13834" width="11.42578125" customWidth="1"/>
    <col min="13835" max="13836" width="7.85546875" customWidth="1"/>
    <col min="13837" max="13837" width="12" customWidth="1"/>
    <col min="13838" max="13838" width="0" hidden="1" customWidth="1"/>
    <col min="14079" max="14079" width="4.140625" customWidth="1"/>
    <col min="14080" max="14080" width="5.28515625" customWidth="1"/>
    <col min="14081" max="14081" width="20.28515625" customWidth="1"/>
    <col min="14082" max="14082" width="8.5703125" customWidth="1"/>
    <col min="14083" max="14085" width="0" hidden="1" customWidth="1"/>
    <col min="14086" max="14086" width="6.140625" customWidth="1"/>
    <col min="14087" max="14087" width="10.85546875" customWidth="1"/>
    <col min="14088" max="14088" width="17.5703125" customWidth="1"/>
    <col min="14089" max="14089" width="8.42578125" customWidth="1"/>
    <col min="14090" max="14090" width="11.42578125" customWidth="1"/>
    <col min="14091" max="14092" width="7.85546875" customWidth="1"/>
    <col min="14093" max="14093" width="12" customWidth="1"/>
    <col min="14094" max="14094" width="0" hidden="1" customWidth="1"/>
    <col min="14335" max="14335" width="4.140625" customWidth="1"/>
    <col min="14336" max="14336" width="5.28515625" customWidth="1"/>
    <col min="14337" max="14337" width="20.28515625" customWidth="1"/>
    <col min="14338" max="14338" width="8.5703125" customWidth="1"/>
    <col min="14339" max="14341" width="0" hidden="1" customWidth="1"/>
    <col min="14342" max="14342" width="6.140625" customWidth="1"/>
    <col min="14343" max="14343" width="10.85546875" customWidth="1"/>
    <col min="14344" max="14344" width="17.5703125" customWidth="1"/>
    <col min="14345" max="14345" width="8.42578125" customWidth="1"/>
    <col min="14346" max="14346" width="11.42578125" customWidth="1"/>
    <col min="14347" max="14348" width="7.85546875" customWidth="1"/>
    <col min="14349" max="14349" width="12" customWidth="1"/>
    <col min="14350" max="14350" width="0" hidden="1" customWidth="1"/>
    <col min="14591" max="14591" width="4.140625" customWidth="1"/>
    <col min="14592" max="14592" width="5.28515625" customWidth="1"/>
    <col min="14593" max="14593" width="20.28515625" customWidth="1"/>
    <col min="14594" max="14594" width="8.5703125" customWidth="1"/>
    <col min="14595" max="14597" width="0" hidden="1" customWidth="1"/>
    <col min="14598" max="14598" width="6.140625" customWidth="1"/>
    <col min="14599" max="14599" width="10.85546875" customWidth="1"/>
    <col min="14600" max="14600" width="17.5703125" customWidth="1"/>
    <col min="14601" max="14601" width="8.42578125" customWidth="1"/>
    <col min="14602" max="14602" width="11.42578125" customWidth="1"/>
    <col min="14603" max="14604" width="7.85546875" customWidth="1"/>
    <col min="14605" max="14605" width="12" customWidth="1"/>
    <col min="14606" max="14606" width="0" hidden="1" customWidth="1"/>
    <col min="14847" max="14847" width="4.140625" customWidth="1"/>
    <col min="14848" max="14848" width="5.28515625" customWidth="1"/>
    <col min="14849" max="14849" width="20.28515625" customWidth="1"/>
    <col min="14850" max="14850" width="8.5703125" customWidth="1"/>
    <col min="14851" max="14853" width="0" hidden="1" customWidth="1"/>
    <col min="14854" max="14854" width="6.140625" customWidth="1"/>
    <col min="14855" max="14855" width="10.85546875" customWidth="1"/>
    <col min="14856" max="14856" width="17.5703125" customWidth="1"/>
    <col min="14857" max="14857" width="8.42578125" customWidth="1"/>
    <col min="14858" max="14858" width="11.42578125" customWidth="1"/>
    <col min="14859" max="14860" width="7.85546875" customWidth="1"/>
    <col min="14861" max="14861" width="12" customWidth="1"/>
    <col min="14862" max="14862" width="0" hidden="1" customWidth="1"/>
    <col min="15103" max="15103" width="4.140625" customWidth="1"/>
    <col min="15104" max="15104" width="5.28515625" customWidth="1"/>
    <col min="15105" max="15105" width="20.28515625" customWidth="1"/>
    <col min="15106" max="15106" width="8.5703125" customWidth="1"/>
    <col min="15107" max="15109" width="0" hidden="1" customWidth="1"/>
    <col min="15110" max="15110" width="6.140625" customWidth="1"/>
    <col min="15111" max="15111" width="10.85546875" customWidth="1"/>
    <col min="15112" max="15112" width="17.5703125" customWidth="1"/>
    <col min="15113" max="15113" width="8.42578125" customWidth="1"/>
    <col min="15114" max="15114" width="11.42578125" customWidth="1"/>
    <col min="15115" max="15116" width="7.85546875" customWidth="1"/>
    <col min="15117" max="15117" width="12" customWidth="1"/>
    <col min="15118" max="15118" width="0" hidden="1" customWidth="1"/>
    <col min="15359" max="15359" width="4.140625" customWidth="1"/>
    <col min="15360" max="15360" width="5.28515625" customWidth="1"/>
    <col min="15361" max="15361" width="20.28515625" customWidth="1"/>
    <col min="15362" max="15362" width="8.5703125" customWidth="1"/>
    <col min="15363" max="15365" width="0" hidden="1" customWidth="1"/>
    <col min="15366" max="15366" width="6.140625" customWidth="1"/>
    <col min="15367" max="15367" width="10.85546875" customWidth="1"/>
    <col min="15368" max="15368" width="17.5703125" customWidth="1"/>
    <col min="15369" max="15369" width="8.42578125" customWidth="1"/>
    <col min="15370" max="15370" width="11.42578125" customWidth="1"/>
    <col min="15371" max="15372" width="7.85546875" customWidth="1"/>
    <col min="15373" max="15373" width="12" customWidth="1"/>
    <col min="15374" max="15374" width="0" hidden="1" customWidth="1"/>
    <col min="15615" max="15615" width="4.140625" customWidth="1"/>
    <col min="15616" max="15616" width="5.28515625" customWidth="1"/>
    <col min="15617" max="15617" width="20.28515625" customWidth="1"/>
    <col min="15618" max="15618" width="8.5703125" customWidth="1"/>
    <col min="15619" max="15621" width="0" hidden="1" customWidth="1"/>
    <col min="15622" max="15622" width="6.140625" customWidth="1"/>
    <col min="15623" max="15623" width="10.85546875" customWidth="1"/>
    <col min="15624" max="15624" width="17.5703125" customWidth="1"/>
    <col min="15625" max="15625" width="8.42578125" customWidth="1"/>
    <col min="15626" max="15626" width="11.42578125" customWidth="1"/>
    <col min="15627" max="15628" width="7.85546875" customWidth="1"/>
    <col min="15629" max="15629" width="12" customWidth="1"/>
    <col min="15630" max="15630" width="0" hidden="1" customWidth="1"/>
    <col min="15871" max="15871" width="4.140625" customWidth="1"/>
    <col min="15872" max="15872" width="5.28515625" customWidth="1"/>
    <col min="15873" max="15873" width="20.28515625" customWidth="1"/>
    <col min="15874" max="15874" width="8.5703125" customWidth="1"/>
    <col min="15875" max="15877" width="0" hidden="1" customWidth="1"/>
    <col min="15878" max="15878" width="6.140625" customWidth="1"/>
    <col min="15879" max="15879" width="10.85546875" customWidth="1"/>
    <col min="15880" max="15880" width="17.5703125" customWidth="1"/>
    <col min="15881" max="15881" width="8.42578125" customWidth="1"/>
    <col min="15882" max="15882" width="11.42578125" customWidth="1"/>
    <col min="15883" max="15884" width="7.85546875" customWidth="1"/>
    <col min="15885" max="15885" width="12" customWidth="1"/>
    <col min="15886" max="15886" width="0" hidden="1" customWidth="1"/>
    <col min="16127" max="16127" width="4.140625" customWidth="1"/>
    <col min="16128" max="16128" width="5.28515625" customWidth="1"/>
    <col min="16129" max="16129" width="20.28515625" customWidth="1"/>
    <col min="16130" max="16130" width="8.5703125" customWidth="1"/>
    <col min="16131" max="16133" width="0" hidden="1" customWidth="1"/>
    <col min="16134" max="16134" width="6.140625" customWidth="1"/>
    <col min="16135" max="16135" width="10.85546875" customWidth="1"/>
    <col min="16136" max="16136" width="17.5703125" customWidth="1"/>
    <col min="16137" max="16137" width="8.42578125" customWidth="1"/>
    <col min="16138" max="16138" width="11.42578125" customWidth="1"/>
    <col min="16139" max="16140" width="7.85546875" customWidth="1"/>
    <col min="16141" max="16141" width="12" customWidth="1"/>
    <col min="16142" max="16142" width="0" hidden="1" customWidth="1"/>
  </cols>
  <sheetData>
    <row r="1" spans="1:21" s="295" customFormat="1" ht="15.75" x14ac:dyDescent="0.25">
      <c r="A1" s="429" t="s">
        <v>812</v>
      </c>
      <c r="B1" s="429"/>
      <c r="C1" s="429"/>
      <c r="D1" s="429"/>
      <c r="E1" s="429"/>
      <c r="F1" s="429"/>
      <c r="G1" s="429"/>
      <c r="H1" s="429"/>
      <c r="I1" s="429"/>
      <c r="J1" s="294"/>
      <c r="K1" s="294"/>
      <c r="L1" s="428" t="s">
        <v>813</v>
      </c>
      <c r="M1" s="428"/>
      <c r="N1" s="428"/>
      <c r="O1" s="428"/>
      <c r="P1" s="428"/>
      <c r="Q1" s="428"/>
      <c r="R1" s="428"/>
      <c r="S1" s="428"/>
      <c r="T1" s="428"/>
      <c r="U1" s="428"/>
    </row>
    <row r="2" spans="1:21" s="295" customFormat="1" ht="15.75" x14ac:dyDescent="0.25">
      <c r="A2" s="430" t="s">
        <v>0</v>
      </c>
      <c r="B2" s="430"/>
      <c r="C2" s="430"/>
      <c r="D2" s="430"/>
      <c r="E2" s="430"/>
      <c r="F2" s="430"/>
      <c r="G2" s="430"/>
      <c r="H2" s="430"/>
      <c r="I2" s="430"/>
      <c r="J2" s="296"/>
      <c r="K2" s="296"/>
      <c r="L2" s="428" t="s">
        <v>814</v>
      </c>
      <c r="M2" s="428"/>
      <c r="N2" s="428"/>
      <c r="O2" s="428"/>
      <c r="P2" s="428"/>
      <c r="Q2" s="428"/>
      <c r="R2" s="428"/>
      <c r="S2" s="428"/>
      <c r="T2" s="428"/>
      <c r="U2" s="428"/>
    </row>
    <row r="3" spans="1:21" s="295" customFormat="1" ht="15.75" x14ac:dyDescent="0.25">
      <c r="A3" s="297"/>
      <c r="B3" s="297"/>
      <c r="C3" s="297"/>
      <c r="D3" s="297"/>
      <c r="E3" s="298"/>
      <c r="F3" s="298"/>
      <c r="G3" s="298"/>
      <c r="H3" s="298"/>
      <c r="I3" s="298"/>
      <c r="J3" s="298"/>
      <c r="K3" s="298"/>
      <c r="L3" s="298"/>
      <c r="M3" s="298"/>
      <c r="N3" s="298"/>
      <c r="O3" s="298"/>
      <c r="P3" s="298"/>
      <c r="Q3" s="298"/>
      <c r="R3" s="298"/>
      <c r="S3" s="298"/>
      <c r="T3" s="298"/>
      <c r="U3" s="298"/>
    </row>
    <row r="4" spans="1:21" s="299" customFormat="1" ht="17.25" x14ac:dyDescent="0.2">
      <c r="A4" s="426" t="s">
        <v>856</v>
      </c>
      <c r="B4" s="426"/>
      <c r="C4" s="426"/>
      <c r="D4" s="426"/>
      <c r="E4" s="426"/>
      <c r="F4" s="426"/>
      <c r="G4" s="426"/>
      <c r="H4" s="426"/>
      <c r="I4" s="426"/>
      <c r="J4" s="426"/>
      <c r="K4" s="426"/>
      <c r="L4" s="426"/>
      <c r="M4" s="426"/>
      <c r="N4" s="426"/>
      <c r="O4" s="426"/>
      <c r="P4" s="426"/>
      <c r="Q4" s="426"/>
      <c r="R4" s="426"/>
      <c r="S4" s="426"/>
      <c r="T4" s="426"/>
      <c r="U4" s="426"/>
    </row>
    <row r="5" spans="1:21" s="300" customFormat="1" ht="16.5" x14ac:dyDescent="0.25">
      <c r="A5" s="427" t="s">
        <v>882</v>
      </c>
      <c r="B5" s="427"/>
      <c r="C5" s="427"/>
      <c r="D5" s="427"/>
      <c r="E5" s="427"/>
      <c r="F5" s="427"/>
      <c r="G5" s="427"/>
      <c r="H5" s="427"/>
      <c r="I5" s="427"/>
      <c r="J5" s="427"/>
      <c r="K5" s="427"/>
      <c r="L5" s="427"/>
      <c r="M5" s="427"/>
      <c r="N5" s="427"/>
      <c r="O5" s="427"/>
      <c r="P5" s="427"/>
      <c r="Q5" s="427"/>
      <c r="R5" s="427"/>
      <c r="S5" s="427"/>
      <c r="T5" s="427"/>
      <c r="U5" s="427"/>
    </row>
    <row r="6" spans="1:21" s="300" customFormat="1" ht="17.25" x14ac:dyDescent="0.25">
      <c r="A6" s="420" t="s">
        <v>854</v>
      </c>
      <c r="B6" s="420"/>
      <c r="C6" s="420"/>
      <c r="D6" s="420"/>
      <c r="E6" s="420"/>
      <c r="F6" s="420"/>
      <c r="G6" s="420"/>
      <c r="H6" s="420"/>
      <c r="I6" s="420"/>
      <c r="J6" s="420"/>
      <c r="K6" s="420"/>
      <c r="L6" s="420"/>
      <c r="M6" s="420"/>
      <c r="N6" s="420"/>
      <c r="O6" s="420"/>
      <c r="P6" s="420"/>
      <c r="Q6" s="420"/>
      <c r="R6" s="420"/>
      <c r="S6" s="420"/>
      <c r="T6" s="420"/>
      <c r="U6" s="420"/>
    </row>
    <row r="7" spans="1:21" s="300" customFormat="1" ht="17.25" x14ac:dyDescent="0.25">
      <c r="A7" s="420"/>
      <c r="B7" s="420"/>
      <c r="C7" s="420"/>
      <c r="D7" s="420"/>
      <c r="E7" s="420"/>
      <c r="F7" s="420"/>
      <c r="G7" s="420"/>
      <c r="H7" s="420"/>
      <c r="I7" s="420"/>
      <c r="J7" s="420"/>
      <c r="K7" s="420"/>
      <c r="L7" s="420"/>
      <c r="M7" s="420"/>
      <c r="N7" s="420"/>
      <c r="O7" s="420"/>
      <c r="P7" s="420"/>
      <c r="Q7" s="420"/>
      <c r="R7" s="420"/>
      <c r="S7" s="420"/>
      <c r="T7" s="420"/>
      <c r="U7" s="420"/>
    </row>
    <row r="8" spans="1:21" s="301" customFormat="1" ht="14.25" x14ac:dyDescent="0.2">
      <c r="A8" s="302"/>
      <c r="B8" s="302"/>
      <c r="C8" s="302"/>
      <c r="D8" s="302"/>
      <c r="E8" s="302"/>
      <c r="F8" s="302"/>
      <c r="G8" s="302"/>
      <c r="H8" s="302"/>
      <c r="I8" s="302"/>
      <c r="J8" s="302"/>
      <c r="K8" s="302"/>
      <c r="L8" s="303"/>
      <c r="M8" s="303"/>
      <c r="N8" s="303"/>
      <c r="O8" s="303"/>
      <c r="P8" s="303"/>
      <c r="Q8" s="303"/>
      <c r="R8" s="303"/>
      <c r="S8" s="303"/>
      <c r="T8" s="303"/>
      <c r="U8" s="303"/>
    </row>
    <row r="9" spans="1:21" s="338" customFormat="1" x14ac:dyDescent="0.25">
      <c r="A9" s="421" t="s">
        <v>815</v>
      </c>
      <c r="B9" s="422" t="s">
        <v>816</v>
      </c>
      <c r="C9" s="421" t="s">
        <v>3</v>
      </c>
      <c r="D9" s="421"/>
      <c r="E9" s="422" t="s">
        <v>757</v>
      </c>
      <c r="F9" s="422" t="s">
        <v>849</v>
      </c>
      <c r="G9" s="422" t="s">
        <v>818</v>
      </c>
      <c r="H9" s="336" t="s">
        <v>817</v>
      </c>
      <c r="I9" s="422" t="s">
        <v>818</v>
      </c>
      <c r="J9" s="421" t="s">
        <v>819</v>
      </c>
      <c r="K9" s="422" t="s">
        <v>850</v>
      </c>
      <c r="L9" s="435" t="s">
        <v>832</v>
      </c>
      <c r="M9" s="436"/>
      <c r="N9" s="437"/>
      <c r="O9" s="433" t="s">
        <v>820</v>
      </c>
      <c r="P9" s="434"/>
      <c r="Q9" s="424" t="s">
        <v>821</v>
      </c>
      <c r="R9" s="424" t="s">
        <v>822</v>
      </c>
      <c r="S9" s="424" t="s">
        <v>823</v>
      </c>
      <c r="T9" s="424" t="s">
        <v>824</v>
      </c>
      <c r="U9" s="431" t="s">
        <v>825</v>
      </c>
    </row>
    <row r="10" spans="1:21" s="338" customFormat="1" x14ac:dyDescent="0.25">
      <c r="A10" s="421"/>
      <c r="B10" s="423"/>
      <c r="C10" s="421"/>
      <c r="D10" s="421"/>
      <c r="E10" s="423"/>
      <c r="F10" s="423"/>
      <c r="G10" s="423"/>
      <c r="H10" s="337" t="s">
        <v>826</v>
      </c>
      <c r="I10" s="423"/>
      <c r="J10" s="421"/>
      <c r="K10" s="423"/>
      <c r="L10" s="335" t="s">
        <v>830</v>
      </c>
      <c r="M10" s="335" t="s">
        <v>831</v>
      </c>
      <c r="N10" s="335" t="s">
        <v>829</v>
      </c>
      <c r="O10" s="304" t="s">
        <v>832</v>
      </c>
      <c r="P10" s="304" t="s">
        <v>22</v>
      </c>
      <c r="Q10" s="425"/>
      <c r="R10" s="425"/>
      <c r="S10" s="425"/>
      <c r="T10" s="425"/>
      <c r="U10" s="432"/>
    </row>
    <row r="11" spans="1:21" s="319" customFormat="1" ht="20.25" customHeight="1" x14ac:dyDescent="0.25">
      <c r="A11" s="308">
        <v>1</v>
      </c>
      <c r="B11" s="309" t="s">
        <v>883</v>
      </c>
      <c r="C11" s="310" t="s">
        <v>559</v>
      </c>
      <c r="D11" s="311" t="s">
        <v>58</v>
      </c>
      <c r="E11" s="308" t="s">
        <v>884</v>
      </c>
      <c r="F11" s="308" t="b">
        <v>0</v>
      </c>
      <c r="G11" s="312" t="s">
        <v>828</v>
      </c>
      <c r="H11" s="313" t="s">
        <v>828</v>
      </c>
      <c r="I11" s="314">
        <v>35217</v>
      </c>
      <c r="J11" s="315" t="s">
        <v>841</v>
      </c>
      <c r="K11" s="316" t="s">
        <v>840</v>
      </c>
      <c r="L11" s="352">
        <v>9</v>
      </c>
      <c r="M11" s="316">
        <v>8</v>
      </c>
      <c r="N11" s="316">
        <v>9</v>
      </c>
      <c r="O11" s="316">
        <f>VLOOKUP(C11&amp;D11,'Hs4'!$EK$7:$EN$76,2,0)</f>
        <v>7.65</v>
      </c>
      <c r="P11" s="316" t="str">
        <f>VLOOKUP(C11&amp;D11,'Hs4'!$EK$7:$EN$76,4,0)</f>
        <v>Khá</v>
      </c>
      <c r="Q11" s="316" t="s">
        <v>833</v>
      </c>
      <c r="R11" s="316" t="s">
        <v>835</v>
      </c>
      <c r="S11" s="316"/>
      <c r="T11" s="316"/>
      <c r="U11" s="316"/>
    </row>
    <row r="12" spans="1:21" s="319" customFormat="1" ht="20.25" customHeight="1" x14ac:dyDescent="0.25">
      <c r="A12" s="316">
        <v>2</v>
      </c>
      <c r="B12" s="320" t="s">
        <v>885</v>
      </c>
      <c r="C12" s="305" t="s">
        <v>167</v>
      </c>
      <c r="D12" s="306" t="s">
        <v>58</v>
      </c>
      <c r="E12" s="316" t="s">
        <v>884</v>
      </c>
      <c r="F12" s="316" t="b">
        <v>0</v>
      </c>
      <c r="G12" s="321" t="s">
        <v>828</v>
      </c>
      <c r="H12" s="307" t="s">
        <v>828</v>
      </c>
      <c r="I12" s="322">
        <v>34877</v>
      </c>
      <c r="J12" s="323" t="s">
        <v>839</v>
      </c>
      <c r="K12" s="316" t="s">
        <v>840</v>
      </c>
      <c r="L12" s="352">
        <v>10</v>
      </c>
      <c r="M12" s="316">
        <v>8</v>
      </c>
      <c r="N12" s="316">
        <v>6</v>
      </c>
      <c r="O12" s="316">
        <f>VLOOKUP(C12&amp;D12,'Hs4'!$EK$7:$EN$76,2,0)</f>
        <v>7.53</v>
      </c>
      <c r="P12" s="316" t="str">
        <f>VLOOKUP(C12&amp;D12,'Hs4'!$EK$7:$EN$76,4,0)</f>
        <v>Khá</v>
      </c>
      <c r="Q12" s="316" t="s">
        <v>833</v>
      </c>
      <c r="R12" s="316" t="s">
        <v>837</v>
      </c>
      <c r="S12" s="316"/>
      <c r="T12" s="316"/>
      <c r="U12" s="316"/>
    </row>
    <row r="13" spans="1:21" s="319" customFormat="1" ht="20.25" customHeight="1" x14ac:dyDescent="0.25">
      <c r="A13" s="316">
        <v>3</v>
      </c>
      <c r="B13" s="320" t="s">
        <v>886</v>
      </c>
      <c r="C13" s="305" t="s">
        <v>292</v>
      </c>
      <c r="D13" s="306" t="s">
        <v>58</v>
      </c>
      <c r="E13" s="316" t="s">
        <v>884</v>
      </c>
      <c r="F13" s="316" t="b">
        <v>0</v>
      </c>
      <c r="G13" s="321" t="s">
        <v>828</v>
      </c>
      <c r="H13" s="307" t="s">
        <v>828</v>
      </c>
      <c r="I13" s="322">
        <v>34284</v>
      </c>
      <c r="J13" s="323" t="s">
        <v>843</v>
      </c>
      <c r="K13" s="316" t="s">
        <v>840</v>
      </c>
      <c r="L13" s="352">
        <v>6</v>
      </c>
      <c r="M13" s="316">
        <v>8</v>
      </c>
      <c r="N13" s="316">
        <v>6</v>
      </c>
      <c r="O13" s="316">
        <f>VLOOKUP(C13&amp;D13,'Hs4'!$EK$7:$EN$76,2,0)</f>
        <v>7.14</v>
      </c>
      <c r="P13" s="316" t="str">
        <f>VLOOKUP(C13&amp;D13,'Hs4'!$EK$7:$EN$76,4,0)</f>
        <v>Khá</v>
      </c>
      <c r="Q13" s="316" t="s">
        <v>833</v>
      </c>
      <c r="R13" s="316" t="s">
        <v>835</v>
      </c>
      <c r="S13" s="316"/>
      <c r="T13" s="316"/>
      <c r="U13" s="316"/>
    </row>
    <row r="14" spans="1:21" s="319" customFormat="1" ht="20.25" customHeight="1" x14ac:dyDescent="0.25">
      <c r="A14" s="316">
        <v>4</v>
      </c>
      <c r="B14" s="320" t="s">
        <v>887</v>
      </c>
      <c r="C14" s="305" t="s">
        <v>299</v>
      </c>
      <c r="D14" s="306" t="s">
        <v>561</v>
      </c>
      <c r="E14" s="316" t="s">
        <v>884</v>
      </c>
      <c r="F14" s="316" t="b">
        <v>0</v>
      </c>
      <c r="G14" s="321" t="s">
        <v>828</v>
      </c>
      <c r="H14" s="307" t="s">
        <v>828</v>
      </c>
      <c r="I14" s="322">
        <v>35115</v>
      </c>
      <c r="J14" s="323" t="s">
        <v>841</v>
      </c>
      <c r="K14" s="316" t="s">
        <v>840</v>
      </c>
      <c r="L14" s="352">
        <v>7</v>
      </c>
      <c r="M14" s="316">
        <v>9</v>
      </c>
      <c r="N14" s="316">
        <v>5</v>
      </c>
      <c r="O14" s="316">
        <f>VLOOKUP(C14&amp;D14,'Hs4'!$EK$7:$EN$76,2,0)</f>
        <v>6.68</v>
      </c>
      <c r="P14" s="316" t="str">
        <f>VLOOKUP(C14&amp;D14,'Hs4'!$EK$7:$EN$76,4,0)</f>
        <v>TBKhá</v>
      </c>
      <c r="Q14" s="316" t="s">
        <v>835</v>
      </c>
      <c r="R14" s="316" t="s">
        <v>836</v>
      </c>
      <c r="S14" s="316"/>
      <c r="T14" s="316"/>
      <c r="U14" s="316"/>
    </row>
    <row r="15" spans="1:21" s="319" customFormat="1" ht="20.25" customHeight="1" x14ac:dyDescent="0.25">
      <c r="A15" s="316">
        <v>5</v>
      </c>
      <c r="B15" s="320" t="s">
        <v>888</v>
      </c>
      <c r="C15" s="305" t="s">
        <v>203</v>
      </c>
      <c r="D15" s="306" t="s">
        <v>562</v>
      </c>
      <c r="E15" s="316" t="s">
        <v>884</v>
      </c>
      <c r="F15" s="316" t="b">
        <v>0</v>
      </c>
      <c r="G15" s="321" t="s">
        <v>828</v>
      </c>
      <c r="H15" s="307" t="s">
        <v>828</v>
      </c>
      <c r="I15" s="322">
        <v>35372</v>
      </c>
      <c r="J15" s="323" t="s">
        <v>842</v>
      </c>
      <c r="K15" s="316" t="s">
        <v>840</v>
      </c>
      <c r="L15" s="352">
        <v>9</v>
      </c>
      <c r="M15" s="316">
        <v>8</v>
      </c>
      <c r="N15" s="316">
        <v>9</v>
      </c>
      <c r="O15" s="316">
        <f>VLOOKUP(C15&amp;D15,'Hs4'!$EK$7:$EN$76,2,0)</f>
        <v>7.09</v>
      </c>
      <c r="P15" s="316" t="str">
        <f>VLOOKUP(C15&amp;D15,'Hs4'!$EK$7:$EN$76,4,0)</f>
        <v>Khá</v>
      </c>
      <c r="Q15" s="316" t="s">
        <v>833</v>
      </c>
      <c r="R15" s="316" t="s">
        <v>835</v>
      </c>
      <c r="S15" s="316"/>
      <c r="T15" s="316"/>
      <c r="U15" s="316"/>
    </row>
    <row r="16" spans="1:21" s="319" customFormat="1" ht="20.25" customHeight="1" x14ac:dyDescent="0.25">
      <c r="A16" s="316">
        <v>6</v>
      </c>
      <c r="B16" s="320" t="s">
        <v>889</v>
      </c>
      <c r="C16" s="305" t="s">
        <v>563</v>
      </c>
      <c r="D16" s="306" t="s">
        <v>470</v>
      </c>
      <c r="E16" s="316" t="s">
        <v>884</v>
      </c>
      <c r="F16" s="316" t="b">
        <v>0</v>
      </c>
      <c r="G16" s="321" t="s">
        <v>828</v>
      </c>
      <c r="H16" s="307" t="s">
        <v>828</v>
      </c>
      <c r="I16" s="322">
        <v>35279</v>
      </c>
      <c r="J16" s="323" t="s">
        <v>841</v>
      </c>
      <c r="K16" s="316" t="s">
        <v>840</v>
      </c>
      <c r="L16" s="352">
        <v>9</v>
      </c>
      <c r="M16" s="316">
        <v>8</v>
      </c>
      <c r="N16" s="316">
        <v>9</v>
      </c>
      <c r="O16" s="316">
        <f>VLOOKUP(C16&amp;D16,'Hs4'!$EK$7:$EN$76,2,0)</f>
        <v>7.88</v>
      </c>
      <c r="P16" s="316" t="str">
        <f>VLOOKUP(C16&amp;D16,'Hs4'!$EK$7:$EN$76,4,0)</f>
        <v>Khá</v>
      </c>
      <c r="Q16" s="316" t="s">
        <v>834</v>
      </c>
      <c r="R16" s="316" t="s">
        <v>836</v>
      </c>
      <c r="S16" s="316"/>
      <c r="T16" s="316"/>
      <c r="U16" s="316"/>
    </row>
    <row r="17" spans="1:21" s="319" customFormat="1" ht="20.25" customHeight="1" x14ac:dyDescent="0.25">
      <c r="A17" s="316">
        <v>7</v>
      </c>
      <c r="B17" s="320" t="s">
        <v>890</v>
      </c>
      <c r="C17" s="305" t="s">
        <v>77</v>
      </c>
      <c r="D17" s="306" t="s">
        <v>73</v>
      </c>
      <c r="E17" s="316" t="s">
        <v>884</v>
      </c>
      <c r="F17" s="316" t="b">
        <v>0</v>
      </c>
      <c r="G17" s="321" t="s">
        <v>828</v>
      </c>
      <c r="H17" s="307" t="s">
        <v>828</v>
      </c>
      <c r="I17" s="322">
        <v>35002</v>
      </c>
      <c r="J17" s="323" t="s">
        <v>839</v>
      </c>
      <c r="K17" s="316" t="s">
        <v>840</v>
      </c>
      <c r="L17" s="352">
        <v>8</v>
      </c>
      <c r="M17" s="316">
        <v>9</v>
      </c>
      <c r="N17" s="316">
        <v>5</v>
      </c>
      <c r="O17" s="316">
        <f>VLOOKUP(C17&amp;D17,'Hs4'!$EK$7:$EN$76,2,0)</f>
        <v>7.09</v>
      </c>
      <c r="P17" s="316" t="str">
        <f>VLOOKUP(C17&amp;D17,'Hs4'!$EK$7:$EN$76,4,0)</f>
        <v>Khá</v>
      </c>
      <c r="Q17" s="316" t="s">
        <v>835</v>
      </c>
      <c r="R17" s="316" t="s">
        <v>836</v>
      </c>
      <c r="S17" s="316"/>
      <c r="T17" s="316"/>
      <c r="U17" s="316"/>
    </row>
    <row r="18" spans="1:21" s="319" customFormat="1" ht="20.25" customHeight="1" x14ac:dyDescent="0.25">
      <c r="A18" s="316">
        <v>8</v>
      </c>
      <c r="B18" s="320" t="s">
        <v>891</v>
      </c>
      <c r="C18" s="305" t="s">
        <v>203</v>
      </c>
      <c r="D18" s="306" t="s">
        <v>73</v>
      </c>
      <c r="E18" s="316" t="s">
        <v>884</v>
      </c>
      <c r="F18" s="316" t="b">
        <v>0</v>
      </c>
      <c r="G18" s="321" t="s">
        <v>828</v>
      </c>
      <c r="H18" s="307" t="s">
        <v>828</v>
      </c>
      <c r="I18" s="322">
        <v>34831</v>
      </c>
      <c r="J18" s="323" t="s">
        <v>839</v>
      </c>
      <c r="K18" s="316" t="s">
        <v>840</v>
      </c>
      <c r="L18" s="352">
        <v>7</v>
      </c>
      <c r="M18" s="316">
        <v>8</v>
      </c>
      <c r="N18" s="316">
        <v>6</v>
      </c>
      <c r="O18" s="316">
        <f>VLOOKUP(C18&amp;D18,'Hs4'!$EK$7:$EN$76,2,0)</f>
        <v>6.95</v>
      </c>
      <c r="P18" s="316" t="str">
        <f>VLOOKUP(C18&amp;D18,'Hs4'!$EK$7:$EN$76,4,0)</f>
        <v>TBKhá</v>
      </c>
      <c r="Q18" s="316" t="s">
        <v>835</v>
      </c>
      <c r="R18" s="316" t="s">
        <v>836</v>
      </c>
      <c r="S18" s="316"/>
      <c r="T18" s="316"/>
      <c r="U18" s="316"/>
    </row>
    <row r="19" spans="1:21" s="319" customFormat="1" ht="20.25" customHeight="1" x14ac:dyDescent="0.25">
      <c r="A19" s="316">
        <v>9</v>
      </c>
      <c r="B19" s="320" t="s">
        <v>892</v>
      </c>
      <c r="C19" s="305" t="s">
        <v>257</v>
      </c>
      <c r="D19" s="306" t="s">
        <v>355</v>
      </c>
      <c r="E19" s="316" t="s">
        <v>884</v>
      </c>
      <c r="F19" s="316" t="b">
        <v>0</v>
      </c>
      <c r="G19" s="321" t="s">
        <v>828</v>
      </c>
      <c r="H19" s="307" t="s">
        <v>828</v>
      </c>
      <c r="I19" s="322">
        <v>34762</v>
      </c>
      <c r="J19" s="323" t="s">
        <v>846</v>
      </c>
      <c r="K19" s="316" t="s">
        <v>840</v>
      </c>
      <c r="L19" s="352">
        <v>9</v>
      </c>
      <c r="M19" s="316">
        <v>8</v>
      </c>
      <c r="N19" s="316">
        <v>7</v>
      </c>
      <c r="O19" s="316">
        <f>VLOOKUP(C19&amp;D19,'Hs4'!$EK$7:$EN$76,2,0)</f>
        <v>7.58</v>
      </c>
      <c r="P19" s="316" t="str">
        <f>VLOOKUP(C19&amp;D19,'Hs4'!$EK$7:$EN$76,4,0)</f>
        <v>Khá</v>
      </c>
      <c r="Q19" s="316" t="s">
        <v>833</v>
      </c>
      <c r="R19" s="316" t="s">
        <v>837</v>
      </c>
      <c r="S19" s="316"/>
      <c r="T19" s="316"/>
      <c r="U19" s="316"/>
    </row>
    <row r="20" spans="1:21" s="319" customFormat="1" ht="20.25" customHeight="1" x14ac:dyDescent="0.25">
      <c r="A20" s="316">
        <v>10</v>
      </c>
      <c r="B20" s="320" t="s">
        <v>893</v>
      </c>
      <c r="C20" s="305" t="s">
        <v>564</v>
      </c>
      <c r="D20" s="306" t="s">
        <v>418</v>
      </c>
      <c r="E20" s="316" t="s">
        <v>884</v>
      </c>
      <c r="F20" s="316" t="b">
        <v>0</v>
      </c>
      <c r="G20" s="321" t="s">
        <v>828</v>
      </c>
      <c r="H20" s="307" t="s">
        <v>828</v>
      </c>
      <c r="I20" s="322">
        <v>34795</v>
      </c>
      <c r="J20" s="323" t="s">
        <v>842</v>
      </c>
      <c r="K20" s="316" t="s">
        <v>840</v>
      </c>
      <c r="L20" s="352">
        <v>9</v>
      </c>
      <c r="M20" s="316">
        <v>9</v>
      </c>
      <c r="N20" s="316">
        <v>5</v>
      </c>
      <c r="O20" s="316">
        <f>VLOOKUP(C20&amp;D20,'Hs4'!$EK$7:$EN$76,2,0)</f>
        <v>8.1</v>
      </c>
      <c r="P20" s="316" t="str">
        <f>VLOOKUP(C20&amp;D20,'Hs4'!$EK$7:$EN$76,4,0)</f>
        <v>Giỏi</v>
      </c>
      <c r="Q20" s="316" t="s">
        <v>833</v>
      </c>
      <c r="R20" s="316" t="s">
        <v>837</v>
      </c>
      <c r="S20" s="316"/>
      <c r="T20" s="316"/>
      <c r="U20" s="316"/>
    </row>
    <row r="21" spans="1:21" s="319" customFormat="1" ht="20.25" customHeight="1" x14ac:dyDescent="0.25">
      <c r="A21" s="316">
        <v>11</v>
      </c>
      <c r="B21" s="320" t="s">
        <v>894</v>
      </c>
      <c r="C21" s="305" t="s">
        <v>135</v>
      </c>
      <c r="D21" s="306" t="s">
        <v>418</v>
      </c>
      <c r="E21" s="316" t="s">
        <v>884</v>
      </c>
      <c r="F21" s="316" t="b">
        <v>0</v>
      </c>
      <c r="G21" s="321" t="s">
        <v>828</v>
      </c>
      <c r="H21" s="307" t="s">
        <v>828</v>
      </c>
      <c r="I21" s="322">
        <v>35289</v>
      </c>
      <c r="J21" s="323" t="s">
        <v>839</v>
      </c>
      <c r="K21" s="316" t="s">
        <v>840</v>
      </c>
      <c r="L21" s="352">
        <v>9</v>
      </c>
      <c r="M21" s="316">
        <v>9</v>
      </c>
      <c r="N21" s="316">
        <v>7</v>
      </c>
      <c r="O21" s="316">
        <f>VLOOKUP(C21&amp;D21,'Hs4'!$EK$7:$EN$76,2,0)</f>
        <v>7.58</v>
      </c>
      <c r="P21" s="316" t="str">
        <f>VLOOKUP(C21&amp;D21,'Hs4'!$EK$7:$EN$76,4,0)</f>
        <v>Khá</v>
      </c>
      <c r="Q21" s="316" t="s">
        <v>833</v>
      </c>
      <c r="R21" s="316" t="s">
        <v>835</v>
      </c>
      <c r="S21" s="316"/>
      <c r="T21" s="316"/>
      <c r="U21" s="316"/>
    </row>
    <row r="22" spans="1:21" s="319" customFormat="1" ht="20.25" customHeight="1" x14ac:dyDescent="0.25">
      <c r="A22" s="316">
        <v>12</v>
      </c>
      <c r="B22" s="320" t="s">
        <v>895</v>
      </c>
      <c r="C22" s="305" t="s">
        <v>376</v>
      </c>
      <c r="D22" s="306" t="s">
        <v>78</v>
      </c>
      <c r="E22" s="316" t="s">
        <v>884</v>
      </c>
      <c r="F22" s="316" t="b">
        <v>0</v>
      </c>
      <c r="G22" s="321" t="s">
        <v>828</v>
      </c>
      <c r="H22" s="307" t="s">
        <v>828</v>
      </c>
      <c r="I22" s="322">
        <v>35328</v>
      </c>
      <c r="J22" s="323" t="s">
        <v>841</v>
      </c>
      <c r="K22" s="316" t="s">
        <v>840</v>
      </c>
      <c r="L22" s="352">
        <v>9</v>
      </c>
      <c r="M22" s="316">
        <v>8</v>
      </c>
      <c r="N22" s="316">
        <v>7</v>
      </c>
      <c r="O22" s="316">
        <f>VLOOKUP(C22&amp;D22,'Hs4'!$EK$7:$EN$76,2,0)</f>
        <v>7.62</v>
      </c>
      <c r="P22" s="316" t="str">
        <f>VLOOKUP(C22&amp;D22,'Hs4'!$EK$7:$EN$76,4,0)</f>
        <v>Khá</v>
      </c>
      <c r="Q22" s="316" t="s">
        <v>833</v>
      </c>
      <c r="R22" s="316" t="s">
        <v>833</v>
      </c>
      <c r="S22" s="316"/>
      <c r="T22" s="316"/>
      <c r="U22" s="316"/>
    </row>
    <row r="23" spans="1:21" s="319" customFormat="1" ht="20.25" customHeight="1" x14ac:dyDescent="0.25">
      <c r="A23" s="316">
        <v>13</v>
      </c>
      <c r="B23" s="320" t="s">
        <v>896</v>
      </c>
      <c r="C23" s="305" t="s">
        <v>565</v>
      </c>
      <c r="D23" s="306" t="s">
        <v>566</v>
      </c>
      <c r="E23" s="316" t="s">
        <v>884</v>
      </c>
      <c r="F23" s="316" t="b">
        <v>0</v>
      </c>
      <c r="G23" s="321" t="s">
        <v>828</v>
      </c>
      <c r="H23" s="307" t="s">
        <v>828</v>
      </c>
      <c r="I23" s="322">
        <v>35226</v>
      </c>
      <c r="J23" s="323" t="s">
        <v>839</v>
      </c>
      <c r="K23" s="316" t="s">
        <v>840</v>
      </c>
      <c r="L23" s="352">
        <v>9</v>
      </c>
      <c r="M23" s="316">
        <v>9</v>
      </c>
      <c r="N23" s="316">
        <v>9</v>
      </c>
      <c r="O23" s="316">
        <f>VLOOKUP(C23&amp;D23,'Hs4'!$EK$7:$EN$76,2,0)</f>
        <v>7.43</v>
      </c>
      <c r="P23" s="316" t="str">
        <f>VLOOKUP(C23&amp;D23,'Hs4'!$EK$7:$EN$76,4,0)</f>
        <v>Khá</v>
      </c>
      <c r="Q23" s="316" t="s">
        <v>835</v>
      </c>
      <c r="R23" s="316" t="s">
        <v>833</v>
      </c>
      <c r="S23" s="316"/>
      <c r="T23" s="316"/>
      <c r="U23" s="316"/>
    </row>
    <row r="24" spans="1:21" s="319" customFormat="1" ht="20.25" customHeight="1" x14ac:dyDescent="0.25">
      <c r="A24" s="316">
        <v>14</v>
      </c>
      <c r="B24" s="320" t="s">
        <v>897</v>
      </c>
      <c r="C24" s="305" t="s">
        <v>478</v>
      </c>
      <c r="D24" s="306" t="s">
        <v>82</v>
      </c>
      <c r="E24" s="316" t="s">
        <v>884</v>
      </c>
      <c r="F24" s="316" t="b">
        <v>0</v>
      </c>
      <c r="G24" s="321" t="s">
        <v>828</v>
      </c>
      <c r="H24" s="307" t="s">
        <v>828</v>
      </c>
      <c r="I24" s="322">
        <v>34795</v>
      </c>
      <c r="J24" s="323" t="s">
        <v>839</v>
      </c>
      <c r="K24" s="316" t="s">
        <v>840</v>
      </c>
      <c r="L24" s="352">
        <v>9</v>
      </c>
      <c r="M24" s="316">
        <v>9</v>
      </c>
      <c r="N24" s="316">
        <v>8</v>
      </c>
      <c r="O24" s="316">
        <f>VLOOKUP(C24&amp;D24,'Hs4'!$EK$7:$EN$76,2,0)</f>
        <v>7.53</v>
      </c>
      <c r="P24" s="316" t="str">
        <f>VLOOKUP(C24&amp;D24,'Hs4'!$EK$7:$EN$76,4,0)</f>
        <v>Khá</v>
      </c>
      <c r="Q24" s="316" t="s">
        <v>835</v>
      </c>
      <c r="R24" s="316" t="s">
        <v>834</v>
      </c>
      <c r="S24" s="316"/>
      <c r="T24" s="316"/>
      <c r="U24" s="316"/>
    </row>
    <row r="25" spans="1:21" s="319" customFormat="1" ht="20.25" customHeight="1" x14ac:dyDescent="0.25">
      <c r="A25" s="316">
        <v>15</v>
      </c>
      <c r="B25" s="320" t="s">
        <v>898</v>
      </c>
      <c r="C25" s="305" t="s">
        <v>567</v>
      </c>
      <c r="D25" s="306" t="s">
        <v>82</v>
      </c>
      <c r="E25" s="316" t="s">
        <v>884</v>
      </c>
      <c r="F25" s="316" t="b">
        <v>0</v>
      </c>
      <c r="G25" s="321" t="s">
        <v>828</v>
      </c>
      <c r="H25" s="307" t="s">
        <v>828</v>
      </c>
      <c r="I25" s="322">
        <v>34855</v>
      </c>
      <c r="J25" s="323" t="s">
        <v>839</v>
      </c>
      <c r="K25" s="316" t="s">
        <v>840</v>
      </c>
      <c r="L25" s="352">
        <v>8</v>
      </c>
      <c r="M25" s="316">
        <v>9</v>
      </c>
      <c r="N25" s="316">
        <v>7</v>
      </c>
      <c r="O25" s="316">
        <f>VLOOKUP(C25&amp;D25,'Hs4'!$EK$7:$EN$76,2,0)</f>
        <v>7.44</v>
      </c>
      <c r="P25" s="316" t="str">
        <f>VLOOKUP(C25&amp;D25,'Hs4'!$EK$7:$EN$76,4,0)</f>
        <v>Khá</v>
      </c>
      <c r="Q25" s="316" t="s">
        <v>833</v>
      </c>
      <c r="R25" s="316" t="s">
        <v>835</v>
      </c>
      <c r="S25" s="316"/>
      <c r="T25" s="316"/>
      <c r="U25" s="316"/>
    </row>
    <row r="26" spans="1:21" s="319" customFormat="1" ht="20.25" customHeight="1" x14ac:dyDescent="0.25">
      <c r="A26" s="316">
        <v>16</v>
      </c>
      <c r="B26" s="320" t="s">
        <v>899</v>
      </c>
      <c r="C26" s="305" t="s">
        <v>203</v>
      </c>
      <c r="D26" s="306" t="s">
        <v>82</v>
      </c>
      <c r="E26" s="316" t="s">
        <v>884</v>
      </c>
      <c r="F26" s="316" t="b">
        <v>0</v>
      </c>
      <c r="G26" s="321" t="s">
        <v>828</v>
      </c>
      <c r="H26" s="307" t="s">
        <v>828</v>
      </c>
      <c r="I26" s="322">
        <v>34941</v>
      </c>
      <c r="J26" s="323" t="s">
        <v>841</v>
      </c>
      <c r="K26" s="316" t="s">
        <v>840</v>
      </c>
      <c r="L26" s="352">
        <v>8</v>
      </c>
      <c r="M26" s="316">
        <v>8</v>
      </c>
      <c r="N26" s="316">
        <v>9</v>
      </c>
      <c r="O26" s="316">
        <f>VLOOKUP(C26&amp;D26,'Hs4'!$EK$7:$EN$76,2,0)</f>
        <v>7.21</v>
      </c>
      <c r="P26" s="316" t="str">
        <f>VLOOKUP(C26&amp;D26,'Hs4'!$EK$7:$EN$76,4,0)</f>
        <v>Khá</v>
      </c>
      <c r="Q26" s="316" t="s">
        <v>833</v>
      </c>
      <c r="R26" s="316" t="s">
        <v>836</v>
      </c>
      <c r="S26" s="316"/>
      <c r="T26" s="316"/>
      <c r="U26" s="316"/>
    </row>
    <row r="27" spans="1:21" s="319" customFormat="1" ht="20.25" customHeight="1" x14ac:dyDescent="0.25">
      <c r="A27" s="316">
        <v>17</v>
      </c>
      <c r="B27" s="320" t="s">
        <v>900</v>
      </c>
      <c r="C27" s="305" t="s">
        <v>203</v>
      </c>
      <c r="D27" s="306" t="s">
        <v>87</v>
      </c>
      <c r="E27" s="316" t="s">
        <v>884</v>
      </c>
      <c r="F27" s="316" t="b">
        <v>0</v>
      </c>
      <c r="G27" s="321" t="s">
        <v>828</v>
      </c>
      <c r="H27" s="307" t="s">
        <v>828</v>
      </c>
      <c r="I27" s="322">
        <v>35017</v>
      </c>
      <c r="J27" s="323" t="s">
        <v>839</v>
      </c>
      <c r="K27" s="316" t="s">
        <v>840</v>
      </c>
      <c r="L27" s="352">
        <v>10</v>
      </c>
      <c r="M27" s="316">
        <v>8</v>
      </c>
      <c r="N27" s="316">
        <v>8</v>
      </c>
      <c r="O27" s="316">
        <f>VLOOKUP(C27&amp;D27,'Hs4'!$EK$7:$EN$76,2,0)</f>
        <v>7.93</v>
      </c>
      <c r="P27" s="316" t="str">
        <f>VLOOKUP(C27&amp;D27,'Hs4'!$EK$7:$EN$76,4,0)</f>
        <v>Khá</v>
      </c>
      <c r="Q27" s="316" t="s">
        <v>833</v>
      </c>
      <c r="R27" s="316" t="s">
        <v>836</v>
      </c>
      <c r="S27" s="316"/>
      <c r="T27" s="316"/>
      <c r="U27" s="316"/>
    </row>
    <row r="28" spans="1:21" s="319" customFormat="1" ht="20.25" customHeight="1" x14ac:dyDescent="0.25">
      <c r="A28" s="316">
        <v>18</v>
      </c>
      <c r="B28" s="320" t="s">
        <v>901</v>
      </c>
      <c r="C28" s="305" t="s">
        <v>568</v>
      </c>
      <c r="D28" s="306" t="s">
        <v>89</v>
      </c>
      <c r="E28" s="316" t="s">
        <v>884</v>
      </c>
      <c r="F28" s="316" t="b">
        <v>0</v>
      </c>
      <c r="G28" s="321" t="s">
        <v>828</v>
      </c>
      <c r="H28" s="307" t="s">
        <v>828</v>
      </c>
      <c r="I28" s="322">
        <v>35165</v>
      </c>
      <c r="J28" s="323" t="s">
        <v>846</v>
      </c>
      <c r="K28" s="316" t="s">
        <v>840</v>
      </c>
      <c r="L28" s="352">
        <v>9</v>
      </c>
      <c r="M28" s="316">
        <v>9</v>
      </c>
      <c r="N28" s="316">
        <v>7</v>
      </c>
      <c r="O28" s="316">
        <f>VLOOKUP(C28&amp;D28,'Hs4'!$EK$7:$EN$76,2,0)</f>
        <v>7.1</v>
      </c>
      <c r="P28" s="316" t="str">
        <f>VLOOKUP(C28&amp;D28,'Hs4'!$EK$7:$EN$76,4,0)</f>
        <v>Khá</v>
      </c>
      <c r="Q28" s="316" t="s">
        <v>835</v>
      </c>
      <c r="R28" s="316" t="s">
        <v>833</v>
      </c>
      <c r="S28" s="316"/>
      <c r="T28" s="316"/>
      <c r="U28" s="316"/>
    </row>
    <row r="29" spans="1:21" s="319" customFormat="1" ht="20.25" customHeight="1" x14ac:dyDescent="0.25">
      <c r="A29" s="316">
        <v>19</v>
      </c>
      <c r="B29" s="320" t="s">
        <v>902</v>
      </c>
      <c r="C29" s="305" t="s">
        <v>188</v>
      </c>
      <c r="D29" s="306" t="s">
        <v>89</v>
      </c>
      <c r="E29" s="316" t="s">
        <v>884</v>
      </c>
      <c r="F29" s="316" t="b">
        <v>0</v>
      </c>
      <c r="G29" s="321" t="s">
        <v>828</v>
      </c>
      <c r="H29" s="307" t="s">
        <v>828</v>
      </c>
      <c r="I29" s="322">
        <v>35342</v>
      </c>
      <c r="J29" s="323" t="s">
        <v>841</v>
      </c>
      <c r="K29" s="316" t="s">
        <v>840</v>
      </c>
      <c r="L29" s="352">
        <v>8</v>
      </c>
      <c r="M29" s="316">
        <v>8</v>
      </c>
      <c r="N29" s="316">
        <v>9</v>
      </c>
      <c r="O29" s="316">
        <f>VLOOKUP(C29&amp;D29,'Hs4'!$EK$7:$EN$76,2,0)</f>
        <v>7.41</v>
      </c>
      <c r="P29" s="316" t="str">
        <f>VLOOKUP(C29&amp;D29,'Hs4'!$EK$7:$EN$76,4,0)</f>
        <v>Khá</v>
      </c>
      <c r="Q29" s="316" t="s">
        <v>835</v>
      </c>
      <c r="R29" s="316" t="s">
        <v>836</v>
      </c>
      <c r="S29" s="316"/>
      <c r="T29" s="316"/>
      <c r="U29" s="316"/>
    </row>
    <row r="30" spans="1:21" s="319" customFormat="1" ht="20.25" customHeight="1" x14ac:dyDescent="0.25">
      <c r="A30" s="316">
        <v>20</v>
      </c>
      <c r="B30" s="320" t="s">
        <v>903</v>
      </c>
      <c r="C30" s="305" t="s">
        <v>102</v>
      </c>
      <c r="D30" s="306" t="s">
        <v>421</v>
      </c>
      <c r="E30" s="316" t="s">
        <v>884</v>
      </c>
      <c r="F30" s="316" t="b">
        <v>0</v>
      </c>
      <c r="G30" s="321" t="s">
        <v>828</v>
      </c>
      <c r="H30" s="307" t="s">
        <v>828</v>
      </c>
      <c r="I30" s="322">
        <v>35140</v>
      </c>
      <c r="J30" s="323" t="s">
        <v>841</v>
      </c>
      <c r="K30" s="316" t="s">
        <v>840</v>
      </c>
      <c r="L30" s="352">
        <v>7</v>
      </c>
      <c r="M30" s="316">
        <v>8</v>
      </c>
      <c r="N30" s="316">
        <v>8</v>
      </c>
      <c r="O30" s="316">
        <f>VLOOKUP(C30&amp;D30,'Hs4'!$EK$7:$EN$76,2,0)</f>
        <v>7</v>
      </c>
      <c r="P30" s="316" t="str">
        <f>VLOOKUP(C30&amp;D30,'Hs4'!$EK$7:$EN$76,4,0)</f>
        <v>Khá</v>
      </c>
      <c r="Q30" s="316" t="s">
        <v>833</v>
      </c>
      <c r="R30" s="316" t="s">
        <v>835</v>
      </c>
      <c r="S30" s="316"/>
      <c r="T30" s="316"/>
      <c r="U30" s="316"/>
    </row>
    <row r="31" spans="1:21" s="319" customFormat="1" ht="20.25" customHeight="1" x14ac:dyDescent="0.25">
      <c r="A31" s="316">
        <v>21</v>
      </c>
      <c r="B31" s="320" t="s">
        <v>904</v>
      </c>
      <c r="C31" s="305" t="s">
        <v>569</v>
      </c>
      <c r="D31" s="306" t="s">
        <v>94</v>
      </c>
      <c r="E31" s="316" t="s">
        <v>884</v>
      </c>
      <c r="F31" s="316" t="b">
        <v>0</v>
      </c>
      <c r="G31" s="321" t="s">
        <v>828</v>
      </c>
      <c r="H31" s="307" t="s">
        <v>828</v>
      </c>
      <c r="I31" s="322">
        <v>34836</v>
      </c>
      <c r="J31" s="323" t="s">
        <v>865</v>
      </c>
      <c r="K31" s="316" t="s">
        <v>840</v>
      </c>
      <c r="L31" s="352">
        <v>7</v>
      </c>
      <c r="M31" s="316">
        <v>9</v>
      </c>
      <c r="N31" s="316">
        <v>8</v>
      </c>
      <c r="O31" s="316">
        <f>VLOOKUP(C31&amp;D31,'Hs4'!$EK$7:$EN$76,2,0)</f>
        <v>7.05</v>
      </c>
      <c r="P31" s="316" t="str">
        <f>VLOOKUP(C31&amp;D31,'Hs4'!$EK$7:$EN$76,4,0)</f>
        <v>Khá</v>
      </c>
      <c r="Q31" s="316" t="s">
        <v>835</v>
      </c>
      <c r="R31" s="316" t="s">
        <v>833</v>
      </c>
      <c r="S31" s="316"/>
      <c r="T31" s="316"/>
      <c r="U31" s="316"/>
    </row>
    <row r="32" spans="1:21" s="319" customFormat="1" ht="20.25" customHeight="1" x14ac:dyDescent="0.25">
      <c r="A32" s="316">
        <v>22</v>
      </c>
      <c r="B32" s="320" t="s">
        <v>905</v>
      </c>
      <c r="C32" s="305" t="s">
        <v>97</v>
      </c>
      <c r="D32" s="306" t="s">
        <v>94</v>
      </c>
      <c r="E32" s="316" t="s">
        <v>884</v>
      </c>
      <c r="F32" s="316" t="b">
        <v>0</v>
      </c>
      <c r="G32" s="321" t="s">
        <v>828</v>
      </c>
      <c r="H32" s="307" t="s">
        <v>828</v>
      </c>
      <c r="I32" s="322">
        <v>35338</v>
      </c>
      <c r="J32" s="323" t="s">
        <v>839</v>
      </c>
      <c r="K32" s="316" t="s">
        <v>840</v>
      </c>
      <c r="L32" s="352">
        <v>8</v>
      </c>
      <c r="M32" s="316">
        <v>9</v>
      </c>
      <c r="N32" s="316">
        <v>8</v>
      </c>
      <c r="O32" s="316">
        <v>7.13</v>
      </c>
      <c r="P32" s="316" t="s">
        <v>833</v>
      </c>
      <c r="Q32" s="316" t="s">
        <v>833</v>
      </c>
      <c r="R32" s="316" t="s">
        <v>836</v>
      </c>
      <c r="S32" s="316"/>
      <c r="T32" s="316"/>
      <c r="U32" s="316"/>
    </row>
    <row r="33" spans="1:21" s="319" customFormat="1" ht="20.25" customHeight="1" x14ac:dyDescent="0.25">
      <c r="A33" s="316">
        <v>23</v>
      </c>
      <c r="B33" s="320" t="s">
        <v>906</v>
      </c>
      <c r="C33" s="305" t="s">
        <v>97</v>
      </c>
      <c r="D33" s="306" t="s">
        <v>94</v>
      </c>
      <c r="E33" s="316" t="s">
        <v>884</v>
      </c>
      <c r="F33" s="316" t="b">
        <v>0</v>
      </c>
      <c r="G33" s="321" t="s">
        <v>828</v>
      </c>
      <c r="H33" s="307" t="s">
        <v>828</v>
      </c>
      <c r="I33" s="322">
        <v>34356</v>
      </c>
      <c r="J33" s="323" t="s">
        <v>865</v>
      </c>
      <c r="K33" s="316" t="s">
        <v>840</v>
      </c>
      <c r="L33" s="352">
        <v>9</v>
      </c>
      <c r="M33" s="316">
        <v>9</v>
      </c>
      <c r="N33" s="316">
        <v>8</v>
      </c>
      <c r="O33" s="316">
        <v>7.43</v>
      </c>
      <c r="P33" s="316" t="s">
        <v>833</v>
      </c>
      <c r="Q33" s="316" t="s">
        <v>833</v>
      </c>
      <c r="R33" s="316" t="s">
        <v>836</v>
      </c>
      <c r="S33" s="316"/>
      <c r="T33" s="316"/>
      <c r="U33" s="316"/>
    </row>
    <row r="34" spans="1:21" s="319" customFormat="1" ht="20.25" customHeight="1" x14ac:dyDescent="0.25">
      <c r="A34" s="316">
        <v>24</v>
      </c>
      <c r="B34" s="320" t="s">
        <v>907</v>
      </c>
      <c r="C34" s="305" t="s">
        <v>302</v>
      </c>
      <c r="D34" s="306" t="s">
        <v>207</v>
      </c>
      <c r="E34" s="316" t="s">
        <v>884</v>
      </c>
      <c r="F34" s="316" t="b">
        <v>0</v>
      </c>
      <c r="G34" s="321" t="s">
        <v>828</v>
      </c>
      <c r="H34" s="307" t="s">
        <v>828</v>
      </c>
      <c r="I34" s="322">
        <v>35328</v>
      </c>
      <c r="J34" s="323" t="s">
        <v>841</v>
      </c>
      <c r="K34" s="316" t="s">
        <v>840</v>
      </c>
      <c r="L34" s="352">
        <v>8</v>
      </c>
      <c r="M34" s="316">
        <v>8</v>
      </c>
      <c r="N34" s="316">
        <v>8</v>
      </c>
      <c r="O34" s="316">
        <f>VLOOKUP(C34&amp;D34,'Hs4'!$EK$7:$EN$76,2,0)</f>
        <v>7.38</v>
      </c>
      <c r="P34" s="316" t="str">
        <f>VLOOKUP(C34&amp;D34,'Hs4'!$EK$7:$EN$76,4,0)</f>
        <v>Khá</v>
      </c>
      <c r="Q34" s="316" t="s">
        <v>833</v>
      </c>
      <c r="R34" s="316" t="s">
        <v>835</v>
      </c>
      <c r="S34" s="316"/>
      <c r="T34" s="316"/>
      <c r="U34" s="316"/>
    </row>
    <row r="35" spans="1:21" s="319" customFormat="1" ht="20.25" customHeight="1" x14ac:dyDescent="0.25">
      <c r="A35" s="316">
        <v>25</v>
      </c>
      <c r="B35" s="320" t="s">
        <v>908</v>
      </c>
      <c r="C35" s="305" t="s">
        <v>93</v>
      </c>
      <c r="D35" s="306" t="s">
        <v>365</v>
      </c>
      <c r="E35" s="316" t="s">
        <v>884</v>
      </c>
      <c r="F35" s="316" t="b">
        <v>0</v>
      </c>
      <c r="G35" s="321" t="s">
        <v>828</v>
      </c>
      <c r="H35" s="307" t="s">
        <v>828</v>
      </c>
      <c r="I35" s="322">
        <v>35241</v>
      </c>
      <c r="J35" s="323" t="s">
        <v>842</v>
      </c>
      <c r="K35" s="316" t="s">
        <v>840</v>
      </c>
      <c r="L35" s="352">
        <v>10</v>
      </c>
      <c r="M35" s="316">
        <v>9</v>
      </c>
      <c r="N35" s="316">
        <v>9</v>
      </c>
      <c r="O35" s="316">
        <f>VLOOKUP(C35&amp;D35,'Hs4'!$EK$7:$EN$76,2,0)</f>
        <v>8.02</v>
      </c>
      <c r="P35" s="316" t="str">
        <f>VLOOKUP(C35&amp;D35,'Hs4'!$EK$7:$EN$76,4,0)</f>
        <v>Giỏi</v>
      </c>
      <c r="Q35" s="316" t="s">
        <v>833</v>
      </c>
      <c r="R35" s="316" t="s">
        <v>835</v>
      </c>
      <c r="S35" s="316"/>
      <c r="T35" s="316"/>
      <c r="U35" s="316"/>
    </row>
    <row r="36" spans="1:21" s="319" customFormat="1" ht="20.25" customHeight="1" x14ac:dyDescent="0.25">
      <c r="A36" s="316">
        <v>26</v>
      </c>
      <c r="B36" s="320" t="s">
        <v>909</v>
      </c>
      <c r="C36" s="305" t="s">
        <v>203</v>
      </c>
      <c r="D36" s="306" t="s">
        <v>365</v>
      </c>
      <c r="E36" s="316" t="s">
        <v>884</v>
      </c>
      <c r="F36" s="316" t="b">
        <v>0</v>
      </c>
      <c r="G36" s="321" t="s">
        <v>828</v>
      </c>
      <c r="H36" s="307" t="s">
        <v>828</v>
      </c>
      <c r="I36" s="322">
        <v>34820</v>
      </c>
      <c r="J36" s="323" t="s">
        <v>842</v>
      </c>
      <c r="K36" s="316" t="s">
        <v>840</v>
      </c>
      <c r="L36" s="352">
        <v>9</v>
      </c>
      <c r="M36" s="316">
        <v>8</v>
      </c>
      <c r="N36" s="316">
        <v>9</v>
      </c>
      <c r="O36" s="316">
        <f>VLOOKUP(C36&amp;D36,'Hs4'!$EK$7:$EN$76,2,0)</f>
        <v>8.07</v>
      </c>
      <c r="P36" s="316" t="str">
        <f>VLOOKUP(C36&amp;D36,'Hs4'!$EK$7:$EN$76,4,0)</f>
        <v>Giỏi</v>
      </c>
      <c r="Q36" s="316" t="s">
        <v>833</v>
      </c>
      <c r="R36" s="316" t="s">
        <v>834</v>
      </c>
      <c r="S36" s="316"/>
      <c r="T36" s="316"/>
      <c r="U36" s="316"/>
    </row>
    <row r="37" spans="1:21" s="319" customFormat="1" ht="20.25" customHeight="1" x14ac:dyDescent="0.25">
      <c r="A37" s="316">
        <v>27</v>
      </c>
      <c r="B37" s="320" t="s">
        <v>910</v>
      </c>
      <c r="C37" s="305" t="s">
        <v>228</v>
      </c>
      <c r="D37" s="306" t="s">
        <v>98</v>
      </c>
      <c r="E37" s="316" t="s">
        <v>884</v>
      </c>
      <c r="F37" s="316" t="b">
        <v>0</v>
      </c>
      <c r="G37" s="321" t="s">
        <v>828</v>
      </c>
      <c r="H37" s="307" t="s">
        <v>828</v>
      </c>
      <c r="I37" s="322">
        <v>35011</v>
      </c>
      <c r="J37" s="323" t="s">
        <v>846</v>
      </c>
      <c r="K37" s="316" t="s">
        <v>840</v>
      </c>
      <c r="L37" s="352">
        <v>9</v>
      </c>
      <c r="M37" s="316">
        <v>8</v>
      </c>
      <c r="N37" s="316">
        <v>8</v>
      </c>
      <c r="O37" s="316">
        <f>VLOOKUP(C37&amp;D37,'Hs4'!$EK$7:$EN$76,2,0)</f>
        <v>7.71</v>
      </c>
      <c r="P37" s="316" t="str">
        <f>VLOOKUP(C37&amp;D37,'Hs4'!$EK$7:$EN$76,4,0)</f>
        <v>Khá</v>
      </c>
      <c r="Q37" s="316" t="s">
        <v>833</v>
      </c>
      <c r="R37" s="316" t="s">
        <v>833</v>
      </c>
      <c r="S37" s="316"/>
      <c r="T37" s="316"/>
      <c r="U37" s="316"/>
    </row>
    <row r="38" spans="1:21" s="319" customFormat="1" ht="20.25" customHeight="1" x14ac:dyDescent="0.25">
      <c r="A38" s="316">
        <v>28</v>
      </c>
      <c r="B38" s="320" t="s">
        <v>911</v>
      </c>
      <c r="C38" s="305" t="s">
        <v>102</v>
      </c>
      <c r="D38" s="306" t="s">
        <v>477</v>
      </c>
      <c r="E38" s="316" t="s">
        <v>884</v>
      </c>
      <c r="F38" s="316" t="b">
        <v>0</v>
      </c>
      <c r="G38" s="321" t="s">
        <v>828</v>
      </c>
      <c r="H38" s="307" t="s">
        <v>828</v>
      </c>
      <c r="I38" s="322">
        <v>34770</v>
      </c>
      <c r="J38" s="323" t="s">
        <v>841</v>
      </c>
      <c r="K38" s="316" t="s">
        <v>840</v>
      </c>
      <c r="L38" s="352">
        <v>8</v>
      </c>
      <c r="M38" s="316">
        <v>9</v>
      </c>
      <c r="N38" s="316">
        <v>8</v>
      </c>
      <c r="O38" s="316">
        <f>VLOOKUP(C38&amp;D38,'Hs4'!$EK$7:$EN$76,2,0)</f>
        <v>7.31</v>
      </c>
      <c r="P38" s="316" t="str">
        <f>VLOOKUP(C38&amp;D38,'Hs4'!$EK$7:$EN$76,4,0)</f>
        <v>Khá</v>
      </c>
      <c r="Q38" s="316" t="s">
        <v>833</v>
      </c>
      <c r="R38" s="316" t="s">
        <v>833</v>
      </c>
      <c r="S38" s="316"/>
      <c r="T38" s="316"/>
      <c r="U38" s="316"/>
    </row>
    <row r="39" spans="1:21" s="319" customFormat="1" ht="20.25" customHeight="1" x14ac:dyDescent="0.25">
      <c r="A39" s="316">
        <v>29</v>
      </c>
      <c r="B39" s="320" t="s">
        <v>912</v>
      </c>
      <c r="C39" s="305" t="s">
        <v>327</v>
      </c>
      <c r="D39" s="306" t="s">
        <v>101</v>
      </c>
      <c r="E39" s="316" t="s">
        <v>884</v>
      </c>
      <c r="F39" s="316" t="b">
        <v>0</v>
      </c>
      <c r="G39" s="321" t="s">
        <v>828</v>
      </c>
      <c r="H39" s="307" t="s">
        <v>828</v>
      </c>
      <c r="I39" s="322">
        <v>34839</v>
      </c>
      <c r="J39" s="323" t="s">
        <v>841</v>
      </c>
      <c r="K39" s="316" t="s">
        <v>840</v>
      </c>
      <c r="L39" s="352">
        <v>8</v>
      </c>
      <c r="M39" s="316">
        <v>8</v>
      </c>
      <c r="N39" s="316">
        <v>8</v>
      </c>
      <c r="O39" s="316">
        <f>VLOOKUP(C39&amp;D39,'Hs4'!$EK$7:$EN$76,2,0)</f>
        <v>7.24</v>
      </c>
      <c r="P39" s="316" t="str">
        <f>VLOOKUP(C39&amp;D39,'Hs4'!$EK$7:$EN$76,4,0)</f>
        <v>Khá</v>
      </c>
      <c r="Q39" s="316" t="s">
        <v>833</v>
      </c>
      <c r="R39" s="316" t="s">
        <v>833</v>
      </c>
      <c r="S39" s="316"/>
      <c r="T39" s="316"/>
      <c r="U39" s="316"/>
    </row>
    <row r="40" spans="1:21" s="319" customFormat="1" ht="20.25" customHeight="1" x14ac:dyDescent="0.25">
      <c r="A40" s="316">
        <v>30</v>
      </c>
      <c r="B40" s="320" t="s">
        <v>913</v>
      </c>
      <c r="C40" s="305" t="s">
        <v>160</v>
      </c>
      <c r="D40" s="306" t="s">
        <v>211</v>
      </c>
      <c r="E40" s="316" t="s">
        <v>884</v>
      </c>
      <c r="F40" s="316" t="b">
        <v>0</v>
      </c>
      <c r="G40" s="321" t="s">
        <v>828</v>
      </c>
      <c r="H40" s="307" t="s">
        <v>828</v>
      </c>
      <c r="I40" s="322">
        <v>34957</v>
      </c>
      <c r="J40" s="323" t="s">
        <v>839</v>
      </c>
      <c r="K40" s="316" t="s">
        <v>840</v>
      </c>
      <c r="L40" s="352">
        <v>8</v>
      </c>
      <c r="M40" s="316">
        <v>9</v>
      </c>
      <c r="N40" s="316">
        <v>6</v>
      </c>
      <c r="O40" s="316">
        <v>7.33</v>
      </c>
      <c r="P40" s="316" t="s">
        <v>833</v>
      </c>
      <c r="Q40" s="316" t="s">
        <v>833</v>
      </c>
      <c r="R40" s="316" t="s">
        <v>835</v>
      </c>
      <c r="S40" s="316"/>
      <c r="T40" s="316"/>
      <c r="U40" s="316"/>
    </row>
    <row r="41" spans="1:21" s="319" customFormat="1" ht="20.25" customHeight="1" x14ac:dyDescent="0.25">
      <c r="A41" s="316">
        <v>31</v>
      </c>
      <c r="B41" s="320" t="s">
        <v>914</v>
      </c>
      <c r="C41" s="305" t="s">
        <v>160</v>
      </c>
      <c r="D41" s="306" t="s">
        <v>211</v>
      </c>
      <c r="E41" s="316" t="s">
        <v>884</v>
      </c>
      <c r="F41" s="316" t="b">
        <v>0</v>
      </c>
      <c r="G41" s="321" t="s">
        <v>828</v>
      </c>
      <c r="H41" s="307" t="s">
        <v>828</v>
      </c>
      <c r="I41" s="322">
        <v>35229</v>
      </c>
      <c r="J41" s="323" t="s">
        <v>842</v>
      </c>
      <c r="K41" s="316" t="s">
        <v>840</v>
      </c>
      <c r="L41" s="352">
        <v>8</v>
      </c>
      <c r="M41" s="316">
        <v>8</v>
      </c>
      <c r="N41" s="316">
        <v>6</v>
      </c>
      <c r="O41" s="316">
        <v>7.53</v>
      </c>
      <c r="P41" s="316" t="s">
        <v>833</v>
      </c>
      <c r="Q41" s="316" t="s">
        <v>833</v>
      </c>
      <c r="R41" s="316" t="s">
        <v>835</v>
      </c>
      <c r="S41" s="316"/>
      <c r="T41" s="316"/>
      <c r="U41" s="316"/>
    </row>
    <row r="42" spans="1:21" s="319" customFormat="1" ht="20.25" customHeight="1" x14ac:dyDescent="0.25">
      <c r="A42" s="316">
        <v>32</v>
      </c>
      <c r="B42" s="320" t="s">
        <v>915</v>
      </c>
      <c r="C42" s="305" t="s">
        <v>568</v>
      </c>
      <c r="D42" s="306" t="s">
        <v>211</v>
      </c>
      <c r="E42" s="316" t="s">
        <v>884</v>
      </c>
      <c r="F42" s="316" t="b">
        <v>0</v>
      </c>
      <c r="G42" s="321" t="s">
        <v>828</v>
      </c>
      <c r="H42" s="307" t="s">
        <v>828</v>
      </c>
      <c r="I42" s="322">
        <v>35398</v>
      </c>
      <c r="J42" s="323" t="s">
        <v>865</v>
      </c>
      <c r="K42" s="316" t="s">
        <v>840</v>
      </c>
      <c r="L42" s="352">
        <v>7</v>
      </c>
      <c r="M42" s="316">
        <v>8</v>
      </c>
      <c r="N42" s="316">
        <v>8</v>
      </c>
      <c r="O42" s="316">
        <f>VLOOKUP(C42&amp;D42,'Hs4'!$EK$7:$EN$76,2,0)</f>
        <v>6.97</v>
      </c>
      <c r="P42" s="316" t="str">
        <f>VLOOKUP(C42&amp;D42,'Hs4'!$EK$7:$EN$76,4,0)</f>
        <v>TBKhá</v>
      </c>
      <c r="Q42" s="316" t="s">
        <v>833</v>
      </c>
      <c r="R42" s="316" t="s">
        <v>836</v>
      </c>
      <c r="S42" s="316"/>
      <c r="T42" s="316"/>
      <c r="U42" s="316"/>
    </row>
    <row r="43" spans="1:21" s="319" customFormat="1" ht="20.25" customHeight="1" x14ac:dyDescent="0.25">
      <c r="A43" s="316">
        <v>33</v>
      </c>
      <c r="B43" s="320" t="s">
        <v>916</v>
      </c>
      <c r="C43" s="305" t="s">
        <v>573</v>
      </c>
      <c r="D43" s="306" t="s">
        <v>574</v>
      </c>
      <c r="E43" s="316" t="s">
        <v>884</v>
      </c>
      <c r="F43" s="316" t="b">
        <v>0</v>
      </c>
      <c r="G43" s="321" t="s">
        <v>828</v>
      </c>
      <c r="H43" s="307" t="s">
        <v>828</v>
      </c>
      <c r="I43" s="322">
        <v>35254</v>
      </c>
      <c r="J43" s="323" t="s">
        <v>839</v>
      </c>
      <c r="K43" s="316" t="s">
        <v>840</v>
      </c>
      <c r="L43" s="352">
        <v>9</v>
      </c>
      <c r="M43" s="316">
        <v>8</v>
      </c>
      <c r="N43" s="316">
        <v>8</v>
      </c>
      <c r="O43" s="316">
        <f>VLOOKUP(C43&amp;D43,'Hs4'!$EK$7:$EN$76,2,0)</f>
        <v>7.91</v>
      </c>
      <c r="P43" s="316" t="str">
        <f>VLOOKUP(C43&amp;D43,'Hs4'!$EK$7:$EN$76,4,0)</f>
        <v>Khá</v>
      </c>
      <c r="Q43" s="316" t="s">
        <v>833</v>
      </c>
      <c r="R43" s="316" t="s">
        <v>834</v>
      </c>
      <c r="S43" s="316"/>
      <c r="T43" s="316"/>
      <c r="U43" s="316"/>
    </row>
    <row r="44" spans="1:21" s="319" customFormat="1" ht="20.25" customHeight="1" x14ac:dyDescent="0.25">
      <c r="A44" s="316">
        <v>34</v>
      </c>
      <c r="B44" s="320" t="s">
        <v>917</v>
      </c>
      <c r="C44" s="305" t="s">
        <v>97</v>
      </c>
      <c r="D44" s="306" t="s">
        <v>213</v>
      </c>
      <c r="E44" s="316" t="s">
        <v>884</v>
      </c>
      <c r="F44" s="316" t="b">
        <v>0</v>
      </c>
      <c r="G44" s="321" t="s">
        <v>828</v>
      </c>
      <c r="H44" s="307" t="s">
        <v>828</v>
      </c>
      <c r="I44" s="322">
        <v>35059</v>
      </c>
      <c r="J44" s="323" t="s">
        <v>842</v>
      </c>
      <c r="K44" s="316" t="s">
        <v>840</v>
      </c>
      <c r="L44" s="352">
        <v>7</v>
      </c>
      <c r="M44" s="316">
        <v>9</v>
      </c>
      <c r="N44" s="316">
        <v>7</v>
      </c>
      <c r="O44" s="316">
        <f>VLOOKUP(C44&amp;D44,'Hs4'!$EK$7:$EN$76,2,0)</f>
        <v>6.96</v>
      </c>
      <c r="P44" s="316" t="str">
        <f>VLOOKUP(C44&amp;D44,'Hs4'!$EK$7:$EN$76,4,0)</f>
        <v>TBKhá</v>
      </c>
      <c r="Q44" s="316" t="s">
        <v>835</v>
      </c>
      <c r="R44" s="316" t="s">
        <v>836</v>
      </c>
      <c r="S44" s="316"/>
      <c r="T44" s="316"/>
      <c r="U44" s="316"/>
    </row>
    <row r="45" spans="1:21" s="319" customFormat="1" ht="20.25" customHeight="1" x14ac:dyDescent="0.25">
      <c r="A45" s="316">
        <v>35</v>
      </c>
      <c r="B45" s="320" t="s">
        <v>918</v>
      </c>
      <c r="C45" s="305" t="s">
        <v>62</v>
      </c>
      <c r="D45" s="306" t="s">
        <v>111</v>
      </c>
      <c r="E45" s="316" t="s">
        <v>884</v>
      </c>
      <c r="F45" s="316" t="b">
        <v>0</v>
      </c>
      <c r="G45" s="321" t="s">
        <v>828</v>
      </c>
      <c r="H45" s="307" t="s">
        <v>828</v>
      </c>
      <c r="I45" s="322">
        <v>35137</v>
      </c>
      <c r="J45" s="323" t="s">
        <v>839</v>
      </c>
      <c r="K45" s="316" t="s">
        <v>840</v>
      </c>
      <c r="L45" s="352">
        <v>9</v>
      </c>
      <c r="M45" s="316">
        <v>7</v>
      </c>
      <c r="N45" s="316">
        <v>9</v>
      </c>
      <c r="O45" s="316">
        <f>VLOOKUP(C45&amp;D45,'Hs4'!$EK$7:$EN$76,2,0)</f>
        <v>7.51</v>
      </c>
      <c r="P45" s="316" t="str">
        <f>VLOOKUP(C45&amp;D45,'Hs4'!$EK$7:$EN$76,4,0)</f>
        <v>Khá</v>
      </c>
      <c r="Q45" s="316" t="s">
        <v>835</v>
      </c>
      <c r="R45" s="316" t="s">
        <v>835</v>
      </c>
      <c r="S45" s="316"/>
      <c r="T45" s="316"/>
      <c r="U45" s="316"/>
    </row>
    <row r="46" spans="1:21" s="319" customFormat="1" ht="20.25" customHeight="1" x14ac:dyDescent="0.25">
      <c r="A46" s="316">
        <v>36</v>
      </c>
      <c r="B46" s="320" t="s">
        <v>919</v>
      </c>
      <c r="C46" s="305" t="s">
        <v>120</v>
      </c>
      <c r="D46" s="306" t="s">
        <v>111</v>
      </c>
      <c r="E46" s="316" t="s">
        <v>884</v>
      </c>
      <c r="F46" s="316" t="b">
        <v>0</v>
      </c>
      <c r="G46" s="321" t="s">
        <v>828</v>
      </c>
      <c r="H46" s="307" t="s">
        <v>828</v>
      </c>
      <c r="I46" s="322">
        <v>34809</v>
      </c>
      <c r="J46" s="323" t="s">
        <v>841</v>
      </c>
      <c r="K46" s="316" t="s">
        <v>840</v>
      </c>
      <c r="L46" s="352">
        <v>9</v>
      </c>
      <c r="M46" s="316">
        <v>9</v>
      </c>
      <c r="N46" s="316">
        <v>9</v>
      </c>
      <c r="O46" s="316">
        <f>VLOOKUP(C46&amp;D46,'Hs4'!$EK$7:$EN$76,2,0)</f>
        <v>8.1300000000000008</v>
      </c>
      <c r="P46" s="316" t="str">
        <f>VLOOKUP(C46&amp;D46,'Hs4'!$EK$7:$EN$76,4,0)</f>
        <v>Giỏi</v>
      </c>
      <c r="Q46" s="316" t="s">
        <v>833</v>
      </c>
      <c r="R46" s="316" t="s">
        <v>835</v>
      </c>
      <c r="S46" s="316"/>
      <c r="T46" s="316"/>
      <c r="U46" s="316"/>
    </row>
    <row r="47" spans="1:21" s="319" customFormat="1" ht="20.25" customHeight="1" x14ac:dyDescent="0.25">
      <c r="A47" s="316">
        <v>37</v>
      </c>
      <c r="B47" s="320" t="s">
        <v>920</v>
      </c>
      <c r="C47" s="305" t="s">
        <v>575</v>
      </c>
      <c r="D47" s="306" t="s">
        <v>111</v>
      </c>
      <c r="E47" s="316" t="s">
        <v>884</v>
      </c>
      <c r="F47" s="316" t="b">
        <v>0</v>
      </c>
      <c r="G47" s="321" t="s">
        <v>828</v>
      </c>
      <c r="H47" s="307" t="s">
        <v>828</v>
      </c>
      <c r="I47" s="322">
        <v>35141</v>
      </c>
      <c r="J47" s="323" t="s">
        <v>846</v>
      </c>
      <c r="K47" s="316" t="s">
        <v>840</v>
      </c>
      <c r="L47" s="352">
        <v>6</v>
      </c>
      <c r="M47" s="316">
        <v>8</v>
      </c>
      <c r="N47" s="316">
        <v>6</v>
      </c>
      <c r="O47" s="316">
        <f>VLOOKUP(C47&amp;D47,'Hs4'!$EK$7:$EN$76,2,0)</f>
        <v>7.04</v>
      </c>
      <c r="P47" s="316" t="str">
        <f>VLOOKUP(C47&amp;D47,'Hs4'!$EK$7:$EN$76,4,0)</f>
        <v>Khá</v>
      </c>
      <c r="Q47" s="316" t="s">
        <v>833</v>
      </c>
      <c r="R47" s="316" t="s">
        <v>834</v>
      </c>
      <c r="S47" s="316"/>
      <c r="T47" s="316"/>
      <c r="U47" s="316"/>
    </row>
    <row r="48" spans="1:21" s="319" customFormat="1" ht="20.25" customHeight="1" x14ac:dyDescent="0.25">
      <c r="A48" s="316">
        <v>38</v>
      </c>
      <c r="B48" s="320" t="s">
        <v>921</v>
      </c>
      <c r="C48" s="305" t="s">
        <v>162</v>
      </c>
      <c r="D48" s="306" t="s">
        <v>111</v>
      </c>
      <c r="E48" s="316" t="s">
        <v>884</v>
      </c>
      <c r="F48" s="316" t="b">
        <v>0</v>
      </c>
      <c r="G48" s="321" t="s">
        <v>828</v>
      </c>
      <c r="H48" s="307" t="s">
        <v>828</v>
      </c>
      <c r="I48" s="322">
        <v>34900</v>
      </c>
      <c r="J48" s="323" t="s">
        <v>839</v>
      </c>
      <c r="K48" s="316" t="s">
        <v>840</v>
      </c>
      <c r="L48" s="352">
        <v>6</v>
      </c>
      <c r="M48" s="316">
        <v>8</v>
      </c>
      <c r="N48" s="316">
        <v>7</v>
      </c>
      <c r="O48" s="316">
        <f>VLOOKUP(C48&amp;D48,'Hs4'!$EK$7:$EN$76,2,0)</f>
        <v>7.09</v>
      </c>
      <c r="P48" s="316" t="str">
        <f>VLOOKUP(C48&amp;D48,'Hs4'!$EK$7:$EN$76,4,0)</f>
        <v>Khá</v>
      </c>
      <c r="Q48" s="316" t="s">
        <v>833</v>
      </c>
      <c r="R48" s="316" t="s">
        <v>836</v>
      </c>
      <c r="S48" s="316"/>
      <c r="T48" s="316"/>
      <c r="U48" s="316"/>
    </row>
    <row r="49" spans="1:21" s="319" customFormat="1" ht="20.25" customHeight="1" x14ac:dyDescent="0.25">
      <c r="A49" s="316">
        <v>39</v>
      </c>
      <c r="B49" s="320" t="s">
        <v>922</v>
      </c>
      <c r="C49" s="305" t="s">
        <v>576</v>
      </c>
      <c r="D49" s="306" t="s">
        <v>117</v>
      </c>
      <c r="E49" s="316" t="s">
        <v>884</v>
      </c>
      <c r="F49" s="316" t="b">
        <v>0</v>
      </c>
      <c r="G49" s="321" t="s">
        <v>828</v>
      </c>
      <c r="H49" s="307" t="s">
        <v>828</v>
      </c>
      <c r="I49" s="322">
        <v>35117</v>
      </c>
      <c r="J49" s="323" t="s">
        <v>841</v>
      </c>
      <c r="K49" s="316" t="s">
        <v>840</v>
      </c>
      <c r="L49" s="352">
        <v>8</v>
      </c>
      <c r="M49" s="316">
        <v>9</v>
      </c>
      <c r="N49" s="316">
        <v>7</v>
      </c>
      <c r="O49" s="316">
        <f>VLOOKUP(C49&amp;D49,'Hs4'!$EK$7:$EN$76,2,0)</f>
        <v>6.95</v>
      </c>
      <c r="P49" s="316" t="str">
        <f>VLOOKUP(C49&amp;D49,'Hs4'!$EK$7:$EN$76,4,0)</f>
        <v>TBKhá</v>
      </c>
      <c r="Q49" s="316" t="s">
        <v>833</v>
      </c>
      <c r="R49" s="316" t="s">
        <v>837</v>
      </c>
      <c r="S49" s="316"/>
      <c r="T49" s="316"/>
      <c r="U49" s="316"/>
    </row>
    <row r="50" spans="1:21" s="319" customFormat="1" ht="20.25" customHeight="1" x14ac:dyDescent="0.25">
      <c r="A50" s="316">
        <v>40</v>
      </c>
      <c r="B50" s="320" t="s">
        <v>923</v>
      </c>
      <c r="C50" s="305" t="s">
        <v>68</v>
      </c>
      <c r="D50" s="306" t="s">
        <v>222</v>
      </c>
      <c r="E50" s="316" t="s">
        <v>884</v>
      </c>
      <c r="F50" s="316" t="b">
        <v>0</v>
      </c>
      <c r="G50" s="321" t="s">
        <v>828</v>
      </c>
      <c r="H50" s="307" t="s">
        <v>828</v>
      </c>
      <c r="I50" s="322">
        <v>35123</v>
      </c>
      <c r="J50" s="323" t="s">
        <v>846</v>
      </c>
      <c r="K50" s="316" t="s">
        <v>840</v>
      </c>
      <c r="L50" s="352">
        <v>7</v>
      </c>
      <c r="M50" s="316">
        <v>9</v>
      </c>
      <c r="N50" s="316">
        <v>6</v>
      </c>
      <c r="O50" s="316">
        <f>VLOOKUP(C50&amp;D50,'Hs4'!$EK$7:$EN$76,2,0)</f>
        <v>6.88</v>
      </c>
      <c r="P50" s="316" t="str">
        <f>VLOOKUP(C50&amp;D50,'Hs4'!$EK$7:$EN$76,4,0)</f>
        <v>TBKhá</v>
      </c>
      <c r="Q50" s="316" t="s">
        <v>833</v>
      </c>
      <c r="R50" s="316" t="s">
        <v>837</v>
      </c>
      <c r="S50" s="316"/>
      <c r="T50" s="316"/>
      <c r="U50" s="316"/>
    </row>
    <row r="51" spans="1:21" s="319" customFormat="1" ht="20.25" customHeight="1" x14ac:dyDescent="0.25">
      <c r="A51" s="316">
        <v>41</v>
      </c>
      <c r="B51" s="320" t="s">
        <v>924</v>
      </c>
      <c r="C51" s="305" t="s">
        <v>577</v>
      </c>
      <c r="D51" s="306" t="s">
        <v>229</v>
      </c>
      <c r="E51" s="316" t="s">
        <v>884</v>
      </c>
      <c r="F51" s="316" t="b">
        <v>0</v>
      </c>
      <c r="G51" s="321" t="s">
        <v>828</v>
      </c>
      <c r="H51" s="307" t="s">
        <v>828</v>
      </c>
      <c r="I51" s="322">
        <v>35296</v>
      </c>
      <c r="J51" s="323" t="s">
        <v>839</v>
      </c>
      <c r="K51" s="316" t="s">
        <v>840</v>
      </c>
      <c r="L51" s="352">
        <v>7</v>
      </c>
      <c r="M51" s="316">
        <v>8</v>
      </c>
      <c r="N51" s="316">
        <v>6</v>
      </c>
      <c r="O51" s="316">
        <f>VLOOKUP(C51&amp;D51,'Hs4'!$EK$7:$EN$76,2,0)</f>
        <v>6.93</v>
      </c>
      <c r="P51" s="316" t="str">
        <f>VLOOKUP(C51&amp;D51,'Hs4'!$EK$7:$EN$76,4,0)</f>
        <v>TBKhá</v>
      </c>
      <c r="Q51" s="316" t="s">
        <v>835</v>
      </c>
      <c r="R51" s="316" t="s">
        <v>836</v>
      </c>
      <c r="S51" s="316"/>
      <c r="T51" s="316"/>
      <c r="U51" s="316"/>
    </row>
    <row r="52" spans="1:21" s="319" customFormat="1" ht="20.25" customHeight="1" x14ac:dyDescent="0.25">
      <c r="A52" s="316">
        <v>42</v>
      </c>
      <c r="B52" s="320" t="s">
        <v>925</v>
      </c>
      <c r="C52" s="305" t="s">
        <v>97</v>
      </c>
      <c r="D52" s="306" t="s">
        <v>121</v>
      </c>
      <c r="E52" s="316" t="s">
        <v>884</v>
      </c>
      <c r="F52" s="316" t="b">
        <v>0</v>
      </c>
      <c r="G52" s="321" t="s">
        <v>828</v>
      </c>
      <c r="H52" s="307" t="s">
        <v>828</v>
      </c>
      <c r="I52" s="322">
        <v>34823</v>
      </c>
      <c r="J52" s="323" t="s">
        <v>839</v>
      </c>
      <c r="K52" s="316" t="s">
        <v>840</v>
      </c>
      <c r="L52" s="352">
        <v>7</v>
      </c>
      <c r="M52" s="316">
        <v>8</v>
      </c>
      <c r="N52" s="316">
        <v>6</v>
      </c>
      <c r="O52" s="316">
        <f>VLOOKUP(C52&amp;D52,'Hs4'!$EK$7:$EN$76,2,0)</f>
        <v>7.11</v>
      </c>
      <c r="P52" s="316" t="str">
        <f>VLOOKUP(C52&amp;D52,'Hs4'!$EK$7:$EN$76,4,0)</f>
        <v>Khá</v>
      </c>
      <c r="Q52" s="316" t="s">
        <v>833</v>
      </c>
      <c r="R52" s="316" t="s">
        <v>835</v>
      </c>
      <c r="S52" s="316"/>
      <c r="T52" s="316"/>
      <c r="U52" s="316"/>
    </row>
    <row r="53" spans="1:21" s="319" customFormat="1" ht="20.25" customHeight="1" x14ac:dyDescent="0.25">
      <c r="A53" s="316">
        <v>43</v>
      </c>
      <c r="B53" s="320" t="s">
        <v>926</v>
      </c>
      <c r="C53" s="305" t="s">
        <v>203</v>
      </c>
      <c r="D53" s="306" t="s">
        <v>233</v>
      </c>
      <c r="E53" s="316" t="s">
        <v>884</v>
      </c>
      <c r="F53" s="316" t="b">
        <v>0</v>
      </c>
      <c r="G53" s="321" t="s">
        <v>828</v>
      </c>
      <c r="H53" s="307" t="s">
        <v>828</v>
      </c>
      <c r="I53" s="322">
        <v>34856</v>
      </c>
      <c r="J53" s="323" t="s">
        <v>839</v>
      </c>
      <c r="K53" s="316" t="s">
        <v>840</v>
      </c>
      <c r="L53" s="352">
        <v>8</v>
      </c>
      <c r="M53" s="316">
        <v>9</v>
      </c>
      <c r="N53" s="316">
        <v>8</v>
      </c>
      <c r="O53" s="316">
        <f>VLOOKUP(C53&amp;D53,'Hs4'!$EK$7:$EN$76,2,0)</f>
        <v>7.66</v>
      </c>
      <c r="P53" s="316" t="str">
        <f>VLOOKUP(C53&amp;D53,'Hs4'!$EK$7:$EN$76,4,0)</f>
        <v>Khá</v>
      </c>
      <c r="Q53" s="316" t="s">
        <v>835</v>
      </c>
      <c r="R53" s="316" t="s">
        <v>837</v>
      </c>
      <c r="S53" s="316"/>
      <c r="T53" s="316"/>
      <c r="U53" s="316"/>
    </row>
    <row r="54" spans="1:21" s="319" customFormat="1" ht="20.25" customHeight="1" x14ac:dyDescent="0.25">
      <c r="A54" s="316">
        <v>44</v>
      </c>
      <c r="B54" s="320" t="s">
        <v>927</v>
      </c>
      <c r="C54" s="305" t="s">
        <v>237</v>
      </c>
      <c r="D54" s="306" t="s">
        <v>126</v>
      </c>
      <c r="E54" s="316" t="s">
        <v>884</v>
      </c>
      <c r="F54" s="316" t="b">
        <v>0</v>
      </c>
      <c r="G54" s="321" t="s">
        <v>828</v>
      </c>
      <c r="H54" s="307" t="s">
        <v>828</v>
      </c>
      <c r="I54" s="322">
        <v>35379</v>
      </c>
      <c r="J54" s="323" t="s">
        <v>839</v>
      </c>
      <c r="K54" s="316" t="s">
        <v>840</v>
      </c>
      <c r="L54" s="352">
        <v>8</v>
      </c>
      <c r="M54" s="316">
        <v>9</v>
      </c>
      <c r="N54" s="316">
        <v>7</v>
      </c>
      <c r="O54" s="316">
        <f>VLOOKUP(C54&amp;D54,'Hs4'!$EK$7:$EN$76,2,0)</f>
        <v>6.59</v>
      </c>
      <c r="P54" s="316" t="str">
        <f>VLOOKUP(C54&amp;D54,'Hs4'!$EK$7:$EN$76,4,0)</f>
        <v>TBKhá</v>
      </c>
      <c r="Q54" s="316" t="s">
        <v>835</v>
      </c>
      <c r="R54" s="316" t="s">
        <v>835</v>
      </c>
      <c r="S54" s="316"/>
      <c r="T54" s="316"/>
      <c r="U54" s="316"/>
    </row>
    <row r="55" spans="1:21" s="412" customFormat="1" ht="20.25" customHeight="1" x14ac:dyDescent="0.25">
      <c r="A55" s="355">
        <v>45</v>
      </c>
      <c r="B55" s="406" t="s">
        <v>928</v>
      </c>
      <c r="C55" s="407" t="s">
        <v>578</v>
      </c>
      <c r="D55" s="408" t="s">
        <v>238</v>
      </c>
      <c r="E55" s="355" t="s">
        <v>884</v>
      </c>
      <c r="F55" s="355" t="b">
        <v>0</v>
      </c>
      <c r="G55" s="409" t="s">
        <v>828</v>
      </c>
      <c r="H55" s="410" t="s">
        <v>828</v>
      </c>
      <c r="I55" s="409">
        <v>35161</v>
      </c>
      <c r="J55" s="411" t="s">
        <v>841</v>
      </c>
      <c r="K55" s="355" t="s">
        <v>840</v>
      </c>
      <c r="L55" s="353">
        <v>8</v>
      </c>
      <c r="M55" s="355">
        <v>8</v>
      </c>
      <c r="N55" s="355">
        <v>8</v>
      </c>
      <c r="O55" s="355"/>
      <c r="P55" s="355"/>
      <c r="Q55" s="355" t="s">
        <v>833</v>
      </c>
      <c r="R55" s="355"/>
      <c r="S55" s="355"/>
      <c r="T55" s="355"/>
      <c r="U55" s="413" t="s">
        <v>954</v>
      </c>
    </row>
    <row r="56" spans="1:21" s="319" customFormat="1" ht="20.25" customHeight="1" x14ac:dyDescent="0.25">
      <c r="A56" s="316">
        <v>46</v>
      </c>
      <c r="B56" s="320" t="s">
        <v>929</v>
      </c>
      <c r="C56" s="305" t="s">
        <v>579</v>
      </c>
      <c r="D56" s="306" t="s">
        <v>580</v>
      </c>
      <c r="E56" s="316" t="s">
        <v>884</v>
      </c>
      <c r="F56" s="316" t="b">
        <v>0</v>
      </c>
      <c r="G56" s="321" t="s">
        <v>828</v>
      </c>
      <c r="H56" s="307" t="s">
        <v>828</v>
      </c>
      <c r="I56" s="322">
        <v>34765</v>
      </c>
      <c r="J56" s="323" t="s">
        <v>839</v>
      </c>
      <c r="K56" s="316" t="s">
        <v>840</v>
      </c>
      <c r="L56" s="352">
        <v>7</v>
      </c>
      <c r="M56" s="316">
        <v>9</v>
      </c>
      <c r="N56" s="316">
        <v>6</v>
      </c>
      <c r="O56" s="316">
        <f>VLOOKUP(C56&amp;D56,'Hs4'!$EK$7:$EN$76,2,0)</f>
        <v>6.93</v>
      </c>
      <c r="P56" s="316" t="str">
        <f>VLOOKUP(C56&amp;D56,'Hs4'!$EK$7:$EN$76,4,0)</f>
        <v>TBKhá</v>
      </c>
      <c r="Q56" s="316" t="s">
        <v>833</v>
      </c>
      <c r="R56" s="316" t="s">
        <v>835</v>
      </c>
      <c r="S56" s="316"/>
      <c r="T56" s="316"/>
      <c r="U56" s="316"/>
    </row>
    <row r="57" spans="1:21" s="319" customFormat="1" ht="20.25" customHeight="1" x14ac:dyDescent="0.25">
      <c r="A57" s="316">
        <v>47</v>
      </c>
      <c r="B57" s="320" t="s">
        <v>930</v>
      </c>
      <c r="C57" s="305" t="s">
        <v>581</v>
      </c>
      <c r="D57" s="306" t="s">
        <v>133</v>
      </c>
      <c r="E57" s="316" t="s">
        <v>884</v>
      </c>
      <c r="F57" s="316" t="b">
        <v>0</v>
      </c>
      <c r="G57" s="321" t="s">
        <v>828</v>
      </c>
      <c r="H57" s="307" t="s">
        <v>828</v>
      </c>
      <c r="I57" s="322">
        <v>35238</v>
      </c>
      <c r="J57" s="323" t="s">
        <v>839</v>
      </c>
      <c r="K57" s="316" t="s">
        <v>840</v>
      </c>
      <c r="L57" s="352">
        <v>9</v>
      </c>
      <c r="M57" s="316">
        <v>9</v>
      </c>
      <c r="N57" s="316">
        <v>6</v>
      </c>
      <c r="O57" s="316">
        <f>VLOOKUP(C57&amp;D57,'Hs4'!$EK$7:$EN$76,2,0)</f>
        <v>7.34</v>
      </c>
      <c r="P57" s="316" t="str">
        <f>VLOOKUP(C57&amp;D57,'Hs4'!$EK$7:$EN$76,4,0)</f>
        <v>Khá</v>
      </c>
      <c r="Q57" s="316" t="s">
        <v>835</v>
      </c>
      <c r="R57" s="316" t="s">
        <v>835</v>
      </c>
      <c r="S57" s="316"/>
      <c r="T57" s="316"/>
      <c r="U57" s="316"/>
    </row>
    <row r="58" spans="1:21" s="319" customFormat="1" ht="20.25" customHeight="1" x14ac:dyDescent="0.25">
      <c r="A58" s="316">
        <v>48</v>
      </c>
      <c r="B58" s="320" t="s">
        <v>931</v>
      </c>
      <c r="C58" s="305" t="s">
        <v>114</v>
      </c>
      <c r="D58" s="306" t="s">
        <v>133</v>
      </c>
      <c r="E58" s="316" t="s">
        <v>884</v>
      </c>
      <c r="F58" s="316" t="b">
        <v>0</v>
      </c>
      <c r="G58" s="321" t="s">
        <v>828</v>
      </c>
      <c r="H58" s="307" t="s">
        <v>828</v>
      </c>
      <c r="I58" s="322">
        <v>34809</v>
      </c>
      <c r="J58" s="323" t="s">
        <v>839</v>
      </c>
      <c r="K58" s="316" t="s">
        <v>840</v>
      </c>
      <c r="L58" s="352">
        <v>7</v>
      </c>
      <c r="M58" s="316">
        <v>7</v>
      </c>
      <c r="N58" s="316">
        <v>7</v>
      </c>
      <c r="O58" s="316">
        <f>VLOOKUP(C58&amp;D58,'Hs4'!$EK$7:$EN$76,2,0)</f>
        <v>6.94</v>
      </c>
      <c r="P58" s="316" t="str">
        <f>VLOOKUP(C58&amp;D58,'Hs4'!$EK$7:$EN$76,4,0)</f>
        <v>TBKhá</v>
      </c>
      <c r="Q58" s="316" t="s">
        <v>835</v>
      </c>
      <c r="R58" s="316" t="s">
        <v>834</v>
      </c>
      <c r="S58" s="316"/>
      <c r="T58" s="316"/>
      <c r="U58" s="316"/>
    </row>
    <row r="59" spans="1:21" s="319" customFormat="1" ht="20.25" customHeight="1" x14ac:dyDescent="0.25">
      <c r="A59" s="316">
        <v>49</v>
      </c>
      <c r="B59" s="320" t="s">
        <v>932</v>
      </c>
      <c r="C59" s="305" t="s">
        <v>97</v>
      </c>
      <c r="D59" s="306" t="s">
        <v>388</v>
      </c>
      <c r="E59" s="316" t="s">
        <v>884</v>
      </c>
      <c r="F59" s="316" t="b">
        <v>0</v>
      </c>
      <c r="G59" s="321" t="s">
        <v>828</v>
      </c>
      <c r="H59" s="307" t="s">
        <v>828</v>
      </c>
      <c r="I59" s="322">
        <v>34907</v>
      </c>
      <c r="J59" s="323" t="s">
        <v>839</v>
      </c>
      <c r="K59" s="316" t="s">
        <v>840</v>
      </c>
      <c r="L59" s="352">
        <v>10</v>
      </c>
      <c r="M59" s="316">
        <v>8</v>
      </c>
      <c r="N59" s="316">
        <v>8</v>
      </c>
      <c r="O59" s="316">
        <f>VLOOKUP(C59&amp;D59,'Hs4'!$EK$7:$EN$76,2,0)</f>
        <v>7.83</v>
      </c>
      <c r="P59" s="316" t="str">
        <f>VLOOKUP(C59&amp;D59,'Hs4'!$EK$7:$EN$76,4,0)</f>
        <v>Khá</v>
      </c>
      <c r="Q59" s="316" t="s">
        <v>833</v>
      </c>
      <c r="R59" s="316" t="s">
        <v>835</v>
      </c>
      <c r="S59" s="316"/>
      <c r="T59" s="316"/>
      <c r="U59" s="316"/>
    </row>
    <row r="60" spans="1:21" s="319" customFormat="1" ht="20.25" customHeight="1" x14ac:dyDescent="0.25">
      <c r="A60" s="316">
        <v>50</v>
      </c>
      <c r="B60" s="320" t="s">
        <v>933</v>
      </c>
      <c r="C60" s="305" t="s">
        <v>582</v>
      </c>
      <c r="D60" s="306" t="s">
        <v>146</v>
      </c>
      <c r="E60" s="316" t="s">
        <v>884</v>
      </c>
      <c r="F60" s="316" t="b">
        <v>0</v>
      </c>
      <c r="G60" s="321" t="s">
        <v>828</v>
      </c>
      <c r="H60" s="307" t="s">
        <v>828</v>
      </c>
      <c r="I60" s="322">
        <v>35399</v>
      </c>
      <c r="J60" s="323" t="s">
        <v>839</v>
      </c>
      <c r="K60" s="316" t="s">
        <v>840</v>
      </c>
      <c r="L60" s="352">
        <v>7</v>
      </c>
      <c r="M60" s="316">
        <v>9</v>
      </c>
      <c r="N60" s="316">
        <v>6</v>
      </c>
      <c r="O60" s="316">
        <f>VLOOKUP(C60&amp;D60,'Hs4'!$EK$7:$EN$76,2,0)</f>
        <v>7.11</v>
      </c>
      <c r="P60" s="316" t="str">
        <f>VLOOKUP(C60&amp;D60,'Hs4'!$EK$7:$EN$76,4,0)</f>
        <v>Khá</v>
      </c>
      <c r="Q60" s="316" t="s">
        <v>835</v>
      </c>
      <c r="R60" s="316" t="s">
        <v>833</v>
      </c>
      <c r="S60" s="316"/>
      <c r="T60" s="316"/>
      <c r="U60" s="316"/>
    </row>
    <row r="61" spans="1:21" s="319" customFormat="1" ht="20.25" customHeight="1" x14ac:dyDescent="0.25">
      <c r="A61" s="316">
        <v>51</v>
      </c>
      <c r="B61" s="320" t="s">
        <v>934</v>
      </c>
      <c r="C61" s="305" t="s">
        <v>85</v>
      </c>
      <c r="D61" s="306" t="s">
        <v>256</v>
      </c>
      <c r="E61" s="316" t="s">
        <v>884</v>
      </c>
      <c r="F61" s="316" t="b">
        <v>0</v>
      </c>
      <c r="G61" s="321" t="s">
        <v>828</v>
      </c>
      <c r="H61" s="307" t="s">
        <v>828</v>
      </c>
      <c r="I61" s="322">
        <v>34711</v>
      </c>
      <c r="J61" s="323" t="s">
        <v>839</v>
      </c>
      <c r="K61" s="316" t="s">
        <v>840</v>
      </c>
      <c r="L61" s="352">
        <v>7</v>
      </c>
      <c r="M61" s="316">
        <v>9</v>
      </c>
      <c r="N61" s="316">
        <v>6</v>
      </c>
      <c r="O61" s="316">
        <f>VLOOKUP(C61&amp;D61,'Hs4'!$EK$7:$EN$76,2,0)</f>
        <v>7.61</v>
      </c>
      <c r="P61" s="316" t="str">
        <f>VLOOKUP(C61&amp;D61,'Hs4'!$EK$7:$EN$76,4,0)</f>
        <v>Khá</v>
      </c>
      <c r="Q61" s="316" t="s">
        <v>835</v>
      </c>
      <c r="R61" s="316" t="s">
        <v>836</v>
      </c>
      <c r="S61" s="316"/>
      <c r="T61" s="316"/>
      <c r="U61" s="316"/>
    </row>
    <row r="62" spans="1:21" s="319" customFormat="1" ht="20.25" customHeight="1" x14ac:dyDescent="0.25">
      <c r="A62" s="316">
        <v>52</v>
      </c>
      <c r="B62" s="320" t="s">
        <v>935</v>
      </c>
      <c r="C62" s="305" t="s">
        <v>160</v>
      </c>
      <c r="D62" s="306" t="s">
        <v>153</v>
      </c>
      <c r="E62" s="316" t="s">
        <v>884</v>
      </c>
      <c r="F62" s="316" t="b">
        <v>0</v>
      </c>
      <c r="G62" s="321" t="s">
        <v>828</v>
      </c>
      <c r="H62" s="307" t="s">
        <v>828</v>
      </c>
      <c r="I62" s="322">
        <v>34768</v>
      </c>
      <c r="J62" s="323" t="s">
        <v>842</v>
      </c>
      <c r="K62" s="316" t="s">
        <v>840</v>
      </c>
      <c r="L62" s="352">
        <v>8</v>
      </c>
      <c r="M62" s="316">
        <v>9</v>
      </c>
      <c r="N62" s="316">
        <v>9</v>
      </c>
      <c r="O62" s="316">
        <f>VLOOKUP(C62&amp;D62,'Hs4'!$EK$7:$EN$76,2,0)</f>
        <v>7.37</v>
      </c>
      <c r="P62" s="316" t="str">
        <f>VLOOKUP(C62&amp;D62,'Hs4'!$EK$7:$EN$76,4,0)</f>
        <v>Khá</v>
      </c>
      <c r="Q62" s="316" t="s">
        <v>833</v>
      </c>
      <c r="R62" s="316" t="s">
        <v>836</v>
      </c>
      <c r="S62" s="316"/>
      <c r="T62" s="316"/>
      <c r="U62" s="316"/>
    </row>
    <row r="63" spans="1:21" s="319" customFormat="1" ht="20.25" customHeight="1" x14ac:dyDescent="0.25">
      <c r="A63" s="316">
        <v>53</v>
      </c>
      <c r="B63" s="320" t="s">
        <v>936</v>
      </c>
      <c r="C63" s="305" t="s">
        <v>97</v>
      </c>
      <c r="D63" s="306" t="s">
        <v>258</v>
      </c>
      <c r="E63" s="316" t="s">
        <v>884</v>
      </c>
      <c r="F63" s="316" t="b">
        <v>0</v>
      </c>
      <c r="G63" s="321" t="s">
        <v>828</v>
      </c>
      <c r="H63" s="307" t="s">
        <v>828</v>
      </c>
      <c r="I63" s="322">
        <v>34731</v>
      </c>
      <c r="J63" s="323" t="s">
        <v>839</v>
      </c>
      <c r="K63" s="316" t="s">
        <v>840</v>
      </c>
      <c r="L63" s="352">
        <v>9</v>
      </c>
      <c r="M63" s="316">
        <v>9</v>
      </c>
      <c r="N63" s="316">
        <v>8</v>
      </c>
      <c r="O63" s="316">
        <f>VLOOKUP(C63&amp;D63,'Hs4'!$EK$7:$EN$76,2,0)</f>
        <v>7.64</v>
      </c>
      <c r="P63" s="316" t="str">
        <f>VLOOKUP(C63&amp;D63,'Hs4'!$EK$7:$EN$76,4,0)</f>
        <v>Khá</v>
      </c>
      <c r="Q63" s="316" t="s">
        <v>833</v>
      </c>
      <c r="R63" s="316" t="s">
        <v>836</v>
      </c>
      <c r="S63" s="316"/>
      <c r="T63" s="316"/>
      <c r="U63" s="316"/>
    </row>
    <row r="64" spans="1:21" s="319" customFormat="1" ht="20.25" customHeight="1" x14ac:dyDescent="0.25">
      <c r="A64" s="316">
        <v>54</v>
      </c>
      <c r="B64" s="320" t="s">
        <v>937</v>
      </c>
      <c r="C64" s="305" t="s">
        <v>583</v>
      </c>
      <c r="D64" s="306" t="s">
        <v>161</v>
      </c>
      <c r="E64" s="316" t="s">
        <v>884</v>
      </c>
      <c r="F64" s="316" t="b">
        <v>0</v>
      </c>
      <c r="G64" s="321" t="s">
        <v>828</v>
      </c>
      <c r="H64" s="307" t="s">
        <v>828</v>
      </c>
      <c r="I64" s="322">
        <v>34947</v>
      </c>
      <c r="J64" s="323" t="s">
        <v>839</v>
      </c>
      <c r="K64" s="316" t="s">
        <v>840</v>
      </c>
      <c r="L64" s="352">
        <v>5</v>
      </c>
      <c r="M64" s="316">
        <v>8</v>
      </c>
      <c r="N64" s="316">
        <v>6</v>
      </c>
      <c r="O64" s="316">
        <f>VLOOKUP(C64&amp;D64,'Hs4'!$EK$7:$EN$76,2,0)</f>
        <v>6.83</v>
      </c>
      <c r="P64" s="316" t="str">
        <f>VLOOKUP(C64&amp;D64,'Hs4'!$EK$7:$EN$76,4,0)</f>
        <v>TBKhá</v>
      </c>
      <c r="Q64" s="316" t="s">
        <v>835</v>
      </c>
      <c r="R64" s="316" t="s">
        <v>837</v>
      </c>
      <c r="S64" s="316"/>
      <c r="T64" s="316"/>
      <c r="U64" s="316"/>
    </row>
    <row r="65" spans="1:21" s="319" customFormat="1" ht="20.25" customHeight="1" x14ac:dyDescent="0.25">
      <c r="A65" s="316">
        <v>55</v>
      </c>
      <c r="B65" s="320" t="s">
        <v>938</v>
      </c>
      <c r="C65" s="305" t="s">
        <v>569</v>
      </c>
      <c r="D65" s="306" t="s">
        <v>267</v>
      </c>
      <c r="E65" s="316" t="s">
        <v>884</v>
      </c>
      <c r="F65" s="316" t="b">
        <v>0</v>
      </c>
      <c r="G65" s="321" t="s">
        <v>828</v>
      </c>
      <c r="H65" s="307" t="s">
        <v>828</v>
      </c>
      <c r="I65" s="322">
        <v>34759</v>
      </c>
      <c r="J65" s="323" t="s">
        <v>839</v>
      </c>
      <c r="K65" s="316" t="s">
        <v>840</v>
      </c>
      <c r="L65" s="352">
        <v>8</v>
      </c>
      <c r="M65" s="316">
        <v>9</v>
      </c>
      <c r="N65" s="316">
        <v>7</v>
      </c>
      <c r="O65" s="316">
        <f>VLOOKUP(C65&amp;D65,'Hs4'!$EK$7:$EN$76,2,0)</f>
        <v>7.1</v>
      </c>
      <c r="P65" s="316" t="str">
        <f>VLOOKUP(C65&amp;D65,'Hs4'!$EK$7:$EN$76,4,0)</f>
        <v>Khá</v>
      </c>
      <c r="Q65" s="316" t="s">
        <v>835</v>
      </c>
      <c r="R65" s="316" t="s">
        <v>836</v>
      </c>
      <c r="S65" s="316"/>
      <c r="T65" s="316"/>
      <c r="U65" s="316"/>
    </row>
    <row r="66" spans="1:21" s="319" customFormat="1" ht="20.25" customHeight="1" x14ac:dyDescent="0.25">
      <c r="A66" s="316">
        <v>56</v>
      </c>
      <c r="B66" s="320" t="s">
        <v>939</v>
      </c>
      <c r="C66" s="305" t="s">
        <v>228</v>
      </c>
      <c r="D66" s="306" t="s">
        <v>267</v>
      </c>
      <c r="E66" s="316" t="s">
        <v>884</v>
      </c>
      <c r="F66" s="316" t="b">
        <v>0</v>
      </c>
      <c r="G66" s="321" t="s">
        <v>828</v>
      </c>
      <c r="H66" s="307" t="s">
        <v>828</v>
      </c>
      <c r="I66" s="322">
        <v>34845</v>
      </c>
      <c r="J66" s="323" t="s">
        <v>841</v>
      </c>
      <c r="K66" s="316" t="s">
        <v>840</v>
      </c>
      <c r="L66" s="352">
        <v>6</v>
      </c>
      <c r="M66" s="316">
        <v>7</v>
      </c>
      <c r="N66" s="316">
        <v>9</v>
      </c>
      <c r="O66" s="316">
        <f>VLOOKUP(C66&amp;D66,'Hs4'!$EK$7:$EN$76,2,0)</f>
        <v>7.09</v>
      </c>
      <c r="P66" s="316" t="str">
        <f>VLOOKUP(C66&amp;D66,'Hs4'!$EK$7:$EN$76,4,0)</f>
        <v>Khá</v>
      </c>
      <c r="Q66" s="316" t="s">
        <v>833</v>
      </c>
      <c r="R66" s="316" t="s">
        <v>835</v>
      </c>
      <c r="S66" s="316"/>
      <c r="T66" s="316"/>
      <c r="U66" s="316"/>
    </row>
    <row r="67" spans="1:21" s="319" customFormat="1" ht="20.25" customHeight="1" x14ac:dyDescent="0.25">
      <c r="A67" s="316">
        <v>57</v>
      </c>
      <c r="B67" s="320" t="s">
        <v>940</v>
      </c>
      <c r="C67" s="305" t="s">
        <v>584</v>
      </c>
      <c r="D67" s="306" t="s">
        <v>267</v>
      </c>
      <c r="E67" s="316" t="s">
        <v>884</v>
      </c>
      <c r="F67" s="316" t="b">
        <v>0</v>
      </c>
      <c r="G67" s="321" t="s">
        <v>828</v>
      </c>
      <c r="H67" s="307" t="s">
        <v>828</v>
      </c>
      <c r="I67" s="322">
        <v>35100</v>
      </c>
      <c r="J67" s="323" t="s">
        <v>839</v>
      </c>
      <c r="K67" s="316" t="s">
        <v>840</v>
      </c>
      <c r="L67" s="352">
        <v>10</v>
      </c>
      <c r="M67" s="316">
        <v>9</v>
      </c>
      <c r="N67" s="316">
        <v>9</v>
      </c>
      <c r="O67" s="316">
        <f>VLOOKUP(C67&amp;D67,'Hs4'!$EK$7:$EN$76,2,0)</f>
        <v>7.89</v>
      </c>
      <c r="P67" s="316" t="str">
        <f>VLOOKUP(C67&amp;D67,'Hs4'!$EK$7:$EN$76,4,0)</f>
        <v>Khá</v>
      </c>
      <c r="Q67" s="316" t="s">
        <v>835</v>
      </c>
      <c r="R67" s="316" t="s">
        <v>835</v>
      </c>
      <c r="S67" s="316"/>
      <c r="T67" s="316"/>
      <c r="U67" s="316"/>
    </row>
    <row r="68" spans="1:21" s="319" customFormat="1" ht="20.25" customHeight="1" x14ac:dyDescent="0.25">
      <c r="A68" s="316">
        <v>58</v>
      </c>
      <c r="B68" s="320" t="s">
        <v>941</v>
      </c>
      <c r="C68" s="305" t="s">
        <v>585</v>
      </c>
      <c r="D68" s="306" t="s">
        <v>269</v>
      </c>
      <c r="E68" s="316" t="s">
        <v>884</v>
      </c>
      <c r="F68" s="316" t="b">
        <v>0</v>
      </c>
      <c r="G68" s="321" t="s">
        <v>828</v>
      </c>
      <c r="H68" s="307" t="s">
        <v>828</v>
      </c>
      <c r="I68" s="322">
        <v>34966</v>
      </c>
      <c r="J68" s="323" t="s">
        <v>841</v>
      </c>
      <c r="K68" s="316" t="s">
        <v>840</v>
      </c>
      <c r="L68" s="352">
        <v>9</v>
      </c>
      <c r="M68" s="316">
        <v>9</v>
      </c>
      <c r="N68" s="316">
        <v>9</v>
      </c>
      <c r="O68" s="316">
        <f>VLOOKUP(C68&amp;D68,'Hs4'!$EK$7:$EN$76,2,0)</f>
        <v>7.85</v>
      </c>
      <c r="P68" s="316" t="str">
        <f>VLOOKUP(C68&amp;D68,'Hs4'!$EK$7:$EN$76,4,0)</f>
        <v>Khá</v>
      </c>
      <c r="Q68" s="316" t="s">
        <v>833</v>
      </c>
      <c r="R68" s="316" t="s">
        <v>835</v>
      </c>
      <c r="S68" s="316"/>
      <c r="T68" s="316"/>
      <c r="U68" s="316"/>
    </row>
    <row r="69" spans="1:21" s="319" customFormat="1" ht="20.25" customHeight="1" x14ac:dyDescent="0.25">
      <c r="A69" s="316">
        <v>59</v>
      </c>
      <c r="B69" s="320" t="s">
        <v>942</v>
      </c>
      <c r="C69" s="305" t="s">
        <v>114</v>
      </c>
      <c r="D69" s="306" t="s">
        <v>174</v>
      </c>
      <c r="E69" s="316" t="s">
        <v>884</v>
      </c>
      <c r="F69" s="316" t="b">
        <v>0</v>
      </c>
      <c r="G69" s="321" t="s">
        <v>828</v>
      </c>
      <c r="H69" s="307" t="s">
        <v>828</v>
      </c>
      <c r="I69" s="322">
        <v>34820</v>
      </c>
      <c r="J69" s="323" t="s">
        <v>841</v>
      </c>
      <c r="K69" s="316" t="s">
        <v>840</v>
      </c>
      <c r="L69" s="352">
        <v>5</v>
      </c>
      <c r="M69" s="316">
        <v>7</v>
      </c>
      <c r="N69" s="316">
        <v>6</v>
      </c>
      <c r="O69" s="316">
        <v>6.88</v>
      </c>
      <c r="P69" s="316" t="s">
        <v>835</v>
      </c>
      <c r="Q69" s="316" t="s">
        <v>835</v>
      </c>
      <c r="R69" s="316" t="s">
        <v>834</v>
      </c>
      <c r="S69" s="316"/>
      <c r="T69" s="316"/>
      <c r="U69" s="316"/>
    </row>
    <row r="70" spans="1:21" s="319" customFormat="1" ht="20.25" customHeight="1" x14ac:dyDescent="0.25">
      <c r="A70" s="316">
        <v>60</v>
      </c>
      <c r="B70" s="320" t="s">
        <v>943</v>
      </c>
      <c r="C70" s="305" t="s">
        <v>114</v>
      </c>
      <c r="D70" s="306" t="s">
        <v>174</v>
      </c>
      <c r="E70" s="316" t="s">
        <v>884</v>
      </c>
      <c r="F70" s="316" t="b">
        <v>0</v>
      </c>
      <c r="G70" s="321" t="s">
        <v>828</v>
      </c>
      <c r="H70" s="307" t="s">
        <v>828</v>
      </c>
      <c r="I70" s="322">
        <v>35301</v>
      </c>
      <c r="J70" s="323" t="s">
        <v>839</v>
      </c>
      <c r="K70" s="316" t="s">
        <v>840</v>
      </c>
      <c r="L70" s="352">
        <v>7</v>
      </c>
      <c r="M70" s="316">
        <v>7</v>
      </c>
      <c r="N70" s="316">
        <v>6</v>
      </c>
      <c r="O70" s="316">
        <v>7.14</v>
      </c>
      <c r="P70" s="316" t="s">
        <v>833</v>
      </c>
      <c r="Q70" s="316" t="s">
        <v>835</v>
      </c>
      <c r="R70" s="316" t="s">
        <v>834</v>
      </c>
      <c r="S70" s="316"/>
      <c r="T70" s="316"/>
      <c r="U70" s="316"/>
    </row>
    <row r="71" spans="1:21" s="319" customFormat="1" ht="20.25" customHeight="1" x14ac:dyDescent="0.25">
      <c r="A71" s="316">
        <v>61</v>
      </c>
      <c r="B71" s="320" t="s">
        <v>944</v>
      </c>
      <c r="C71" s="305" t="s">
        <v>586</v>
      </c>
      <c r="D71" s="306" t="s">
        <v>178</v>
      </c>
      <c r="E71" s="316" t="s">
        <v>884</v>
      </c>
      <c r="F71" s="316" t="b">
        <v>0</v>
      </c>
      <c r="G71" s="321" t="s">
        <v>828</v>
      </c>
      <c r="H71" s="307" t="s">
        <v>828</v>
      </c>
      <c r="I71" s="322">
        <v>35024</v>
      </c>
      <c r="J71" s="323" t="s">
        <v>841</v>
      </c>
      <c r="K71" s="316" t="s">
        <v>840</v>
      </c>
      <c r="L71" s="352">
        <v>9</v>
      </c>
      <c r="M71" s="316">
        <v>8</v>
      </c>
      <c r="N71" s="316">
        <v>6</v>
      </c>
      <c r="O71" s="316">
        <f>VLOOKUP(C71&amp;D71,'Hs4'!$EK$7:$EN$76,2,0)</f>
        <v>6.83</v>
      </c>
      <c r="P71" s="316" t="str">
        <f>VLOOKUP(C71&amp;D71,'Hs4'!$EK$7:$EN$76,4,0)</f>
        <v>TBKhá</v>
      </c>
      <c r="Q71" s="316" t="s">
        <v>835</v>
      </c>
      <c r="R71" s="316" t="s">
        <v>836</v>
      </c>
      <c r="S71" s="316"/>
      <c r="T71" s="316"/>
      <c r="U71" s="316"/>
    </row>
    <row r="72" spans="1:21" s="319" customFormat="1" ht="20.25" customHeight="1" x14ac:dyDescent="0.25">
      <c r="A72" s="316">
        <v>62</v>
      </c>
      <c r="B72" s="320" t="s">
        <v>945</v>
      </c>
      <c r="C72" s="305" t="s">
        <v>587</v>
      </c>
      <c r="D72" s="306" t="s">
        <v>178</v>
      </c>
      <c r="E72" s="316" t="s">
        <v>884</v>
      </c>
      <c r="F72" s="316" t="b">
        <v>0</v>
      </c>
      <c r="G72" s="321" t="s">
        <v>828</v>
      </c>
      <c r="H72" s="307" t="s">
        <v>828</v>
      </c>
      <c r="I72" s="322">
        <v>34727</v>
      </c>
      <c r="J72" s="323" t="s">
        <v>841</v>
      </c>
      <c r="K72" s="316" t="s">
        <v>840</v>
      </c>
      <c r="L72" s="352">
        <v>8</v>
      </c>
      <c r="M72" s="316">
        <v>7</v>
      </c>
      <c r="N72" s="316">
        <v>6</v>
      </c>
      <c r="O72" s="316">
        <f>VLOOKUP(C72&amp;D72,'Hs4'!$EK$7:$EN$76,2,0)</f>
        <v>7.08</v>
      </c>
      <c r="P72" s="316" t="str">
        <f>VLOOKUP(C72&amp;D72,'Hs4'!$EK$7:$EN$76,4,0)</f>
        <v>Khá</v>
      </c>
      <c r="Q72" s="316" t="s">
        <v>833</v>
      </c>
      <c r="R72" s="316" t="s">
        <v>836</v>
      </c>
      <c r="S72" s="316"/>
      <c r="T72" s="316"/>
      <c r="U72" s="316"/>
    </row>
    <row r="73" spans="1:21" s="319" customFormat="1" ht="20.25" customHeight="1" x14ac:dyDescent="0.25">
      <c r="A73" s="316">
        <v>63</v>
      </c>
      <c r="B73" s="320" t="s">
        <v>946</v>
      </c>
      <c r="C73" s="305" t="s">
        <v>588</v>
      </c>
      <c r="D73" s="306" t="s">
        <v>178</v>
      </c>
      <c r="E73" s="316" t="s">
        <v>884</v>
      </c>
      <c r="F73" s="316" t="b">
        <v>0</v>
      </c>
      <c r="G73" s="321" t="s">
        <v>828</v>
      </c>
      <c r="H73" s="307" t="s">
        <v>828</v>
      </c>
      <c r="I73" s="322">
        <v>35053</v>
      </c>
      <c r="J73" s="323" t="s">
        <v>839</v>
      </c>
      <c r="K73" s="316" t="s">
        <v>840</v>
      </c>
      <c r="L73" s="352">
        <v>10</v>
      </c>
      <c r="M73" s="316">
        <v>9</v>
      </c>
      <c r="N73" s="316">
        <v>9</v>
      </c>
      <c r="O73" s="316">
        <f>VLOOKUP(C73&amp;D73,'Hs4'!$EK$7:$EN$76,2,0)</f>
        <v>7.63</v>
      </c>
      <c r="P73" s="316" t="str">
        <f>VLOOKUP(C73&amp;D73,'Hs4'!$EK$7:$EN$76,4,0)</f>
        <v>Khá</v>
      </c>
      <c r="Q73" s="316" t="s">
        <v>835</v>
      </c>
      <c r="R73" s="316" t="s">
        <v>837</v>
      </c>
      <c r="S73" s="316"/>
      <c r="T73" s="316"/>
      <c r="U73" s="316"/>
    </row>
    <row r="74" spans="1:21" s="319" customFormat="1" ht="20.25" customHeight="1" x14ac:dyDescent="0.25">
      <c r="A74" s="316">
        <v>64</v>
      </c>
      <c r="B74" s="320" t="s">
        <v>947</v>
      </c>
      <c r="C74" s="305" t="s">
        <v>97</v>
      </c>
      <c r="D74" s="306" t="s">
        <v>271</v>
      </c>
      <c r="E74" s="316" t="s">
        <v>884</v>
      </c>
      <c r="F74" s="316" t="b">
        <v>0</v>
      </c>
      <c r="G74" s="321" t="s">
        <v>828</v>
      </c>
      <c r="H74" s="307" t="s">
        <v>828</v>
      </c>
      <c r="I74" s="322">
        <v>35020</v>
      </c>
      <c r="J74" s="323" t="s">
        <v>842</v>
      </c>
      <c r="K74" s="316" t="s">
        <v>840</v>
      </c>
      <c r="L74" s="352">
        <v>10</v>
      </c>
      <c r="M74" s="316">
        <v>9</v>
      </c>
      <c r="N74" s="316">
        <v>9</v>
      </c>
      <c r="O74" s="316">
        <f>VLOOKUP(C74&amp;D74,'Hs4'!$EK$7:$EN$76,2,0)</f>
        <v>7.79</v>
      </c>
      <c r="P74" s="316" t="str">
        <f>VLOOKUP(C74&amp;D74,'Hs4'!$EK$7:$EN$76,4,0)</f>
        <v>Khá</v>
      </c>
      <c r="Q74" s="316" t="s">
        <v>835</v>
      </c>
      <c r="R74" s="316" t="s">
        <v>833</v>
      </c>
      <c r="S74" s="316"/>
      <c r="T74" s="316"/>
      <c r="U74" s="316"/>
    </row>
    <row r="75" spans="1:21" s="319" customFormat="1" ht="20.25" customHeight="1" x14ac:dyDescent="0.25">
      <c r="A75" s="316">
        <v>65</v>
      </c>
      <c r="B75" s="320" t="s">
        <v>948</v>
      </c>
      <c r="C75" s="305" t="s">
        <v>93</v>
      </c>
      <c r="D75" s="306" t="s">
        <v>271</v>
      </c>
      <c r="E75" s="316" t="s">
        <v>884</v>
      </c>
      <c r="F75" s="316" t="b">
        <v>0</v>
      </c>
      <c r="G75" s="321" t="s">
        <v>828</v>
      </c>
      <c r="H75" s="307" t="s">
        <v>828</v>
      </c>
      <c r="I75" s="322">
        <v>34756</v>
      </c>
      <c r="J75" s="323" t="s">
        <v>839</v>
      </c>
      <c r="K75" s="316" t="s">
        <v>840</v>
      </c>
      <c r="L75" s="352">
        <v>9</v>
      </c>
      <c r="M75" s="316">
        <v>8</v>
      </c>
      <c r="N75" s="316">
        <v>7</v>
      </c>
      <c r="O75" s="316">
        <f>VLOOKUP(C75&amp;D75,'Hs4'!$EK$7:$EN$76,2,0)</f>
        <v>7.16</v>
      </c>
      <c r="P75" s="316" t="str">
        <f>VLOOKUP(C75&amp;D75,'Hs4'!$EK$7:$EN$76,4,0)</f>
        <v>Khá</v>
      </c>
      <c r="Q75" s="316" t="s">
        <v>833</v>
      </c>
      <c r="R75" s="316" t="s">
        <v>836</v>
      </c>
      <c r="S75" s="316"/>
      <c r="T75" s="316"/>
      <c r="U75" s="316"/>
    </row>
    <row r="76" spans="1:21" s="319" customFormat="1" ht="20.25" customHeight="1" x14ac:dyDescent="0.25">
      <c r="A76" s="316">
        <v>66</v>
      </c>
      <c r="B76" s="320" t="s">
        <v>949</v>
      </c>
      <c r="C76" s="305" t="s">
        <v>97</v>
      </c>
      <c r="D76" s="306" t="s">
        <v>514</v>
      </c>
      <c r="E76" s="316" t="s">
        <v>884</v>
      </c>
      <c r="F76" s="316" t="b">
        <v>0</v>
      </c>
      <c r="G76" s="321" t="s">
        <v>828</v>
      </c>
      <c r="H76" s="307" t="s">
        <v>828</v>
      </c>
      <c r="I76" s="322">
        <v>34703</v>
      </c>
      <c r="J76" s="323" t="s">
        <v>841</v>
      </c>
      <c r="K76" s="316" t="s">
        <v>840</v>
      </c>
      <c r="L76" s="352">
        <v>7</v>
      </c>
      <c r="M76" s="316">
        <v>8</v>
      </c>
      <c r="N76" s="316">
        <v>7</v>
      </c>
      <c r="O76" s="316">
        <f>VLOOKUP(C76&amp;D76,'Hs4'!$EK$7:$EN$76,2,0)</f>
        <v>7.32</v>
      </c>
      <c r="P76" s="316" t="str">
        <f>VLOOKUP(C76&amp;D76,'Hs4'!$EK$7:$EN$76,4,0)</f>
        <v>Khá</v>
      </c>
      <c r="Q76" s="316" t="s">
        <v>833</v>
      </c>
      <c r="R76" s="316" t="s">
        <v>833</v>
      </c>
      <c r="S76" s="316"/>
      <c r="T76" s="316"/>
      <c r="U76" s="316"/>
    </row>
    <row r="77" spans="1:21" s="319" customFormat="1" ht="20.25" customHeight="1" x14ac:dyDescent="0.25">
      <c r="A77" s="316">
        <v>67</v>
      </c>
      <c r="B77" s="320" t="s">
        <v>950</v>
      </c>
      <c r="C77" s="305" t="s">
        <v>591</v>
      </c>
      <c r="D77" s="306" t="s">
        <v>514</v>
      </c>
      <c r="E77" s="316" t="s">
        <v>884</v>
      </c>
      <c r="F77" s="316" t="b">
        <v>0</v>
      </c>
      <c r="G77" s="321" t="s">
        <v>828</v>
      </c>
      <c r="H77" s="307" t="s">
        <v>828</v>
      </c>
      <c r="I77" s="322">
        <v>34596</v>
      </c>
      <c r="J77" s="323" t="s">
        <v>839</v>
      </c>
      <c r="K77" s="316" t="s">
        <v>840</v>
      </c>
      <c r="L77" s="352">
        <v>9</v>
      </c>
      <c r="M77" s="316">
        <v>9</v>
      </c>
      <c r="N77" s="316">
        <v>9</v>
      </c>
      <c r="O77" s="316">
        <f>VLOOKUP(C77&amp;D77,'Hs4'!$EK$7:$EN$76,2,0)</f>
        <v>7.13</v>
      </c>
      <c r="P77" s="316" t="str">
        <f>VLOOKUP(C77&amp;D77,'Hs4'!$EK$7:$EN$76,4,0)</f>
        <v>Khá</v>
      </c>
      <c r="Q77" s="316" t="s">
        <v>833</v>
      </c>
      <c r="R77" s="316" t="s">
        <v>836</v>
      </c>
      <c r="S77" s="316"/>
      <c r="T77" s="316"/>
      <c r="U77" s="316"/>
    </row>
    <row r="78" spans="1:21" s="319" customFormat="1" ht="20.25" customHeight="1" x14ac:dyDescent="0.25">
      <c r="A78" s="316">
        <v>68</v>
      </c>
      <c r="B78" s="320" t="s">
        <v>951</v>
      </c>
      <c r="C78" s="305" t="s">
        <v>592</v>
      </c>
      <c r="D78" s="306" t="s">
        <v>277</v>
      </c>
      <c r="E78" s="316" t="s">
        <v>884</v>
      </c>
      <c r="F78" s="316" t="b">
        <v>0</v>
      </c>
      <c r="G78" s="321" t="s">
        <v>828</v>
      </c>
      <c r="H78" s="307" t="s">
        <v>828</v>
      </c>
      <c r="I78" s="322">
        <v>35175</v>
      </c>
      <c r="J78" s="323" t="s">
        <v>839</v>
      </c>
      <c r="K78" s="316" t="s">
        <v>840</v>
      </c>
      <c r="L78" s="352">
        <v>8</v>
      </c>
      <c r="M78" s="316">
        <v>8</v>
      </c>
      <c r="N78" s="316">
        <v>5</v>
      </c>
      <c r="O78" s="316">
        <f>VLOOKUP(C78&amp;D78,'Hs4'!$EK$7:$EN$76,2,0)</f>
        <v>7.26</v>
      </c>
      <c r="P78" s="316" t="str">
        <f>VLOOKUP(C78&amp;D78,'Hs4'!$EK$7:$EN$76,4,0)</f>
        <v>Khá</v>
      </c>
      <c r="Q78" s="316" t="s">
        <v>833</v>
      </c>
      <c r="R78" s="316" t="s">
        <v>836</v>
      </c>
      <c r="S78" s="316"/>
      <c r="T78" s="316"/>
      <c r="U78" s="316"/>
    </row>
    <row r="79" spans="1:21" s="319" customFormat="1" ht="20.25" customHeight="1" x14ac:dyDescent="0.25">
      <c r="A79" s="316">
        <v>69</v>
      </c>
      <c r="B79" s="320" t="s">
        <v>952</v>
      </c>
      <c r="C79" s="305" t="s">
        <v>299</v>
      </c>
      <c r="D79" s="306" t="s">
        <v>278</v>
      </c>
      <c r="E79" s="316" t="s">
        <v>884</v>
      </c>
      <c r="F79" s="316" t="b">
        <v>0</v>
      </c>
      <c r="G79" s="321" t="s">
        <v>828</v>
      </c>
      <c r="H79" s="307" t="s">
        <v>828</v>
      </c>
      <c r="I79" s="322">
        <v>35239</v>
      </c>
      <c r="J79" s="323" t="s">
        <v>846</v>
      </c>
      <c r="K79" s="316" t="s">
        <v>840</v>
      </c>
      <c r="L79" s="352">
        <v>10</v>
      </c>
      <c r="M79" s="316">
        <v>9</v>
      </c>
      <c r="N79" s="316">
        <v>9</v>
      </c>
      <c r="O79" s="316">
        <f>VLOOKUP(C79&amp;D79,'Hs4'!$EK$7:$EN$76,2,0)</f>
        <v>8.41</v>
      </c>
      <c r="P79" s="316" t="str">
        <f>VLOOKUP(C79&amp;D79,'Hs4'!$EK$7:$EN$76,4,0)</f>
        <v>Giỏi</v>
      </c>
      <c r="Q79" s="316" t="s">
        <v>833</v>
      </c>
      <c r="R79" s="316" t="s">
        <v>834</v>
      </c>
      <c r="S79" s="316"/>
      <c r="T79" s="316"/>
      <c r="U79" s="316"/>
    </row>
    <row r="80" spans="1:21" s="319" customFormat="1" ht="20.25" customHeight="1" x14ac:dyDescent="0.25">
      <c r="A80" s="316">
        <v>70</v>
      </c>
      <c r="B80" s="320" t="s">
        <v>953</v>
      </c>
      <c r="C80" s="305" t="s">
        <v>363</v>
      </c>
      <c r="D80" s="306" t="s">
        <v>593</v>
      </c>
      <c r="E80" s="316" t="s">
        <v>884</v>
      </c>
      <c r="F80" s="316" t="b">
        <v>0</v>
      </c>
      <c r="G80" s="321" t="s">
        <v>828</v>
      </c>
      <c r="H80" s="307" t="s">
        <v>828</v>
      </c>
      <c r="I80" s="322">
        <v>35200</v>
      </c>
      <c r="J80" s="323" t="s">
        <v>839</v>
      </c>
      <c r="K80" s="316" t="s">
        <v>840</v>
      </c>
      <c r="L80" s="352">
        <v>9</v>
      </c>
      <c r="M80" s="316">
        <v>9</v>
      </c>
      <c r="N80" s="316">
        <v>6</v>
      </c>
      <c r="O80" s="316">
        <f>VLOOKUP(C80&amp;D80,'Hs4'!$EK$7:$EN$76,2,0)</f>
        <v>7.3</v>
      </c>
      <c r="P80" s="316" t="str">
        <f>VLOOKUP(C80&amp;D80,'Hs4'!$EK$7:$EN$76,4,0)</f>
        <v>Khá</v>
      </c>
      <c r="Q80" s="316" t="s">
        <v>835</v>
      </c>
      <c r="R80" s="316" t="s">
        <v>836</v>
      </c>
      <c r="S80" s="316"/>
      <c r="T80" s="316"/>
      <c r="U80" s="316"/>
    </row>
  </sheetData>
  <sheetProtection algorithmName="SHA-512" hashValue="2kiAZ9Y2RjiFrR/p0mmFhwj7oHedOaES9LvjeVOzADOcE8rWCFTzh6uKBHheChZn9i0iYBmUf2uS8kgNMFOQBQ==" saltValue="+Galn/4fXrvRloy/v4ifHA==" spinCount="100000" sheet="1" objects="1" scenarios="1"/>
  <mergeCells count="24">
    <mergeCell ref="A6:U6"/>
    <mergeCell ref="A7:U7"/>
    <mergeCell ref="A9:A10"/>
    <mergeCell ref="B9:B10"/>
    <mergeCell ref="C9:D10"/>
    <mergeCell ref="E9:E10"/>
    <mergeCell ref="U9:U10"/>
    <mergeCell ref="K9:K10"/>
    <mergeCell ref="A5:U5"/>
    <mergeCell ref="A1:I1"/>
    <mergeCell ref="L1:U1"/>
    <mergeCell ref="A2:I2"/>
    <mergeCell ref="L2:U2"/>
    <mergeCell ref="A4:U4"/>
    <mergeCell ref="T9:T10"/>
    <mergeCell ref="O9:P9"/>
    <mergeCell ref="Q9:Q10"/>
    <mergeCell ref="L9:N9"/>
    <mergeCell ref="F9:F10"/>
    <mergeCell ref="G9:G10"/>
    <mergeCell ref="I9:I10"/>
    <mergeCell ref="J9:J10"/>
    <mergeCell ref="R9:R10"/>
    <mergeCell ref="S9:S10"/>
  </mergeCells>
  <conditionalFormatting sqref="L11:M13">
    <cfRule type="cellIs" dxfId="1344" priority="4" operator="lessThan">
      <formula>5</formula>
    </cfRule>
  </conditionalFormatting>
  <conditionalFormatting sqref="L14:M74">
    <cfRule type="cellIs" dxfId="1343" priority="3" operator="lessThan">
      <formula>5</formula>
    </cfRule>
  </conditionalFormatting>
  <conditionalFormatting sqref="L75:M80">
    <cfRule type="cellIs" dxfId="1342" priority="2" operator="lessThan">
      <formula>5</formula>
    </cfRule>
  </conditionalFormatting>
  <conditionalFormatting sqref="L11:N80">
    <cfRule type="cellIs" dxfId="1341" priority="1" operator="lessThan">
      <formula>5</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EP87"/>
  <sheetViews>
    <sheetView topLeftCell="A4" workbookViewId="0">
      <pane xSplit="3" ySplit="3" topLeftCell="CU70" activePane="bottomRight" state="frozen"/>
      <selection activeCell="A4" sqref="A4"/>
      <selection pane="topRight" activeCell="D4" sqref="D4"/>
      <selection pane="bottomLeft" activeCell="A7" sqref="A7"/>
      <selection pane="bottomRight" activeCell="DP23" sqref="DP23"/>
    </sheetView>
  </sheetViews>
  <sheetFormatPr defaultRowHeight="15" x14ac:dyDescent="0.25"/>
  <cols>
    <col min="1" max="1" width="3.42578125" style="1" customWidth="1"/>
    <col min="2" max="2" width="18.5703125" style="1" bestFit="1" customWidth="1"/>
    <col min="3" max="3" width="11.5703125" style="1" bestFit="1" customWidth="1"/>
    <col min="4" max="5" width="2.7109375" style="1" bestFit="1" customWidth="1"/>
    <col min="6" max="6" width="2.7109375" style="1" customWidth="1"/>
    <col min="7" max="12" width="2.7109375" style="1" bestFit="1" customWidth="1"/>
    <col min="13" max="13" width="2.7109375" style="1" customWidth="1"/>
    <col min="14" max="15" width="2.7109375" style="1" bestFit="1" customWidth="1"/>
    <col min="16" max="16" width="2.7109375" style="1" customWidth="1"/>
    <col min="17" max="18" width="2.7109375" style="1" bestFit="1" customWidth="1"/>
    <col min="19" max="19" width="2.7109375" style="1" customWidth="1"/>
    <col min="20" max="21" width="2.7109375" style="1" bestFit="1" customWidth="1"/>
    <col min="22" max="22" width="2.7109375" style="1" customWidth="1"/>
    <col min="23" max="28" width="2.7109375" style="1" bestFit="1" customWidth="1"/>
    <col min="29" max="29" width="2.7109375" style="1" customWidth="1"/>
    <col min="30" max="33" width="2.7109375" style="1" bestFit="1" customWidth="1"/>
    <col min="34" max="34" width="2.7109375" style="1" customWidth="1"/>
    <col min="35" max="36" width="2.7109375" style="1" bestFit="1" customWidth="1"/>
    <col min="37" max="37" width="2.7109375" style="1" customWidth="1"/>
    <col min="38" max="39" width="2.7109375" style="1" bestFit="1" customWidth="1"/>
    <col min="40" max="40" width="2.7109375" style="1" customWidth="1"/>
    <col min="41" max="46" width="2.7109375" style="1" bestFit="1" customWidth="1"/>
    <col min="47" max="47" width="2.7109375" style="1" customWidth="1"/>
    <col min="48" max="51" width="2.7109375" style="1" bestFit="1" customWidth="1"/>
    <col min="52" max="52" width="4.5703125" style="2" bestFit="1" customWidth="1"/>
    <col min="53" max="53" width="5" style="1" customWidth="1"/>
    <col min="54" max="54" width="5.5703125" style="1" bestFit="1" customWidth="1"/>
    <col min="55" max="56" width="2.7109375" style="1" bestFit="1" customWidth="1"/>
    <col min="57" max="58" width="2.7109375" style="1" customWidth="1"/>
    <col min="59" max="62" width="2.7109375" style="1" bestFit="1" customWidth="1"/>
    <col min="63" max="63" width="2.7109375" style="1" customWidth="1"/>
    <col min="64" max="71" width="2.7109375" style="1" bestFit="1" customWidth="1"/>
    <col min="72" max="72" width="1.85546875" style="1" bestFit="1" customWidth="1"/>
    <col min="73" max="73" width="2.85546875" style="1" customWidth="1"/>
    <col min="74" max="76" width="2.7109375" style="1" bestFit="1" customWidth="1"/>
    <col min="77" max="77" width="3.140625" style="1" bestFit="1" customWidth="1"/>
    <col min="78" max="78" width="2.7109375" style="1" customWidth="1"/>
    <col min="79" max="79" width="2.7109375" style="1" bestFit="1" customWidth="1"/>
    <col min="80" max="80" width="3.140625" style="1" bestFit="1" customWidth="1"/>
    <col min="81" max="81" width="2.7109375" style="1" customWidth="1"/>
    <col min="82" max="87" width="2.7109375" style="1" bestFit="1" customWidth="1"/>
    <col min="88" max="88" width="2.7109375" style="1" customWidth="1"/>
    <col min="89" max="96" width="2.7109375" style="1" bestFit="1" customWidth="1"/>
    <col min="97" max="97" width="3.85546875" style="1" customWidth="1"/>
    <col min="98" max="98" width="2.85546875" style="1" customWidth="1"/>
    <col min="99" max="99" width="4.5703125" style="2" bestFit="1" customWidth="1"/>
    <col min="100" max="100" width="5" style="1" customWidth="1"/>
    <col min="101" max="101" width="5.5703125" style="1" bestFit="1" customWidth="1"/>
    <col min="102" max="116" width="2.7109375" style="1" bestFit="1" customWidth="1"/>
    <col min="117" max="117" width="4.5703125" style="2" bestFit="1" customWidth="1"/>
    <col min="118" max="118" width="2.7109375" style="1" bestFit="1" customWidth="1"/>
    <col min="119" max="119" width="4" style="1" bestFit="1" customWidth="1"/>
    <col min="120" max="120" width="2.7109375" style="1" bestFit="1" customWidth="1"/>
    <col min="121" max="121" width="4.85546875" bestFit="1" customWidth="1"/>
    <col min="122" max="122" width="3.140625" customWidth="1"/>
    <col min="123" max="123" width="5.7109375" bestFit="1" customWidth="1"/>
    <col min="124" max="124" width="3.140625" customWidth="1"/>
    <col min="125" max="125" width="3.7109375" customWidth="1"/>
    <col min="126" max="128" width="3.140625" customWidth="1"/>
    <col min="129" max="129" width="4.85546875" bestFit="1" customWidth="1"/>
    <col min="130" max="130" width="3.140625" customWidth="1"/>
    <col min="131" max="131" width="4" bestFit="1" customWidth="1"/>
    <col min="132" max="134" width="3.140625" customWidth="1"/>
    <col min="135" max="135" width="4.85546875" customWidth="1"/>
    <col min="136" max="136" width="3.140625" customWidth="1"/>
    <col min="137" max="137" width="5.5703125" bestFit="1" customWidth="1"/>
    <col min="138" max="138" width="4.85546875" customWidth="1"/>
    <col min="139" max="139" width="3.140625" customWidth="1"/>
    <col min="140" max="140" width="5.5703125" bestFit="1" customWidth="1"/>
    <col min="141" max="141" width="5.5703125" customWidth="1"/>
    <col min="142" max="142" width="4.5703125" style="167" bestFit="1" customWidth="1"/>
    <col min="143" max="143" width="2.7109375" style="49" bestFit="1" customWidth="1"/>
    <col min="144" max="144" width="5.5703125" style="49" bestFit="1" customWidth="1"/>
    <col min="145" max="145" width="5.28515625" style="49" customWidth="1"/>
    <col min="146" max="342" width="9.140625" style="1"/>
    <col min="343" max="343" width="4" style="1" customWidth="1"/>
    <col min="344" max="344" width="19.28515625" style="1" bestFit="1" customWidth="1"/>
    <col min="345" max="345" width="11.5703125" style="1" bestFit="1" customWidth="1"/>
    <col min="346" max="367" width="3.7109375" style="1" customWidth="1"/>
    <col min="368" max="369" width="5" style="1" customWidth="1"/>
    <col min="370" max="372" width="6.7109375" style="1" customWidth="1"/>
    <col min="373" max="373" width="7.85546875" style="1" customWidth="1"/>
    <col min="374" max="374" width="5.7109375" style="1" bestFit="1" customWidth="1"/>
    <col min="375" max="375" width="9.42578125" style="1" bestFit="1" customWidth="1"/>
    <col min="376" max="598" width="9.140625" style="1"/>
    <col min="599" max="599" width="4" style="1" customWidth="1"/>
    <col min="600" max="600" width="19.28515625" style="1" bestFit="1" customWidth="1"/>
    <col min="601" max="601" width="11.5703125" style="1" bestFit="1" customWidth="1"/>
    <col min="602" max="623" width="3.7109375" style="1" customWidth="1"/>
    <col min="624" max="625" width="5" style="1" customWidth="1"/>
    <col min="626" max="628" width="6.7109375" style="1" customWidth="1"/>
    <col min="629" max="629" width="7.85546875" style="1" customWidth="1"/>
    <col min="630" max="630" width="5.7109375" style="1" bestFit="1" customWidth="1"/>
    <col min="631" max="631" width="9.42578125" style="1" bestFit="1" customWidth="1"/>
    <col min="632" max="854" width="9.140625" style="1"/>
    <col min="855" max="855" width="4" style="1" customWidth="1"/>
    <col min="856" max="856" width="19.28515625" style="1" bestFit="1" customWidth="1"/>
    <col min="857" max="857" width="11.5703125" style="1" bestFit="1" customWidth="1"/>
    <col min="858" max="879" width="3.7109375" style="1" customWidth="1"/>
    <col min="880" max="881" width="5" style="1" customWidth="1"/>
    <col min="882" max="884" width="6.7109375" style="1" customWidth="1"/>
    <col min="885" max="885" width="7.85546875" style="1" customWidth="1"/>
    <col min="886" max="886" width="5.7109375" style="1" bestFit="1" customWidth="1"/>
    <col min="887" max="887" width="9.42578125" style="1" bestFit="1" customWidth="1"/>
    <col min="888" max="1110" width="9.140625" style="1"/>
    <col min="1111" max="1111" width="4" style="1" customWidth="1"/>
    <col min="1112" max="1112" width="19.28515625" style="1" bestFit="1" customWidth="1"/>
    <col min="1113" max="1113" width="11.5703125" style="1" bestFit="1" customWidth="1"/>
    <col min="1114" max="1135" width="3.7109375" style="1" customWidth="1"/>
    <col min="1136" max="1137" width="5" style="1" customWidth="1"/>
    <col min="1138" max="1140" width="6.7109375" style="1" customWidth="1"/>
    <col min="1141" max="1141" width="7.85546875" style="1" customWidth="1"/>
    <col min="1142" max="1142" width="5.7109375" style="1" bestFit="1" customWidth="1"/>
    <col min="1143" max="1143" width="9.42578125" style="1" bestFit="1" customWidth="1"/>
    <col min="1144" max="1366" width="9.140625" style="1"/>
    <col min="1367" max="1367" width="4" style="1" customWidth="1"/>
    <col min="1368" max="1368" width="19.28515625" style="1" bestFit="1" customWidth="1"/>
    <col min="1369" max="1369" width="11.5703125" style="1" bestFit="1" customWidth="1"/>
    <col min="1370" max="1391" width="3.7109375" style="1" customWidth="1"/>
    <col min="1392" max="1393" width="5" style="1" customWidth="1"/>
    <col min="1394" max="1396" width="6.7109375" style="1" customWidth="1"/>
    <col min="1397" max="1397" width="7.85546875" style="1" customWidth="1"/>
    <col min="1398" max="1398" width="5.7109375" style="1" bestFit="1" customWidth="1"/>
    <col min="1399" max="1399" width="9.42578125" style="1" bestFit="1" customWidth="1"/>
    <col min="1400" max="1622" width="9.140625" style="1"/>
    <col min="1623" max="1623" width="4" style="1" customWidth="1"/>
    <col min="1624" max="1624" width="19.28515625" style="1" bestFit="1" customWidth="1"/>
    <col min="1625" max="1625" width="11.5703125" style="1" bestFit="1" customWidth="1"/>
    <col min="1626" max="1647" width="3.7109375" style="1" customWidth="1"/>
    <col min="1648" max="1649" width="5" style="1" customWidth="1"/>
    <col min="1650" max="1652" width="6.7109375" style="1" customWidth="1"/>
    <col min="1653" max="1653" width="7.85546875" style="1" customWidth="1"/>
    <col min="1654" max="1654" width="5.7109375" style="1" bestFit="1" customWidth="1"/>
    <col min="1655" max="1655" width="9.42578125" style="1" bestFit="1" customWidth="1"/>
    <col min="1656" max="1878" width="9.140625" style="1"/>
    <col min="1879" max="1879" width="4" style="1" customWidth="1"/>
    <col min="1880" max="1880" width="19.28515625" style="1" bestFit="1" customWidth="1"/>
    <col min="1881" max="1881" width="11.5703125" style="1" bestFit="1" customWidth="1"/>
    <col min="1882" max="1903" width="3.7109375" style="1" customWidth="1"/>
    <col min="1904" max="1905" width="5" style="1" customWidth="1"/>
    <col min="1906" max="1908" width="6.7109375" style="1" customWidth="1"/>
    <col min="1909" max="1909" width="7.85546875" style="1" customWidth="1"/>
    <col min="1910" max="1910" width="5.7109375" style="1" bestFit="1" customWidth="1"/>
    <col min="1911" max="1911" width="9.42578125" style="1" bestFit="1" customWidth="1"/>
    <col min="1912" max="2134" width="9.140625" style="1"/>
    <col min="2135" max="2135" width="4" style="1" customWidth="1"/>
    <col min="2136" max="2136" width="19.28515625" style="1" bestFit="1" customWidth="1"/>
    <col min="2137" max="2137" width="11.5703125" style="1" bestFit="1" customWidth="1"/>
    <col min="2138" max="2159" width="3.7109375" style="1" customWidth="1"/>
    <col min="2160" max="2161" width="5" style="1" customWidth="1"/>
    <col min="2162" max="2164" width="6.7109375" style="1" customWidth="1"/>
    <col min="2165" max="2165" width="7.85546875" style="1" customWidth="1"/>
    <col min="2166" max="2166" width="5.7109375" style="1" bestFit="1" customWidth="1"/>
    <col min="2167" max="2167" width="9.42578125" style="1" bestFit="1" customWidth="1"/>
    <col min="2168" max="2390" width="9.140625" style="1"/>
    <col min="2391" max="2391" width="4" style="1" customWidth="1"/>
    <col min="2392" max="2392" width="19.28515625" style="1" bestFit="1" customWidth="1"/>
    <col min="2393" max="2393" width="11.5703125" style="1" bestFit="1" customWidth="1"/>
    <col min="2394" max="2415" width="3.7109375" style="1" customWidth="1"/>
    <col min="2416" max="2417" width="5" style="1" customWidth="1"/>
    <col min="2418" max="2420" width="6.7109375" style="1" customWidth="1"/>
    <col min="2421" max="2421" width="7.85546875" style="1" customWidth="1"/>
    <col min="2422" max="2422" width="5.7109375" style="1" bestFit="1" customWidth="1"/>
    <col min="2423" max="2423" width="9.42578125" style="1" bestFit="1" customWidth="1"/>
    <col min="2424" max="2646" width="9.140625" style="1"/>
    <col min="2647" max="2647" width="4" style="1" customWidth="1"/>
    <col min="2648" max="2648" width="19.28515625" style="1" bestFit="1" customWidth="1"/>
    <col min="2649" max="2649" width="11.5703125" style="1" bestFit="1" customWidth="1"/>
    <col min="2650" max="2671" width="3.7109375" style="1" customWidth="1"/>
    <col min="2672" max="2673" width="5" style="1" customWidth="1"/>
    <col min="2674" max="2676" width="6.7109375" style="1" customWidth="1"/>
    <col min="2677" max="2677" width="7.85546875" style="1" customWidth="1"/>
    <col min="2678" max="2678" width="5.7109375" style="1" bestFit="1" customWidth="1"/>
    <col min="2679" max="2679" width="9.42578125" style="1" bestFit="1" customWidth="1"/>
    <col min="2680" max="2902" width="9.140625" style="1"/>
    <col min="2903" max="2903" width="4" style="1" customWidth="1"/>
    <col min="2904" max="2904" width="19.28515625" style="1" bestFit="1" customWidth="1"/>
    <col min="2905" max="2905" width="11.5703125" style="1" bestFit="1" customWidth="1"/>
    <col min="2906" max="2927" width="3.7109375" style="1" customWidth="1"/>
    <col min="2928" max="2929" width="5" style="1" customWidth="1"/>
    <col min="2930" max="2932" width="6.7109375" style="1" customWidth="1"/>
    <col min="2933" max="2933" width="7.85546875" style="1" customWidth="1"/>
    <col min="2934" max="2934" width="5.7109375" style="1" bestFit="1" customWidth="1"/>
    <col min="2935" max="2935" width="9.42578125" style="1" bestFit="1" customWidth="1"/>
    <col min="2936" max="3158" width="9.140625" style="1"/>
    <col min="3159" max="3159" width="4" style="1" customWidth="1"/>
    <col min="3160" max="3160" width="19.28515625" style="1" bestFit="1" customWidth="1"/>
    <col min="3161" max="3161" width="11.5703125" style="1" bestFit="1" customWidth="1"/>
    <col min="3162" max="3183" width="3.7109375" style="1" customWidth="1"/>
    <col min="3184" max="3185" width="5" style="1" customWidth="1"/>
    <col min="3186" max="3188" width="6.7109375" style="1" customWidth="1"/>
    <col min="3189" max="3189" width="7.85546875" style="1" customWidth="1"/>
    <col min="3190" max="3190" width="5.7109375" style="1" bestFit="1" customWidth="1"/>
    <col min="3191" max="3191" width="9.42578125" style="1" bestFit="1" customWidth="1"/>
    <col min="3192" max="3414" width="9.140625" style="1"/>
    <col min="3415" max="3415" width="4" style="1" customWidth="1"/>
    <col min="3416" max="3416" width="19.28515625" style="1" bestFit="1" customWidth="1"/>
    <col min="3417" max="3417" width="11.5703125" style="1" bestFit="1" customWidth="1"/>
    <col min="3418" max="3439" width="3.7109375" style="1" customWidth="1"/>
    <col min="3440" max="3441" width="5" style="1" customWidth="1"/>
    <col min="3442" max="3444" width="6.7109375" style="1" customWidth="1"/>
    <col min="3445" max="3445" width="7.85546875" style="1" customWidth="1"/>
    <col min="3446" max="3446" width="5.7109375" style="1" bestFit="1" customWidth="1"/>
    <col min="3447" max="3447" width="9.42578125" style="1" bestFit="1" customWidth="1"/>
    <col min="3448" max="3670" width="9.140625" style="1"/>
    <col min="3671" max="3671" width="4" style="1" customWidth="1"/>
    <col min="3672" max="3672" width="19.28515625" style="1" bestFit="1" customWidth="1"/>
    <col min="3673" max="3673" width="11.5703125" style="1" bestFit="1" customWidth="1"/>
    <col min="3674" max="3695" width="3.7109375" style="1" customWidth="1"/>
    <col min="3696" max="3697" width="5" style="1" customWidth="1"/>
    <col min="3698" max="3700" width="6.7109375" style="1" customWidth="1"/>
    <col min="3701" max="3701" width="7.85546875" style="1" customWidth="1"/>
    <col min="3702" max="3702" width="5.7109375" style="1" bestFit="1" customWidth="1"/>
    <col min="3703" max="3703" width="9.42578125" style="1" bestFit="1" customWidth="1"/>
    <col min="3704" max="3926" width="9.140625" style="1"/>
    <col min="3927" max="3927" width="4" style="1" customWidth="1"/>
    <col min="3928" max="3928" width="19.28515625" style="1" bestFit="1" customWidth="1"/>
    <col min="3929" max="3929" width="11.5703125" style="1" bestFit="1" customWidth="1"/>
    <col min="3930" max="3951" width="3.7109375" style="1" customWidth="1"/>
    <col min="3952" max="3953" width="5" style="1" customWidth="1"/>
    <col min="3954" max="3956" width="6.7109375" style="1" customWidth="1"/>
    <col min="3957" max="3957" width="7.85546875" style="1" customWidth="1"/>
    <col min="3958" max="3958" width="5.7109375" style="1" bestFit="1" customWidth="1"/>
    <col min="3959" max="3959" width="9.42578125" style="1" bestFit="1" customWidth="1"/>
    <col min="3960" max="4182" width="9.140625" style="1"/>
    <col min="4183" max="4183" width="4" style="1" customWidth="1"/>
    <col min="4184" max="4184" width="19.28515625" style="1" bestFit="1" customWidth="1"/>
    <col min="4185" max="4185" width="11.5703125" style="1" bestFit="1" customWidth="1"/>
    <col min="4186" max="4207" width="3.7109375" style="1" customWidth="1"/>
    <col min="4208" max="4209" width="5" style="1" customWidth="1"/>
    <col min="4210" max="4212" width="6.7109375" style="1" customWidth="1"/>
    <col min="4213" max="4213" width="7.85546875" style="1" customWidth="1"/>
    <col min="4214" max="4214" width="5.7109375" style="1" bestFit="1" customWidth="1"/>
    <col min="4215" max="4215" width="9.42578125" style="1" bestFit="1" customWidth="1"/>
    <col min="4216" max="4438" width="9.140625" style="1"/>
    <col min="4439" max="4439" width="4" style="1" customWidth="1"/>
    <col min="4440" max="4440" width="19.28515625" style="1" bestFit="1" customWidth="1"/>
    <col min="4441" max="4441" width="11.5703125" style="1" bestFit="1" customWidth="1"/>
    <col min="4442" max="4463" width="3.7109375" style="1" customWidth="1"/>
    <col min="4464" max="4465" width="5" style="1" customWidth="1"/>
    <col min="4466" max="4468" width="6.7109375" style="1" customWidth="1"/>
    <col min="4469" max="4469" width="7.85546875" style="1" customWidth="1"/>
    <col min="4470" max="4470" width="5.7109375" style="1" bestFit="1" customWidth="1"/>
    <col min="4471" max="4471" width="9.42578125" style="1" bestFit="1" customWidth="1"/>
    <col min="4472" max="4694" width="9.140625" style="1"/>
    <col min="4695" max="4695" width="4" style="1" customWidth="1"/>
    <col min="4696" max="4696" width="19.28515625" style="1" bestFit="1" customWidth="1"/>
    <col min="4697" max="4697" width="11.5703125" style="1" bestFit="1" customWidth="1"/>
    <col min="4698" max="4719" width="3.7109375" style="1" customWidth="1"/>
    <col min="4720" max="4721" width="5" style="1" customWidth="1"/>
    <col min="4722" max="4724" width="6.7109375" style="1" customWidth="1"/>
    <col min="4725" max="4725" width="7.85546875" style="1" customWidth="1"/>
    <col min="4726" max="4726" width="5.7109375" style="1" bestFit="1" customWidth="1"/>
    <col min="4727" max="4727" width="9.42578125" style="1" bestFit="1" customWidth="1"/>
    <col min="4728" max="4950" width="9.140625" style="1"/>
    <col min="4951" max="4951" width="4" style="1" customWidth="1"/>
    <col min="4952" max="4952" width="19.28515625" style="1" bestFit="1" customWidth="1"/>
    <col min="4953" max="4953" width="11.5703125" style="1" bestFit="1" customWidth="1"/>
    <col min="4954" max="4975" width="3.7109375" style="1" customWidth="1"/>
    <col min="4976" max="4977" width="5" style="1" customWidth="1"/>
    <col min="4978" max="4980" width="6.7109375" style="1" customWidth="1"/>
    <col min="4981" max="4981" width="7.85546875" style="1" customWidth="1"/>
    <col min="4982" max="4982" width="5.7109375" style="1" bestFit="1" customWidth="1"/>
    <col min="4983" max="4983" width="9.42578125" style="1" bestFit="1" customWidth="1"/>
    <col min="4984" max="5206" width="9.140625" style="1"/>
    <col min="5207" max="5207" width="4" style="1" customWidth="1"/>
    <col min="5208" max="5208" width="19.28515625" style="1" bestFit="1" customWidth="1"/>
    <col min="5209" max="5209" width="11.5703125" style="1" bestFit="1" customWidth="1"/>
    <col min="5210" max="5231" width="3.7109375" style="1" customWidth="1"/>
    <col min="5232" max="5233" width="5" style="1" customWidth="1"/>
    <col min="5234" max="5236" width="6.7109375" style="1" customWidth="1"/>
    <col min="5237" max="5237" width="7.85546875" style="1" customWidth="1"/>
    <col min="5238" max="5238" width="5.7109375" style="1" bestFit="1" customWidth="1"/>
    <col min="5239" max="5239" width="9.42578125" style="1" bestFit="1" customWidth="1"/>
    <col min="5240" max="5462" width="9.140625" style="1"/>
    <col min="5463" max="5463" width="4" style="1" customWidth="1"/>
    <col min="5464" max="5464" width="19.28515625" style="1" bestFit="1" customWidth="1"/>
    <col min="5465" max="5465" width="11.5703125" style="1" bestFit="1" customWidth="1"/>
    <col min="5466" max="5487" width="3.7109375" style="1" customWidth="1"/>
    <col min="5488" max="5489" width="5" style="1" customWidth="1"/>
    <col min="5490" max="5492" width="6.7109375" style="1" customWidth="1"/>
    <col min="5493" max="5493" width="7.85546875" style="1" customWidth="1"/>
    <col min="5494" max="5494" width="5.7109375" style="1" bestFit="1" customWidth="1"/>
    <col min="5495" max="5495" width="9.42578125" style="1" bestFit="1" customWidth="1"/>
    <col min="5496" max="5718" width="9.140625" style="1"/>
    <col min="5719" max="5719" width="4" style="1" customWidth="1"/>
    <col min="5720" max="5720" width="19.28515625" style="1" bestFit="1" customWidth="1"/>
    <col min="5721" max="5721" width="11.5703125" style="1" bestFit="1" customWidth="1"/>
    <col min="5722" max="5743" width="3.7109375" style="1" customWidth="1"/>
    <col min="5744" max="5745" width="5" style="1" customWidth="1"/>
    <col min="5746" max="5748" width="6.7109375" style="1" customWidth="1"/>
    <col min="5749" max="5749" width="7.85546875" style="1" customWidth="1"/>
    <col min="5750" max="5750" width="5.7109375" style="1" bestFit="1" customWidth="1"/>
    <col min="5751" max="5751" width="9.42578125" style="1" bestFit="1" customWidth="1"/>
    <col min="5752" max="5974" width="9.140625" style="1"/>
    <col min="5975" max="5975" width="4" style="1" customWidth="1"/>
    <col min="5976" max="5976" width="19.28515625" style="1" bestFit="1" customWidth="1"/>
    <col min="5977" max="5977" width="11.5703125" style="1" bestFit="1" customWidth="1"/>
    <col min="5978" max="5999" width="3.7109375" style="1" customWidth="1"/>
    <col min="6000" max="6001" width="5" style="1" customWidth="1"/>
    <col min="6002" max="6004" width="6.7109375" style="1" customWidth="1"/>
    <col min="6005" max="6005" width="7.85546875" style="1" customWidth="1"/>
    <col min="6006" max="6006" width="5.7109375" style="1" bestFit="1" customWidth="1"/>
    <col min="6007" max="6007" width="9.42578125" style="1" bestFit="1" customWidth="1"/>
    <col min="6008" max="6230" width="9.140625" style="1"/>
    <col min="6231" max="6231" width="4" style="1" customWidth="1"/>
    <col min="6232" max="6232" width="19.28515625" style="1" bestFit="1" customWidth="1"/>
    <col min="6233" max="6233" width="11.5703125" style="1" bestFit="1" customWidth="1"/>
    <col min="6234" max="6255" width="3.7109375" style="1" customWidth="1"/>
    <col min="6256" max="6257" width="5" style="1" customWidth="1"/>
    <col min="6258" max="6260" width="6.7109375" style="1" customWidth="1"/>
    <col min="6261" max="6261" width="7.85546875" style="1" customWidth="1"/>
    <col min="6262" max="6262" width="5.7109375" style="1" bestFit="1" customWidth="1"/>
    <col min="6263" max="6263" width="9.42578125" style="1" bestFit="1" customWidth="1"/>
    <col min="6264" max="6486" width="9.140625" style="1"/>
    <col min="6487" max="6487" width="4" style="1" customWidth="1"/>
    <col min="6488" max="6488" width="19.28515625" style="1" bestFit="1" customWidth="1"/>
    <col min="6489" max="6489" width="11.5703125" style="1" bestFit="1" customWidth="1"/>
    <col min="6490" max="6511" width="3.7109375" style="1" customWidth="1"/>
    <col min="6512" max="6513" width="5" style="1" customWidth="1"/>
    <col min="6514" max="6516" width="6.7109375" style="1" customWidth="1"/>
    <col min="6517" max="6517" width="7.85546875" style="1" customWidth="1"/>
    <col min="6518" max="6518" width="5.7109375" style="1" bestFit="1" customWidth="1"/>
    <col min="6519" max="6519" width="9.42578125" style="1" bestFit="1" customWidth="1"/>
    <col min="6520" max="6742" width="9.140625" style="1"/>
    <col min="6743" max="6743" width="4" style="1" customWidth="1"/>
    <col min="6744" max="6744" width="19.28515625" style="1" bestFit="1" customWidth="1"/>
    <col min="6745" max="6745" width="11.5703125" style="1" bestFit="1" customWidth="1"/>
    <col min="6746" max="6767" width="3.7109375" style="1" customWidth="1"/>
    <col min="6768" max="6769" width="5" style="1" customWidth="1"/>
    <col min="6770" max="6772" width="6.7109375" style="1" customWidth="1"/>
    <col min="6773" max="6773" width="7.85546875" style="1" customWidth="1"/>
    <col min="6774" max="6774" width="5.7109375" style="1" bestFit="1" customWidth="1"/>
    <col min="6775" max="6775" width="9.42578125" style="1" bestFit="1" customWidth="1"/>
    <col min="6776" max="6998" width="9.140625" style="1"/>
    <col min="6999" max="6999" width="4" style="1" customWidth="1"/>
    <col min="7000" max="7000" width="19.28515625" style="1" bestFit="1" customWidth="1"/>
    <col min="7001" max="7001" width="11.5703125" style="1" bestFit="1" customWidth="1"/>
    <col min="7002" max="7023" width="3.7109375" style="1" customWidth="1"/>
    <col min="7024" max="7025" width="5" style="1" customWidth="1"/>
    <col min="7026" max="7028" width="6.7109375" style="1" customWidth="1"/>
    <col min="7029" max="7029" width="7.85546875" style="1" customWidth="1"/>
    <col min="7030" max="7030" width="5.7109375" style="1" bestFit="1" customWidth="1"/>
    <col min="7031" max="7031" width="9.42578125" style="1" bestFit="1" customWidth="1"/>
    <col min="7032" max="7254" width="9.140625" style="1"/>
    <col min="7255" max="7255" width="4" style="1" customWidth="1"/>
    <col min="7256" max="7256" width="19.28515625" style="1" bestFit="1" customWidth="1"/>
    <col min="7257" max="7257" width="11.5703125" style="1" bestFit="1" customWidth="1"/>
    <col min="7258" max="7279" width="3.7109375" style="1" customWidth="1"/>
    <col min="7280" max="7281" width="5" style="1" customWidth="1"/>
    <col min="7282" max="7284" width="6.7109375" style="1" customWidth="1"/>
    <col min="7285" max="7285" width="7.85546875" style="1" customWidth="1"/>
    <col min="7286" max="7286" width="5.7109375" style="1" bestFit="1" customWidth="1"/>
    <col min="7287" max="7287" width="9.42578125" style="1" bestFit="1" customWidth="1"/>
    <col min="7288" max="7510" width="9.140625" style="1"/>
    <col min="7511" max="7511" width="4" style="1" customWidth="1"/>
    <col min="7512" max="7512" width="19.28515625" style="1" bestFit="1" customWidth="1"/>
    <col min="7513" max="7513" width="11.5703125" style="1" bestFit="1" customWidth="1"/>
    <col min="7514" max="7535" width="3.7109375" style="1" customWidth="1"/>
    <col min="7536" max="7537" width="5" style="1" customWidth="1"/>
    <col min="7538" max="7540" width="6.7109375" style="1" customWidth="1"/>
    <col min="7541" max="7541" width="7.85546875" style="1" customWidth="1"/>
    <col min="7542" max="7542" width="5.7109375" style="1" bestFit="1" customWidth="1"/>
    <col min="7543" max="7543" width="9.42578125" style="1" bestFit="1" customWidth="1"/>
    <col min="7544" max="7766" width="9.140625" style="1"/>
    <col min="7767" max="7767" width="4" style="1" customWidth="1"/>
    <col min="7768" max="7768" width="19.28515625" style="1" bestFit="1" customWidth="1"/>
    <col min="7769" max="7769" width="11.5703125" style="1" bestFit="1" customWidth="1"/>
    <col min="7770" max="7791" width="3.7109375" style="1" customWidth="1"/>
    <col min="7792" max="7793" width="5" style="1" customWidth="1"/>
    <col min="7794" max="7796" width="6.7109375" style="1" customWidth="1"/>
    <col min="7797" max="7797" width="7.85546875" style="1" customWidth="1"/>
    <col min="7798" max="7798" width="5.7109375" style="1" bestFit="1" customWidth="1"/>
    <col min="7799" max="7799" width="9.42578125" style="1" bestFit="1" customWidth="1"/>
    <col min="7800" max="8022" width="9.140625" style="1"/>
    <col min="8023" max="8023" width="4" style="1" customWidth="1"/>
    <col min="8024" max="8024" width="19.28515625" style="1" bestFit="1" customWidth="1"/>
    <col min="8025" max="8025" width="11.5703125" style="1" bestFit="1" customWidth="1"/>
    <col min="8026" max="8047" width="3.7109375" style="1" customWidth="1"/>
    <col min="8048" max="8049" width="5" style="1" customWidth="1"/>
    <col min="8050" max="8052" width="6.7109375" style="1" customWidth="1"/>
    <col min="8053" max="8053" width="7.85546875" style="1" customWidth="1"/>
    <col min="8054" max="8054" width="5.7109375" style="1" bestFit="1" customWidth="1"/>
    <col min="8055" max="8055" width="9.42578125" style="1" bestFit="1" customWidth="1"/>
    <col min="8056" max="8278" width="9.140625" style="1"/>
    <col min="8279" max="8279" width="4" style="1" customWidth="1"/>
    <col min="8280" max="8280" width="19.28515625" style="1" bestFit="1" customWidth="1"/>
    <col min="8281" max="8281" width="11.5703125" style="1" bestFit="1" customWidth="1"/>
    <col min="8282" max="8303" width="3.7109375" style="1" customWidth="1"/>
    <col min="8304" max="8305" width="5" style="1" customWidth="1"/>
    <col min="8306" max="8308" width="6.7109375" style="1" customWidth="1"/>
    <col min="8309" max="8309" width="7.85546875" style="1" customWidth="1"/>
    <col min="8310" max="8310" width="5.7109375" style="1" bestFit="1" customWidth="1"/>
    <col min="8311" max="8311" width="9.42578125" style="1" bestFit="1" customWidth="1"/>
    <col min="8312" max="8534" width="9.140625" style="1"/>
    <col min="8535" max="8535" width="4" style="1" customWidth="1"/>
    <col min="8536" max="8536" width="19.28515625" style="1" bestFit="1" customWidth="1"/>
    <col min="8537" max="8537" width="11.5703125" style="1" bestFit="1" customWidth="1"/>
    <col min="8538" max="8559" width="3.7109375" style="1" customWidth="1"/>
    <col min="8560" max="8561" width="5" style="1" customWidth="1"/>
    <col min="8562" max="8564" width="6.7109375" style="1" customWidth="1"/>
    <col min="8565" max="8565" width="7.85546875" style="1" customWidth="1"/>
    <col min="8566" max="8566" width="5.7109375" style="1" bestFit="1" customWidth="1"/>
    <col min="8567" max="8567" width="9.42578125" style="1" bestFit="1" customWidth="1"/>
    <col min="8568" max="8790" width="9.140625" style="1"/>
    <col min="8791" max="8791" width="4" style="1" customWidth="1"/>
    <col min="8792" max="8792" width="19.28515625" style="1" bestFit="1" customWidth="1"/>
    <col min="8793" max="8793" width="11.5703125" style="1" bestFit="1" customWidth="1"/>
    <col min="8794" max="8815" width="3.7109375" style="1" customWidth="1"/>
    <col min="8816" max="8817" width="5" style="1" customWidth="1"/>
    <col min="8818" max="8820" width="6.7109375" style="1" customWidth="1"/>
    <col min="8821" max="8821" width="7.85546875" style="1" customWidth="1"/>
    <col min="8822" max="8822" width="5.7109375" style="1" bestFit="1" customWidth="1"/>
    <col min="8823" max="8823" width="9.42578125" style="1" bestFit="1" customWidth="1"/>
    <col min="8824" max="9046" width="9.140625" style="1"/>
    <col min="9047" max="9047" width="4" style="1" customWidth="1"/>
    <col min="9048" max="9048" width="19.28515625" style="1" bestFit="1" customWidth="1"/>
    <col min="9049" max="9049" width="11.5703125" style="1" bestFit="1" customWidth="1"/>
    <col min="9050" max="9071" width="3.7109375" style="1" customWidth="1"/>
    <col min="9072" max="9073" width="5" style="1" customWidth="1"/>
    <col min="9074" max="9076" width="6.7109375" style="1" customWidth="1"/>
    <col min="9077" max="9077" width="7.85546875" style="1" customWidth="1"/>
    <col min="9078" max="9078" width="5.7109375" style="1" bestFit="1" customWidth="1"/>
    <col min="9079" max="9079" width="9.42578125" style="1" bestFit="1" customWidth="1"/>
    <col min="9080" max="9302" width="9.140625" style="1"/>
    <col min="9303" max="9303" width="4" style="1" customWidth="1"/>
    <col min="9304" max="9304" width="19.28515625" style="1" bestFit="1" customWidth="1"/>
    <col min="9305" max="9305" width="11.5703125" style="1" bestFit="1" customWidth="1"/>
    <col min="9306" max="9327" width="3.7109375" style="1" customWidth="1"/>
    <col min="9328" max="9329" width="5" style="1" customWidth="1"/>
    <col min="9330" max="9332" width="6.7109375" style="1" customWidth="1"/>
    <col min="9333" max="9333" width="7.85546875" style="1" customWidth="1"/>
    <col min="9334" max="9334" width="5.7109375" style="1" bestFit="1" customWidth="1"/>
    <col min="9335" max="9335" width="9.42578125" style="1" bestFit="1" customWidth="1"/>
    <col min="9336" max="9558" width="9.140625" style="1"/>
    <col min="9559" max="9559" width="4" style="1" customWidth="1"/>
    <col min="9560" max="9560" width="19.28515625" style="1" bestFit="1" customWidth="1"/>
    <col min="9561" max="9561" width="11.5703125" style="1" bestFit="1" customWidth="1"/>
    <col min="9562" max="9583" width="3.7109375" style="1" customWidth="1"/>
    <col min="9584" max="9585" width="5" style="1" customWidth="1"/>
    <col min="9586" max="9588" width="6.7109375" style="1" customWidth="1"/>
    <col min="9589" max="9589" width="7.85546875" style="1" customWidth="1"/>
    <col min="9590" max="9590" width="5.7109375" style="1" bestFit="1" customWidth="1"/>
    <col min="9591" max="9591" width="9.42578125" style="1" bestFit="1" customWidth="1"/>
    <col min="9592" max="9814" width="9.140625" style="1"/>
    <col min="9815" max="9815" width="4" style="1" customWidth="1"/>
    <col min="9816" max="9816" width="19.28515625" style="1" bestFit="1" customWidth="1"/>
    <col min="9817" max="9817" width="11.5703125" style="1" bestFit="1" customWidth="1"/>
    <col min="9818" max="9839" width="3.7109375" style="1" customWidth="1"/>
    <col min="9840" max="9841" width="5" style="1" customWidth="1"/>
    <col min="9842" max="9844" width="6.7109375" style="1" customWidth="1"/>
    <col min="9845" max="9845" width="7.85546875" style="1" customWidth="1"/>
    <col min="9846" max="9846" width="5.7109375" style="1" bestFit="1" customWidth="1"/>
    <col min="9847" max="9847" width="9.42578125" style="1" bestFit="1" customWidth="1"/>
    <col min="9848" max="10070" width="9.140625" style="1"/>
    <col min="10071" max="10071" width="4" style="1" customWidth="1"/>
    <col min="10072" max="10072" width="19.28515625" style="1" bestFit="1" customWidth="1"/>
    <col min="10073" max="10073" width="11.5703125" style="1" bestFit="1" customWidth="1"/>
    <col min="10074" max="10095" width="3.7109375" style="1" customWidth="1"/>
    <col min="10096" max="10097" width="5" style="1" customWidth="1"/>
    <col min="10098" max="10100" width="6.7109375" style="1" customWidth="1"/>
    <col min="10101" max="10101" width="7.85546875" style="1" customWidth="1"/>
    <col min="10102" max="10102" width="5.7109375" style="1" bestFit="1" customWidth="1"/>
    <col min="10103" max="10103" width="9.42578125" style="1" bestFit="1" customWidth="1"/>
    <col min="10104" max="10326" width="9.140625" style="1"/>
    <col min="10327" max="10327" width="4" style="1" customWidth="1"/>
    <col min="10328" max="10328" width="19.28515625" style="1" bestFit="1" customWidth="1"/>
    <col min="10329" max="10329" width="11.5703125" style="1" bestFit="1" customWidth="1"/>
    <col min="10330" max="10351" width="3.7109375" style="1" customWidth="1"/>
    <col min="10352" max="10353" width="5" style="1" customWidth="1"/>
    <col min="10354" max="10356" width="6.7109375" style="1" customWidth="1"/>
    <col min="10357" max="10357" width="7.85546875" style="1" customWidth="1"/>
    <col min="10358" max="10358" width="5.7109375" style="1" bestFit="1" customWidth="1"/>
    <col min="10359" max="10359" width="9.42578125" style="1" bestFit="1" customWidth="1"/>
    <col min="10360" max="10582" width="9.140625" style="1"/>
    <col min="10583" max="10583" width="4" style="1" customWidth="1"/>
    <col min="10584" max="10584" width="19.28515625" style="1" bestFit="1" customWidth="1"/>
    <col min="10585" max="10585" width="11.5703125" style="1" bestFit="1" customWidth="1"/>
    <col min="10586" max="10607" width="3.7109375" style="1" customWidth="1"/>
    <col min="10608" max="10609" width="5" style="1" customWidth="1"/>
    <col min="10610" max="10612" width="6.7109375" style="1" customWidth="1"/>
    <col min="10613" max="10613" width="7.85546875" style="1" customWidth="1"/>
    <col min="10614" max="10614" width="5.7109375" style="1" bestFit="1" customWidth="1"/>
    <col min="10615" max="10615" width="9.42578125" style="1" bestFit="1" customWidth="1"/>
    <col min="10616" max="10838" width="9.140625" style="1"/>
    <col min="10839" max="10839" width="4" style="1" customWidth="1"/>
    <col min="10840" max="10840" width="19.28515625" style="1" bestFit="1" customWidth="1"/>
    <col min="10841" max="10841" width="11.5703125" style="1" bestFit="1" customWidth="1"/>
    <col min="10842" max="10863" width="3.7109375" style="1" customWidth="1"/>
    <col min="10864" max="10865" width="5" style="1" customWidth="1"/>
    <col min="10866" max="10868" width="6.7109375" style="1" customWidth="1"/>
    <col min="10869" max="10869" width="7.85546875" style="1" customWidth="1"/>
    <col min="10870" max="10870" width="5.7109375" style="1" bestFit="1" customWidth="1"/>
    <col min="10871" max="10871" width="9.42578125" style="1" bestFit="1" customWidth="1"/>
    <col min="10872" max="11094" width="9.140625" style="1"/>
    <col min="11095" max="11095" width="4" style="1" customWidth="1"/>
    <col min="11096" max="11096" width="19.28515625" style="1" bestFit="1" customWidth="1"/>
    <col min="11097" max="11097" width="11.5703125" style="1" bestFit="1" customWidth="1"/>
    <col min="11098" max="11119" width="3.7109375" style="1" customWidth="1"/>
    <col min="11120" max="11121" width="5" style="1" customWidth="1"/>
    <col min="11122" max="11124" width="6.7109375" style="1" customWidth="1"/>
    <col min="11125" max="11125" width="7.85546875" style="1" customWidth="1"/>
    <col min="11126" max="11126" width="5.7109375" style="1" bestFit="1" customWidth="1"/>
    <col min="11127" max="11127" width="9.42578125" style="1" bestFit="1" customWidth="1"/>
    <col min="11128" max="11350" width="9.140625" style="1"/>
    <col min="11351" max="11351" width="4" style="1" customWidth="1"/>
    <col min="11352" max="11352" width="19.28515625" style="1" bestFit="1" customWidth="1"/>
    <col min="11353" max="11353" width="11.5703125" style="1" bestFit="1" customWidth="1"/>
    <col min="11354" max="11375" width="3.7109375" style="1" customWidth="1"/>
    <col min="11376" max="11377" width="5" style="1" customWidth="1"/>
    <col min="11378" max="11380" width="6.7109375" style="1" customWidth="1"/>
    <col min="11381" max="11381" width="7.85546875" style="1" customWidth="1"/>
    <col min="11382" max="11382" width="5.7109375" style="1" bestFit="1" customWidth="1"/>
    <col min="11383" max="11383" width="9.42578125" style="1" bestFit="1" customWidth="1"/>
    <col min="11384" max="11606" width="9.140625" style="1"/>
    <col min="11607" max="11607" width="4" style="1" customWidth="1"/>
    <col min="11608" max="11608" width="19.28515625" style="1" bestFit="1" customWidth="1"/>
    <col min="11609" max="11609" width="11.5703125" style="1" bestFit="1" customWidth="1"/>
    <col min="11610" max="11631" width="3.7109375" style="1" customWidth="1"/>
    <col min="11632" max="11633" width="5" style="1" customWidth="1"/>
    <col min="11634" max="11636" width="6.7109375" style="1" customWidth="1"/>
    <col min="11637" max="11637" width="7.85546875" style="1" customWidth="1"/>
    <col min="11638" max="11638" width="5.7109375" style="1" bestFit="1" customWidth="1"/>
    <col min="11639" max="11639" width="9.42578125" style="1" bestFit="1" customWidth="1"/>
    <col min="11640" max="11862" width="9.140625" style="1"/>
    <col min="11863" max="11863" width="4" style="1" customWidth="1"/>
    <col min="11864" max="11864" width="19.28515625" style="1" bestFit="1" customWidth="1"/>
    <col min="11865" max="11865" width="11.5703125" style="1" bestFit="1" customWidth="1"/>
    <col min="11866" max="11887" width="3.7109375" style="1" customWidth="1"/>
    <col min="11888" max="11889" width="5" style="1" customWidth="1"/>
    <col min="11890" max="11892" width="6.7109375" style="1" customWidth="1"/>
    <col min="11893" max="11893" width="7.85546875" style="1" customWidth="1"/>
    <col min="11894" max="11894" width="5.7109375" style="1" bestFit="1" customWidth="1"/>
    <col min="11895" max="11895" width="9.42578125" style="1" bestFit="1" customWidth="1"/>
    <col min="11896" max="12118" width="9.140625" style="1"/>
    <col min="12119" max="12119" width="4" style="1" customWidth="1"/>
    <col min="12120" max="12120" width="19.28515625" style="1" bestFit="1" customWidth="1"/>
    <col min="12121" max="12121" width="11.5703125" style="1" bestFit="1" customWidth="1"/>
    <col min="12122" max="12143" width="3.7109375" style="1" customWidth="1"/>
    <col min="12144" max="12145" width="5" style="1" customWidth="1"/>
    <col min="12146" max="12148" width="6.7109375" style="1" customWidth="1"/>
    <col min="12149" max="12149" width="7.85546875" style="1" customWidth="1"/>
    <col min="12150" max="12150" width="5.7109375" style="1" bestFit="1" customWidth="1"/>
    <col min="12151" max="12151" width="9.42578125" style="1" bestFit="1" customWidth="1"/>
    <col min="12152" max="12374" width="9.140625" style="1"/>
    <col min="12375" max="12375" width="4" style="1" customWidth="1"/>
    <col min="12376" max="12376" width="19.28515625" style="1" bestFit="1" customWidth="1"/>
    <col min="12377" max="12377" width="11.5703125" style="1" bestFit="1" customWidth="1"/>
    <col min="12378" max="12399" width="3.7109375" style="1" customWidth="1"/>
    <col min="12400" max="12401" width="5" style="1" customWidth="1"/>
    <col min="12402" max="12404" width="6.7109375" style="1" customWidth="1"/>
    <col min="12405" max="12405" width="7.85546875" style="1" customWidth="1"/>
    <col min="12406" max="12406" width="5.7109375" style="1" bestFit="1" customWidth="1"/>
    <col min="12407" max="12407" width="9.42578125" style="1" bestFit="1" customWidth="1"/>
    <col min="12408" max="12630" width="9.140625" style="1"/>
    <col min="12631" max="12631" width="4" style="1" customWidth="1"/>
    <col min="12632" max="12632" width="19.28515625" style="1" bestFit="1" customWidth="1"/>
    <col min="12633" max="12633" width="11.5703125" style="1" bestFit="1" customWidth="1"/>
    <col min="12634" max="12655" width="3.7109375" style="1" customWidth="1"/>
    <col min="12656" max="12657" width="5" style="1" customWidth="1"/>
    <col min="12658" max="12660" width="6.7109375" style="1" customWidth="1"/>
    <col min="12661" max="12661" width="7.85546875" style="1" customWidth="1"/>
    <col min="12662" max="12662" width="5.7109375" style="1" bestFit="1" customWidth="1"/>
    <col min="12663" max="12663" width="9.42578125" style="1" bestFit="1" customWidth="1"/>
    <col min="12664" max="12886" width="9.140625" style="1"/>
    <col min="12887" max="12887" width="4" style="1" customWidth="1"/>
    <col min="12888" max="12888" width="19.28515625" style="1" bestFit="1" customWidth="1"/>
    <col min="12889" max="12889" width="11.5703125" style="1" bestFit="1" customWidth="1"/>
    <col min="12890" max="12911" width="3.7109375" style="1" customWidth="1"/>
    <col min="12912" max="12913" width="5" style="1" customWidth="1"/>
    <col min="12914" max="12916" width="6.7109375" style="1" customWidth="1"/>
    <col min="12917" max="12917" width="7.85546875" style="1" customWidth="1"/>
    <col min="12918" max="12918" width="5.7109375" style="1" bestFit="1" customWidth="1"/>
    <col min="12919" max="12919" width="9.42578125" style="1" bestFit="1" customWidth="1"/>
    <col min="12920" max="13142" width="9.140625" style="1"/>
    <col min="13143" max="13143" width="4" style="1" customWidth="1"/>
    <col min="13144" max="13144" width="19.28515625" style="1" bestFit="1" customWidth="1"/>
    <col min="13145" max="13145" width="11.5703125" style="1" bestFit="1" customWidth="1"/>
    <col min="13146" max="13167" width="3.7109375" style="1" customWidth="1"/>
    <col min="13168" max="13169" width="5" style="1" customWidth="1"/>
    <col min="13170" max="13172" width="6.7109375" style="1" customWidth="1"/>
    <col min="13173" max="13173" width="7.85546875" style="1" customWidth="1"/>
    <col min="13174" max="13174" width="5.7109375" style="1" bestFit="1" customWidth="1"/>
    <col min="13175" max="13175" width="9.42578125" style="1" bestFit="1" customWidth="1"/>
    <col min="13176" max="13398" width="9.140625" style="1"/>
    <col min="13399" max="13399" width="4" style="1" customWidth="1"/>
    <col min="13400" max="13400" width="19.28515625" style="1" bestFit="1" customWidth="1"/>
    <col min="13401" max="13401" width="11.5703125" style="1" bestFit="1" customWidth="1"/>
    <col min="13402" max="13423" width="3.7109375" style="1" customWidth="1"/>
    <col min="13424" max="13425" width="5" style="1" customWidth="1"/>
    <col min="13426" max="13428" width="6.7109375" style="1" customWidth="1"/>
    <col min="13429" max="13429" width="7.85546875" style="1" customWidth="1"/>
    <col min="13430" max="13430" width="5.7109375" style="1" bestFit="1" customWidth="1"/>
    <col min="13431" max="13431" width="9.42578125" style="1" bestFit="1" customWidth="1"/>
    <col min="13432" max="13654" width="9.140625" style="1"/>
    <col min="13655" max="13655" width="4" style="1" customWidth="1"/>
    <col min="13656" max="13656" width="19.28515625" style="1" bestFit="1" customWidth="1"/>
    <col min="13657" max="13657" width="11.5703125" style="1" bestFit="1" customWidth="1"/>
    <col min="13658" max="13679" width="3.7109375" style="1" customWidth="1"/>
    <col min="13680" max="13681" width="5" style="1" customWidth="1"/>
    <col min="13682" max="13684" width="6.7109375" style="1" customWidth="1"/>
    <col min="13685" max="13685" width="7.85546875" style="1" customWidth="1"/>
    <col min="13686" max="13686" width="5.7109375" style="1" bestFit="1" customWidth="1"/>
    <col min="13687" max="13687" width="9.42578125" style="1" bestFit="1" customWidth="1"/>
    <col min="13688" max="13910" width="9.140625" style="1"/>
    <col min="13911" max="13911" width="4" style="1" customWidth="1"/>
    <col min="13912" max="13912" width="19.28515625" style="1" bestFit="1" customWidth="1"/>
    <col min="13913" max="13913" width="11.5703125" style="1" bestFit="1" customWidth="1"/>
    <col min="13914" max="13935" width="3.7109375" style="1" customWidth="1"/>
    <col min="13936" max="13937" width="5" style="1" customWidth="1"/>
    <col min="13938" max="13940" width="6.7109375" style="1" customWidth="1"/>
    <col min="13941" max="13941" width="7.85546875" style="1" customWidth="1"/>
    <col min="13942" max="13942" width="5.7109375" style="1" bestFit="1" customWidth="1"/>
    <col min="13943" max="13943" width="9.42578125" style="1" bestFit="1" customWidth="1"/>
    <col min="13944" max="14166" width="9.140625" style="1"/>
    <col min="14167" max="14167" width="4" style="1" customWidth="1"/>
    <col min="14168" max="14168" width="19.28515625" style="1" bestFit="1" customWidth="1"/>
    <col min="14169" max="14169" width="11.5703125" style="1" bestFit="1" customWidth="1"/>
    <col min="14170" max="14191" width="3.7109375" style="1" customWidth="1"/>
    <col min="14192" max="14193" width="5" style="1" customWidth="1"/>
    <col min="14194" max="14196" width="6.7109375" style="1" customWidth="1"/>
    <col min="14197" max="14197" width="7.85546875" style="1" customWidth="1"/>
    <col min="14198" max="14198" width="5.7109375" style="1" bestFit="1" customWidth="1"/>
    <col min="14199" max="14199" width="9.42578125" style="1" bestFit="1" customWidth="1"/>
    <col min="14200" max="14422" width="9.140625" style="1"/>
    <col min="14423" max="14423" width="4" style="1" customWidth="1"/>
    <col min="14424" max="14424" width="19.28515625" style="1" bestFit="1" customWidth="1"/>
    <col min="14425" max="14425" width="11.5703125" style="1" bestFit="1" customWidth="1"/>
    <col min="14426" max="14447" width="3.7109375" style="1" customWidth="1"/>
    <col min="14448" max="14449" width="5" style="1" customWidth="1"/>
    <col min="14450" max="14452" width="6.7109375" style="1" customWidth="1"/>
    <col min="14453" max="14453" width="7.85546875" style="1" customWidth="1"/>
    <col min="14454" max="14454" width="5.7109375" style="1" bestFit="1" customWidth="1"/>
    <col min="14455" max="14455" width="9.42578125" style="1" bestFit="1" customWidth="1"/>
    <col min="14456" max="14678" width="9.140625" style="1"/>
    <col min="14679" max="14679" width="4" style="1" customWidth="1"/>
    <col min="14680" max="14680" width="19.28515625" style="1" bestFit="1" customWidth="1"/>
    <col min="14681" max="14681" width="11.5703125" style="1" bestFit="1" customWidth="1"/>
    <col min="14682" max="14703" width="3.7109375" style="1" customWidth="1"/>
    <col min="14704" max="14705" width="5" style="1" customWidth="1"/>
    <col min="14706" max="14708" width="6.7109375" style="1" customWidth="1"/>
    <col min="14709" max="14709" width="7.85546875" style="1" customWidth="1"/>
    <col min="14710" max="14710" width="5.7109375" style="1" bestFit="1" customWidth="1"/>
    <col min="14711" max="14711" width="9.42578125" style="1" bestFit="1" customWidth="1"/>
    <col min="14712" max="14934" width="9.140625" style="1"/>
    <col min="14935" max="14935" width="4" style="1" customWidth="1"/>
    <col min="14936" max="14936" width="19.28515625" style="1" bestFit="1" customWidth="1"/>
    <col min="14937" max="14937" width="11.5703125" style="1" bestFit="1" customWidth="1"/>
    <col min="14938" max="14959" width="3.7109375" style="1" customWidth="1"/>
    <col min="14960" max="14961" width="5" style="1" customWidth="1"/>
    <col min="14962" max="14964" width="6.7109375" style="1" customWidth="1"/>
    <col min="14965" max="14965" width="7.85546875" style="1" customWidth="1"/>
    <col min="14966" max="14966" width="5.7109375" style="1" bestFit="1" customWidth="1"/>
    <col min="14967" max="14967" width="9.42578125" style="1" bestFit="1" customWidth="1"/>
    <col min="14968" max="15190" width="9.140625" style="1"/>
    <col min="15191" max="15191" width="4" style="1" customWidth="1"/>
    <col min="15192" max="15192" width="19.28515625" style="1" bestFit="1" customWidth="1"/>
    <col min="15193" max="15193" width="11.5703125" style="1" bestFit="1" customWidth="1"/>
    <col min="15194" max="15215" width="3.7109375" style="1" customWidth="1"/>
    <col min="15216" max="15217" width="5" style="1" customWidth="1"/>
    <col min="15218" max="15220" width="6.7109375" style="1" customWidth="1"/>
    <col min="15221" max="15221" width="7.85546875" style="1" customWidth="1"/>
    <col min="15222" max="15222" width="5.7109375" style="1" bestFit="1" customWidth="1"/>
    <col min="15223" max="15223" width="9.42578125" style="1" bestFit="1" customWidth="1"/>
    <col min="15224" max="15446" width="9.140625" style="1"/>
    <col min="15447" max="15447" width="4" style="1" customWidth="1"/>
    <col min="15448" max="15448" width="19.28515625" style="1" bestFit="1" customWidth="1"/>
    <col min="15449" max="15449" width="11.5703125" style="1" bestFit="1" customWidth="1"/>
    <col min="15450" max="15471" width="3.7109375" style="1" customWidth="1"/>
    <col min="15472" max="15473" width="5" style="1" customWidth="1"/>
    <col min="15474" max="15476" width="6.7109375" style="1" customWidth="1"/>
    <col min="15477" max="15477" width="7.85546875" style="1" customWidth="1"/>
    <col min="15478" max="15478" width="5.7109375" style="1" bestFit="1" customWidth="1"/>
    <col min="15479" max="15479" width="9.42578125" style="1" bestFit="1" customWidth="1"/>
    <col min="15480" max="15702" width="9.140625" style="1"/>
    <col min="15703" max="15703" width="4" style="1" customWidth="1"/>
    <col min="15704" max="15704" width="19.28515625" style="1" bestFit="1" customWidth="1"/>
    <col min="15705" max="15705" width="11.5703125" style="1" bestFit="1" customWidth="1"/>
    <col min="15706" max="15727" width="3.7109375" style="1" customWidth="1"/>
    <col min="15728" max="15729" width="5" style="1" customWidth="1"/>
    <col min="15730" max="15732" width="6.7109375" style="1" customWidth="1"/>
    <col min="15733" max="15733" width="7.85546875" style="1" customWidth="1"/>
    <col min="15734" max="15734" width="5.7109375" style="1" bestFit="1" customWidth="1"/>
    <col min="15735" max="15735" width="9.42578125" style="1" bestFit="1" customWidth="1"/>
    <col min="15736" max="15958" width="9.140625" style="1"/>
    <col min="15959" max="15959" width="4" style="1" customWidth="1"/>
    <col min="15960" max="15960" width="19.28515625" style="1" bestFit="1" customWidth="1"/>
    <col min="15961" max="15961" width="11.5703125" style="1" bestFit="1" customWidth="1"/>
    <col min="15962" max="15983" width="3.7109375" style="1" customWidth="1"/>
    <col min="15984" max="15985" width="5" style="1" customWidth="1"/>
    <col min="15986" max="15988" width="6.7109375" style="1" customWidth="1"/>
    <col min="15989" max="15989" width="7.85546875" style="1" customWidth="1"/>
    <col min="15990" max="15990" width="5.7109375" style="1" bestFit="1" customWidth="1"/>
    <col min="15991" max="15991" width="9.42578125" style="1" bestFit="1" customWidth="1"/>
    <col min="15992" max="16214" width="9.140625" style="1"/>
    <col min="16215" max="16215" width="4" style="1" customWidth="1"/>
    <col min="16216" max="16216" width="19.28515625" style="1" bestFit="1" customWidth="1"/>
    <col min="16217" max="16217" width="11.5703125" style="1" bestFit="1" customWidth="1"/>
    <col min="16218" max="16239" width="3.7109375" style="1" customWidth="1"/>
    <col min="16240" max="16241" width="5" style="1" customWidth="1"/>
    <col min="16242" max="16244" width="6.7109375" style="1" customWidth="1"/>
    <col min="16245" max="16245" width="7.85546875" style="1" customWidth="1"/>
    <col min="16246" max="16246" width="5.7109375" style="1" bestFit="1" customWidth="1"/>
    <col min="16247" max="16247" width="9.42578125" style="1" bestFit="1" customWidth="1"/>
    <col min="16248" max="16384" width="9.140625" style="1"/>
  </cols>
  <sheetData>
    <row r="1" spans="1:146" ht="12" hidden="1" customHeight="1" x14ac:dyDescent="0.25">
      <c r="A1" s="462" t="s">
        <v>0</v>
      </c>
      <c r="B1" s="462"/>
      <c r="C1" s="462"/>
      <c r="DU1" s="1"/>
      <c r="DV1" s="1"/>
      <c r="DW1" s="1"/>
      <c r="DX1" s="1"/>
      <c r="DY1" s="1"/>
      <c r="DZ1" s="1"/>
      <c r="EA1" s="1"/>
      <c r="EB1" s="1"/>
      <c r="EC1" s="1"/>
      <c r="ED1" s="1"/>
      <c r="EE1" s="2"/>
      <c r="EF1" s="1"/>
      <c r="EH1" s="2"/>
      <c r="EI1" s="1"/>
    </row>
    <row r="2" spans="1:146" ht="8.25" hidden="1" customHeight="1" x14ac:dyDescent="0.25">
      <c r="A2" s="56"/>
      <c r="B2" s="56"/>
      <c r="C2" s="56"/>
      <c r="DU2" s="1"/>
      <c r="DV2" s="1"/>
      <c r="DW2" s="1"/>
      <c r="DX2" s="1"/>
      <c r="DY2" s="1"/>
      <c r="DZ2" s="1"/>
      <c r="EA2" s="1"/>
      <c r="EB2" s="1"/>
      <c r="EC2" s="1"/>
      <c r="ED2" s="1"/>
      <c r="EE2" s="2"/>
      <c r="EF2" s="1"/>
      <c r="EH2" s="2"/>
      <c r="EI2" s="1"/>
    </row>
    <row r="3" spans="1:146" ht="15.75" hidden="1" customHeight="1" x14ac:dyDescent="0.25">
      <c r="A3" s="4" t="s">
        <v>527</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286"/>
      <c r="EG3" s="1"/>
      <c r="EH3" s="4"/>
      <c r="EI3" s="224"/>
      <c r="EJ3" s="1"/>
      <c r="EK3" s="1"/>
      <c r="EL3" s="172"/>
      <c r="EM3" s="172"/>
      <c r="EN3" s="172"/>
      <c r="EO3" s="172"/>
    </row>
    <row r="4" spans="1:146" ht="92.25" customHeight="1" x14ac:dyDescent="0.2">
      <c r="A4" s="463" t="s">
        <v>2</v>
      </c>
      <c r="B4" s="466" t="s">
        <v>3</v>
      </c>
      <c r="C4" s="467"/>
      <c r="D4" s="455" t="s">
        <v>4</v>
      </c>
      <c r="E4" s="459"/>
      <c r="F4" s="456"/>
      <c r="G4" s="438" t="s">
        <v>5</v>
      </c>
      <c r="H4" s="439"/>
      <c r="I4" s="438" t="s">
        <v>528</v>
      </c>
      <c r="J4" s="439"/>
      <c r="K4" s="455" t="s">
        <v>8</v>
      </c>
      <c r="L4" s="459"/>
      <c r="M4" s="456"/>
      <c r="N4" s="438" t="s">
        <v>9</v>
      </c>
      <c r="O4" s="461"/>
      <c r="P4" s="439"/>
      <c r="Q4" s="438" t="s">
        <v>529</v>
      </c>
      <c r="R4" s="461"/>
      <c r="S4" s="439"/>
      <c r="T4" s="438" t="s">
        <v>17</v>
      </c>
      <c r="U4" s="461"/>
      <c r="V4" s="439"/>
      <c r="W4" s="455" t="s">
        <v>530</v>
      </c>
      <c r="X4" s="456"/>
      <c r="Y4" s="438" t="s">
        <v>531</v>
      </c>
      <c r="Z4" s="439"/>
      <c r="AA4" s="457" t="s">
        <v>532</v>
      </c>
      <c r="AB4" s="460"/>
      <c r="AC4" s="458"/>
      <c r="AD4" s="457" t="s">
        <v>10</v>
      </c>
      <c r="AE4" s="458"/>
      <c r="AF4" s="457" t="s">
        <v>12</v>
      </c>
      <c r="AG4" s="460"/>
      <c r="AH4" s="458"/>
      <c r="AI4" s="479" t="s">
        <v>13</v>
      </c>
      <c r="AJ4" s="481"/>
      <c r="AK4" s="480"/>
      <c r="AL4" s="479" t="s">
        <v>23</v>
      </c>
      <c r="AM4" s="481"/>
      <c r="AN4" s="480"/>
      <c r="AO4" s="479" t="s">
        <v>533</v>
      </c>
      <c r="AP4" s="480"/>
      <c r="AQ4" s="479" t="s">
        <v>534</v>
      </c>
      <c r="AR4" s="480"/>
      <c r="AS4" s="479" t="s">
        <v>535</v>
      </c>
      <c r="AT4" s="481"/>
      <c r="AU4" s="480"/>
      <c r="AV4" s="479" t="s">
        <v>536</v>
      </c>
      <c r="AW4" s="480"/>
      <c r="AX4" s="479" t="s">
        <v>7</v>
      </c>
      <c r="AY4" s="480"/>
      <c r="AZ4" s="438" t="s">
        <v>21</v>
      </c>
      <c r="BA4" s="439"/>
      <c r="BB4" s="440" t="s">
        <v>22</v>
      </c>
      <c r="BC4" s="440"/>
      <c r="BD4" s="455" t="s">
        <v>537</v>
      </c>
      <c r="BE4" s="459"/>
      <c r="BF4" s="456"/>
      <c r="BG4" s="455" t="s">
        <v>34</v>
      </c>
      <c r="BH4" s="456"/>
      <c r="BI4" s="455" t="s">
        <v>538</v>
      </c>
      <c r="BJ4" s="459"/>
      <c r="BK4" s="456"/>
      <c r="BL4" s="455" t="s">
        <v>19</v>
      </c>
      <c r="BM4" s="456"/>
      <c r="BN4" s="455" t="s">
        <v>539</v>
      </c>
      <c r="BO4" s="456"/>
      <c r="BP4" s="455" t="s">
        <v>540</v>
      </c>
      <c r="BQ4" s="456"/>
      <c r="BR4" s="455" t="s">
        <v>541</v>
      </c>
      <c r="BS4" s="456"/>
      <c r="BT4" s="455" t="s">
        <v>542</v>
      </c>
      <c r="BU4" s="456"/>
      <c r="BV4" s="455" t="s">
        <v>543</v>
      </c>
      <c r="BW4" s="456"/>
      <c r="BX4" s="455" t="s">
        <v>29</v>
      </c>
      <c r="BY4" s="459"/>
      <c r="BZ4" s="456"/>
      <c r="CA4" s="455" t="s">
        <v>30</v>
      </c>
      <c r="CB4" s="459"/>
      <c r="CC4" s="456"/>
      <c r="CD4" s="474" t="s">
        <v>544</v>
      </c>
      <c r="CE4" s="475"/>
      <c r="CF4" s="474" t="s">
        <v>545</v>
      </c>
      <c r="CG4" s="475"/>
      <c r="CH4" s="474" t="s">
        <v>546</v>
      </c>
      <c r="CI4" s="478"/>
      <c r="CJ4" s="475"/>
      <c r="CK4" s="455" t="s">
        <v>547</v>
      </c>
      <c r="CL4" s="456"/>
      <c r="CM4" s="474" t="s">
        <v>548</v>
      </c>
      <c r="CN4" s="475"/>
      <c r="CO4" s="474" t="s">
        <v>549</v>
      </c>
      <c r="CP4" s="475"/>
      <c r="CQ4" s="474" t="s">
        <v>550</v>
      </c>
      <c r="CR4" s="475"/>
      <c r="CS4" s="474" t="s">
        <v>551</v>
      </c>
      <c r="CT4" s="475"/>
      <c r="CU4" s="438" t="s">
        <v>21</v>
      </c>
      <c r="CV4" s="439"/>
      <c r="CW4" s="440" t="s">
        <v>22</v>
      </c>
      <c r="CX4" s="440"/>
      <c r="CY4" s="474" t="s">
        <v>552</v>
      </c>
      <c r="CZ4" s="475"/>
      <c r="DA4" s="474" t="s">
        <v>553</v>
      </c>
      <c r="DB4" s="475"/>
      <c r="DC4" s="474" t="s">
        <v>554</v>
      </c>
      <c r="DD4" s="475"/>
      <c r="DE4" s="474" t="s">
        <v>555</v>
      </c>
      <c r="DF4" s="475"/>
      <c r="DG4" s="476" t="s">
        <v>556</v>
      </c>
      <c r="DH4" s="477"/>
      <c r="DI4" s="474" t="s">
        <v>557</v>
      </c>
      <c r="DJ4" s="475"/>
      <c r="DK4" s="474" t="s">
        <v>558</v>
      </c>
      <c r="DL4" s="475"/>
      <c r="DM4" s="438" t="s">
        <v>21</v>
      </c>
      <c r="DN4" s="439"/>
      <c r="DO4" s="440" t="s">
        <v>22</v>
      </c>
      <c r="DP4" s="440"/>
      <c r="DQ4" s="455" t="s">
        <v>786</v>
      </c>
      <c r="DR4" s="456"/>
      <c r="DS4" s="455" t="s">
        <v>40</v>
      </c>
      <c r="DT4" s="459"/>
      <c r="DU4" s="455" t="s">
        <v>787</v>
      </c>
      <c r="DV4" s="456"/>
      <c r="DW4" s="455" t="s">
        <v>788</v>
      </c>
      <c r="DX4" s="456"/>
      <c r="DY4" s="455" t="s">
        <v>780</v>
      </c>
      <c r="DZ4" s="456"/>
      <c r="EA4" s="455" t="s">
        <v>789</v>
      </c>
      <c r="EB4" s="456"/>
      <c r="EC4" s="455" t="s">
        <v>790</v>
      </c>
      <c r="ED4" s="456"/>
      <c r="EE4" s="438" t="s">
        <v>861</v>
      </c>
      <c r="EF4" s="439"/>
      <c r="EG4" s="226"/>
      <c r="EH4" s="438" t="s">
        <v>783</v>
      </c>
      <c r="EI4" s="439"/>
      <c r="EJ4" s="226"/>
      <c r="EK4" s="226"/>
      <c r="EL4" s="450" t="s">
        <v>755</v>
      </c>
      <c r="EM4" s="451"/>
      <c r="EN4" s="452" t="s">
        <v>22</v>
      </c>
      <c r="EO4" s="452"/>
    </row>
    <row r="5" spans="1:146" ht="13.5" customHeight="1" x14ac:dyDescent="0.25">
      <c r="A5" s="464"/>
      <c r="B5" s="468"/>
      <c r="C5" s="469"/>
      <c r="D5" s="443" t="s">
        <v>346</v>
      </c>
      <c r="E5" s="444"/>
      <c r="F5" s="164">
        <v>4</v>
      </c>
      <c r="G5" s="443">
        <v>5</v>
      </c>
      <c r="H5" s="444"/>
      <c r="I5" s="443">
        <v>3</v>
      </c>
      <c r="J5" s="444"/>
      <c r="K5" s="443" t="s">
        <v>346</v>
      </c>
      <c r="L5" s="444"/>
      <c r="M5" s="164">
        <v>2</v>
      </c>
      <c r="N5" s="443" t="s">
        <v>346</v>
      </c>
      <c r="O5" s="444"/>
      <c r="P5" s="164">
        <v>2</v>
      </c>
      <c r="Q5" s="443" t="s">
        <v>346</v>
      </c>
      <c r="R5" s="444"/>
      <c r="S5" s="164">
        <v>2</v>
      </c>
      <c r="T5" s="443" t="s">
        <v>346</v>
      </c>
      <c r="U5" s="444"/>
      <c r="V5" s="164">
        <v>3</v>
      </c>
      <c r="W5" s="443">
        <v>5</v>
      </c>
      <c r="X5" s="444"/>
      <c r="Y5" s="443">
        <v>2</v>
      </c>
      <c r="Z5" s="444"/>
      <c r="AA5" s="443" t="s">
        <v>346</v>
      </c>
      <c r="AB5" s="444"/>
      <c r="AC5" s="164">
        <v>2</v>
      </c>
      <c r="AD5" s="443">
        <v>3</v>
      </c>
      <c r="AE5" s="444"/>
      <c r="AF5" s="443" t="s">
        <v>346</v>
      </c>
      <c r="AG5" s="444"/>
      <c r="AH5" s="164">
        <v>4</v>
      </c>
      <c r="AI5" s="443" t="s">
        <v>346</v>
      </c>
      <c r="AJ5" s="444"/>
      <c r="AK5" s="164">
        <v>5</v>
      </c>
      <c r="AL5" s="443" t="s">
        <v>346</v>
      </c>
      <c r="AM5" s="444"/>
      <c r="AN5" s="164">
        <v>3</v>
      </c>
      <c r="AO5" s="443">
        <v>5</v>
      </c>
      <c r="AP5" s="444"/>
      <c r="AQ5" s="443">
        <v>3</v>
      </c>
      <c r="AR5" s="444"/>
      <c r="AS5" s="443" t="s">
        <v>346</v>
      </c>
      <c r="AT5" s="444"/>
      <c r="AU5" s="164">
        <v>2</v>
      </c>
      <c r="AV5" s="443">
        <v>2</v>
      </c>
      <c r="AW5" s="444"/>
      <c r="AX5" s="443">
        <v>3</v>
      </c>
      <c r="AY5" s="444"/>
      <c r="AZ5" s="1"/>
      <c r="BB5" s="440"/>
      <c r="BC5" s="440"/>
      <c r="BD5" s="443" t="s">
        <v>346</v>
      </c>
      <c r="BE5" s="444"/>
      <c r="BF5" s="164">
        <v>3</v>
      </c>
      <c r="BG5" s="443">
        <v>4</v>
      </c>
      <c r="BH5" s="444"/>
      <c r="BI5" s="443" t="s">
        <v>346</v>
      </c>
      <c r="BJ5" s="444"/>
      <c r="BK5" s="164">
        <v>2</v>
      </c>
      <c r="BL5" s="443">
        <v>2</v>
      </c>
      <c r="BM5" s="444"/>
      <c r="BN5" s="443">
        <v>2</v>
      </c>
      <c r="BO5" s="444"/>
      <c r="BP5" s="443">
        <v>2</v>
      </c>
      <c r="BQ5" s="444"/>
      <c r="BR5" s="443">
        <v>4</v>
      </c>
      <c r="BS5" s="444"/>
      <c r="BT5" s="443">
        <v>4</v>
      </c>
      <c r="BU5" s="444"/>
      <c r="BV5" s="443">
        <v>3</v>
      </c>
      <c r="BW5" s="444"/>
      <c r="BX5" s="443" t="s">
        <v>346</v>
      </c>
      <c r="BY5" s="444"/>
      <c r="BZ5" s="164">
        <v>2</v>
      </c>
      <c r="CA5" s="443" t="s">
        <v>346</v>
      </c>
      <c r="CB5" s="444"/>
      <c r="CC5" s="164">
        <v>2</v>
      </c>
      <c r="CD5" s="441">
        <v>4</v>
      </c>
      <c r="CE5" s="442"/>
      <c r="CF5" s="441">
        <v>3</v>
      </c>
      <c r="CG5" s="442"/>
      <c r="CH5" s="441" t="s">
        <v>346</v>
      </c>
      <c r="CI5" s="442"/>
      <c r="CJ5" s="164">
        <v>3</v>
      </c>
      <c r="CK5" s="443">
        <v>5</v>
      </c>
      <c r="CL5" s="444"/>
      <c r="CM5" s="441">
        <v>3</v>
      </c>
      <c r="CN5" s="442"/>
      <c r="CO5" s="441">
        <v>3</v>
      </c>
      <c r="CP5" s="442"/>
      <c r="CQ5" s="441">
        <v>3</v>
      </c>
      <c r="CR5" s="442"/>
      <c r="CS5" s="441">
        <v>3</v>
      </c>
      <c r="CT5" s="442"/>
      <c r="CU5" s="1"/>
      <c r="CW5" s="440"/>
      <c r="CX5" s="440"/>
      <c r="CY5" s="441">
        <v>3</v>
      </c>
      <c r="CZ5" s="442"/>
      <c r="DA5" s="441">
        <v>3</v>
      </c>
      <c r="DB5" s="442"/>
      <c r="DC5" s="441">
        <v>3</v>
      </c>
      <c r="DD5" s="442"/>
      <c r="DE5" s="441">
        <v>2</v>
      </c>
      <c r="DF5" s="442"/>
      <c r="DG5" s="441">
        <v>2</v>
      </c>
      <c r="DH5" s="442"/>
      <c r="DI5" s="441">
        <v>4</v>
      </c>
      <c r="DJ5" s="442"/>
      <c r="DK5" s="441">
        <v>3</v>
      </c>
      <c r="DL5" s="442"/>
      <c r="DO5" s="440"/>
      <c r="DP5" s="440"/>
      <c r="DQ5" s="453">
        <v>3</v>
      </c>
      <c r="DR5" s="454"/>
      <c r="DS5" s="453">
        <v>2</v>
      </c>
      <c r="DT5" s="454"/>
      <c r="DU5" s="453">
        <v>4</v>
      </c>
      <c r="DV5" s="454"/>
      <c r="DW5" s="453">
        <v>3</v>
      </c>
      <c r="DX5" s="454"/>
      <c r="DY5" s="453">
        <v>6</v>
      </c>
      <c r="DZ5" s="454"/>
      <c r="EA5" s="453">
        <v>3</v>
      </c>
      <c r="EB5" s="454"/>
      <c r="EC5" s="453">
        <v>2</v>
      </c>
      <c r="ED5" s="454"/>
      <c r="EE5" s="482"/>
      <c r="EF5" s="483"/>
      <c r="EG5" s="226"/>
      <c r="EH5" s="482"/>
      <c r="EI5" s="483"/>
      <c r="EJ5" s="226"/>
      <c r="EK5" s="226"/>
      <c r="EL5" s="453">
        <f>(SUM(D5:EJ5))</f>
        <v>160</v>
      </c>
      <c r="EM5" s="454"/>
      <c r="EN5" s="452"/>
      <c r="EO5" s="452"/>
    </row>
    <row r="6" spans="1:146" ht="13.5" customHeight="1" x14ac:dyDescent="0.2">
      <c r="A6" s="465"/>
      <c r="B6" s="470"/>
      <c r="C6" s="471"/>
      <c r="D6" s="6" t="s">
        <v>55</v>
      </c>
      <c r="E6" s="6" t="s">
        <v>56</v>
      </c>
      <c r="F6" s="7"/>
      <c r="G6" s="7" t="s">
        <v>55</v>
      </c>
      <c r="H6" s="7" t="s">
        <v>56</v>
      </c>
      <c r="I6" s="6" t="s">
        <v>55</v>
      </c>
      <c r="J6" s="6" t="s">
        <v>56</v>
      </c>
      <c r="K6" s="6" t="s">
        <v>55</v>
      </c>
      <c r="L6" s="6" t="s">
        <v>56</v>
      </c>
      <c r="M6" s="7"/>
      <c r="N6" s="7" t="s">
        <v>55</v>
      </c>
      <c r="O6" s="7" t="s">
        <v>56</v>
      </c>
      <c r="P6" s="7"/>
      <c r="Q6" s="7" t="s">
        <v>55</v>
      </c>
      <c r="R6" s="7" t="s">
        <v>56</v>
      </c>
      <c r="S6" s="7"/>
      <c r="T6" s="7" t="s">
        <v>55</v>
      </c>
      <c r="U6" s="7" t="s">
        <v>56</v>
      </c>
      <c r="V6" s="7"/>
      <c r="W6" s="7" t="s">
        <v>55</v>
      </c>
      <c r="X6" s="7" t="s">
        <v>56</v>
      </c>
      <c r="Y6" s="7" t="s">
        <v>55</v>
      </c>
      <c r="Z6" s="7" t="s">
        <v>56</v>
      </c>
      <c r="AA6" s="6" t="s">
        <v>55</v>
      </c>
      <c r="AB6" s="6" t="s">
        <v>56</v>
      </c>
      <c r="AC6" s="7"/>
      <c r="AD6" s="6" t="s">
        <v>55</v>
      </c>
      <c r="AE6" s="6" t="s">
        <v>56</v>
      </c>
      <c r="AF6" s="6" t="s">
        <v>55</v>
      </c>
      <c r="AG6" s="6" t="s">
        <v>56</v>
      </c>
      <c r="AH6" s="7"/>
      <c r="AI6" s="7" t="s">
        <v>55</v>
      </c>
      <c r="AJ6" s="7" t="s">
        <v>56</v>
      </c>
      <c r="AK6" s="7"/>
      <c r="AL6" s="6" t="s">
        <v>55</v>
      </c>
      <c r="AM6" s="6" t="s">
        <v>56</v>
      </c>
      <c r="AN6" s="7"/>
      <c r="AO6" s="6" t="s">
        <v>55</v>
      </c>
      <c r="AP6" s="6" t="s">
        <v>56</v>
      </c>
      <c r="AQ6" s="7" t="s">
        <v>55</v>
      </c>
      <c r="AR6" s="7" t="s">
        <v>56</v>
      </c>
      <c r="AS6" s="7" t="s">
        <v>55</v>
      </c>
      <c r="AT6" s="7" t="s">
        <v>56</v>
      </c>
      <c r="AU6" s="7"/>
      <c r="AV6" s="7" t="s">
        <v>55</v>
      </c>
      <c r="AW6" s="7" t="s">
        <v>56</v>
      </c>
      <c r="AX6" s="7" t="s">
        <v>55</v>
      </c>
      <c r="AY6" s="7" t="s">
        <v>56</v>
      </c>
      <c r="AZ6" s="443">
        <f>(SUM(D5:AY5))</f>
        <v>60</v>
      </c>
      <c r="BA6" s="444"/>
      <c r="BB6" s="7" t="s">
        <v>55</v>
      </c>
      <c r="BC6" s="7" t="s">
        <v>56</v>
      </c>
      <c r="BD6" s="6" t="s">
        <v>55</v>
      </c>
      <c r="BE6" s="6" t="s">
        <v>56</v>
      </c>
      <c r="BF6" s="7"/>
      <c r="BG6" s="6" t="s">
        <v>55</v>
      </c>
      <c r="BH6" s="6" t="s">
        <v>56</v>
      </c>
      <c r="BI6" s="6" t="s">
        <v>55</v>
      </c>
      <c r="BJ6" s="6" t="s">
        <v>56</v>
      </c>
      <c r="BK6" s="7"/>
      <c r="BL6" s="7" t="s">
        <v>55</v>
      </c>
      <c r="BM6" s="7" t="s">
        <v>56</v>
      </c>
      <c r="BN6" s="6" t="s">
        <v>55</v>
      </c>
      <c r="BO6" s="6" t="s">
        <v>56</v>
      </c>
      <c r="BP6" s="6" t="s">
        <v>55</v>
      </c>
      <c r="BQ6" s="6" t="s">
        <v>56</v>
      </c>
      <c r="BR6" s="7" t="s">
        <v>55</v>
      </c>
      <c r="BS6" s="7" t="s">
        <v>56</v>
      </c>
      <c r="BT6" s="7"/>
      <c r="BU6" s="7"/>
      <c r="BV6" s="7" t="s">
        <v>55</v>
      </c>
      <c r="BW6" s="7" t="s">
        <v>56</v>
      </c>
      <c r="BX6" s="7" t="s">
        <v>55</v>
      </c>
      <c r="BY6" s="7" t="s">
        <v>56</v>
      </c>
      <c r="BZ6" s="7"/>
      <c r="CA6" s="7" t="s">
        <v>55</v>
      </c>
      <c r="CB6" s="7" t="s">
        <v>56</v>
      </c>
      <c r="CC6" s="7"/>
      <c r="CD6" s="6" t="s">
        <v>55</v>
      </c>
      <c r="CE6" s="6" t="s">
        <v>56</v>
      </c>
      <c r="CF6" s="6" t="s">
        <v>55</v>
      </c>
      <c r="CG6" s="6" t="s">
        <v>56</v>
      </c>
      <c r="CH6" s="6" t="s">
        <v>55</v>
      </c>
      <c r="CI6" s="6" t="s">
        <v>56</v>
      </c>
      <c r="CJ6" s="7"/>
      <c r="CK6" s="7" t="s">
        <v>55</v>
      </c>
      <c r="CL6" s="7" t="s">
        <v>56</v>
      </c>
      <c r="CM6" s="6" t="s">
        <v>55</v>
      </c>
      <c r="CN6" s="6" t="s">
        <v>56</v>
      </c>
      <c r="CO6" s="6" t="s">
        <v>55</v>
      </c>
      <c r="CP6" s="6" t="s">
        <v>56</v>
      </c>
      <c r="CQ6" s="7" t="s">
        <v>55</v>
      </c>
      <c r="CR6" s="7" t="s">
        <v>56</v>
      </c>
      <c r="CS6" s="7"/>
      <c r="CT6" s="7"/>
      <c r="CU6" s="443">
        <f>(SUM(BD5:CT5))</f>
        <v>57</v>
      </c>
      <c r="CV6" s="444"/>
      <c r="CW6" s="7" t="s">
        <v>55</v>
      </c>
      <c r="CX6" s="7" t="s">
        <v>56</v>
      </c>
      <c r="CY6" s="96" t="s">
        <v>55</v>
      </c>
      <c r="CZ6" s="96" t="s">
        <v>56</v>
      </c>
      <c r="DA6" s="97" t="s">
        <v>55</v>
      </c>
      <c r="DB6" s="97" t="s">
        <v>56</v>
      </c>
      <c r="DC6" s="97" t="s">
        <v>55</v>
      </c>
      <c r="DD6" s="97" t="s">
        <v>56</v>
      </c>
      <c r="DE6" s="97" t="s">
        <v>55</v>
      </c>
      <c r="DF6" s="97" t="s">
        <v>56</v>
      </c>
      <c r="DG6" s="96" t="s">
        <v>55</v>
      </c>
      <c r="DH6" s="96" t="s">
        <v>56</v>
      </c>
      <c r="DI6" s="97" t="s">
        <v>55</v>
      </c>
      <c r="DJ6" s="97" t="s">
        <v>56</v>
      </c>
      <c r="DK6" s="97" t="s">
        <v>55</v>
      </c>
      <c r="DL6" s="97" t="s">
        <v>56</v>
      </c>
      <c r="DM6" s="443">
        <f>(SUM(CY5:DL5))</f>
        <v>20</v>
      </c>
      <c r="DN6" s="444"/>
      <c r="DO6" s="7" t="s">
        <v>55</v>
      </c>
      <c r="DP6" s="7" t="s">
        <v>56</v>
      </c>
      <c r="DQ6" s="7" t="s">
        <v>55</v>
      </c>
      <c r="DR6" s="7" t="s">
        <v>56</v>
      </c>
      <c r="DS6" s="6" t="s">
        <v>55</v>
      </c>
      <c r="DT6" s="6" t="s">
        <v>56</v>
      </c>
      <c r="DU6" s="6" t="s">
        <v>55</v>
      </c>
      <c r="DV6" s="6" t="s">
        <v>56</v>
      </c>
      <c r="DW6" s="6" t="s">
        <v>55</v>
      </c>
      <c r="DX6" s="6" t="s">
        <v>56</v>
      </c>
      <c r="DY6" s="7" t="s">
        <v>55</v>
      </c>
      <c r="DZ6" s="7" t="s">
        <v>56</v>
      </c>
      <c r="EA6" s="6" t="s">
        <v>55</v>
      </c>
      <c r="EB6" s="6" t="s">
        <v>56</v>
      </c>
      <c r="EC6" s="6" t="s">
        <v>55</v>
      </c>
      <c r="ED6" s="6" t="s">
        <v>56</v>
      </c>
      <c r="EE6" s="443">
        <f>SUM(DQ5:ED5)</f>
        <v>23</v>
      </c>
      <c r="EF6" s="444"/>
      <c r="EG6" s="227" t="s">
        <v>55</v>
      </c>
      <c r="EH6" s="443">
        <f>SUM(CY5:ED5)</f>
        <v>43</v>
      </c>
      <c r="EI6" s="444"/>
      <c r="EJ6" s="227" t="s">
        <v>55</v>
      </c>
      <c r="EK6" s="227"/>
      <c r="EL6" s="169" t="s">
        <v>55</v>
      </c>
      <c r="EM6" s="169" t="s">
        <v>56</v>
      </c>
      <c r="EN6" s="169" t="s">
        <v>55</v>
      </c>
      <c r="EO6" s="169" t="s">
        <v>56</v>
      </c>
    </row>
    <row r="7" spans="1:146" ht="15" customHeight="1" x14ac:dyDescent="0.2">
      <c r="A7" s="8">
        <v>1</v>
      </c>
      <c r="B7" s="9" t="s">
        <v>559</v>
      </c>
      <c r="C7" s="10" t="s">
        <v>58</v>
      </c>
      <c r="D7" s="11">
        <v>7</v>
      </c>
      <c r="E7" s="11"/>
      <c r="F7" s="11">
        <f>MAX(D7:E7)</f>
        <v>7</v>
      </c>
      <c r="G7" s="11">
        <v>6</v>
      </c>
      <c r="H7" s="11"/>
      <c r="I7" s="11">
        <v>6</v>
      </c>
      <c r="J7" s="11"/>
      <c r="K7" s="11">
        <v>9</v>
      </c>
      <c r="L7" s="11"/>
      <c r="M7" s="11">
        <f>MAX(K7:L7)</f>
        <v>9</v>
      </c>
      <c r="N7" s="11">
        <v>7</v>
      </c>
      <c r="O7" s="11"/>
      <c r="P7" s="11">
        <f>MAX(N7:O7)</f>
        <v>7</v>
      </c>
      <c r="Q7" s="12">
        <v>7</v>
      </c>
      <c r="R7" s="12"/>
      <c r="S7" s="11">
        <f>MAX(Q7:R7)</f>
        <v>7</v>
      </c>
      <c r="T7" s="12">
        <v>7</v>
      </c>
      <c r="U7" s="12"/>
      <c r="V7" s="11">
        <f>MAX(T7:U7)</f>
        <v>7</v>
      </c>
      <c r="W7" s="12">
        <v>6</v>
      </c>
      <c r="X7" s="12"/>
      <c r="Y7" s="11">
        <v>7</v>
      </c>
      <c r="Z7" s="11"/>
      <c r="AA7" s="11">
        <v>8</v>
      </c>
      <c r="AB7" s="11"/>
      <c r="AC7" s="11">
        <f>MAX(AA7:AB7)</f>
        <v>8</v>
      </c>
      <c r="AD7" s="11">
        <v>7</v>
      </c>
      <c r="AE7" s="11"/>
      <c r="AF7" s="11">
        <v>9</v>
      </c>
      <c r="AG7" s="11"/>
      <c r="AH7" s="11">
        <f>MAX(AF7:AG7)</f>
        <v>9</v>
      </c>
      <c r="AI7" s="11">
        <v>4</v>
      </c>
      <c r="AJ7" s="11">
        <v>5</v>
      </c>
      <c r="AK7" s="11">
        <f>MAX(AI7:AJ7)</f>
        <v>5</v>
      </c>
      <c r="AL7" s="11">
        <v>8</v>
      </c>
      <c r="AM7" s="11"/>
      <c r="AN7" s="11">
        <f>MAX(AL7:AM7)</f>
        <v>8</v>
      </c>
      <c r="AO7" s="11">
        <v>8</v>
      </c>
      <c r="AP7" s="11"/>
      <c r="AQ7" s="11">
        <v>6</v>
      </c>
      <c r="AR7" s="11"/>
      <c r="AS7" s="12">
        <v>8</v>
      </c>
      <c r="AT7" s="12"/>
      <c r="AU7" s="11">
        <f>MAX(AS7:AT7)</f>
        <v>8</v>
      </c>
      <c r="AV7" s="12">
        <v>7</v>
      </c>
      <c r="AW7" s="12"/>
      <c r="AX7" s="12">
        <v>7</v>
      </c>
      <c r="AY7" s="12"/>
      <c r="AZ7" s="13">
        <f>ROUND((SUMPRODUCT($D$5:$AY$5,$D7:$AY7))/$AZ$6,2)</f>
        <v>6.97</v>
      </c>
      <c r="BA7" s="13"/>
      <c r="BB7" s="14" t="str">
        <f>IF(AZ7&lt;5,"Yếu",IF(AZ7&lt;6,"TBình",IF(AZ7&lt;7,"TBKhá",IF(AZ7&lt;8,"Khá",IF(AZ7&lt;9,"Giỏi","Xuất sắc")))))</f>
        <v>TBKhá</v>
      </c>
      <c r="BC7" s="15"/>
      <c r="BD7" s="11">
        <v>9</v>
      </c>
      <c r="BE7" s="11"/>
      <c r="BF7" s="11">
        <f>MAX(BD7:BE7)</f>
        <v>9</v>
      </c>
      <c r="BG7" s="11">
        <v>5</v>
      </c>
      <c r="BH7" s="98"/>
      <c r="BI7" s="11">
        <v>4</v>
      </c>
      <c r="BJ7" s="11">
        <v>9</v>
      </c>
      <c r="BK7" s="11">
        <f>MAX(BI7:BJ7)</f>
        <v>9</v>
      </c>
      <c r="BL7" s="11">
        <v>7</v>
      </c>
      <c r="BM7" s="98"/>
      <c r="BN7" s="11">
        <v>8</v>
      </c>
      <c r="BO7" s="98"/>
      <c r="BP7" s="11">
        <v>7</v>
      </c>
      <c r="BQ7" s="98"/>
      <c r="BR7" s="11">
        <v>8</v>
      </c>
      <c r="BS7" s="98"/>
      <c r="BT7" s="11">
        <v>9</v>
      </c>
      <c r="BU7" s="98"/>
      <c r="BV7" s="12">
        <v>9</v>
      </c>
      <c r="BW7" s="99"/>
      <c r="BX7" s="12">
        <v>9</v>
      </c>
      <c r="BY7" s="99"/>
      <c r="BZ7" s="11">
        <f>MAX(BX7:BY7)</f>
        <v>9</v>
      </c>
      <c r="CA7" s="12">
        <v>6</v>
      </c>
      <c r="CB7" s="99"/>
      <c r="CC7" s="11">
        <f>MAX(CA7:CB7)</f>
        <v>6</v>
      </c>
      <c r="CD7" s="11">
        <v>9</v>
      </c>
      <c r="CE7" s="98"/>
      <c r="CF7" s="11">
        <v>8</v>
      </c>
      <c r="CG7" s="98"/>
      <c r="CH7" s="11">
        <v>7</v>
      </c>
      <c r="CI7" s="11"/>
      <c r="CJ7" s="11">
        <f>MAX(CH7:CI7)</f>
        <v>7</v>
      </c>
      <c r="CK7" s="11">
        <v>8</v>
      </c>
      <c r="CL7" s="98"/>
      <c r="CM7" s="11">
        <v>8</v>
      </c>
      <c r="CN7" s="98"/>
      <c r="CO7" s="11">
        <v>8</v>
      </c>
      <c r="CP7" s="98"/>
      <c r="CQ7" s="11">
        <v>8</v>
      </c>
      <c r="CR7" s="98"/>
      <c r="CS7" s="11">
        <v>8</v>
      </c>
      <c r="CT7" s="98"/>
      <c r="CU7" s="13">
        <f>ROUND((SUMPRODUCT($BD$5:$CT$5,$BD7:$CT7))/$CU$6,2)</f>
        <v>7.91</v>
      </c>
      <c r="CV7" s="13"/>
      <c r="CW7" s="14" t="str">
        <f>IF(CU7&lt;5,"Yếu",IF(CU7&lt;6,"TBình",IF(CU7&lt;7,"TBKhá",IF(CU7&lt;8,"Khá",IF(CU7&lt;9,"Giỏi","Xuất sắc")))))</f>
        <v>Khá</v>
      </c>
      <c r="CX7" s="15"/>
      <c r="CY7" s="11">
        <v>6</v>
      </c>
      <c r="CZ7" s="11"/>
      <c r="DA7" s="11">
        <v>8</v>
      </c>
      <c r="DB7" s="11"/>
      <c r="DC7" s="11">
        <v>9</v>
      </c>
      <c r="DD7" s="11"/>
      <c r="DE7" s="11">
        <v>8</v>
      </c>
      <c r="DF7" s="11"/>
      <c r="DG7" s="11">
        <v>8</v>
      </c>
      <c r="DH7" s="11"/>
      <c r="DI7" s="11">
        <v>9</v>
      </c>
      <c r="DJ7" s="11"/>
      <c r="DK7" s="11">
        <v>9</v>
      </c>
      <c r="DL7" s="98" t="str">
        <f>B7&amp;C7</f>
        <v>Bùi Thị HoàngAnh</v>
      </c>
      <c r="DM7" s="13">
        <f>ROUND((SUMPRODUCT($CY$5:$DL$5,$CY7:$DL7))/$DM$6,2)</f>
        <v>8.1999999999999993</v>
      </c>
      <c r="DN7" s="13"/>
      <c r="DO7" s="14" t="str">
        <f>IF(DM7&lt;5,"Yếu",IF(DM7&lt;6,"TBình",IF(DM7&lt;7,"TBKhá",IF(DM7&lt;8,"Khá",IF(DM7&lt;9,"Giỏi","Xuất sắc")))))</f>
        <v>Giỏi</v>
      </c>
      <c r="DP7" s="15"/>
      <c r="DQ7" s="349">
        <v>7</v>
      </c>
      <c r="DR7" s="349"/>
      <c r="DS7" s="349">
        <v>8</v>
      </c>
      <c r="DT7" s="349"/>
      <c r="DU7" s="98">
        <v>9</v>
      </c>
      <c r="DV7" s="98"/>
      <c r="DW7" s="98">
        <v>9</v>
      </c>
      <c r="DX7" s="98"/>
      <c r="DY7" s="99">
        <v>8</v>
      </c>
      <c r="DZ7" s="99"/>
      <c r="EA7" s="107">
        <v>9</v>
      </c>
      <c r="EB7" s="99"/>
      <c r="EC7" s="98">
        <v>8</v>
      </c>
      <c r="ED7" s="11" t="str">
        <f>B7&amp;C7</f>
        <v>Bùi Thị HoàngAnh</v>
      </c>
      <c r="EE7" s="13">
        <f>ROUND((SUMPRODUCT($DQ$5:$ED$5,$DQ7:$ED7))/$EE$6,2)</f>
        <v>8.3000000000000007</v>
      </c>
      <c r="EF7" s="13"/>
      <c r="EG7" s="14" t="str">
        <f>IF(EE7&lt;5,"Yếu",IF(EE7&lt;6,"TBình",IF(EE7&lt;7,"TBKhá",IF(EE7&lt;8,"Khá",IF(EE7&lt;9,"Giỏi","Xuất sắc")))))</f>
        <v>Giỏi</v>
      </c>
      <c r="EH7" s="13">
        <f>ROUND((SUMPRODUCT($CY$5:$ED$5,$CY7:$ED7))/$EH$6,2)</f>
        <v>8.26</v>
      </c>
      <c r="EI7" s="13"/>
      <c r="EJ7" s="14" t="str">
        <f>IF(EH7&lt;5,"Yếu",IF(EH7&lt;6,"TBình",IF(EH7&lt;7,"TBKhá",IF(EH7&lt;8,"Khá",IF(EH7&lt;9,"Giỏi","Xuất sắc")))))</f>
        <v>Giỏi</v>
      </c>
      <c r="EK7" s="14" t="str">
        <f>B7&amp;C7</f>
        <v>Bùi Thị HoàngAnh</v>
      </c>
      <c r="EL7" s="13">
        <f>ROUND((SUMPRODUCT($D$5:$ED$5,$D7:$ED7))/$EL$5,2)</f>
        <v>7.65</v>
      </c>
      <c r="EM7" s="46"/>
      <c r="EN7" s="47" t="str">
        <f>IF(EL7&lt;5,"Yếu",IF(EL7&lt;6,"TBình",IF(EL7&lt;7,"TBKhá",IF(EL7&lt;8,"Khá",IF(EL7&lt;9,"Giỏi","Xuất sắc")))))</f>
        <v>Khá</v>
      </c>
      <c r="EO7" s="170">
        <f t="shared" ref="EO7:EO38" si="0">RANK(EL7,$EL$7:$EL$100)</f>
        <v>15</v>
      </c>
      <c r="EP7" s="110"/>
    </row>
    <row r="8" spans="1:146" ht="15" customHeight="1" x14ac:dyDescent="0.2">
      <c r="A8" s="16">
        <v>3</v>
      </c>
      <c r="B8" s="17" t="s">
        <v>167</v>
      </c>
      <c r="C8" s="18" t="s">
        <v>58</v>
      </c>
      <c r="D8" s="11">
        <v>5</v>
      </c>
      <c r="E8" s="12"/>
      <c r="F8" s="11">
        <f t="shared" ref="F8:F64" si="1">MAX(D8:E8)</f>
        <v>5</v>
      </c>
      <c r="G8" s="11">
        <v>6</v>
      </c>
      <c r="H8" s="12"/>
      <c r="I8" s="11">
        <v>6</v>
      </c>
      <c r="J8" s="12"/>
      <c r="K8" s="11">
        <v>8</v>
      </c>
      <c r="L8" s="12"/>
      <c r="M8" s="11">
        <f t="shared" ref="M8:M64" si="2">MAX(K8:L8)</f>
        <v>8</v>
      </c>
      <c r="N8" s="11">
        <v>6</v>
      </c>
      <c r="O8" s="12"/>
      <c r="P8" s="11">
        <f t="shared" ref="P8:P64" si="3">MAX(N8:O8)</f>
        <v>6</v>
      </c>
      <c r="Q8" s="12">
        <v>7</v>
      </c>
      <c r="R8" s="12"/>
      <c r="S8" s="11">
        <f t="shared" ref="S8:S64" si="4">MAX(Q8:R8)</f>
        <v>7</v>
      </c>
      <c r="T8" s="12">
        <v>7</v>
      </c>
      <c r="U8" s="12"/>
      <c r="V8" s="11">
        <f t="shared" ref="V8:V64" si="5">MAX(T8:U8)</f>
        <v>7</v>
      </c>
      <c r="W8" s="12">
        <v>7</v>
      </c>
      <c r="X8" s="12"/>
      <c r="Y8" s="11">
        <v>6</v>
      </c>
      <c r="Z8" s="11"/>
      <c r="AA8" s="11">
        <v>8</v>
      </c>
      <c r="AB8" s="12"/>
      <c r="AC8" s="11">
        <f t="shared" ref="AC8:AC64" si="6">MAX(AA8:AB8)</f>
        <v>8</v>
      </c>
      <c r="AD8" s="11">
        <v>7</v>
      </c>
      <c r="AE8" s="12"/>
      <c r="AF8" s="11">
        <v>8</v>
      </c>
      <c r="AG8" s="12"/>
      <c r="AH8" s="11">
        <f t="shared" ref="AH8:AH64" si="7">MAX(AF8:AG8)</f>
        <v>8</v>
      </c>
      <c r="AI8" s="11">
        <v>5</v>
      </c>
      <c r="AJ8" s="12"/>
      <c r="AK8" s="11">
        <f t="shared" ref="AK8:AK64" si="8">MAX(AI8:AJ8)</f>
        <v>5</v>
      </c>
      <c r="AL8" s="11">
        <v>7</v>
      </c>
      <c r="AM8" s="12"/>
      <c r="AN8" s="11">
        <f t="shared" ref="AN8:AN64" si="9">MAX(AL8:AM8)</f>
        <v>7</v>
      </c>
      <c r="AO8" s="11">
        <v>9</v>
      </c>
      <c r="AP8" s="12"/>
      <c r="AQ8" s="11">
        <v>6</v>
      </c>
      <c r="AR8" s="12"/>
      <c r="AS8" s="12">
        <v>7</v>
      </c>
      <c r="AT8" s="12"/>
      <c r="AU8" s="11">
        <f t="shared" ref="AU8:AU64" si="10">MAX(AS8:AT8)</f>
        <v>7</v>
      </c>
      <c r="AV8" s="12">
        <v>8</v>
      </c>
      <c r="AW8" s="12"/>
      <c r="AX8" s="12">
        <v>9</v>
      </c>
      <c r="AY8" s="12"/>
      <c r="AZ8" s="13">
        <f t="shared" ref="AZ8:AZ64" si="11">ROUND((SUMPRODUCT($D$5:$AY$5,$D8:$AY8))/$AZ$6,2)</f>
        <v>6.88</v>
      </c>
      <c r="BA8" s="13"/>
      <c r="BB8" s="14" t="str">
        <f>IF(AZ8&lt;5,"Yếu",IF(AZ8&lt;6,"TBình",IF(AZ8&lt;7,"TBKhá",IF(AZ8&lt;8,"Khá",IF(AZ8&lt;9,"Giỏi","Xuất sắc")))))</f>
        <v>TBKhá</v>
      </c>
      <c r="BC8" s="19"/>
      <c r="BD8" s="11">
        <v>3</v>
      </c>
      <c r="BE8" s="12">
        <v>6</v>
      </c>
      <c r="BF8" s="11">
        <f t="shared" ref="BF8:BF64" si="12">MAX(BD8:BE8)</f>
        <v>6</v>
      </c>
      <c r="BG8" s="11">
        <v>6</v>
      </c>
      <c r="BH8" s="99"/>
      <c r="BI8" s="11">
        <v>3</v>
      </c>
      <c r="BJ8" s="11">
        <v>7</v>
      </c>
      <c r="BK8" s="11">
        <f t="shared" ref="BK8:BK64" si="13">MAX(BI8:BJ8)</f>
        <v>7</v>
      </c>
      <c r="BL8" s="11">
        <v>6</v>
      </c>
      <c r="BM8" s="99"/>
      <c r="BN8" s="11">
        <v>8</v>
      </c>
      <c r="BO8" s="99"/>
      <c r="BP8" s="11">
        <v>8</v>
      </c>
      <c r="BQ8" s="99"/>
      <c r="BR8" s="11">
        <v>8</v>
      </c>
      <c r="BS8" s="98"/>
      <c r="BT8" s="11">
        <v>8</v>
      </c>
      <c r="BU8" s="99"/>
      <c r="BV8" s="12">
        <v>8</v>
      </c>
      <c r="BW8" s="99"/>
      <c r="BX8" s="12">
        <v>9</v>
      </c>
      <c r="BY8" s="99"/>
      <c r="BZ8" s="11">
        <f t="shared" ref="BZ8:BZ64" si="14">MAX(BX8:BY8)</f>
        <v>9</v>
      </c>
      <c r="CA8" s="12">
        <v>7</v>
      </c>
      <c r="CB8" s="99"/>
      <c r="CC8" s="11">
        <f t="shared" ref="CC8:CC64" si="15">MAX(CA8:CB8)</f>
        <v>7</v>
      </c>
      <c r="CD8" s="11">
        <v>9</v>
      </c>
      <c r="CE8" s="99"/>
      <c r="CF8" s="11">
        <v>8</v>
      </c>
      <c r="CG8" s="99"/>
      <c r="CH8" s="11">
        <v>7</v>
      </c>
      <c r="CI8" s="11"/>
      <c r="CJ8" s="11">
        <f t="shared" ref="CJ8:CJ64" si="16">MAX(CH8:CI8)</f>
        <v>7</v>
      </c>
      <c r="CK8" s="11">
        <v>8</v>
      </c>
      <c r="CL8" s="99"/>
      <c r="CM8" s="11">
        <v>7</v>
      </c>
      <c r="CN8" s="99"/>
      <c r="CO8" s="11">
        <v>8</v>
      </c>
      <c r="CP8" s="99"/>
      <c r="CQ8" s="11">
        <v>8</v>
      </c>
      <c r="CR8" s="98"/>
      <c r="CS8" s="11">
        <v>8</v>
      </c>
      <c r="CT8" s="99"/>
      <c r="CU8" s="13">
        <f t="shared" ref="CU8:CU64" si="17">ROUND((SUMPRODUCT($BD$5:$CT$5,$BD8:$CT8))/$CU$6,2)</f>
        <v>7.61</v>
      </c>
      <c r="CV8" s="13"/>
      <c r="CW8" s="14" t="str">
        <f>IF(CU8&lt;5,"Yếu",IF(CU8&lt;6,"TBình",IF(CU8&lt;7,"TBKhá",IF(CU8&lt;8,"Khá",IF(CU8&lt;9,"Giỏi","Xuất sắc")))))</f>
        <v>Khá</v>
      </c>
      <c r="CX8" s="19"/>
      <c r="CY8" s="11">
        <v>8</v>
      </c>
      <c r="CZ8" s="12"/>
      <c r="DA8" s="11">
        <v>8</v>
      </c>
      <c r="DB8" s="12"/>
      <c r="DC8" s="11">
        <v>9</v>
      </c>
      <c r="DD8" s="11"/>
      <c r="DE8" s="11">
        <v>8</v>
      </c>
      <c r="DF8" s="11"/>
      <c r="DG8" s="11">
        <v>8</v>
      </c>
      <c r="DH8" s="12"/>
      <c r="DI8" s="11">
        <v>9</v>
      </c>
      <c r="DJ8" s="11"/>
      <c r="DK8" s="11">
        <v>9</v>
      </c>
      <c r="DL8" s="98" t="str">
        <f t="shared" ref="DL8:DL71" si="18">B8&amp;C8</f>
        <v>Nguyễn Thị PhươngAnh</v>
      </c>
      <c r="DM8" s="13">
        <f t="shared" ref="DM8:DM34" si="19">ROUND((SUMPRODUCT($CY$5:$DL$5,$CY8:$DL8))/$DM$6,2)</f>
        <v>8.5</v>
      </c>
      <c r="DN8" s="13"/>
      <c r="DO8" s="14" t="str">
        <f>IF(DM8&lt;5,"Yếu",IF(DM8&lt;6,"TBình",IF(DM8&lt;7,"TBKhá",IF(DM8&lt;8,"Khá",IF(DM8&lt;9,"Giỏi","Xuất sắc")))))</f>
        <v>Giỏi</v>
      </c>
      <c r="DP8" s="19"/>
      <c r="DQ8" s="349">
        <v>7</v>
      </c>
      <c r="DR8" s="98"/>
      <c r="DS8" s="349">
        <v>8</v>
      </c>
      <c r="DT8" s="349"/>
      <c r="DU8" s="98">
        <v>8</v>
      </c>
      <c r="DV8" s="99"/>
      <c r="DW8" s="98">
        <v>8</v>
      </c>
      <c r="DX8" s="99"/>
      <c r="DY8" s="99">
        <v>8</v>
      </c>
      <c r="DZ8" s="99"/>
      <c r="EA8" s="107">
        <v>10</v>
      </c>
      <c r="EB8" s="99"/>
      <c r="EC8" s="98">
        <v>8</v>
      </c>
      <c r="ED8" s="11" t="str">
        <f t="shared" ref="ED8:ED71" si="20">B8&amp;C8</f>
        <v>Nguyễn Thị PhươngAnh</v>
      </c>
      <c r="EE8" s="13">
        <f t="shared" ref="EE8:EE71" si="21">ROUND((SUMPRODUCT($DQ$5:$ED$5,$DQ8:$ED8))/$EE$6,2)</f>
        <v>8.1300000000000008</v>
      </c>
      <c r="EF8" s="13"/>
      <c r="EG8" s="14" t="str">
        <f t="shared" ref="EG8:EG71" si="22">IF(EE8&lt;5,"Yếu",IF(EE8&lt;6,"TBình",IF(EE8&lt;7,"TBKhá",IF(EE8&lt;8,"Khá",IF(EE8&lt;9,"Giỏi","Xuất sắc")))))</f>
        <v>Giỏi</v>
      </c>
      <c r="EH8" s="13">
        <f t="shared" ref="EH8:EH71" si="23">ROUND((SUMPRODUCT($CY$5:$ED$5,$CY8:$ED8))/$EH$6,2)</f>
        <v>8.3000000000000007</v>
      </c>
      <c r="EI8" s="13"/>
      <c r="EJ8" s="14" t="str">
        <f t="shared" ref="EJ8:EJ71" si="24">IF(EH8&lt;5,"Yếu",IF(EH8&lt;6,"TBình",IF(EH8&lt;7,"TBKhá",IF(EH8&lt;8,"Khá",IF(EH8&lt;9,"Giỏi","Xuất sắc")))))</f>
        <v>Giỏi</v>
      </c>
      <c r="EK8" s="14" t="str">
        <f t="shared" ref="EK8:EK71" si="25">B8&amp;C8</f>
        <v>Nguyễn Thị PhươngAnh</v>
      </c>
      <c r="EL8" s="13">
        <f t="shared" ref="EL8:EL71" si="26">ROUND((SUMPRODUCT($D$5:$ED$5,$D8:$ED8))/$EL$5,2)</f>
        <v>7.53</v>
      </c>
      <c r="EM8" s="46"/>
      <c r="EN8" s="47" t="str">
        <f>IF(EL8&lt;5,"Yếu",IF(EL8&lt;6,"TBình",IF(EL8&lt;7,"TBKhá",IF(EL8&lt;8,"Khá",IF(EL8&lt;9,"Giỏi","Xuất sắc")))))</f>
        <v>Khá</v>
      </c>
      <c r="EO8" s="170">
        <f t="shared" si="0"/>
        <v>22</v>
      </c>
      <c r="EP8" s="110"/>
    </row>
    <row r="9" spans="1:146" ht="15" customHeight="1" x14ac:dyDescent="0.2">
      <c r="A9" s="16">
        <v>4</v>
      </c>
      <c r="B9" s="17" t="s">
        <v>299</v>
      </c>
      <c r="C9" s="18" t="s">
        <v>561</v>
      </c>
      <c r="D9" s="11">
        <v>3</v>
      </c>
      <c r="E9" s="12">
        <v>5</v>
      </c>
      <c r="F9" s="11">
        <f t="shared" si="1"/>
        <v>5</v>
      </c>
      <c r="G9" s="11">
        <v>6</v>
      </c>
      <c r="H9" s="12"/>
      <c r="I9" s="11">
        <v>6</v>
      </c>
      <c r="J9" s="12"/>
      <c r="K9" s="11">
        <v>3</v>
      </c>
      <c r="L9" s="12">
        <v>6</v>
      </c>
      <c r="M9" s="11">
        <f t="shared" si="2"/>
        <v>6</v>
      </c>
      <c r="N9" s="11">
        <v>5</v>
      </c>
      <c r="O9" s="12"/>
      <c r="P9" s="11">
        <f t="shared" si="3"/>
        <v>5</v>
      </c>
      <c r="Q9" s="12">
        <v>5</v>
      </c>
      <c r="R9" s="12"/>
      <c r="S9" s="11">
        <f t="shared" si="4"/>
        <v>5</v>
      </c>
      <c r="T9" s="12">
        <v>6</v>
      </c>
      <c r="U9" s="12"/>
      <c r="V9" s="11">
        <f t="shared" si="5"/>
        <v>6</v>
      </c>
      <c r="W9" s="12">
        <v>5</v>
      </c>
      <c r="X9" s="12"/>
      <c r="Y9" s="11">
        <v>5</v>
      </c>
      <c r="Z9" s="11"/>
      <c r="AA9" s="11">
        <v>4</v>
      </c>
      <c r="AB9" s="12">
        <v>6</v>
      </c>
      <c r="AC9" s="11">
        <f t="shared" si="6"/>
        <v>6</v>
      </c>
      <c r="AD9" s="11">
        <v>6</v>
      </c>
      <c r="AE9" s="12"/>
      <c r="AF9" s="11">
        <v>4</v>
      </c>
      <c r="AG9" s="12">
        <v>6</v>
      </c>
      <c r="AH9" s="11">
        <f t="shared" si="7"/>
        <v>6</v>
      </c>
      <c r="AI9" s="11">
        <v>4</v>
      </c>
      <c r="AJ9" s="12">
        <v>5</v>
      </c>
      <c r="AK9" s="11">
        <f t="shared" si="8"/>
        <v>5</v>
      </c>
      <c r="AL9" s="11">
        <v>5</v>
      </c>
      <c r="AM9" s="12"/>
      <c r="AN9" s="11">
        <f t="shared" si="9"/>
        <v>5</v>
      </c>
      <c r="AO9" s="11">
        <v>8</v>
      </c>
      <c r="AP9" s="12"/>
      <c r="AQ9" s="11">
        <v>5</v>
      </c>
      <c r="AR9" s="12"/>
      <c r="AS9" s="12">
        <v>5</v>
      </c>
      <c r="AT9" s="12"/>
      <c r="AU9" s="11">
        <f t="shared" si="10"/>
        <v>5</v>
      </c>
      <c r="AV9" s="12">
        <v>7</v>
      </c>
      <c r="AW9" s="12"/>
      <c r="AX9" s="12">
        <v>7</v>
      </c>
      <c r="AY9" s="12"/>
      <c r="AZ9" s="13">
        <f t="shared" si="11"/>
        <v>5.78</v>
      </c>
      <c r="BA9" s="13"/>
      <c r="BB9" s="14" t="str">
        <f>IF(AZ9&lt;5,"Yếu",IF(AZ9&lt;6,"TBình",IF(AZ9&lt;7,"TBKhá",IF(AZ9&lt;8,"Khá",IF(AZ9&lt;9,"Giỏi","Xuất sắc")))))</f>
        <v>TBình</v>
      </c>
      <c r="BC9" s="19"/>
      <c r="BD9" s="11">
        <v>6</v>
      </c>
      <c r="BE9" s="12"/>
      <c r="BF9" s="11">
        <f t="shared" si="12"/>
        <v>6</v>
      </c>
      <c r="BG9" s="11">
        <v>5</v>
      </c>
      <c r="BH9" s="99"/>
      <c r="BI9" s="11">
        <v>3</v>
      </c>
      <c r="BJ9" s="11">
        <v>8</v>
      </c>
      <c r="BK9" s="11">
        <f t="shared" si="13"/>
        <v>8</v>
      </c>
      <c r="BL9" s="11">
        <v>6</v>
      </c>
      <c r="BM9" s="99"/>
      <c r="BN9" s="11">
        <v>7</v>
      </c>
      <c r="BO9" s="99"/>
      <c r="BP9" s="11">
        <v>6</v>
      </c>
      <c r="BQ9" s="99"/>
      <c r="BR9" s="11">
        <v>8</v>
      </c>
      <c r="BS9" s="98"/>
      <c r="BT9" s="11">
        <v>8</v>
      </c>
      <c r="BU9" s="99"/>
      <c r="BV9" s="12">
        <v>8</v>
      </c>
      <c r="BW9" s="99"/>
      <c r="BX9" s="12">
        <v>8</v>
      </c>
      <c r="BY9" s="99"/>
      <c r="BZ9" s="11">
        <f t="shared" si="14"/>
        <v>8</v>
      </c>
      <c r="CA9" s="12">
        <v>6</v>
      </c>
      <c r="CB9" s="99"/>
      <c r="CC9" s="11">
        <f t="shared" si="15"/>
        <v>6</v>
      </c>
      <c r="CD9" s="11">
        <v>7</v>
      </c>
      <c r="CE9" s="99"/>
      <c r="CF9" s="11">
        <v>6</v>
      </c>
      <c r="CG9" s="99"/>
      <c r="CH9" s="11">
        <v>5</v>
      </c>
      <c r="CI9" s="11"/>
      <c r="CJ9" s="11">
        <f t="shared" si="16"/>
        <v>5</v>
      </c>
      <c r="CK9" s="11">
        <v>7</v>
      </c>
      <c r="CL9" s="99"/>
      <c r="CM9" s="11">
        <v>7</v>
      </c>
      <c r="CN9" s="99"/>
      <c r="CO9" s="11">
        <v>8</v>
      </c>
      <c r="CP9" s="99"/>
      <c r="CQ9" s="11">
        <v>8</v>
      </c>
      <c r="CR9" s="98"/>
      <c r="CS9" s="11">
        <v>7</v>
      </c>
      <c r="CT9" s="99"/>
      <c r="CU9" s="13">
        <f t="shared" si="17"/>
        <v>6.91</v>
      </c>
      <c r="CV9" s="13"/>
      <c r="CW9" s="14" t="str">
        <f>IF(CU9&lt;5,"Yếu",IF(CU9&lt;6,"TBình",IF(CU9&lt;7,"TBKhá",IF(CU9&lt;8,"Khá",IF(CU9&lt;9,"Giỏi","Xuất sắc")))))</f>
        <v>TBKhá</v>
      </c>
      <c r="CX9" s="19"/>
      <c r="CY9" s="11">
        <v>6</v>
      </c>
      <c r="CZ9" s="12"/>
      <c r="DA9" s="11">
        <v>7</v>
      </c>
      <c r="DB9" s="12"/>
      <c r="DC9" s="11">
        <v>8</v>
      </c>
      <c r="DD9" s="11"/>
      <c r="DE9" s="11">
        <v>8</v>
      </c>
      <c r="DF9" s="11"/>
      <c r="DG9" s="11">
        <v>7</v>
      </c>
      <c r="DH9" s="12"/>
      <c r="DI9" s="11">
        <v>8</v>
      </c>
      <c r="DJ9" s="11"/>
      <c r="DK9" s="11">
        <v>8</v>
      </c>
      <c r="DL9" s="98" t="str">
        <f t="shared" si="18"/>
        <v>Phạm ThịBé</v>
      </c>
      <c r="DM9" s="13">
        <f t="shared" si="19"/>
        <v>7.45</v>
      </c>
      <c r="DN9" s="13"/>
      <c r="DO9" s="14" t="str">
        <f>IF(DM9&lt;5,"Yếu",IF(DM9&lt;6,"TBình",IF(DM9&lt;7,"TBKhá",IF(DM9&lt;8,"Khá",IF(DM9&lt;9,"Giỏi","Xuất sắc")))))</f>
        <v>Khá</v>
      </c>
      <c r="DP9" s="19"/>
      <c r="DQ9" s="349">
        <v>6</v>
      </c>
      <c r="DR9" s="98"/>
      <c r="DS9" s="349">
        <v>9</v>
      </c>
      <c r="DT9" s="349"/>
      <c r="DU9" s="98">
        <v>8</v>
      </c>
      <c r="DV9" s="99"/>
      <c r="DW9" s="98">
        <v>8</v>
      </c>
      <c r="DX9" s="99"/>
      <c r="DY9" s="99">
        <v>8</v>
      </c>
      <c r="DZ9" s="99"/>
      <c r="EA9" s="107">
        <v>7</v>
      </c>
      <c r="EB9" s="99"/>
      <c r="EC9" s="98">
        <v>9</v>
      </c>
      <c r="ED9" s="11" t="str">
        <f t="shared" si="20"/>
        <v>Phạm ThịBé</v>
      </c>
      <c r="EE9" s="13">
        <f t="shared" si="21"/>
        <v>7.78</v>
      </c>
      <c r="EF9" s="13"/>
      <c r="EG9" s="14" t="str">
        <f t="shared" si="22"/>
        <v>Khá</v>
      </c>
      <c r="EH9" s="13">
        <f t="shared" si="23"/>
        <v>7.63</v>
      </c>
      <c r="EI9" s="13"/>
      <c r="EJ9" s="14" t="str">
        <f t="shared" si="24"/>
        <v>Khá</v>
      </c>
      <c r="EK9" s="14" t="str">
        <f t="shared" si="25"/>
        <v>Phạm ThịBé</v>
      </c>
      <c r="EL9" s="13">
        <f t="shared" si="26"/>
        <v>6.68</v>
      </c>
      <c r="EM9" s="46"/>
      <c r="EN9" s="47" t="str">
        <f>IF(EL9&lt;5,"Yếu",IF(EL9&lt;6,"TBình",IF(EL9&lt;7,"TBKhá",IF(EL9&lt;8,"Khá",IF(EL9&lt;9,"Giỏi","Xuất sắc")))))</f>
        <v>TBKhá</v>
      </c>
      <c r="EO9" s="170">
        <f t="shared" si="0"/>
        <v>69</v>
      </c>
      <c r="EP9" s="110"/>
    </row>
    <row r="10" spans="1:146" ht="15" customHeight="1" x14ac:dyDescent="0.2">
      <c r="A10" s="16">
        <v>5</v>
      </c>
      <c r="B10" s="17" t="s">
        <v>203</v>
      </c>
      <c r="C10" s="18" t="s">
        <v>562</v>
      </c>
      <c r="D10" s="11">
        <v>4</v>
      </c>
      <c r="E10" s="12">
        <v>7</v>
      </c>
      <c r="F10" s="11">
        <f t="shared" si="1"/>
        <v>7</v>
      </c>
      <c r="G10" s="11">
        <v>5</v>
      </c>
      <c r="H10" s="12"/>
      <c r="I10" s="11">
        <v>5</v>
      </c>
      <c r="J10" s="12"/>
      <c r="K10" s="11">
        <v>5</v>
      </c>
      <c r="L10" s="12"/>
      <c r="M10" s="11">
        <f t="shared" si="2"/>
        <v>5</v>
      </c>
      <c r="N10" s="11">
        <v>5</v>
      </c>
      <c r="O10" s="12"/>
      <c r="P10" s="11">
        <f t="shared" si="3"/>
        <v>5</v>
      </c>
      <c r="Q10" s="12">
        <v>6</v>
      </c>
      <c r="R10" s="12"/>
      <c r="S10" s="11">
        <f t="shared" si="4"/>
        <v>6</v>
      </c>
      <c r="T10" s="12">
        <v>6</v>
      </c>
      <c r="U10" s="12"/>
      <c r="V10" s="11">
        <f t="shared" si="5"/>
        <v>6</v>
      </c>
      <c r="W10" s="12">
        <v>6</v>
      </c>
      <c r="X10" s="12"/>
      <c r="Y10" s="11">
        <v>5</v>
      </c>
      <c r="Z10" s="11"/>
      <c r="AA10" s="11">
        <v>4</v>
      </c>
      <c r="AB10" s="12">
        <v>6</v>
      </c>
      <c r="AC10" s="11">
        <f t="shared" si="6"/>
        <v>6</v>
      </c>
      <c r="AD10" s="11">
        <v>6</v>
      </c>
      <c r="AE10" s="12"/>
      <c r="AF10" s="11">
        <v>6</v>
      </c>
      <c r="AG10" s="12"/>
      <c r="AH10" s="11">
        <f t="shared" si="7"/>
        <v>6</v>
      </c>
      <c r="AI10" s="11">
        <v>5</v>
      </c>
      <c r="AJ10" s="12"/>
      <c r="AK10" s="11">
        <f t="shared" si="8"/>
        <v>5</v>
      </c>
      <c r="AL10" s="11">
        <v>5</v>
      </c>
      <c r="AM10" s="12"/>
      <c r="AN10" s="11">
        <f t="shared" si="9"/>
        <v>5</v>
      </c>
      <c r="AO10" s="11">
        <v>8</v>
      </c>
      <c r="AP10" s="12"/>
      <c r="AQ10" s="11">
        <v>6</v>
      </c>
      <c r="AR10" s="12"/>
      <c r="AS10" s="12">
        <v>5</v>
      </c>
      <c r="AT10" s="12"/>
      <c r="AU10" s="11">
        <f t="shared" si="10"/>
        <v>5</v>
      </c>
      <c r="AV10" s="12">
        <v>7</v>
      </c>
      <c r="AW10" s="12"/>
      <c r="AX10" s="12">
        <v>7</v>
      </c>
      <c r="AY10" s="12"/>
      <c r="AZ10" s="13">
        <f t="shared" si="11"/>
        <v>5.92</v>
      </c>
      <c r="BA10" s="13"/>
      <c r="BB10" s="14" t="str">
        <f>IF(AZ10&lt;5,"Yếu",IF(AZ10&lt;6,"TBình",IF(AZ10&lt;7,"TBKhá",IF(AZ10&lt;8,"Khá",IF(AZ10&lt;9,"Giỏi","Xuất sắc")))))</f>
        <v>TBình</v>
      </c>
      <c r="BC10" s="19"/>
      <c r="BD10" s="11">
        <v>8</v>
      </c>
      <c r="BE10" s="12"/>
      <c r="BF10" s="11">
        <f t="shared" si="12"/>
        <v>8</v>
      </c>
      <c r="BG10" s="11">
        <v>6</v>
      </c>
      <c r="BH10" s="99"/>
      <c r="BI10" s="11">
        <v>4</v>
      </c>
      <c r="BJ10" s="11">
        <v>8</v>
      </c>
      <c r="BK10" s="11">
        <f t="shared" si="13"/>
        <v>8</v>
      </c>
      <c r="BL10" s="11">
        <v>5</v>
      </c>
      <c r="BM10" s="99"/>
      <c r="BN10" s="11">
        <v>8</v>
      </c>
      <c r="BO10" s="99"/>
      <c r="BP10" s="11">
        <v>8</v>
      </c>
      <c r="BQ10" s="99"/>
      <c r="BR10" s="11">
        <v>7</v>
      </c>
      <c r="BS10" s="98"/>
      <c r="BT10" s="11">
        <v>9</v>
      </c>
      <c r="BU10" s="99"/>
      <c r="BV10" s="12">
        <v>8</v>
      </c>
      <c r="BW10" s="99"/>
      <c r="BX10" s="12">
        <v>7</v>
      </c>
      <c r="BY10" s="99"/>
      <c r="BZ10" s="11">
        <f t="shared" si="14"/>
        <v>7</v>
      </c>
      <c r="CA10" s="12">
        <v>7</v>
      </c>
      <c r="CB10" s="99"/>
      <c r="CC10" s="11">
        <f t="shared" si="15"/>
        <v>7</v>
      </c>
      <c r="CD10" s="11">
        <v>9</v>
      </c>
      <c r="CE10" s="99"/>
      <c r="CF10" s="11">
        <v>6</v>
      </c>
      <c r="CG10" s="99"/>
      <c r="CH10" s="11">
        <v>6</v>
      </c>
      <c r="CI10" s="11"/>
      <c r="CJ10" s="11">
        <f t="shared" si="16"/>
        <v>6</v>
      </c>
      <c r="CK10" s="11">
        <v>8</v>
      </c>
      <c r="CL10" s="99"/>
      <c r="CM10" s="11">
        <v>7</v>
      </c>
      <c r="CN10" s="99"/>
      <c r="CO10" s="11">
        <v>8</v>
      </c>
      <c r="CP10" s="99"/>
      <c r="CQ10" s="11">
        <v>9</v>
      </c>
      <c r="CR10" s="98"/>
      <c r="CS10" s="11">
        <v>8</v>
      </c>
      <c r="CT10" s="99"/>
      <c r="CU10" s="13">
        <f t="shared" si="17"/>
        <v>7.54</v>
      </c>
      <c r="CV10" s="13"/>
      <c r="CW10" s="14" t="str">
        <f>IF(CU10&lt;5,"Yếu",IF(CU10&lt;6,"TBình",IF(CU10&lt;7,"TBKhá",IF(CU10&lt;8,"Khá",IF(CU10&lt;9,"Giỏi","Xuất sắc")))))</f>
        <v>Khá</v>
      </c>
      <c r="CX10" s="19"/>
      <c r="CY10" s="11">
        <v>8</v>
      </c>
      <c r="CZ10" s="12"/>
      <c r="DA10" s="11">
        <v>8</v>
      </c>
      <c r="DB10" s="12"/>
      <c r="DC10" s="11">
        <v>8</v>
      </c>
      <c r="DD10" s="11"/>
      <c r="DE10" s="11">
        <v>9</v>
      </c>
      <c r="DF10" s="11"/>
      <c r="DG10" s="11">
        <v>8</v>
      </c>
      <c r="DH10" s="12"/>
      <c r="DI10" s="11">
        <v>9</v>
      </c>
      <c r="DJ10" s="11"/>
      <c r="DK10" s="11">
        <v>9</v>
      </c>
      <c r="DL10" s="98" t="str">
        <f t="shared" si="18"/>
        <v>Trần ThịBình</v>
      </c>
      <c r="DM10" s="13">
        <f t="shared" si="19"/>
        <v>8.4499999999999993</v>
      </c>
      <c r="DN10" s="13"/>
      <c r="DO10" s="14" t="str">
        <f>IF(DM10&lt;5,"Yếu",IF(DM10&lt;6,"TBình",IF(DM10&lt;7,"TBKhá",IF(DM10&lt;8,"Khá",IF(DM10&lt;9,"Giỏi","Xuất sắc")))))</f>
        <v>Giỏi</v>
      </c>
      <c r="DP10" s="19"/>
      <c r="DQ10" s="349">
        <v>6</v>
      </c>
      <c r="DR10" s="98"/>
      <c r="DS10" s="349">
        <v>9</v>
      </c>
      <c r="DT10" s="349"/>
      <c r="DU10" s="98">
        <v>8</v>
      </c>
      <c r="DV10" s="99"/>
      <c r="DW10" s="98">
        <v>7</v>
      </c>
      <c r="DX10" s="99"/>
      <c r="DY10" s="99">
        <v>8</v>
      </c>
      <c r="DZ10" s="99"/>
      <c r="EA10" s="107">
        <v>9</v>
      </c>
      <c r="EB10" s="99"/>
      <c r="EC10" s="98">
        <v>8</v>
      </c>
      <c r="ED10" s="11" t="str">
        <f t="shared" si="20"/>
        <v>Trần ThịBình</v>
      </c>
      <c r="EE10" s="13">
        <f t="shared" si="21"/>
        <v>7.83</v>
      </c>
      <c r="EF10" s="13"/>
      <c r="EG10" s="14" t="str">
        <f t="shared" si="22"/>
        <v>Khá</v>
      </c>
      <c r="EH10" s="13">
        <f t="shared" si="23"/>
        <v>8.1199999999999992</v>
      </c>
      <c r="EI10" s="13"/>
      <c r="EJ10" s="14" t="str">
        <f t="shared" si="24"/>
        <v>Giỏi</v>
      </c>
      <c r="EK10" s="14" t="str">
        <f t="shared" si="25"/>
        <v>Trần ThịBình</v>
      </c>
      <c r="EL10" s="13">
        <f t="shared" si="26"/>
        <v>7.09</v>
      </c>
      <c r="EM10" s="46"/>
      <c r="EN10" s="47" t="str">
        <f>IF(EL10&lt;5,"Yếu",IF(EL10&lt;6,"TBình",IF(EL10&lt;7,"TBKhá",IF(EL10&lt;8,"Khá",IF(EL10&lt;9,"Giỏi","Xuất sắc")))))</f>
        <v>Khá</v>
      </c>
      <c r="EO10" s="170">
        <f t="shared" si="0"/>
        <v>49</v>
      </c>
      <c r="EP10" s="110"/>
    </row>
    <row r="11" spans="1:146" ht="15" customHeight="1" x14ac:dyDescent="0.2">
      <c r="A11" s="16">
        <v>7</v>
      </c>
      <c r="B11" s="17" t="s">
        <v>563</v>
      </c>
      <c r="C11" s="18" t="s">
        <v>470</v>
      </c>
      <c r="D11" s="11">
        <v>6</v>
      </c>
      <c r="E11" s="12"/>
      <c r="F11" s="11">
        <f t="shared" si="1"/>
        <v>6</v>
      </c>
      <c r="G11" s="11">
        <v>6</v>
      </c>
      <c r="H11" s="12"/>
      <c r="I11" s="11">
        <v>6</v>
      </c>
      <c r="J11" s="12"/>
      <c r="K11" s="11">
        <v>8</v>
      </c>
      <c r="L11" s="12"/>
      <c r="M11" s="11">
        <f t="shared" si="2"/>
        <v>8</v>
      </c>
      <c r="N11" s="11">
        <v>6</v>
      </c>
      <c r="O11" s="12"/>
      <c r="P11" s="11">
        <f t="shared" si="3"/>
        <v>6</v>
      </c>
      <c r="Q11" s="12">
        <v>7</v>
      </c>
      <c r="R11" s="12"/>
      <c r="S11" s="11">
        <f t="shared" si="4"/>
        <v>7</v>
      </c>
      <c r="T11" s="12">
        <v>7</v>
      </c>
      <c r="U11" s="12"/>
      <c r="V11" s="11">
        <f t="shared" si="5"/>
        <v>7</v>
      </c>
      <c r="W11" s="12">
        <v>6</v>
      </c>
      <c r="X11" s="12"/>
      <c r="Y11" s="11">
        <v>7</v>
      </c>
      <c r="Z11" s="11"/>
      <c r="AA11" s="11">
        <v>9</v>
      </c>
      <c r="AB11" s="12"/>
      <c r="AC11" s="11">
        <f t="shared" si="6"/>
        <v>9</v>
      </c>
      <c r="AD11" s="11">
        <v>7</v>
      </c>
      <c r="AE11" s="12"/>
      <c r="AF11" s="11">
        <v>9</v>
      </c>
      <c r="AG11" s="12"/>
      <c r="AH11" s="11">
        <f t="shared" si="7"/>
        <v>9</v>
      </c>
      <c r="AI11" s="11">
        <v>5</v>
      </c>
      <c r="AJ11" s="12"/>
      <c r="AK11" s="11">
        <f t="shared" si="8"/>
        <v>5</v>
      </c>
      <c r="AL11" s="11">
        <v>7</v>
      </c>
      <c r="AM11" s="12"/>
      <c r="AN11" s="11">
        <f t="shared" si="9"/>
        <v>7</v>
      </c>
      <c r="AO11" s="11">
        <v>9</v>
      </c>
      <c r="AP11" s="12"/>
      <c r="AQ11" s="11">
        <v>7</v>
      </c>
      <c r="AR11" s="12"/>
      <c r="AS11" s="12">
        <v>8</v>
      </c>
      <c r="AT11" s="12"/>
      <c r="AU11" s="11">
        <f t="shared" si="10"/>
        <v>8</v>
      </c>
      <c r="AV11" s="12">
        <v>8</v>
      </c>
      <c r="AW11" s="12"/>
      <c r="AX11" s="12">
        <v>7</v>
      </c>
      <c r="AY11" s="12"/>
      <c r="AZ11" s="13">
        <f t="shared" si="11"/>
        <v>6.98</v>
      </c>
      <c r="BA11" s="13"/>
      <c r="BB11" s="14" t="str">
        <f t="shared" ref="BB11:BB20" si="27">IF(AZ11&lt;5,"Yếu",IF(AZ11&lt;6,"TBình",IF(AZ11&lt;7,"TBKhá",IF(AZ11&lt;8,"Khá",IF(AZ11&lt;9,"Giỏi","Xuất sắc")))))</f>
        <v>TBKhá</v>
      </c>
      <c r="BC11" s="19"/>
      <c r="BD11" s="11">
        <v>9</v>
      </c>
      <c r="BE11" s="12"/>
      <c r="BF11" s="11">
        <f t="shared" si="12"/>
        <v>9</v>
      </c>
      <c r="BG11" s="11">
        <v>7</v>
      </c>
      <c r="BH11" s="99"/>
      <c r="BI11" s="11">
        <v>8</v>
      </c>
      <c r="BJ11" s="11"/>
      <c r="BK11" s="11">
        <f t="shared" si="13"/>
        <v>8</v>
      </c>
      <c r="BL11" s="11">
        <v>7</v>
      </c>
      <c r="BM11" s="99"/>
      <c r="BN11" s="11">
        <v>9</v>
      </c>
      <c r="BO11" s="99"/>
      <c r="BP11" s="11">
        <v>8</v>
      </c>
      <c r="BQ11" s="99"/>
      <c r="BR11" s="11">
        <v>8</v>
      </c>
      <c r="BS11" s="98"/>
      <c r="BT11" s="11">
        <v>9</v>
      </c>
      <c r="BU11" s="99"/>
      <c r="BV11" s="12">
        <v>9</v>
      </c>
      <c r="BW11" s="99"/>
      <c r="BX11" s="12">
        <v>9</v>
      </c>
      <c r="BY11" s="99"/>
      <c r="BZ11" s="11">
        <f t="shared" si="14"/>
        <v>9</v>
      </c>
      <c r="CA11" s="12">
        <v>7</v>
      </c>
      <c r="CB11" s="99"/>
      <c r="CC11" s="11">
        <f t="shared" si="15"/>
        <v>7</v>
      </c>
      <c r="CD11" s="11">
        <v>9</v>
      </c>
      <c r="CE11" s="99"/>
      <c r="CF11" s="11">
        <v>8</v>
      </c>
      <c r="CG11" s="99"/>
      <c r="CH11" s="11">
        <v>8</v>
      </c>
      <c r="CI11" s="11"/>
      <c r="CJ11" s="11">
        <f t="shared" si="16"/>
        <v>8</v>
      </c>
      <c r="CK11" s="11">
        <v>8</v>
      </c>
      <c r="CL11" s="99"/>
      <c r="CM11" s="11">
        <v>8</v>
      </c>
      <c r="CN11" s="99"/>
      <c r="CO11" s="11">
        <v>9</v>
      </c>
      <c r="CP11" s="99"/>
      <c r="CQ11" s="11">
        <v>9</v>
      </c>
      <c r="CR11" s="98"/>
      <c r="CS11" s="11">
        <v>9</v>
      </c>
      <c r="CT11" s="99"/>
      <c r="CU11" s="13">
        <f t="shared" si="17"/>
        <v>8.33</v>
      </c>
      <c r="CV11" s="13"/>
      <c r="CW11" s="14" t="str">
        <f t="shared" ref="CW11:CW20" si="28">IF(CU11&lt;5,"Yếu",IF(CU11&lt;6,"TBình",IF(CU11&lt;7,"TBKhá",IF(CU11&lt;8,"Khá",IF(CU11&lt;9,"Giỏi","Xuất sắc")))))</f>
        <v>Giỏi</v>
      </c>
      <c r="CX11" s="19"/>
      <c r="CY11" s="11">
        <v>8</v>
      </c>
      <c r="CZ11" s="12"/>
      <c r="DA11" s="11">
        <v>8</v>
      </c>
      <c r="DB11" s="12"/>
      <c r="DC11" s="11">
        <v>9</v>
      </c>
      <c r="DD11" s="11"/>
      <c r="DE11" s="11">
        <v>9</v>
      </c>
      <c r="DF11" s="11"/>
      <c r="DG11" s="11">
        <v>9</v>
      </c>
      <c r="DH11" s="12"/>
      <c r="DI11" s="11">
        <v>9</v>
      </c>
      <c r="DJ11" s="11"/>
      <c r="DK11" s="11">
        <v>9</v>
      </c>
      <c r="DL11" s="98" t="str">
        <f t="shared" si="18"/>
        <v>Hồ Thị HồngĐào</v>
      </c>
      <c r="DM11" s="13">
        <f t="shared" si="19"/>
        <v>8.6999999999999993</v>
      </c>
      <c r="DN11" s="13"/>
      <c r="DO11" s="14" t="str">
        <f t="shared" ref="DO11:DO20" si="29">IF(DM11&lt;5,"Yếu",IF(DM11&lt;6,"TBình",IF(DM11&lt;7,"TBKhá",IF(DM11&lt;8,"Khá",IF(DM11&lt;9,"Giỏi","Xuất sắc")))))</f>
        <v>Giỏi</v>
      </c>
      <c r="DP11" s="19"/>
      <c r="DQ11" s="349">
        <v>8</v>
      </c>
      <c r="DR11" s="98"/>
      <c r="DS11" s="349">
        <v>9</v>
      </c>
      <c r="DT11" s="349"/>
      <c r="DU11" s="98">
        <v>9</v>
      </c>
      <c r="DV11" s="99"/>
      <c r="DW11" s="98">
        <v>8</v>
      </c>
      <c r="DX11" s="99"/>
      <c r="DY11" s="99">
        <v>8</v>
      </c>
      <c r="DZ11" s="99"/>
      <c r="EA11" s="107">
        <v>9</v>
      </c>
      <c r="EB11" s="99"/>
      <c r="EC11" s="98">
        <v>8</v>
      </c>
      <c r="ED11" s="11" t="str">
        <f t="shared" si="20"/>
        <v>Hồ Thị HồngĐào</v>
      </c>
      <c r="EE11" s="13">
        <f t="shared" si="21"/>
        <v>8.39</v>
      </c>
      <c r="EF11" s="13"/>
      <c r="EG11" s="14" t="str">
        <f t="shared" si="22"/>
        <v>Giỏi</v>
      </c>
      <c r="EH11" s="13">
        <f t="shared" si="23"/>
        <v>8.5299999999999994</v>
      </c>
      <c r="EI11" s="13"/>
      <c r="EJ11" s="14" t="str">
        <f t="shared" si="24"/>
        <v>Giỏi</v>
      </c>
      <c r="EK11" s="14" t="str">
        <f t="shared" si="25"/>
        <v>Hồ Thị HồngĐào</v>
      </c>
      <c r="EL11" s="13">
        <f t="shared" si="26"/>
        <v>7.88</v>
      </c>
      <c r="EM11" s="46"/>
      <c r="EN11" s="47" t="str">
        <f t="shared" ref="EN11:EN20" si="30">IF(EL11&lt;5,"Yếu",IF(EL11&lt;6,"TBình",IF(EL11&lt;7,"TBKhá",IF(EL11&lt;8,"Khá",IF(EL11&lt;9,"Giỏi","Xuất sắc")))))</f>
        <v>Khá</v>
      </c>
      <c r="EO11" s="170">
        <f t="shared" si="0"/>
        <v>9</v>
      </c>
      <c r="EP11" s="110"/>
    </row>
    <row r="12" spans="1:146" ht="15" customHeight="1" x14ac:dyDescent="0.2">
      <c r="A12" s="16">
        <v>8</v>
      </c>
      <c r="B12" s="17" t="s">
        <v>77</v>
      </c>
      <c r="C12" s="18" t="s">
        <v>73</v>
      </c>
      <c r="D12" s="11">
        <v>3</v>
      </c>
      <c r="E12" s="12">
        <v>7</v>
      </c>
      <c r="F12" s="11">
        <f t="shared" si="1"/>
        <v>7</v>
      </c>
      <c r="G12" s="11">
        <v>6</v>
      </c>
      <c r="H12" s="12"/>
      <c r="I12" s="11">
        <v>5</v>
      </c>
      <c r="J12" s="12"/>
      <c r="K12" s="11">
        <v>6</v>
      </c>
      <c r="L12" s="12"/>
      <c r="M12" s="11">
        <f t="shared" si="2"/>
        <v>6</v>
      </c>
      <c r="N12" s="11">
        <v>5</v>
      </c>
      <c r="O12" s="12"/>
      <c r="P12" s="11">
        <f t="shared" si="3"/>
        <v>5</v>
      </c>
      <c r="Q12" s="12">
        <v>6</v>
      </c>
      <c r="R12" s="12"/>
      <c r="S12" s="11">
        <f t="shared" si="4"/>
        <v>6</v>
      </c>
      <c r="T12" s="12">
        <v>6</v>
      </c>
      <c r="U12" s="12"/>
      <c r="V12" s="11">
        <f t="shared" si="5"/>
        <v>6</v>
      </c>
      <c r="W12" s="12">
        <v>5</v>
      </c>
      <c r="X12" s="12"/>
      <c r="Y12" s="11">
        <v>5</v>
      </c>
      <c r="Z12" s="11"/>
      <c r="AA12" s="11">
        <v>6</v>
      </c>
      <c r="AB12" s="12"/>
      <c r="AC12" s="11">
        <f t="shared" si="6"/>
        <v>6</v>
      </c>
      <c r="AD12" s="11">
        <v>6</v>
      </c>
      <c r="AE12" s="12"/>
      <c r="AF12" s="11">
        <v>5</v>
      </c>
      <c r="AG12" s="12"/>
      <c r="AH12" s="11">
        <f t="shared" si="7"/>
        <v>5</v>
      </c>
      <c r="AI12" s="11">
        <v>5</v>
      </c>
      <c r="AJ12" s="12"/>
      <c r="AK12" s="11">
        <f t="shared" si="8"/>
        <v>5</v>
      </c>
      <c r="AL12" s="11">
        <v>5</v>
      </c>
      <c r="AM12" s="12"/>
      <c r="AN12" s="11">
        <f t="shared" si="9"/>
        <v>5</v>
      </c>
      <c r="AO12" s="11">
        <v>8</v>
      </c>
      <c r="AP12" s="12"/>
      <c r="AQ12" s="11">
        <v>7</v>
      </c>
      <c r="AR12" s="12"/>
      <c r="AS12" s="12">
        <v>5</v>
      </c>
      <c r="AT12" s="12"/>
      <c r="AU12" s="11">
        <f t="shared" si="10"/>
        <v>5</v>
      </c>
      <c r="AV12" s="12">
        <v>6</v>
      </c>
      <c r="AW12" s="12"/>
      <c r="AX12" s="12">
        <v>7</v>
      </c>
      <c r="AY12" s="12"/>
      <c r="AZ12" s="13">
        <f t="shared" si="11"/>
        <v>5.9</v>
      </c>
      <c r="BA12" s="13"/>
      <c r="BB12" s="14" t="str">
        <f t="shared" si="27"/>
        <v>TBình</v>
      </c>
      <c r="BC12" s="19"/>
      <c r="BD12" s="11">
        <v>7</v>
      </c>
      <c r="BE12" s="12"/>
      <c r="BF12" s="11">
        <f t="shared" si="12"/>
        <v>7</v>
      </c>
      <c r="BG12" s="11">
        <v>9</v>
      </c>
      <c r="BH12" s="99"/>
      <c r="BI12" s="11">
        <v>3</v>
      </c>
      <c r="BJ12" s="11">
        <v>8</v>
      </c>
      <c r="BK12" s="11">
        <f t="shared" si="13"/>
        <v>8</v>
      </c>
      <c r="BL12" s="11">
        <v>5</v>
      </c>
      <c r="BM12" s="99"/>
      <c r="BN12" s="11">
        <v>7</v>
      </c>
      <c r="BO12" s="99"/>
      <c r="BP12" s="11">
        <v>8</v>
      </c>
      <c r="BQ12" s="99"/>
      <c r="BR12" s="11">
        <v>8</v>
      </c>
      <c r="BS12" s="98"/>
      <c r="BT12" s="11">
        <v>8</v>
      </c>
      <c r="BU12" s="99"/>
      <c r="BV12" s="12">
        <v>8</v>
      </c>
      <c r="BW12" s="99"/>
      <c r="BX12" s="12">
        <v>8</v>
      </c>
      <c r="BY12" s="99"/>
      <c r="BZ12" s="11">
        <f t="shared" si="14"/>
        <v>8</v>
      </c>
      <c r="CA12" s="12">
        <v>8</v>
      </c>
      <c r="CB12" s="99"/>
      <c r="CC12" s="11">
        <f t="shared" si="15"/>
        <v>8</v>
      </c>
      <c r="CD12" s="11">
        <v>8</v>
      </c>
      <c r="CE12" s="99"/>
      <c r="CF12" s="11">
        <v>5</v>
      </c>
      <c r="CG12" s="99"/>
      <c r="CH12" s="11">
        <v>6</v>
      </c>
      <c r="CI12" s="11"/>
      <c r="CJ12" s="11">
        <f t="shared" si="16"/>
        <v>6</v>
      </c>
      <c r="CK12" s="11">
        <v>7</v>
      </c>
      <c r="CL12" s="99"/>
      <c r="CM12" s="11">
        <v>6</v>
      </c>
      <c r="CN12" s="99"/>
      <c r="CO12" s="11">
        <v>8</v>
      </c>
      <c r="CP12" s="99"/>
      <c r="CQ12" s="11">
        <v>8</v>
      </c>
      <c r="CR12" s="98"/>
      <c r="CS12" s="11">
        <v>8</v>
      </c>
      <c r="CT12" s="99"/>
      <c r="CU12" s="13">
        <f t="shared" si="17"/>
        <v>7.42</v>
      </c>
      <c r="CV12" s="13"/>
      <c r="CW12" s="14" t="str">
        <f t="shared" si="28"/>
        <v>Khá</v>
      </c>
      <c r="CX12" s="19"/>
      <c r="CY12" s="11">
        <v>8</v>
      </c>
      <c r="CZ12" s="12"/>
      <c r="DA12" s="11">
        <v>9</v>
      </c>
      <c r="DB12" s="12"/>
      <c r="DC12" s="11">
        <v>8</v>
      </c>
      <c r="DD12" s="11"/>
      <c r="DE12" s="11">
        <v>9</v>
      </c>
      <c r="DF12" s="11"/>
      <c r="DG12" s="11">
        <v>8</v>
      </c>
      <c r="DH12" s="12"/>
      <c r="DI12" s="11">
        <v>9</v>
      </c>
      <c r="DJ12" s="11"/>
      <c r="DK12" s="11">
        <v>9</v>
      </c>
      <c r="DL12" s="98" t="str">
        <f t="shared" si="18"/>
        <v>Lê Thị HồngDiễm</v>
      </c>
      <c r="DM12" s="13">
        <f t="shared" si="19"/>
        <v>8.6</v>
      </c>
      <c r="DN12" s="13"/>
      <c r="DO12" s="14" t="str">
        <f t="shared" si="29"/>
        <v>Giỏi</v>
      </c>
      <c r="DP12" s="19"/>
      <c r="DQ12" s="349">
        <v>7</v>
      </c>
      <c r="DR12" s="98"/>
      <c r="DS12" s="349">
        <v>8</v>
      </c>
      <c r="DT12" s="349"/>
      <c r="DU12" s="98">
        <v>8</v>
      </c>
      <c r="DV12" s="99"/>
      <c r="DW12" s="98">
        <v>7</v>
      </c>
      <c r="DX12" s="99"/>
      <c r="DY12" s="99">
        <v>9</v>
      </c>
      <c r="DZ12" s="99"/>
      <c r="EA12" s="107">
        <v>8</v>
      </c>
      <c r="EB12" s="99"/>
      <c r="EC12" s="98">
        <v>9</v>
      </c>
      <c r="ED12" s="11" t="str">
        <f t="shared" si="20"/>
        <v>Lê Thị HồngDiễm</v>
      </c>
      <c r="EE12" s="13">
        <f t="shared" si="21"/>
        <v>8.09</v>
      </c>
      <c r="EF12" s="13"/>
      <c r="EG12" s="14" t="str">
        <f t="shared" si="22"/>
        <v>Giỏi</v>
      </c>
      <c r="EH12" s="13">
        <f t="shared" si="23"/>
        <v>8.33</v>
      </c>
      <c r="EI12" s="13"/>
      <c r="EJ12" s="14" t="str">
        <f t="shared" si="24"/>
        <v>Giỏi</v>
      </c>
      <c r="EK12" s="14" t="str">
        <f t="shared" si="25"/>
        <v>Lê Thị HồngDiễm</v>
      </c>
      <c r="EL12" s="13">
        <f t="shared" si="26"/>
        <v>7.09</v>
      </c>
      <c r="EM12" s="46"/>
      <c r="EN12" s="47" t="str">
        <f t="shared" si="30"/>
        <v>Khá</v>
      </c>
      <c r="EO12" s="170">
        <f t="shared" si="0"/>
        <v>49</v>
      </c>
      <c r="EP12" s="110"/>
    </row>
    <row r="13" spans="1:146" ht="15" customHeight="1" x14ac:dyDescent="0.2">
      <c r="A13" s="16">
        <v>9</v>
      </c>
      <c r="B13" s="17" t="s">
        <v>203</v>
      </c>
      <c r="C13" s="18" t="s">
        <v>73</v>
      </c>
      <c r="D13" s="11">
        <v>4</v>
      </c>
      <c r="E13" s="12">
        <v>7</v>
      </c>
      <c r="F13" s="11">
        <f t="shared" si="1"/>
        <v>7</v>
      </c>
      <c r="G13" s="11">
        <v>6</v>
      </c>
      <c r="H13" s="12"/>
      <c r="I13" s="11">
        <v>6</v>
      </c>
      <c r="J13" s="12"/>
      <c r="K13" s="11">
        <v>3</v>
      </c>
      <c r="L13" s="12">
        <v>5</v>
      </c>
      <c r="M13" s="11">
        <f t="shared" si="2"/>
        <v>5</v>
      </c>
      <c r="N13" s="11">
        <v>6</v>
      </c>
      <c r="O13" s="12"/>
      <c r="P13" s="11">
        <f t="shared" si="3"/>
        <v>6</v>
      </c>
      <c r="Q13" s="12">
        <v>5</v>
      </c>
      <c r="R13" s="12"/>
      <c r="S13" s="11">
        <f t="shared" si="4"/>
        <v>5</v>
      </c>
      <c r="T13" s="12">
        <v>7</v>
      </c>
      <c r="U13" s="12"/>
      <c r="V13" s="11">
        <f t="shared" si="5"/>
        <v>7</v>
      </c>
      <c r="W13" s="12">
        <v>6</v>
      </c>
      <c r="X13" s="12"/>
      <c r="Y13" s="11">
        <v>5</v>
      </c>
      <c r="Z13" s="11"/>
      <c r="AA13" s="11">
        <v>4</v>
      </c>
      <c r="AB13" s="12">
        <v>6</v>
      </c>
      <c r="AC13" s="11">
        <f t="shared" si="6"/>
        <v>6</v>
      </c>
      <c r="AD13" s="11">
        <v>6</v>
      </c>
      <c r="AE13" s="12"/>
      <c r="AF13" s="11">
        <v>5</v>
      </c>
      <c r="AG13" s="12"/>
      <c r="AH13" s="11">
        <f t="shared" si="7"/>
        <v>5</v>
      </c>
      <c r="AI13" s="11">
        <v>5</v>
      </c>
      <c r="AJ13" s="12"/>
      <c r="AK13" s="11">
        <f t="shared" si="8"/>
        <v>5</v>
      </c>
      <c r="AL13" s="11">
        <v>6</v>
      </c>
      <c r="AM13" s="12"/>
      <c r="AN13" s="11">
        <f t="shared" si="9"/>
        <v>6</v>
      </c>
      <c r="AO13" s="11">
        <v>8</v>
      </c>
      <c r="AP13" s="12"/>
      <c r="AQ13" s="11">
        <v>5</v>
      </c>
      <c r="AR13" s="12"/>
      <c r="AS13" s="12">
        <v>6</v>
      </c>
      <c r="AT13" s="12"/>
      <c r="AU13" s="11">
        <f t="shared" si="10"/>
        <v>6</v>
      </c>
      <c r="AV13" s="12">
        <v>8</v>
      </c>
      <c r="AW13" s="12"/>
      <c r="AX13" s="12">
        <v>5</v>
      </c>
      <c r="AY13" s="12"/>
      <c r="AZ13" s="13">
        <f t="shared" si="11"/>
        <v>6</v>
      </c>
      <c r="BA13" s="13"/>
      <c r="BB13" s="14" t="str">
        <f t="shared" si="27"/>
        <v>TBKhá</v>
      </c>
      <c r="BC13" s="19"/>
      <c r="BD13" s="11">
        <v>8</v>
      </c>
      <c r="BE13" s="12"/>
      <c r="BF13" s="11">
        <f t="shared" si="12"/>
        <v>8</v>
      </c>
      <c r="BG13" s="11">
        <v>5</v>
      </c>
      <c r="BH13" s="99"/>
      <c r="BI13" s="11">
        <v>4</v>
      </c>
      <c r="BJ13" s="11">
        <v>8</v>
      </c>
      <c r="BK13" s="11">
        <f t="shared" si="13"/>
        <v>8</v>
      </c>
      <c r="BL13" s="11">
        <v>6</v>
      </c>
      <c r="BM13" s="99"/>
      <c r="BN13" s="11">
        <v>7</v>
      </c>
      <c r="BO13" s="99"/>
      <c r="BP13" s="11">
        <v>7</v>
      </c>
      <c r="BQ13" s="99"/>
      <c r="BR13" s="11">
        <v>8</v>
      </c>
      <c r="BS13" s="98"/>
      <c r="BT13" s="11">
        <v>9</v>
      </c>
      <c r="BU13" s="99"/>
      <c r="BV13" s="12">
        <v>8</v>
      </c>
      <c r="BW13" s="99"/>
      <c r="BX13" s="12">
        <v>7</v>
      </c>
      <c r="BY13" s="99"/>
      <c r="BZ13" s="11">
        <f t="shared" si="14"/>
        <v>7</v>
      </c>
      <c r="CA13" s="12">
        <v>6</v>
      </c>
      <c r="CB13" s="99"/>
      <c r="CC13" s="11">
        <f t="shared" si="15"/>
        <v>6</v>
      </c>
      <c r="CD13" s="11">
        <v>8</v>
      </c>
      <c r="CE13" s="99"/>
      <c r="CF13" s="11">
        <v>6</v>
      </c>
      <c r="CG13" s="99"/>
      <c r="CH13" s="11">
        <v>7</v>
      </c>
      <c r="CI13" s="11"/>
      <c r="CJ13" s="11">
        <f t="shared" si="16"/>
        <v>7</v>
      </c>
      <c r="CK13" s="11">
        <v>7</v>
      </c>
      <c r="CL13" s="99"/>
      <c r="CM13" s="11">
        <v>7</v>
      </c>
      <c r="CN13" s="99"/>
      <c r="CO13" s="11">
        <v>8</v>
      </c>
      <c r="CP13" s="99"/>
      <c r="CQ13" s="11">
        <v>8</v>
      </c>
      <c r="CR13" s="98"/>
      <c r="CS13" s="11">
        <v>7</v>
      </c>
      <c r="CT13" s="99"/>
      <c r="CU13" s="13">
        <f t="shared" si="17"/>
        <v>7.26</v>
      </c>
      <c r="CV13" s="13"/>
      <c r="CW13" s="14" t="str">
        <f t="shared" si="28"/>
        <v>Khá</v>
      </c>
      <c r="CX13" s="19"/>
      <c r="CY13" s="11">
        <v>6</v>
      </c>
      <c r="CZ13" s="12"/>
      <c r="DA13" s="11">
        <v>6</v>
      </c>
      <c r="DB13" s="12"/>
      <c r="DC13" s="11">
        <v>8</v>
      </c>
      <c r="DD13" s="11"/>
      <c r="DE13" s="11">
        <v>9</v>
      </c>
      <c r="DF13" s="11"/>
      <c r="DG13" s="11">
        <v>8</v>
      </c>
      <c r="DH13" s="12"/>
      <c r="DI13" s="11">
        <v>9</v>
      </c>
      <c r="DJ13" s="11"/>
      <c r="DK13" s="11">
        <v>9</v>
      </c>
      <c r="DL13" s="98" t="str">
        <f t="shared" si="18"/>
        <v>Trần ThịDiễm</v>
      </c>
      <c r="DM13" s="13">
        <f t="shared" si="19"/>
        <v>7.85</v>
      </c>
      <c r="DN13" s="13"/>
      <c r="DO13" s="14" t="str">
        <f t="shared" si="29"/>
        <v>Khá</v>
      </c>
      <c r="DP13" s="19"/>
      <c r="DQ13" s="349">
        <v>6</v>
      </c>
      <c r="DR13" s="98"/>
      <c r="DS13" s="349">
        <v>8</v>
      </c>
      <c r="DT13" s="349"/>
      <c r="DU13" s="98">
        <v>8</v>
      </c>
      <c r="DV13" s="99"/>
      <c r="DW13" s="98">
        <v>8</v>
      </c>
      <c r="DX13" s="99"/>
      <c r="DY13" s="99">
        <v>9</v>
      </c>
      <c r="DZ13" s="99"/>
      <c r="EA13" s="107">
        <v>7</v>
      </c>
      <c r="EB13" s="99"/>
      <c r="EC13" s="98">
        <v>8</v>
      </c>
      <c r="ED13" s="11" t="str">
        <f t="shared" si="20"/>
        <v>Trần ThịDiễm</v>
      </c>
      <c r="EE13" s="13">
        <f t="shared" si="21"/>
        <v>7.87</v>
      </c>
      <c r="EF13" s="13"/>
      <c r="EG13" s="14" t="str">
        <f t="shared" si="22"/>
        <v>Khá</v>
      </c>
      <c r="EH13" s="13">
        <f t="shared" si="23"/>
        <v>7.86</v>
      </c>
      <c r="EI13" s="13"/>
      <c r="EJ13" s="14" t="str">
        <f t="shared" si="24"/>
        <v>Khá</v>
      </c>
      <c r="EK13" s="14" t="str">
        <f t="shared" si="25"/>
        <v>Trần ThịDiễm</v>
      </c>
      <c r="EL13" s="13">
        <f t="shared" si="26"/>
        <v>6.95</v>
      </c>
      <c r="EM13" s="46"/>
      <c r="EN13" s="47" t="str">
        <f t="shared" si="30"/>
        <v>TBKhá</v>
      </c>
      <c r="EO13" s="170">
        <f t="shared" si="0"/>
        <v>59</v>
      </c>
      <c r="EP13" s="110"/>
    </row>
    <row r="14" spans="1:146" ht="15" customHeight="1" x14ac:dyDescent="0.2">
      <c r="A14" s="16">
        <v>10</v>
      </c>
      <c r="B14" s="17" t="s">
        <v>257</v>
      </c>
      <c r="C14" s="18" t="s">
        <v>355</v>
      </c>
      <c r="D14" s="11">
        <v>7</v>
      </c>
      <c r="E14" s="12"/>
      <c r="F14" s="11">
        <f t="shared" si="1"/>
        <v>7</v>
      </c>
      <c r="G14" s="11">
        <v>6</v>
      </c>
      <c r="H14" s="12"/>
      <c r="I14" s="11">
        <v>6</v>
      </c>
      <c r="J14" s="12"/>
      <c r="K14" s="11">
        <v>7</v>
      </c>
      <c r="L14" s="12"/>
      <c r="M14" s="11">
        <f t="shared" si="2"/>
        <v>7</v>
      </c>
      <c r="N14" s="11">
        <v>7</v>
      </c>
      <c r="O14" s="12"/>
      <c r="P14" s="11">
        <f t="shared" si="3"/>
        <v>7</v>
      </c>
      <c r="Q14" s="12">
        <v>6</v>
      </c>
      <c r="R14" s="12"/>
      <c r="S14" s="11">
        <f t="shared" si="4"/>
        <v>6</v>
      </c>
      <c r="T14" s="12">
        <v>6</v>
      </c>
      <c r="U14" s="12"/>
      <c r="V14" s="11">
        <f t="shared" si="5"/>
        <v>6</v>
      </c>
      <c r="W14" s="12">
        <v>6</v>
      </c>
      <c r="X14" s="12"/>
      <c r="Y14" s="11">
        <v>6</v>
      </c>
      <c r="Z14" s="11"/>
      <c r="AA14" s="11">
        <v>7</v>
      </c>
      <c r="AB14" s="12"/>
      <c r="AC14" s="11">
        <f t="shared" si="6"/>
        <v>7</v>
      </c>
      <c r="AD14" s="11">
        <v>6</v>
      </c>
      <c r="AE14" s="12"/>
      <c r="AF14" s="11">
        <v>9</v>
      </c>
      <c r="AG14" s="12"/>
      <c r="AH14" s="11">
        <f t="shared" si="7"/>
        <v>9</v>
      </c>
      <c r="AI14" s="11">
        <v>5</v>
      </c>
      <c r="AJ14" s="12"/>
      <c r="AK14" s="11">
        <f t="shared" si="8"/>
        <v>5</v>
      </c>
      <c r="AL14" s="11">
        <v>6</v>
      </c>
      <c r="AM14" s="12"/>
      <c r="AN14" s="11">
        <f t="shared" si="9"/>
        <v>6</v>
      </c>
      <c r="AO14" s="11">
        <v>7</v>
      </c>
      <c r="AP14" s="12"/>
      <c r="AQ14" s="11">
        <v>7</v>
      </c>
      <c r="AR14" s="12"/>
      <c r="AS14" s="12">
        <v>7</v>
      </c>
      <c r="AT14" s="12"/>
      <c r="AU14" s="11">
        <f t="shared" si="10"/>
        <v>7</v>
      </c>
      <c r="AV14" s="12">
        <v>6</v>
      </c>
      <c r="AW14" s="12"/>
      <c r="AX14" s="12">
        <v>8</v>
      </c>
      <c r="AY14" s="12"/>
      <c r="AZ14" s="13">
        <f t="shared" si="11"/>
        <v>6.55</v>
      </c>
      <c r="BA14" s="13"/>
      <c r="BB14" s="14" t="str">
        <f t="shared" si="27"/>
        <v>TBKhá</v>
      </c>
      <c r="BC14" s="19"/>
      <c r="BD14" s="11">
        <v>9</v>
      </c>
      <c r="BE14" s="12"/>
      <c r="BF14" s="11">
        <f t="shared" si="12"/>
        <v>9</v>
      </c>
      <c r="BG14" s="11">
        <v>6</v>
      </c>
      <c r="BH14" s="99"/>
      <c r="BI14" s="11">
        <v>5</v>
      </c>
      <c r="BJ14" s="11"/>
      <c r="BK14" s="11">
        <f t="shared" si="13"/>
        <v>5</v>
      </c>
      <c r="BL14" s="11">
        <v>7</v>
      </c>
      <c r="BM14" s="99"/>
      <c r="BN14" s="11">
        <v>8</v>
      </c>
      <c r="BO14" s="99"/>
      <c r="BP14" s="11">
        <v>8</v>
      </c>
      <c r="BQ14" s="99"/>
      <c r="BR14" s="11">
        <v>8</v>
      </c>
      <c r="BS14" s="98"/>
      <c r="BT14" s="11">
        <v>8</v>
      </c>
      <c r="BU14" s="99"/>
      <c r="BV14" s="12">
        <v>8</v>
      </c>
      <c r="BW14" s="99"/>
      <c r="BX14" s="12">
        <v>9</v>
      </c>
      <c r="BY14" s="99"/>
      <c r="BZ14" s="11">
        <f t="shared" si="14"/>
        <v>9</v>
      </c>
      <c r="CA14" s="12">
        <v>8</v>
      </c>
      <c r="CB14" s="99"/>
      <c r="CC14" s="11">
        <f t="shared" si="15"/>
        <v>8</v>
      </c>
      <c r="CD14" s="11">
        <v>9</v>
      </c>
      <c r="CE14" s="99"/>
      <c r="CF14" s="11">
        <v>9</v>
      </c>
      <c r="CG14" s="99"/>
      <c r="CH14" s="11">
        <v>8</v>
      </c>
      <c r="CI14" s="11"/>
      <c r="CJ14" s="11">
        <f t="shared" si="16"/>
        <v>8</v>
      </c>
      <c r="CK14" s="11">
        <v>8</v>
      </c>
      <c r="CL14" s="99"/>
      <c r="CM14" s="11">
        <v>8</v>
      </c>
      <c r="CN14" s="99"/>
      <c r="CO14" s="11">
        <v>9</v>
      </c>
      <c r="CP14" s="99"/>
      <c r="CQ14" s="11">
        <v>8</v>
      </c>
      <c r="CR14" s="98"/>
      <c r="CS14" s="11">
        <v>8</v>
      </c>
      <c r="CT14" s="99"/>
      <c r="CU14" s="13">
        <f t="shared" si="17"/>
        <v>7.98</v>
      </c>
      <c r="CV14" s="13"/>
      <c r="CW14" s="14" t="str">
        <f t="shared" si="28"/>
        <v>Khá</v>
      </c>
      <c r="CX14" s="19"/>
      <c r="CY14" s="11">
        <v>8</v>
      </c>
      <c r="CZ14" s="12"/>
      <c r="DA14" s="11">
        <v>9</v>
      </c>
      <c r="DB14" s="12"/>
      <c r="DC14" s="11">
        <v>9</v>
      </c>
      <c r="DD14" s="11"/>
      <c r="DE14" s="11">
        <v>9</v>
      </c>
      <c r="DF14" s="11"/>
      <c r="DG14" s="11">
        <v>9</v>
      </c>
      <c r="DH14" s="12"/>
      <c r="DI14" s="11">
        <v>9</v>
      </c>
      <c r="DJ14" s="11"/>
      <c r="DK14" s="11">
        <v>9</v>
      </c>
      <c r="DL14" s="98" t="str">
        <f t="shared" si="18"/>
        <v>Phan ThịDung</v>
      </c>
      <c r="DM14" s="13">
        <f t="shared" si="19"/>
        <v>8.85</v>
      </c>
      <c r="DN14" s="13"/>
      <c r="DO14" s="14" t="str">
        <f t="shared" si="29"/>
        <v>Giỏi</v>
      </c>
      <c r="DP14" s="19"/>
      <c r="DQ14" s="349">
        <v>7</v>
      </c>
      <c r="DR14" s="98"/>
      <c r="DS14" s="349">
        <v>8</v>
      </c>
      <c r="DT14" s="349"/>
      <c r="DU14" s="98">
        <v>9</v>
      </c>
      <c r="DV14" s="99"/>
      <c r="DW14" s="98">
        <v>8</v>
      </c>
      <c r="DX14" s="99"/>
      <c r="DY14" s="99">
        <v>8</v>
      </c>
      <c r="DZ14" s="99"/>
      <c r="EA14" s="107">
        <v>9</v>
      </c>
      <c r="EB14" s="99"/>
      <c r="EC14" s="98">
        <v>8</v>
      </c>
      <c r="ED14" s="11" t="str">
        <f t="shared" si="20"/>
        <v>Phan ThịDung</v>
      </c>
      <c r="EE14" s="13">
        <f t="shared" si="21"/>
        <v>8.17</v>
      </c>
      <c r="EF14" s="13"/>
      <c r="EG14" s="14" t="str">
        <f t="shared" si="22"/>
        <v>Giỏi</v>
      </c>
      <c r="EH14" s="13">
        <f t="shared" si="23"/>
        <v>8.49</v>
      </c>
      <c r="EI14" s="13"/>
      <c r="EJ14" s="14" t="str">
        <f t="shared" si="24"/>
        <v>Giỏi</v>
      </c>
      <c r="EK14" s="14" t="str">
        <f t="shared" si="25"/>
        <v>Phan ThịDung</v>
      </c>
      <c r="EL14" s="13">
        <f t="shared" si="26"/>
        <v>7.58</v>
      </c>
      <c r="EM14" s="46"/>
      <c r="EN14" s="47" t="str">
        <f t="shared" si="30"/>
        <v>Khá</v>
      </c>
      <c r="EO14" s="170">
        <f t="shared" si="0"/>
        <v>20</v>
      </c>
      <c r="EP14" s="110"/>
    </row>
    <row r="15" spans="1:146" ht="15" customHeight="1" x14ac:dyDescent="0.2">
      <c r="A15" s="16">
        <v>11</v>
      </c>
      <c r="B15" s="17" t="s">
        <v>564</v>
      </c>
      <c r="C15" s="18" t="s">
        <v>418</v>
      </c>
      <c r="D15" s="11">
        <v>6</v>
      </c>
      <c r="E15" s="12"/>
      <c r="F15" s="11">
        <f t="shared" si="1"/>
        <v>6</v>
      </c>
      <c r="G15" s="11">
        <v>7</v>
      </c>
      <c r="H15" s="12"/>
      <c r="I15" s="11">
        <v>7</v>
      </c>
      <c r="J15" s="12"/>
      <c r="K15" s="11">
        <v>8</v>
      </c>
      <c r="L15" s="12"/>
      <c r="M15" s="11">
        <f t="shared" si="2"/>
        <v>8</v>
      </c>
      <c r="N15" s="11">
        <v>7</v>
      </c>
      <c r="O15" s="12"/>
      <c r="P15" s="11">
        <f t="shared" si="3"/>
        <v>7</v>
      </c>
      <c r="Q15" s="12">
        <v>7</v>
      </c>
      <c r="R15" s="12"/>
      <c r="S15" s="11">
        <f t="shared" si="4"/>
        <v>7</v>
      </c>
      <c r="T15" s="12">
        <v>8</v>
      </c>
      <c r="U15" s="12"/>
      <c r="V15" s="11">
        <f t="shared" si="5"/>
        <v>8</v>
      </c>
      <c r="W15" s="12">
        <v>7</v>
      </c>
      <c r="X15" s="12"/>
      <c r="Y15" s="11">
        <v>9</v>
      </c>
      <c r="Z15" s="11"/>
      <c r="AA15" s="11">
        <v>7</v>
      </c>
      <c r="AB15" s="12"/>
      <c r="AC15" s="11">
        <f t="shared" si="6"/>
        <v>7</v>
      </c>
      <c r="AD15" s="11">
        <v>8</v>
      </c>
      <c r="AE15" s="12"/>
      <c r="AF15" s="11">
        <v>4</v>
      </c>
      <c r="AG15" s="12">
        <v>9</v>
      </c>
      <c r="AH15" s="11">
        <f t="shared" si="7"/>
        <v>9</v>
      </c>
      <c r="AI15" s="11">
        <v>6</v>
      </c>
      <c r="AJ15" s="12"/>
      <c r="AK15" s="11">
        <f t="shared" si="8"/>
        <v>6</v>
      </c>
      <c r="AL15" s="11">
        <v>7</v>
      </c>
      <c r="AM15" s="12"/>
      <c r="AN15" s="11">
        <f t="shared" si="9"/>
        <v>7</v>
      </c>
      <c r="AO15" s="11">
        <v>8</v>
      </c>
      <c r="AP15" s="12"/>
      <c r="AQ15" s="11">
        <v>6</v>
      </c>
      <c r="AR15" s="12"/>
      <c r="AS15" s="12">
        <v>8</v>
      </c>
      <c r="AT15" s="12"/>
      <c r="AU15" s="11">
        <f t="shared" si="10"/>
        <v>8</v>
      </c>
      <c r="AV15" s="12">
        <v>8</v>
      </c>
      <c r="AW15" s="12"/>
      <c r="AX15" s="12">
        <v>9</v>
      </c>
      <c r="AY15" s="12"/>
      <c r="AZ15" s="13">
        <f t="shared" si="11"/>
        <v>7.38</v>
      </c>
      <c r="BA15" s="13"/>
      <c r="BB15" s="14" t="str">
        <f t="shared" si="27"/>
        <v>Khá</v>
      </c>
      <c r="BC15" s="19"/>
      <c r="BD15" s="11">
        <v>9</v>
      </c>
      <c r="BE15" s="12"/>
      <c r="BF15" s="11">
        <f t="shared" si="12"/>
        <v>9</v>
      </c>
      <c r="BG15" s="11">
        <v>8</v>
      </c>
      <c r="BH15" s="99"/>
      <c r="BI15" s="11">
        <v>7</v>
      </c>
      <c r="BJ15" s="11"/>
      <c r="BK15" s="11">
        <f t="shared" si="13"/>
        <v>7</v>
      </c>
      <c r="BL15" s="11">
        <v>7</v>
      </c>
      <c r="BM15" s="99"/>
      <c r="BN15" s="11">
        <v>8</v>
      </c>
      <c r="BO15" s="99"/>
      <c r="BP15" s="11">
        <v>9</v>
      </c>
      <c r="BQ15" s="99"/>
      <c r="BR15" s="11">
        <v>9</v>
      </c>
      <c r="BS15" s="98"/>
      <c r="BT15" s="11">
        <v>9</v>
      </c>
      <c r="BU15" s="99"/>
      <c r="BV15" s="12">
        <v>8</v>
      </c>
      <c r="BW15" s="99"/>
      <c r="BX15" s="12">
        <v>9</v>
      </c>
      <c r="BY15" s="99"/>
      <c r="BZ15" s="11">
        <f t="shared" si="14"/>
        <v>9</v>
      </c>
      <c r="CA15" s="12">
        <v>8</v>
      </c>
      <c r="CB15" s="99"/>
      <c r="CC15" s="11">
        <f t="shared" si="15"/>
        <v>8</v>
      </c>
      <c r="CD15" s="11">
        <v>9</v>
      </c>
      <c r="CE15" s="99"/>
      <c r="CF15" s="11">
        <v>8</v>
      </c>
      <c r="CG15" s="99"/>
      <c r="CH15" s="11">
        <v>9</v>
      </c>
      <c r="CI15" s="11"/>
      <c r="CJ15" s="11">
        <f t="shared" si="16"/>
        <v>9</v>
      </c>
      <c r="CK15" s="11">
        <v>8</v>
      </c>
      <c r="CL15" s="99"/>
      <c r="CM15" s="11">
        <v>8</v>
      </c>
      <c r="CN15" s="99"/>
      <c r="CO15" s="11">
        <v>9</v>
      </c>
      <c r="CP15" s="99"/>
      <c r="CQ15" s="11">
        <v>8</v>
      </c>
      <c r="CR15" s="98"/>
      <c r="CS15" s="11">
        <v>9</v>
      </c>
      <c r="CT15" s="99"/>
      <c r="CU15" s="13">
        <f t="shared" si="17"/>
        <v>8.42</v>
      </c>
      <c r="CV15" s="13"/>
      <c r="CW15" s="14" t="str">
        <f t="shared" si="28"/>
        <v>Giỏi</v>
      </c>
      <c r="CX15" s="19"/>
      <c r="CY15" s="11">
        <v>8</v>
      </c>
      <c r="CZ15" s="12"/>
      <c r="DA15" s="11">
        <v>8</v>
      </c>
      <c r="DB15" s="12"/>
      <c r="DC15" s="11">
        <v>9</v>
      </c>
      <c r="DD15" s="11"/>
      <c r="DE15" s="11">
        <v>9</v>
      </c>
      <c r="DF15" s="11"/>
      <c r="DG15" s="11">
        <v>8</v>
      </c>
      <c r="DH15" s="12"/>
      <c r="DI15" s="11">
        <v>9</v>
      </c>
      <c r="DJ15" s="11"/>
      <c r="DK15" s="11">
        <v>9</v>
      </c>
      <c r="DL15" s="98" t="str">
        <f t="shared" si="18"/>
        <v>Nguyễn TùngDương</v>
      </c>
      <c r="DM15" s="13">
        <f t="shared" si="19"/>
        <v>8.6</v>
      </c>
      <c r="DN15" s="13"/>
      <c r="DO15" s="14" t="str">
        <f t="shared" si="29"/>
        <v>Giỏi</v>
      </c>
      <c r="DP15" s="19"/>
      <c r="DQ15" s="349">
        <v>7</v>
      </c>
      <c r="DR15" s="98"/>
      <c r="DS15" s="349">
        <v>9</v>
      </c>
      <c r="DT15" s="349"/>
      <c r="DU15" s="98">
        <v>9</v>
      </c>
      <c r="DV15" s="99"/>
      <c r="DW15" s="98">
        <v>9</v>
      </c>
      <c r="DX15" s="99"/>
      <c r="DY15" s="99">
        <v>9</v>
      </c>
      <c r="DZ15" s="99"/>
      <c r="EA15" s="107">
        <v>9</v>
      </c>
      <c r="EB15" s="99"/>
      <c r="EC15" s="98">
        <v>9</v>
      </c>
      <c r="ED15" s="11" t="str">
        <f t="shared" si="20"/>
        <v>Nguyễn TùngDương</v>
      </c>
      <c r="EE15" s="13">
        <f t="shared" si="21"/>
        <v>8.74</v>
      </c>
      <c r="EF15" s="13"/>
      <c r="EG15" s="14" t="str">
        <f t="shared" si="22"/>
        <v>Giỏi</v>
      </c>
      <c r="EH15" s="13">
        <f t="shared" si="23"/>
        <v>8.67</v>
      </c>
      <c r="EI15" s="13"/>
      <c r="EJ15" s="14" t="str">
        <f t="shared" si="24"/>
        <v>Giỏi</v>
      </c>
      <c r="EK15" s="14" t="str">
        <f t="shared" si="25"/>
        <v>Nguyễn TùngDương</v>
      </c>
      <c r="EL15" s="13">
        <f t="shared" si="26"/>
        <v>8.1</v>
      </c>
      <c r="EM15" s="46"/>
      <c r="EN15" s="47" t="str">
        <f t="shared" si="30"/>
        <v>Giỏi</v>
      </c>
      <c r="EO15" s="170">
        <f t="shared" si="0"/>
        <v>3</v>
      </c>
      <c r="EP15" s="110"/>
    </row>
    <row r="16" spans="1:146" ht="15" customHeight="1" x14ac:dyDescent="0.2">
      <c r="A16" s="16">
        <v>12</v>
      </c>
      <c r="B16" s="17" t="s">
        <v>135</v>
      </c>
      <c r="C16" s="18" t="s">
        <v>418</v>
      </c>
      <c r="D16" s="11">
        <v>6</v>
      </c>
      <c r="E16" s="12"/>
      <c r="F16" s="11">
        <f t="shared" si="1"/>
        <v>6</v>
      </c>
      <c r="G16" s="11">
        <v>6</v>
      </c>
      <c r="H16" s="12"/>
      <c r="I16" s="11">
        <v>7</v>
      </c>
      <c r="J16" s="12"/>
      <c r="K16" s="11">
        <v>7</v>
      </c>
      <c r="L16" s="12"/>
      <c r="M16" s="11">
        <f t="shared" si="2"/>
        <v>7</v>
      </c>
      <c r="N16" s="11">
        <v>7</v>
      </c>
      <c r="O16" s="12"/>
      <c r="P16" s="11">
        <f t="shared" si="3"/>
        <v>7</v>
      </c>
      <c r="Q16" s="12">
        <v>7</v>
      </c>
      <c r="R16" s="12"/>
      <c r="S16" s="11">
        <f t="shared" si="4"/>
        <v>7</v>
      </c>
      <c r="T16" s="12">
        <v>7</v>
      </c>
      <c r="U16" s="12"/>
      <c r="V16" s="11">
        <f t="shared" si="5"/>
        <v>7</v>
      </c>
      <c r="W16" s="12">
        <v>8</v>
      </c>
      <c r="X16" s="12"/>
      <c r="Y16" s="11">
        <v>7</v>
      </c>
      <c r="Z16" s="11"/>
      <c r="AA16" s="11">
        <v>7</v>
      </c>
      <c r="AB16" s="12"/>
      <c r="AC16" s="11">
        <f t="shared" si="6"/>
        <v>7</v>
      </c>
      <c r="AD16" s="11">
        <v>7</v>
      </c>
      <c r="AE16" s="12"/>
      <c r="AF16" s="11">
        <v>7</v>
      </c>
      <c r="AG16" s="12"/>
      <c r="AH16" s="11">
        <f t="shared" si="7"/>
        <v>7</v>
      </c>
      <c r="AI16" s="11">
        <v>5</v>
      </c>
      <c r="AJ16" s="12"/>
      <c r="AK16" s="11">
        <f t="shared" si="8"/>
        <v>5</v>
      </c>
      <c r="AL16" s="11">
        <v>6</v>
      </c>
      <c r="AM16" s="12"/>
      <c r="AN16" s="11">
        <f t="shared" si="9"/>
        <v>6</v>
      </c>
      <c r="AO16" s="11">
        <v>9</v>
      </c>
      <c r="AP16" s="12"/>
      <c r="AQ16" s="11">
        <v>5</v>
      </c>
      <c r="AR16" s="12"/>
      <c r="AS16" s="12">
        <v>8</v>
      </c>
      <c r="AT16" s="12"/>
      <c r="AU16" s="11">
        <f t="shared" si="10"/>
        <v>8</v>
      </c>
      <c r="AV16" s="12">
        <v>7</v>
      </c>
      <c r="AW16" s="12"/>
      <c r="AX16" s="12">
        <v>7</v>
      </c>
      <c r="AY16" s="12"/>
      <c r="AZ16" s="13">
        <f t="shared" si="11"/>
        <v>6.82</v>
      </c>
      <c r="BA16" s="13"/>
      <c r="BB16" s="14" t="str">
        <f t="shared" si="27"/>
        <v>TBKhá</v>
      </c>
      <c r="BC16" s="19"/>
      <c r="BD16" s="11">
        <v>3</v>
      </c>
      <c r="BE16" s="12">
        <v>8</v>
      </c>
      <c r="BF16" s="11">
        <f t="shared" si="12"/>
        <v>8</v>
      </c>
      <c r="BG16" s="11">
        <v>6</v>
      </c>
      <c r="BH16" s="99"/>
      <c r="BI16" s="11">
        <v>5</v>
      </c>
      <c r="BJ16" s="11"/>
      <c r="BK16" s="11">
        <f t="shared" si="13"/>
        <v>5</v>
      </c>
      <c r="BL16" s="11">
        <v>7</v>
      </c>
      <c r="BM16" s="99"/>
      <c r="BN16" s="11">
        <v>8</v>
      </c>
      <c r="BO16" s="99"/>
      <c r="BP16" s="11">
        <v>9</v>
      </c>
      <c r="BQ16" s="99"/>
      <c r="BR16" s="11">
        <v>8</v>
      </c>
      <c r="BS16" s="98"/>
      <c r="BT16" s="11">
        <v>8</v>
      </c>
      <c r="BU16" s="99"/>
      <c r="BV16" s="12">
        <v>8</v>
      </c>
      <c r="BW16" s="99"/>
      <c r="BX16" s="12">
        <v>9</v>
      </c>
      <c r="BY16" s="99"/>
      <c r="BZ16" s="11">
        <f t="shared" si="14"/>
        <v>9</v>
      </c>
      <c r="CA16" s="12">
        <v>8</v>
      </c>
      <c r="CB16" s="99"/>
      <c r="CC16" s="11">
        <f t="shared" si="15"/>
        <v>8</v>
      </c>
      <c r="CD16" s="11">
        <v>9</v>
      </c>
      <c r="CE16" s="99"/>
      <c r="CF16" s="11">
        <v>7</v>
      </c>
      <c r="CG16" s="99"/>
      <c r="CH16" s="11">
        <v>7</v>
      </c>
      <c r="CI16" s="11"/>
      <c r="CJ16" s="11">
        <f t="shared" si="16"/>
        <v>7</v>
      </c>
      <c r="CK16" s="11">
        <v>7</v>
      </c>
      <c r="CL16" s="99"/>
      <c r="CM16" s="11">
        <v>8</v>
      </c>
      <c r="CN16" s="99"/>
      <c r="CO16" s="11">
        <v>8</v>
      </c>
      <c r="CP16" s="99"/>
      <c r="CQ16" s="11">
        <v>8</v>
      </c>
      <c r="CR16" s="98"/>
      <c r="CS16" s="11">
        <v>9</v>
      </c>
      <c r="CT16" s="99"/>
      <c r="CU16" s="13">
        <f t="shared" si="17"/>
        <v>7.72</v>
      </c>
      <c r="CV16" s="13"/>
      <c r="CW16" s="14" t="str">
        <f t="shared" si="28"/>
        <v>Khá</v>
      </c>
      <c r="CX16" s="19"/>
      <c r="CY16" s="11">
        <v>8</v>
      </c>
      <c r="CZ16" s="12"/>
      <c r="DA16" s="11">
        <v>8</v>
      </c>
      <c r="DB16" s="12"/>
      <c r="DC16" s="11">
        <v>9</v>
      </c>
      <c r="DD16" s="11"/>
      <c r="DE16" s="11">
        <v>9</v>
      </c>
      <c r="DF16" s="11"/>
      <c r="DG16" s="11">
        <v>9</v>
      </c>
      <c r="DH16" s="12"/>
      <c r="DI16" s="11">
        <v>9</v>
      </c>
      <c r="DJ16" s="11"/>
      <c r="DK16" s="11">
        <v>9</v>
      </c>
      <c r="DL16" s="98" t="str">
        <f t="shared" si="18"/>
        <v>Trần Thị ThùyDương</v>
      </c>
      <c r="DM16" s="13">
        <f t="shared" si="19"/>
        <v>8.6999999999999993</v>
      </c>
      <c r="DN16" s="13"/>
      <c r="DO16" s="14" t="str">
        <f t="shared" si="29"/>
        <v>Giỏi</v>
      </c>
      <c r="DP16" s="19"/>
      <c r="DQ16" s="349">
        <v>6</v>
      </c>
      <c r="DR16" s="98"/>
      <c r="DS16" s="349">
        <v>9</v>
      </c>
      <c r="DT16" s="349"/>
      <c r="DU16" s="98">
        <v>9</v>
      </c>
      <c r="DV16" s="99"/>
      <c r="DW16" s="98">
        <v>8</v>
      </c>
      <c r="DX16" s="99"/>
      <c r="DY16" s="99">
        <v>8</v>
      </c>
      <c r="DZ16" s="99"/>
      <c r="EA16" s="107">
        <v>9</v>
      </c>
      <c r="EB16" s="99"/>
      <c r="EC16" s="98">
        <v>9</v>
      </c>
      <c r="ED16" s="11" t="str">
        <f t="shared" si="20"/>
        <v>Trần Thị ThùyDương</v>
      </c>
      <c r="EE16" s="13">
        <f t="shared" si="21"/>
        <v>8.2200000000000006</v>
      </c>
      <c r="EF16" s="13"/>
      <c r="EG16" s="14" t="str">
        <f t="shared" si="22"/>
        <v>Giỏi</v>
      </c>
      <c r="EH16" s="13">
        <f t="shared" si="23"/>
        <v>8.44</v>
      </c>
      <c r="EI16" s="13"/>
      <c r="EJ16" s="14" t="str">
        <f t="shared" si="24"/>
        <v>Giỏi</v>
      </c>
      <c r="EK16" s="14" t="str">
        <f t="shared" si="25"/>
        <v>Trần Thị ThùyDương</v>
      </c>
      <c r="EL16" s="13">
        <f t="shared" si="26"/>
        <v>7.58</v>
      </c>
      <c r="EM16" s="46"/>
      <c r="EN16" s="47" t="str">
        <f t="shared" si="30"/>
        <v>Khá</v>
      </c>
      <c r="EO16" s="170">
        <f t="shared" si="0"/>
        <v>20</v>
      </c>
      <c r="EP16" s="110"/>
    </row>
    <row r="17" spans="1:146" ht="15" customHeight="1" x14ac:dyDescent="0.2">
      <c r="A17" s="16">
        <v>13</v>
      </c>
      <c r="B17" s="17" t="s">
        <v>376</v>
      </c>
      <c r="C17" s="18" t="s">
        <v>78</v>
      </c>
      <c r="D17" s="11">
        <v>7</v>
      </c>
      <c r="E17" s="12"/>
      <c r="F17" s="11">
        <f t="shared" si="1"/>
        <v>7</v>
      </c>
      <c r="G17" s="11">
        <v>6</v>
      </c>
      <c r="H17" s="12"/>
      <c r="I17" s="11">
        <v>7</v>
      </c>
      <c r="J17" s="12"/>
      <c r="K17" s="11">
        <v>8</v>
      </c>
      <c r="L17" s="12"/>
      <c r="M17" s="11">
        <f t="shared" si="2"/>
        <v>8</v>
      </c>
      <c r="N17" s="11">
        <v>6</v>
      </c>
      <c r="O17" s="12"/>
      <c r="P17" s="11">
        <f t="shared" si="3"/>
        <v>6</v>
      </c>
      <c r="Q17" s="12">
        <v>6</v>
      </c>
      <c r="R17" s="12"/>
      <c r="S17" s="11">
        <f t="shared" si="4"/>
        <v>6</v>
      </c>
      <c r="T17" s="12">
        <v>7</v>
      </c>
      <c r="U17" s="12"/>
      <c r="V17" s="11">
        <f t="shared" si="5"/>
        <v>7</v>
      </c>
      <c r="W17" s="12">
        <v>7</v>
      </c>
      <c r="X17" s="12"/>
      <c r="Y17" s="11">
        <v>6</v>
      </c>
      <c r="Z17" s="11"/>
      <c r="AA17" s="11">
        <v>8</v>
      </c>
      <c r="AB17" s="12"/>
      <c r="AC17" s="11">
        <f t="shared" si="6"/>
        <v>8</v>
      </c>
      <c r="AD17" s="11">
        <v>8</v>
      </c>
      <c r="AE17" s="12"/>
      <c r="AF17" s="11">
        <v>8</v>
      </c>
      <c r="AG17" s="12"/>
      <c r="AH17" s="11">
        <f t="shared" si="7"/>
        <v>8</v>
      </c>
      <c r="AI17" s="11">
        <v>5</v>
      </c>
      <c r="AJ17" s="12"/>
      <c r="AK17" s="11">
        <f t="shared" si="8"/>
        <v>5</v>
      </c>
      <c r="AL17" s="11">
        <v>6</v>
      </c>
      <c r="AM17" s="12"/>
      <c r="AN17" s="11">
        <f t="shared" si="9"/>
        <v>6</v>
      </c>
      <c r="AO17" s="11">
        <v>8</v>
      </c>
      <c r="AP17" s="12"/>
      <c r="AQ17" s="11">
        <v>8</v>
      </c>
      <c r="AR17" s="12"/>
      <c r="AS17" s="12">
        <v>7</v>
      </c>
      <c r="AT17" s="12"/>
      <c r="AU17" s="11">
        <f t="shared" si="10"/>
        <v>7</v>
      </c>
      <c r="AV17" s="12">
        <v>8</v>
      </c>
      <c r="AW17" s="12"/>
      <c r="AX17" s="12">
        <v>8</v>
      </c>
      <c r="AY17" s="12"/>
      <c r="AZ17" s="13">
        <f t="shared" si="11"/>
        <v>7</v>
      </c>
      <c r="BA17" s="13"/>
      <c r="BB17" s="14" t="str">
        <f t="shared" si="27"/>
        <v>Khá</v>
      </c>
      <c r="BC17" s="19"/>
      <c r="BD17" s="11">
        <v>9</v>
      </c>
      <c r="BE17" s="12"/>
      <c r="BF17" s="11">
        <f t="shared" si="12"/>
        <v>9</v>
      </c>
      <c r="BG17" s="11">
        <v>6</v>
      </c>
      <c r="BH17" s="99"/>
      <c r="BI17" s="11">
        <v>5</v>
      </c>
      <c r="BJ17" s="11"/>
      <c r="BK17" s="11">
        <f t="shared" si="13"/>
        <v>5</v>
      </c>
      <c r="BL17" s="11">
        <v>7</v>
      </c>
      <c r="BM17" s="99"/>
      <c r="BN17" s="11">
        <v>7</v>
      </c>
      <c r="BO17" s="99"/>
      <c r="BP17" s="11">
        <v>8</v>
      </c>
      <c r="BQ17" s="99"/>
      <c r="BR17" s="11">
        <v>8</v>
      </c>
      <c r="BS17" s="98"/>
      <c r="BT17" s="11">
        <v>8</v>
      </c>
      <c r="BU17" s="99"/>
      <c r="BV17" s="12">
        <v>8</v>
      </c>
      <c r="BW17" s="99"/>
      <c r="BX17" s="12">
        <v>9</v>
      </c>
      <c r="BY17" s="99"/>
      <c r="BZ17" s="11">
        <f t="shared" si="14"/>
        <v>9</v>
      </c>
      <c r="CA17" s="12">
        <v>6</v>
      </c>
      <c r="CB17" s="99"/>
      <c r="CC17" s="11">
        <f t="shared" si="15"/>
        <v>6</v>
      </c>
      <c r="CD17" s="11">
        <v>9</v>
      </c>
      <c r="CE17" s="99"/>
      <c r="CF17" s="11">
        <v>7</v>
      </c>
      <c r="CG17" s="99"/>
      <c r="CH17" s="11">
        <v>7</v>
      </c>
      <c r="CI17" s="11"/>
      <c r="CJ17" s="11">
        <f t="shared" si="16"/>
        <v>7</v>
      </c>
      <c r="CK17" s="11">
        <v>8</v>
      </c>
      <c r="CL17" s="99"/>
      <c r="CM17" s="11">
        <v>7</v>
      </c>
      <c r="CN17" s="99"/>
      <c r="CO17" s="11">
        <v>9</v>
      </c>
      <c r="CP17" s="99"/>
      <c r="CQ17" s="11">
        <v>8</v>
      </c>
      <c r="CR17" s="98"/>
      <c r="CS17" s="11">
        <v>8</v>
      </c>
      <c r="CT17" s="99"/>
      <c r="CU17" s="13">
        <f t="shared" si="17"/>
        <v>7.67</v>
      </c>
      <c r="CV17" s="13"/>
      <c r="CW17" s="14" t="str">
        <f t="shared" si="28"/>
        <v>Khá</v>
      </c>
      <c r="CX17" s="19"/>
      <c r="CY17" s="11">
        <v>8</v>
      </c>
      <c r="CZ17" s="12"/>
      <c r="DA17" s="11">
        <v>8</v>
      </c>
      <c r="DB17" s="12"/>
      <c r="DC17" s="11">
        <v>9</v>
      </c>
      <c r="DD17" s="11"/>
      <c r="DE17" s="11">
        <v>8</v>
      </c>
      <c r="DF17" s="11"/>
      <c r="DG17" s="11">
        <v>8</v>
      </c>
      <c r="DH17" s="12"/>
      <c r="DI17" s="11">
        <v>9</v>
      </c>
      <c r="DJ17" s="11"/>
      <c r="DK17" s="11">
        <v>9</v>
      </c>
      <c r="DL17" s="98" t="str">
        <f t="shared" si="18"/>
        <v>Trần Thị MỹDuyên</v>
      </c>
      <c r="DM17" s="13">
        <f t="shared" si="19"/>
        <v>8.5</v>
      </c>
      <c r="DN17" s="13"/>
      <c r="DO17" s="14" t="str">
        <f t="shared" si="29"/>
        <v>Giỏi</v>
      </c>
      <c r="DP17" s="19"/>
      <c r="DQ17" s="349">
        <v>8</v>
      </c>
      <c r="DR17" s="98"/>
      <c r="DS17" s="349">
        <v>7</v>
      </c>
      <c r="DT17" s="349"/>
      <c r="DU17" s="98">
        <v>9</v>
      </c>
      <c r="DV17" s="99"/>
      <c r="DW17" s="98">
        <v>9</v>
      </c>
      <c r="DX17" s="99"/>
      <c r="DY17" s="99">
        <v>8</v>
      </c>
      <c r="DZ17" s="99"/>
      <c r="EA17" s="107">
        <v>9</v>
      </c>
      <c r="EB17" s="99"/>
      <c r="EC17" s="98">
        <v>8</v>
      </c>
      <c r="ED17" s="11" t="str">
        <f t="shared" si="20"/>
        <v>Trần Thị MỹDuyên</v>
      </c>
      <c r="EE17" s="13">
        <f t="shared" si="21"/>
        <v>8.35</v>
      </c>
      <c r="EF17" s="13"/>
      <c r="EG17" s="14" t="str">
        <f t="shared" si="22"/>
        <v>Giỏi</v>
      </c>
      <c r="EH17" s="13">
        <f t="shared" si="23"/>
        <v>8.42</v>
      </c>
      <c r="EI17" s="13"/>
      <c r="EJ17" s="14" t="str">
        <f t="shared" si="24"/>
        <v>Giỏi</v>
      </c>
      <c r="EK17" s="14" t="str">
        <f t="shared" si="25"/>
        <v>Trần Thị MỹDuyên</v>
      </c>
      <c r="EL17" s="13">
        <f t="shared" si="26"/>
        <v>7.62</v>
      </c>
      <c r="EM17" s="46"/>
      <c r="EN17" s="47" t="str">
        <f t="shared" si="30"/>
        <v>Khá</v>
      </c>
      <c r="EO17" s="170">
        <f t="shared" si="0"/>
        <v>18</v>
      </c>
      <c r="EP17" s="110"/>
    </row>
    <row r="18" spans="1:146" ht="15" customHeight="1" x14ac:dyDescent="0.2">
      <c r="A18" s="16">
        <v>14</v>
      </c>
      <c r="B18" s="17" t="s">
        <v>565</v>
      </c>
      <c r="C18" s="18" t="s">
        <v>566</v>
      </c>
      <c r="D18" s="11">
        <v>4</v>
      </c>
      <c r="E18" s="12">
        <v>8</v>
      </c>
      <c r="F18" s="11">
        <f t="shared" si="1"/>
        <v>8</v>
      </c>
      <c r="G18" s="11">
        <v>6</v>
      </c>
      <c r="H18" s="12"/>
      <c r="I18" s="11">
        <v>6</v>
      </c>
      <c r="J18" s="12"/>
      <c r="K18" s="11">
        <v>5</v>
      </c>
      <c r="L18" s="12"/>
      <c r="M18" s="11">
        <f t="shared" si="2"/>
        <v>5</v>
      </c>
      <c r="N18" s="11">
        <v>6</v>
      </c>
      <c r="O18" s="12"/>
      <c r="P18" s="11">
        <f t="shared" si="3"/>
        <v>6</v>
      </c>
      <c r="Q18" s="12">
        <v>5</v>
      </c>
      <c r="R18" s="12"/>
      <c r="S18" s="11">
        <f t="shared" si="4"/>
        <v>5</v>
      </c>
      <c r="T18" s="12">
        <v>7</v>
      </c>
      <c r="U18" s="12"/>
      <c r="V18" s="11">
        <f t="shared" si="5"/>
        <v>7</v>
      </c>
      <c r="W18" s="12">
        <v>6</v>
      </c>
      <c r="X18" s="12"/>
      <c r="Y18" s="11">
        <v>6</v>
      </c>
      <c r="Z18" s="11"/>
      <c r="AA18" s="11">
        <v>7</v>
      </c>
      <c r="AB18" s="12"/>
      <c r="AC18" s="11">
        <f t="shared" si="6"/>
        <v>7</v>
      </c>
      <c r="AD18" s="11">
        <v>8</v>
      </c>
      <c r="AE18" s="12"/>
      <c r="AF18" s="11">
        <v>8</v>
      </c>
      <c r="AG18" s="12"/>
      <c r="AH18" s="11">
        <f t="shared" si="7"/>
        <v>8</v>
      </c>
      <c r="AI18" s="11">
        <v>5</v>
      </c>
      <c r="AJ18" s="12"/>
      <c r="AK18" s="11">
        <f t="shared" si="8"/>
        <v>5</v>
      </c>
      <c r="AL18" s="11">
        <v>7</v>
      </c>
      <c r="AM18" s="12"/>
      <c r="AN18" s="11">
        <f t="shared" si="9"/>
        <v>7</v>
      </c>
      <c r="AO18" s="11">
        <v>8</v>
      </c>
      <c r="AP18" s="12"/>
      <c r="AQ18" s="11">
        <v>6</v>
      </c>
      <c r="AR18" s="12"/>
      <c r="AS18" s="12">
        <v>7</v>
      </c>
      <c r="AT18" s="12"/>
      <c r="AU18" s="11">
        <f t="shared" si="10"/>
        <v>7</v>
      </c>
      <c r="AV18" s="12">
        <v>7</v>
      </c>
      <c r="AW18" s="12"/>
      <c r="AX18" s="12">
        <v>7</v>
      </c>
      <c r="AY18" s="12"/>
      <c r="AZ18" s="13">
        <f t="shared" si="11"/>
        <v>6.63</v>
      </c>
      <c r="BA18" s="13"/>
      <c r="BB18" s="14" t="str">
        <f t="shared" si="27"/>
        <v>TBKhá</v>
      </c>
      <c r="BC18" s="19"/>
      <c r="BD18" s="11">
        <v>8</v>
      </c>
      <c r="BE18" s="12"/>
      <c r="BF18" s="11">
        <f t="shared" si="12"/>
        <v>8</v>
      </c>
      <c r="BG18" s="11">
        <v>6</v>
      </c>
      <c r="BH18" s="99"/>
      <c r="BI18" s="11">
        <v>6</v>
      </c>
      <c r="BJ18" s="11"/>
      <c r="BK18" s="11">
        <f t="shared" si="13"/>
        <v>6</v>
      </c>
      <c r="BL18" s="11">
        <v>6</v>
      </c>
      <c r="BM18" s="99"/>
      <c r="BN18" s="11">
        <v>8</v>
      </c>
      <c r="BO18" s="99"/>
      <c r="BP18" s="11">
        <v>8</v>
      </c>
      <c r="BQ18" s="99"/>
      <c r="BR18" s="11">
        <v>8</v>
      </c>
      <c r="BS18" s="98"/>
      <c r="BT18" s="11">
        <v>8</v>
      </c>
      <c r="BU18" s="99"/>
      <c r="BV18" s="12">
        <v>8</v>
      </c>
      <c r="BW18" s="99"/>
      <c r="BX18" s="12">
        <v>8</v>
      </c>
      <c r="BY18" s="99"/>
      <c r="BZ18" s="11">
        <f t="shared" si="14"/>
        <v>8</v>
      </c>
      <c r="CA18" s="12">
        <v>6</v>
      </c>
      <c r="CB18" s="99"/>
      <c r="CC18" s="11">
        <f t="shared" si="15"/>
        <v>6</v>
      </c>
      <c r="CD18" s="11">
        <v>9</v>
      </c>
      <c r="CE18" s="99"/>
      <c r="CF18" s="11">
        <v>7</v>
      </c>
      <c r="CG18" s="99"/>
      <c r="CH18" s="11">
        <v>6</v>
      </c>
      <c r="CI18" s="11"/>
      <c r="CJ18" s="11">
        <f t="shared" si="16"/>
        <v>6</v>
      </c>
      <c r="CK18" s="11">
        <v>8</v>
      </c>
      <c r="CL18" s="99"/>
      <c r="CM18" s="11">
        <v>7</v>
      </c>
      <c r="CN18" s="99"/>
      <c r="CO18" s="11">
        <v>8</v>
      </c>
      <c r="CP18" s="99"/>
      <c r="CQ18" s="11">
        <v>8</v>
      </c>
      <c r="CR18" s="98"/>
      <c r="CS18" s="11">
        <v>8</v>
      </c>
      <c r="CT18" s="99"/>
      <c r="CU18" s="13">
        <f t="shared" si="17"/>
        <v>7.51</v>
      </c>
      <c r="CV18" s="13"/>
      <c r="CW18" s="14" t="str">
        <f t="shared" si="28"/>
        <v>Khá</v>
      </c>
      <c r="CX18" s="19"/>
      <c r="CY18" s="11">
        <v>8</v>
      </c>
      <c r="CZ18" s="12"/>
      <c r="DA18" s="11">
        <v>8</v>
      </c>
      <c r="DB18" s="12"/>
      <c r="DC18" s="11">
        <v>9</v>
      </c>
      <c r="DD18" s="11"/>
      <c r="DE18" s="11">
        <v>8</v>
      </c>
      <c r="DF18" s="11"/>
      <c r="DG18" s="11">
        <v>8</v>
      </c>
      <c r="DH18" s="12"/>
      <c r="DI18" s="11">
        <v>9</v>
      </c>
      <c r="DJ18" s="11"/>
      <c r="DK18" s="11">
        <v>9</v>
      </c>
      <c r="DL18" s="98" t="str">
        <f t="shared" si="18"/>
        <v>Thái Thị NgọcGiàu</v>
      </c>
      <c r="DM18" s="13">
        <f t="shared" si="19"/>
        <v>8.5</v>
      </c>
      <c r="DN18" s="13"/>
      <c r="DO18" s="14" t="str">
        <f t="shared" si="29"/>
        <v>Giỏi</v>
      </c>
      <c r="DP18" s="19"/>
      <c r="DQ18" s="349">
        <v>7</v>
      </c>
      <c r="DR18" s="98"/>
      <c r="DS18" s="349">
        <v>9</v>
      </c>
      <c r="DT18" s="349"/>
      <c r="DU18" s="98">
        <v>9</v>
      </c>
      <c r="DV18" s="99"/>
      <c r="DW18" s="98">
        <v>8</v>
      </c>
      <c r="DX18" s="99"/>
      <c r="DY18" s="99">
        <v>8</v>
      </c>
      <c r="DZ18" s="99"/>
      <c r="EA18" s="107">
        <v>9</v>
      </c>
      <c r="EB18" s="99"/>
      <c r="EC18" s="98">
        <v>9</v>
      </c>
      <c r="ED18" s="11" t="str">
        <f t="shared" si="20"/>
        <v>Thái Thị NgọcGiàu</v>
      </c>
      <c r="EE18" s="13">
        <f t="shared" si="21"/>
        <v>8.35</v>
      </c>
      <c r="EF18" s="13"/>
      <c r="EG18" s="14" t="str">
        <f t="shared" si="22"/>
        <v>Giỏi</v>
      </c>
      <c r="EH18" s="13">
        <f t="shared" si="23"/>
        <v>8.42</v>
      </c>
      <c r="EI18" s="13"/>
      <c r="EJ18" s="14" t="str">
        <f t="shared" si="24"/>
        <v>Giỏi</v>
      </c>
      <c r="EK18" s="14" t="str">
        <f t="shared" si="25"/>
        <v>Thái Thị NgọcGiàu</v>
      </c>
      <c r="EL18" s="13">
        <f t="shared" si="26"/>
        <v>7.43</v>
      </c>
      <c r="EM18" s="46"/>
      <c r="EN18" s="47" t="str">
        <f t="shared" si="30"/>
        <v>Khá</v>
      </c>
      <c r="EO18" s="170">
        <f t="shared" si="0"/>
        <v>27</v>
      </c>
      <c r="EP18" s="110"/>
    </row>
    <row r="19" spans="1:146" ht="15" customHeight="1" x14ac:dyDescent="0.2">
      <c r="A19" s="16">
        <v>15</v>
      </c>
      <c r="B19" s="17" t="s">
        <v>478</v>
      </c>
      <c r="C19" s="18" t="s">
        <v>82</v>
      </c>
      <c r="D19" s="11">
        <v>6</v>
      </c>
      <c r="E19" s="12"/>
      <c r="F19" s="11">
        <f t="shared" si="1"/>
        <v>6</v>
      </c>
      <c r="G19" s="11">
        <v>5</v>
      </c>
      <c r="H19" s="12"/>
      <c r="I19" s="11">
        <v>6</v>
      </c>
      <c r="J19" s="12"/>
      <c r="K19" s="11">
        <v>9</v>
      </c>
      <c r="L19" s="12"/>
      <c r="M19" s="11">
        <f t="shared" si="2"/>
        <v>9</v>
      </c>
      <c r="N19" s="11">
        <v>6</v>
      </c>
      <c r="O19" s="12"/>
      <c r="P19" s="11">
        <f t="shared" si="3"/>
        <v>6</v>
      </c>
      <c r="Q19" s="12">
        <v>7</v>
      </c>
      <c r="R19" s="12"/>
      <c r="S19" s="11">
        <f t="shared" si="4"/>
        <v>7</v>
      </c>
      <c r="T19" s="12">
        <v>7</v>
      </c>
      <c r="U19" s="12"/>
      <c r="V19" s="11">
        <f t="shared" si="5"/>
        <v>7</v>
      </c>
      <c r="W19" s="12">
        <v>6</v>
      </c>
      <c r="X19" s="12"/>
      <c r="Y19" s="11">
        <v>8</v>
      </c>
      <c r="Z19" s="11"/>
      <c r="AA19" s="11">
        <v>5</v>
      </c>
      <c r="AB19" s="12"/>
      <c r="AC19" s="11">
        <f t="shared" si="6"/>
        <v>5</v>
      </c>
      <c r="AD19" s="11">
        <v>8</v>
      </c>
      <c r="AE19" s="12"/>
      <c r="AF19" s="11">
        <v>7</v>
      </c>
      <c r="AG19" s="12"/>
      <c r="AH19" s="11">
        <f t="shared" si="7"/>
        <v>7</v>
      </c>
      <c r="AI19" s="11">
        <v>6</v>
      </c>
      <c r="AJ19" s="12"/>
      <c r="AK19" s="11">
        <f t="shared" si="8"/>
        <v>6</v>
      </c>
      <c r="AL19" s="11">
        <v>7</v>
      </c>
      <c r="AM19" s="12"/>
      <c r="AN19" s="11">
        <f t="shared" si="9"/>
        <v>7</v>
      </c>
      <c r="AO19" s="11">
        <v>8</v>
      </c>
      <c r="AP19" s="12"/>
      <c r="AQ19" s="11">
        <v>7</v>
      </c>
      <c r="AR19" s="12"/>
      <c r="AS19" s="12">
        <v>7</v>
      </c>
      <c r="AT19" s="12"/>
      <c r="AU19" s="11">
        <f t="shared" si="10"/>
        <v>7</v>
      </c>
      <c r="AV19" s="12">
        <v>7</v>
      </c>
      <c r="AW19" s="12"/>
      <c r="AX19" s="12">
        <v>7</v>
      </c>
      <c r="AY19" s="12"/>
      <c r="AZ19" s="13">
        <f t="shared" si="11"/>
        <v>6.68</v>
      </c>
      <c r="BA19" s="13"/>
      <c r="BB19" s="14" t="str">
        <f t="shared" si="27"/>
        <v>TBKhá</v>
      </c>
      <c r="BC19" s="19"/>
      <c r="BD19" s="11">
        <v>8</v>
      </c>
      <c r="BE19" s="12"/>
      <c r="BF19" s="11">
        <f t="shared" si="12"/>
        <v>8</v>
      </c>
      <c r="BG19" s="11">
        <v>7</v>
      </c>
      <c r="BH19" s="99"/>
      <c r="BI19" s="11">
        <v>7</v>
      </c>
      <c r="BJ19" s="11"/>
      <c r="BK19" s="11">
        <f t="shared" si="13"/>
        <v>7</v>
      </c>
      <c r="BL19" s="11">
        <v>7</v>
      </c>
      <c r="BM19" s="99"/>
      <c r="BN19" s="11">
        <v>8</v>
      </c>
      <c r="BO19" s="99"/>
      <c r="BP19" s="11">
        <v>9</v>
      </c>
      <c r="BQ19" s="99"/>
      <c r="BR19" s="11">
        <v>8</v>
      </c>
      <c r="BS19" s="98"/>
      <c r="BT19" s="11">
        <v>8</v>
      </c>
      <c r="BU19" s="99"/>
      <c r="BV19" s="12">
        <v>8</v>
      </c>
      <c r="BW19" s="99"/>
      <c r="BX19" s="12">
        <v>9</v>
      </c>
      <c r="BY19" s="99"/>
      <c r="BZ19" s="11">
        <f t="shared" si="14"/>
        <v>9</v>
      </c>
      <c r="CA19" s="12">
        <v>6</v>
      </c>
      <c r="CB19" s="99"/>
      <c r="CC19" s="11">
        <f t="shared" si="15"/>
        <v>6</v>
      </c>
      <c r="CD19" s="11">
        <v>9</v>
      </c>
      <c r="CE19" s="99"/>
      <c r="CF19" s="11">
        <v>7</v>
      </c>
      <c r="CG19" s="99"/>
      <c r="CH19" s="11">
        <v>7</v>
      </c>
      <c r="CI19" s="11"/>
      <c r="CJ19" s="11">
        <f t="shared" si="16"/>
        <v>7</v>
      </c>
      <c r="CK19" s="11">
        <v>7</v>
      </c>
      <c r="CL19" s="99"/>
      <c r="CM19" s="11">
        <v>8</v>
      </c>
      <c r="CN19" s="99"/>
      <c r="CO19" s="11">
        <v>9</v>
      </c>
      <c r="CP19" s="99"/>
      <c r="CQ19" s="11">
        <v>8</v>
      </c>
      <c r="CR19" s="98"/>
      <c r="CS19" s="11">
        <v>8</v>
      </c>
      <c r="CT19" s="99"/>
      <c r="CU19" s="13">
        <f t="shared" si="17"/>
        <v>7.79</v>
      </c>
      <c r="CV19" s="13"/>
      <c r="CW19" s="14" t="str">
        <f t="shared" si="28"/>
        <v>Khá</v>
      </c>
      <c r="CX19" s="19"/>
      <c r="CY19" s="11">
        <v>8</v>
      </c>
      <c r="CZ19" s="12"/>
      <c r="DA19" s="11">
        <v>8</v>
      </c>
      <c r="DB19" s="12"/>
      <c r="DC19" s="11">
        <v>9</v>
      </c>
      <c r="DD19" s="11"/>
      <c r="DE19" s="11">
        <v>9</v>
      </c>
      <c r="DF19" s="11"/>
      <c r="DG19" s="11">
        <v>9</v>
      </c>
      <c r="DH19" s="12"/>
      <c r="DI19" s="11">
        <v>9</v>
      </c>
      <c r="DJ19" s="11"/>
      <c r="DK19" s="11">
        <v>9</v>
      </c>
      <c r="DL19" s="98" t="str">
        <f t="shared" si="18"/>
        <v>Hồ Thị ThuHà</v>
      </c>
      <c r="DM19" s="13">
        <f t="shared" si="19"/>
        <v>8.6999999999999993</v>
      </c>
      <c r="DN19" s="13"/>
      <c r="DO19" s="14" t="str">
        <f t="shared" si="29"/>
        <v>Giỏi</v>
      </c>
      <c r="DP19" s="19"/>
      <c r="DQ19" s="349">
        <v>7</v>
      </c>
      <c r="DR19" s="98"/>
      <c r="DS19" s="349">
        <v>8</v>
      </c>
      <c r="DT19" s="349"/>
      <c r="DU19" s="98">
        <v>8</v>
      </c>
      <c r="DV19" s="99"/>
      <c r="DW19" s="98">
        <v>8</v>
      </c>
      <c r="DX19" s="99"/>
      <c r="DY19" s="99">
        <v>8</v>
      </c>
      <c r="DZ19" s="99"/>
      <c r="EA19" s="107">
        <v>9</v>
      </c>
      <c r="EB19" s="99"/>
      <c r="EC19" s="98">
        <v>9</v>
      </c>
      <c r="ED19" s="11" t="str">
        <f t="shared" si="20"/>
        <v>Hồ Thị ThuHà</v>
      </c>
      <c r="EE19" s="13">
        <f t="shared" si="21"/>
        <v>8.09</v>
      </c>
      <c r="EF19" s="13"/>
      <c r="EG19" s="14" t="str">
        <f t="shared" si="22"/>
        <v>Giỏi</v>
      </c>
      <c r="EH19" s="13">
        <f t="shared" si="23"/>
        <v>8.3699999999999992</v>
      </c>
      <c r="EI19" s="13"/>
      <c r="EJ19" s="14" t="str">
        <f t="shared" si="24"/>
        <v>Giỏi</v>
      </c>
      <c r="EK19" s="14" t="str">
        <f t="shared" si="25"/>
        <v>Hồ Thị ThuHà</v>
      </c>
      <c r="EL19" s="13">
        <f t="shared" si="26"/>
        <v>7.53</v>
      </c>
      <c r="EM19" s="46"/>
      <c r="EN19" s="47" t="str">
        <f t="shared" si="30"/>
        <v>Khá</v>
      </c>
      <c r="EO19" s="170">
        <f t="shared" si="0"/>
        <v>22</v>
      </c>
      <c r="EP19" s="110"/>
    </row>
    <row r="20" spans="1:146" ht="15" customHeight="1" x14ac:dyDescent="0.2">
      <c r="A20" s="16">
        <v>16</v>
      </c>
      <c r="B20" s="17" t="s">
        <v>567</v>
      </c>
      <c r="C20" s="18" t="s">
        <v>82</v>
      </c>
      <c r="D20" s="11">
        <v>5</v>
      </c>
      <c r="E20" s="12"/>
      <c r="F20" s="11">
        <f t="shared" si="1"/>
        <v>5</v>
      </c>
      <c r="G20" s="11">
        <v>6</v>
      </c>
      <c r="H20" s="12"/>
      <c r="I20" s="11">
        <v>6</v>
      </c>
      <c r="J20" s="12"/>
      <c r="K20" s="11">
        <v>5</v>
      </c>
      <c r="L20" s="12"/>
      <c r="M20" s="11">
        <f t="shared" si="2"/>
        <v>5</v>
      </c>
      <c r="N20" s="11">
        <v>6</v>
      </c>
      <c r="O20" s="12"/>
      <c r="P20" s="11">
        <f t="shared" si="3"/>
        <v>6</v>
      </c>
      <c r="Q20" s="12">
        <v>6</v>
      </c>
      <c r="R20" s="12"/>
      <c r="S20" s="11">
        <f t="shared" si="4"/>
        <v>6</v>
      </c>
      <c r="T20" s="12">
        <v>7</v>
      </c>
      <c r="U20" s="12"/>
      <c r="V20" s="11">
        <f t="shared" si="5"/>
        <v>7</v>
      </c>
      <c r="W20" s="12">
        <v>5</v>
      </c>
      <c r="X20" s="12"/>
      <c r="Y20" s="11">
        <v>7</v>
      </c>
      <c r="Z20" s="11"/>
      <c r="AA20" s="11">
        <v>8</v>
      </c>
      <c r="AB20" s="12"/>
      <c r="AC20" s="11">
        <f t="shared" si="6"/>
        <v>8</v>
      </c>
      <c r="AD20" s="11">
        <v>7</v>
      </c>
      <c r="AE20" s="12"/>
      <c r="AF20" s="11">
        <v>8</v>
      </c>
      <c r="AG20" s="12"/>
      <c r="AH20" s="11">
        <f t="shared" si="7"/>
        <v>8</v>
      </c>
      <c r="AI20" s="11">
        <v>5</v>
      </c>
      <c r="AJ20" s="12"/>
      <c r="AK20" s="11">
        <f t="shared" si="8"/>
        <v>5</v>
      </c>
      <c r="AL20" s="11">
        <v>8</v>
      </c>
      <c r="AM20" s="12"/>
      <c r="AN20" s="11">
        <f t="shared" si="9"/>
        <v>8</v>
      </c>
      <c r="AO20" s="11">
        <v>8</v>
      </c>
      <c r="AP20" s="12"/>
      <c r="AQ20" s="11">
        <v>6</v>
      </c>
      <c r="AR20" s="12"/>
      <c r="AS20" s="12">
        <v>7</v>
      </c>
      <c r="AT20" s="12"/>
      <c r="AU20" s="11">
        <f t="shared" si="10"/>
        <v>7</v>
      </c>
      <c r="AV20" s="12">
        <v>7</v>
      </c>
      <c r="AW20" s="12"/>
      <c r="AX20" s="12">
        <v>7</v>
      </c>
      <c r="AY20" s="12"/>
      <c r="AZ20" s="13">
        <f t="shared" si="11"/>
        <v>6.45</v>
      </c>
      <c r="BA20" s="13"/>
      <c r="BB20" s="14" t="str">
        <f t="shared" si="27"/>
        <v>TBKhá</v>
      </c>
      <c r="BC20" s="19"/>
      <c r="BD20" s="11">
        <v>8</v>
      </c>
      <c r="BE20" s="12"/>
      <c r="BF20" s="11">
        <f t="shared" si="12"/>
        <v>8</v>
      </c>
      <c r="BG20" s="11">
        <v>6</v>
      </c>
      <c r="BH20" s="99"/>
      <c r="BI20" s="11">
        <v>3</v>
      </c>
      <c r="BJ20" s="11">
        <v>8</v>
      </c>
      <c r="BK20" s="11">
        <f t="shared" si="13"/>
        <v>8</v>
      </c>
      <c r="BL20" s="11">
        <v>8</v>
      </c>
      <c r="BM20" s="99"/>
      <c r="BN20" s="11">
        <v>8</v>
      </c>
      <c r="BO20" s="99"/>
      <c r="BP20" s="11">
        <v>7</v>
      </c>
      <c r="BQ20" s="99"/>
      <c r="BR20" s="11">
        <v>8</v>
      </c>
      <c r="BS20" s="98"/>
      <c r="BT20" s="11">
        <v>9</v>
      </c>
      <c r="BU20" s="99"/>
      <c r="BV20" s="12">
        <v>8</v>
      </c>
      <c r="BW20" s="99"/>
      <c r="BX20" s="12">
        <v>9</v>
      </c>
      <c r="BY20" s="99"/>
      <c r="BZ20" s="11">
        <f t="shared" si="14"/>
        <v>9</v>
      </c>
      <c r="CA20" s="12">
        <v>7</v>
      </c>
      <c r="CB20" s="99"/>
      <c r="CC20" s="11">
        <f t="shared" si="15"/>
        <v>7</v>
      </c>
      <c r="CD20" s="11">
        <v>9</v>
      </c>
      <c r="CE20" s="99"/>
      <c r="CF20" s="11">
        <v>7</v>
      </c>
      <c r="CG20" s="99"/>
      <c r="CH20" s="11">
        <v>8</v>
      </c>
      <c r="CI20" s="11"/>
      <c r="CJ20" s="11">
        <f t="shared" si="16"/>
        <v>8</v>
      </c>
      <c r="CK20" s="11">
        <v>8</v>
      </c>
      <c r="CL20" s="99"/>
      <c r="CM20" s="11">
        <v>8</v>
      </c>
      <c r="CN20" s="99"/>
      <c r="CO20" s="11">
        <v>8</v>
      </c>
      <c r="CP20" s="99"/>
      <c r="CQ20" s="11">
        <v>9</v>
      </c>
      <c r="CR20" s="98"/>
      <c r="CS20" s="11">
        <v>8</v>
      </c>
      <c r="CT20" s="99"/>
      <c r="CU20" s="13">
        <f t="shared" si="17"/>
        <v>7.96</v>
      </c>
      <c r="CV20" s="13"/>
      <c r="CW20" s="14" t="str">
        <f t="shared" si="28"/>
        <v>Khá</v>
      </c>
      <c r="CX20" s="19"/>
      <c r="CY20" s="11">
        <v>8</v>
      </c>
      <c r="CZ20" s="12"/>
      <c r="DA20" s="11">
        <v>8</v>
      </c>
      <c r="DB20" s="12"/>
      <c r="DC20" s="11">
        <v>8</v>
      </c>
      <c r="DD20" s="11"/>
      <c r="DE20" s="11">
        <v>9</v>
      </c>
      <c r="DF20" s="11"/>
      <c r="DG20" s="11">
        <v>8</v>
      </c>
      <c r="DH20" s="12"/>
      <c r="DI20" s="11">
        <v>9</v>
      </c>
      <c r="DJ20" s="11"/>
      <c r="DK20" s="11">
        <v>9</v>
      </c>
      <c r="DL20" s="98" t="str">
        <f t="shared" si="18"/>
        <v>Hoàng Thị NgọcHà</v>
      </c>
      <c r="DM20" s="13">
        <f t="shared" si="19"/>
        <v>8.4499999999999993</v>
      </c>
      <c r="DN20" s="13"/>
      <c r="DO20" s="14" t="str">
        <f t="shared" si="29"/>
        <v>Giỏi</v>
      </c>
      <c r="DP20" s="19"/>
      <c r="DQ20" s="349">
        <v>7</v>
      </c>
      <c r="DR20" s="98"/>
      <c r="DS20" s="349">
        <v>8</v>
      </c>
      <c r="DT20" s="349"/>
      <c r="DU20" s="98">
        <v>8</v>
      </c>
      <c r="DV20" s="99"/>
      <c r="DW20" s="98">
        <v>7</v>
      </c>
      <c r="DX20" s="99"/>
      <c r="DY20" s="99">
        <v>8</v>
      </c>
      <c r="DZ20" s="99"/>
      <c r="EA20" s="107">
        <v>8</v>
      </c>
      <c r="EB20" s="99"/>
      <c r="EC20" s="98">
        <v>9</v>
      </c>
      <c r="ED20" s="11" t="str">
        <f t="shared" si="20"/>
        <v>Hoàng Thị NgọcHà</v>
      </c>
      <c r="EE20" s="13">
        <f t="shared" si="21"/>
        <v>7.83</v>
      </c>
      <c r="EF20" s="13"/>
      <c r="EG20" s="14" t="str">
        <f t="shared" si="22"/>
        <v>Khá</v>
      </c>
      <c r="EH20" s="13">
        <f t="shared" si="23"/>
        <v>8.1199999999999992</v>
      </c>
      <c r="EI20" s="13"/>
      <c r="EJ20" s="14" t="str">
        <f t="shared" si="24"/>
        <v>Giỏi</v>
      </c>
      <c r="EK20" s="14" t="str">
        <f t="shared" si="25"/>
        <v>Hoàng Thị NgọcHà</v>
      </c>
      <c r="EL20" s="13">
        <f t="shared" si="26"/>
        <v>7.44</v>
      </c>
      <c r="EM20" s="46"/>
      <c r="EN20" s="47" t="str">
        <f t="shared" si="30"/>
        <v>Khá</v>
      </c>
      <c r="EO20" s="170">
        <f t="shared" si="0"/>
        <v>26</v>
      </c>
      <c r="EP20" s="110"/>
    </row>
    <row r="21" spans="1:146" ht="15" customHeight="1" x14ac:dyDescent="0.2">
      <c r="A21" s="16">
        <v>17</v>
      </c>
      <c r="B21" s="17" t="s">
        <v>203</v>
      </c>
      <c r="C21" s="18" t="s">
        <v>82</v>
      </c>
      <c r="D21" s="11">
        <v>5</v>
      </c>
      <c r="E21" s="12"/>
      <c r="F21" s="11">
        <f t="shared" si="1"/>
        <v>5</v>
      </c>
      <c r="G21" s="11">
        <v>6</v>
      </c>
      <c r="H21" s="12"/>
      <c r="I21" s="11">
        <v>6</v>
      </c>
      <c r="J21" s="12"/>
      <c r="K21" s="11">
        <v>6</v>
      </c>
      <c r="L21" s="12"/>
      <c r="M21" s="11">
        <f t="shared" si="2"/>
        <v>6</v>
      </c>
      <c r="N21" s="11">
        <v>5</v>
      </c>
      <c r="O21" s="12"/>
      <c r="P21" s="11">
        <f t="shared" si="3"/>
        <v>5</v>
      </c>
      <c r="Q21" s="12">
        <v>6</v>
      </c>
      <c r="R21" s="12"/>
      <c r="S21" s="11">
        <f t="shared" si="4"/>
        <v>6</v>
      </c>
      <c r="T21" s="12">
        <v>6</v>
      </c>
      <c r="U21" s="12"/>
      <c r="V21" s="11">
        <f t="shared" si="5"/>
        <v>6</v>
      </c>
      <c r="W21" s="12">
        <v>6</v>
      </c>
      <c r="X21" s="12"/>
      <c r="Y21" s="11">
        <v>5</v>
      </c>
      <c r="Z21" s="11"/>
      <c r="AA21" s="11">
        <v>5</v>
      </c>
      <c r="AB21" s="12"/>
      <c r="AC21" s="11">
        <f t="shared" si="6"/>
        <v>5</v>
      </c>
      <c r="AD21" s="11">
        <v>7</v>
      </c>
      <c r="AE21" s="12"/>
      <c r="AF21" s="11">
        <v>6</v>
      </c>
      <c r="AG21" s="12"/>
      <c r="AH21" s="11">
        <f t="shared" si="7"/>
        <v>6</v>
      </c>
      <c r="AI21" s="11">
        <v>6</v>
      </c>
      <c r="AJ21" s="12"/>
      <c r="AK21" s="11">
        <f t="shared" si="8"/>
        <v>6</v>
      </c>
      <c r="AL21" s="11">
        <v>6</v>
      </c>
      <c r="AM21" s="12"/>
      <c r="AN21" s="11">
        <f t="shared" si="9"/>
        <v>6</v>
      </c>
      <c r="AO21" s="11">
        <v>8</v>
      </c>
      <c r="AP21" s="12"/>
      <c r="AQ21" s="11">
        <v>5</v>
      </c>
      <c r="AR21" s="12"/>
      <c r="AS21" s="12">
        <v>6</v>
      </c>
      <c r="AT21" s="12"/>
      <c r="AU21" s="11">
        <f t="shared" si="10"/>
        <v>6</v>
      </c>
      <c r="AV21" s="12">
        <v>6</v>
      </c>
      <c r="AW21" s="12"/>
      <c r="AX21" s="12">
        <v>7</v>
      </c>
      <c r="AY21" s="12"/>
      <c r="AZ21" s="13">
        <f t="shared" si="11"/>
        <v>6.05</v>
      </c>
      <c r="BA21" s="13"/>
      <c r="BB21" s="14" t="str">
        <f>IF(AZ21&lt;5,"Yếu",IF(AZ21&lt;6,"TBình",IF(AZ21&lt;7,"TBKhá",IF(AZ21&lt;8,"Khá",IF(AZ21&lt;9,"Giỏi","Xuất sắc")))))</f>
        <v>TBKhá</v>
      </c>
      <c r="BC21" s="19"/>
      <c r="BD21" s="11">
        <v>4</v>
      </c>
      <c r="BE21" s="12">
        <v>5</v>
      </c>
      <c r="BF21" s="11">
        <f t="shared" si="12"/>
        <v>5</v>
      </c>
      <c r="BG21" s="11">
        <v>7</v>
      </c>
      <c r="BH21" s="99"/>
      <c r="BI21" s="11">
        <v>3</v>
      </c>
      <c r="BJ21" s="11">
        <v>9</v>
      </c>
      <c r="BK21" s="11">
        <f t="shared" si="13"/>
        <v>9</v>
      </c>
      <c r="BL21" s="11">
        <v>7</v>
      </c>
      <c r="BM21" s="99"/>
      <c r="BN21" s="11">
        <v>8</v>
      </c>
      <c r="BO21" s="99"/>
      <c r="BP21" s="11">
        <v>9</v>
      </c>
      <c r="BQ21" s="99"/>
      <c r="BR21" s="11">
        <v>7</v>
      </c>
      <c r="BS21" s="98"/>
      <c r="BT21" s="11">
        <v>8</v>
      </c>
      <c r="BU21" s="99"/>
      <c r="BV21" s="12">
        <v>8</v>
      </c>
      <c r="BW21" s="99"/>
      <c r="BX21" s="12">
        <v>9</v>
      </c>
      <c r="BY21" s="99"/>
      <c r="BZ21" s="11">
        <f t="shared" si="14"/>
        <v>9</v>
      </c>
      <c r="CA21" s="12">
        <v>8</v>
      </c>
      <c r="CB21" s="99"/>
      <c r="CC21" s="11">
        <f t="shared" si="15"/>
        <v>8</v>
      </c>
      <c r="CD21" s="11">
        <v>9</v>
      </c>
      <c r="CE21" s="99"/>
      <c r="CF21" s="11">
        <v>6</v>
      </c>
      <c r="CG21" s="99"/>
      <c r="CH21" s="11">
        <v>7</v>
      </c>
      <c r="CI21" s="11"/>
      <c r="CJ21" s="11">
        <f t="shared" si="16"/>
        <v>7</v>
      </c>
      <c r="CK21" s="11">
        <v>8</v>
      </c>
      <c r="CL21" s="99"/>
      <c r="CM21" s="11">
        <v>8</v>
      </c>
      <c r="CN21" s="99"/>
      <c r="CO21" s="11">
        <v>8</v>
      </c>
      <c r="CP21" s="99"/>
      <c r="CQ21" s="11">
        <v>9</v>
      </c>
      <c r="CR21" s="98"/>
      <c r="CS21" s="11">
        <v>8</v>
      </c>
      <c r="CT21" s="99"/>
      <c r="CU21" s="13">
        <f t="shared" si="17"/>
        <v>7.74</v>
      </c>
      <c r="CV21" s="13"/>
      <c r="CW21" s="14" t="str">
        <f>IF(CU21&lt;5,"Yếu",IF(CU21&lt;6,"TBình",IF(CU21&lt;7,"TBKhá",IF(CU21&lt;8,"Khá",IF(CU21&lt;9,"Giỏi","Xuất sắc")))))</f>
        <v>Khá</v>
      </c>
      <c r="CX21" s="19"/>
      <c r="CY21" s="11">
        <v>8</v>
      </c>
      <c r="CZ21" s="12"/>
      <c r="DA21" s="11">
        <v>8</v>
      </c>
      <c r="DB21" s="12"/>
      <c r="DC21" s="11">
        <v>9</v>
      </c>
      <c r="DD21" s="11"/>
      <c r="DE21" s="11">
        <v>7</v>
      </c>
      <c r="DF21" s="11"/>
      <c r="DG21" s="11">
        <v>8</v>
      </c>
      <c r="DH21" s="12"/>
      <c r="DI21" s="11">
        <v>9</v>
      </c>
      <c r="DJ21" s="11"/>
      <c r="DK21" s="11">
        <v>9</v>
      </c>
      <c r="DL21" s="98" t="str">
        <f t="shared" si="18"/>
        <v>Trần ThịHà</v>
      </c>
      <c r="DM21" s="13">
        <f t="shared" si="19"/>
        <v>8.4</v>
      </c>
      <c r="DN21" s="13"/>
      <c r="DO21" s="14" t="str">
        <f>IF(DM21&lt;5,"Yếu",IF(DM21&lt;6,"TBình",IF(DM21&lt;7,"TBKhá",IF(DM21&lt;8,"Khá",IF(DM21&lt;9,"Giỏi","Xuất sắc")))))</f>
        <v>Giỏi</v>
      </c>
      <c r="DP21" s="19"/>
      <c r="DQ21" s="349">
        <v>7</v>
      </c>
      <c r="DR21" s="98"/>
      <c r="DS21" s="349">
        <v>8</v>
      </c>
      <c r="DT21" s="349"/>
      <c r="DU21" s="98">
        <v>8</v>
      </c>
      <c r="DV21" s="99"/>
      <c r="DW21" s="98">
        <v>8</v>
      </c>
      <c r="DX21" s="99"/>
      <c r="DY21" s="99">
        <v>8</v>
      </c>
      <c r="DZ21" s="99"/>
      <c r="EA21" s="107">
        <v>8</v>
      </c>
      <c r="EB21" s="99"/>
      <c r="EC21" s="98">
        <v>8</v>
      </c>
      <c r="ED21" s="11" t="str">
        <f t="shared" si="20"/>
        <v>Trần ThịHà</v>
      </c>
      <c r="EE21" s="13">
        <f t="shared" si="21"/>
        <v>7.87</v>
      </c>
      <c r="EF21" s="13"/>
      <c r="EG21" s="14" t="str">
        <f t="shared" si="22"/>
        <v>Khá</v>
      </c>
      <c r="EH21" s="13">
        <f t="shared" si="23"/>
        <v>8.1199999999999992</v>
      </c>
      <c r="EI21" s="13"/>
      <c r="EJ21" s="14" t="str">
        <f t="shared" si="24"/>
        <v>Giỏi</v>
      </c>
      <c r="EK21" s="14" t="str">
        <f t="shared" si="25"/>
        <v>Trần ThịHà</v>
      </c>
      <c r="EL21" s="13">
        <f t="shared" si="26"/>
        <v>7.21</v>
      </c>
      <c r="EM21" s="46"/>
      <c r="EN21" s="47" t="str">
        <f>IF(EL21&lt;5,"Yếu",IF(EL21&lt;6,"TBình",IF(EL21&lt;7,"TBKhá",IF(EL21&lt;8,"Khá",IF(EL21&lt;9,"Giỏi","Xuất sắc")))))</f>
        <v>Khá</v>
      </c>
      <c r="EO21" s="170">
        <f t="shared" si="0"/>
        <v>39</v>
      </c>
      <c r="EP21" s="110"/>
    </row>
    <row r="22" spans="1:146" ht="15" customHeight="1" x14ac:dyDescent="0.2">
      <c r="A22" s="16">
        <v>18</v>
      </c>
      <c r="B22" s="17" t="s">
        <v>203</v>
      </c>
      <c r="C22" s="18" t="s">
        <v>87</v>
      </c>
      <c r="D22" s="11">
        <v>7</v>
      </c>
      <c r="E22" s="12"/>
      <c r="F22" s="11">
        <f t="shared" si="1"/>
        <v>7</v>
      </c>
      <c r="G22" s="11">
        <v>6</v>
      </c>
      <c r="H22" s="12"/>
      <c r="I22" s="11">
        <v>6</v>
      </c>
      <c r="J22" s="12"/>
      <c r="K22" s="11">
        <v>8</v>
      </c>
      <c r="L22" s="12"/>
      <c r="M22" s="11">
        <f t="shared" si="2"/>
        <v>8</v>
      </c>
      <c r="N22" s="11">
        <v>5</v>
      </c>
      <c r="O22" s="12"/>
      <c r="P22" s="11">
        <f t="shared" si="3"/>
        <v>5</v>
      </c>
      <c r="Q22" s="12">
        <v>7</v>
      </c>
      <c r="R22" s="12"/>
      <c r="S22" s="11">
        <f t="shared" si="4"/>
        <v>7</v>
      </c>
      <c r="T22" s="12">
        <v>7</v>
      </c>
      <c r="U22" s="12"/>
      <c r="V22" s="11">
        <f t="shared" si="5"/>
        <v>7</v>
      </c>
      <c r="W22" s="12">
        <v>6</v>
      </c>
      <c r="X22" s="12"/>
      <c r="Y22" s="11">
        <v>6</v>
      </c>
      <c r="Z22" s="11"/>
      <c r="AA22" s="11">
        <v>6</v>
      </c>
      <c r="AB22" s="12"/>
      <c r="AC22" s="11">
        <f t="shared" si="6"/>
        <v>6</v>
      </c>
      <c r="AD22" s="11">
        <v>8</v>
      </c>
      <c r="AE22" s="12"/>
      <c r="AF22" s="11">
        <v>9</v>
      </c>
      <c r="AG22" s="12"/>
      <c r="AH22" s="11">
        <f t="shared" si="7"/>
        <v>9</v>
      </c>
      <c r="AI22" s="11">
        <v>6</v>
      </c>
      <c r="AJ22" s="12"/>
      <c r="AK22" s="11">
        <f t="shared" si="8"/>
        <v>6</v>
      </c>
      <c r="AL22" s="11">
        <v>7</v>
      </c>
      <c r="AM22" s="12"/>
      <c r="AN22" s="11">
        <f t="shared" si="9"/>
        <v>7</v>
      </c>
      <c r="AO22" s="11">
        <v>8</v>
      </c>
      <c r="AP22" s="12"/>
      <c r="AQ22" s="11">
        <v>7</v>
      </c>
      <c r="AR22" s="12"/>
      <c r="AS22" s="12">
        <v>6</v>
      </c>
      <c r="AT22" s="12"/>
      <c r="AU22" s="11">
        <f t="shared" si="10"/>
        <v>6</v>
      </c>
      <c r="AV22" s="12">
        <v>8</v>
      </c>
      <c r="AW22" s="12"/>
      <c r="AX22" s="12">
        <v>6</v>
      </c>
      <c r="AY22" s="12"/>
      <c r="AZ22" s="13">
        <f t="shared" si="11"/>
        <v>6.82</v>
      </c>
      <c r="BA22" s="13"/>
      <c r="BB22" s="14" t="str">
        <f>IF(AZ22&lt;5,"Yếu",IF(AZ22&lt;6,"TBình",IF(AZ22&lt;7,"TBKhá",IF(AZ22&lt;8,"Khá",IF(AZ22&lt;9,"Giỏi","Xuất sắc")))))</f>
        <v>TBKhá</v>
      </c>
      <c r="BC22" s="19"/>
      <c r="BD22" s="11">
        <v>9</v>
      </c>
      <c r="BE22" s="12"/>
      <c r="BF22" s="11">
        <f t="shared" si="12"/>
        <v>9</v>
      </c>
      <c r="BG22" s="11">
        <v>7</v>
      </c>
      <c r="BH22" s="99"/>
      <c r="BI22" s="11">
        <v>7</v>
      </c>
      <c r="BJ22" s="11"/>
      <c r="BK22" s="11">
        <f t="shared" si="13"/>
        <v>7</v>
      </c>
      <c r="BL22" s="11">
        <v>8</v>
      </c>
      <c r="BM22" s="99"/>
      <c r="BN22" s="11">
        <v>8</v>
      </c>
      <c r="BO22" s="99"/>
      <c r="BP22" s="11">
        <v>9</v>
      </c>
      <c r="BQ22" s="99"/>
      <c r="BR22" s="11">
        <v>9</v>
      </c>
      <c r="BS22" s="98"/>
      <c r="BT22" s="11">
        <v>9</v>
      </c>
      <c r="BU22" s="99"/>
      <c r="BV22" s="12">
        <v>8</v>
      </c>
      <c r="BW22" s="99"/>
      <c r="BX22" s="12">
        <v>9</v>
      </c>
      <c r="BY22" s="99"/>
      <c r="BZ22" s="11">
        <f t="shared" si="14"/>
        <v>9</v>
      </c>
      <c r="CA22" s="12">
        <v>8</v>
      </c>
      <c r="CB22" s="99"/>
      <c r="CC22" s="11">
        <f t="shared" si="15"/>
        <v>8</v>
      </c>
      <c r="CD22" s="11">
        <v>9</v>
      </c>
      <c r="CE22" s="99"/>
      <c r="CF22" s="11">
        <v>9</v>
      </c>
      <c r="CG22" s="99"/>
      <c r="CH22" s="11">
        <v>9</v>
      </c>
      <c r="CI22" s="11"/>
      <c r="CJ22" s="11">
        <f t="shared" si="16"/>
        <v>9</v>
      </c>
      <c r="CK22" s="11">
        <v>8</v>
      </c>
      <c r="CL22" s="99"/>
      <c r="CM22" s="11">
        <v>8</v>
      </c>
      <c r="CN22" s="99"/>
      <c r="CO22" s="11">
        <v>9</v>
      </c>
      <c r="CP22" s="99"/>
      <c r="CQ22" s="11">
        <v>9</v>
      </c>
      <c r="CR22" s="98"/>
      <c r="CS22" s="11">
        <v>8</v>
      </c>
      <c r="CT22" s="99"/>
      <c r="CU22" s="13">
        <f t="shared" si="17"/>
        <v>8.44</v>
      </c>
      <c r="CV22" s="13"/>
      <c r="CW22" s="14" t="str">
        <f>IF(CU22&lt;5,"Yếu",IF(CU22&lt;6,"TBình",IF(CU22&lt;7,"TBKhá",IF(CU22&lt;8,"Khá",IF(CU22&lt;9,"Giỏi","Xuất sắc")))))</f>
        <v>Giỏi</v>
      </c>
      <c r="CX22" s="19"/>
      <c r="CY22" s="11">
        <v>8</v>
      </c>
      <c r="CZ22" s="12"/>
      <c r="DA22" s="11">
        <v>9</v>
      </c>
      <c r="DB22" s="12"/>
      <c r="DC22" s="11">
        <v>9</v>
      </c>
      <c r="DD22" s="11"/>
      <c r="DE22" s="11">
        <v>9</v>
      </c>
      <c r="DF22" s="11"/>
      <c r="DG22" s="11">
        <v>9</v>
      </c>
      <c r="DH22" s="12"/>
      <c r="DI22" s="11">
        <v>9</v>
      </c>
      <c r="DJ22" s="11"/>
      <c r="DK22" s="11">
        <v>9</v>
      </c>
      <c r="DL22" s="98" t="str">
        <f t="shared" si="18"/>
        <v>Trần ThịHải</v>
      </c>
      <c r="DM22" s="13">
        <f t="shared" si="19"/>
        <v>8.85</v>
      </c>
      <c r="DN22" s="13"/>
      <c r="DO22" s="14" t="str">
        <f>IF(DM22&lt;5,"Yếu",IF(DM22&lt;6,"TBình",IF(DM22&lt;7,"TBKhá",IF(DM22&lt;8,"Khá",IF(DM22&lt;9,"Giỏi","Xuất sắc")))))</f>
        <v>Giỏi</v>
      </c>
      <c r="DP22" s="19"/>
      <c r="DQ22" s="349">
        <v>8</v>
      </c>
      <c r="DR22" s="98"/>
      <c r="DS22" s="349">
        <v>9</v>
      </c>
      <c r="DT22" s="349"/>
      <c r="DU22" s="98">
        <v>9</v>
      </c>
      <c r="DV22" s="99"/>
      <c r="DW22" s="98">
        <v>8</v>
      </c>
      <c r="DX22" s="99"/>
      <c r="DY22" s="99">
        <v>9</v>
      </c>
      <c r="DZ22" s="99"/>
      <c r="EA22" s="107">
        <v>10</v>
      </c>
      <c r="EB22" s="99"/>
      <c r="EC22" s="98">
        <v>8</v>
      </c>
      <c r="ED22" s="11" t="str">
        <f t="shared" si="20"/>
        <v>Trần ThịHải</v>
      </c>
      <c r="EE22" s="13">
        <f t="shared" si="21"/>
        <v>8.7799999999999994</v>
      </c>
      <c r="EF22" s="13"/>
      <c r="EG22" s="14" t="str">
        <f t="shared" si="22"/>
        <v>Giỏi</v>
      </c>
      <c r="EH22" s="13">
        <f t="shared" si="23"/>
        <v>8.81</v>
      </c>
      <c r="EI22" s="13"/>
      <c r="EJ22" s="14" t="str">
        <f t="shared" si="24"/>
        <v>Giỏi</v>
      </c>
      <c r="EK22" s="14" t="str">
        <f t="shared" si="25"/>
        <v>Trần ThịHải</v>
      </c>
      <c r="EL22" s="13">
        <f t="shared" si="26"/>
        <v>7.93</v>
      </c>
      <c r="EM22" s="46"/>
      <c r="EN22" s="47" t="str">
        <f>IF(EL22&lt;5,"Yếu",IF(EL22&lt;6,"TBình",IF(EL22&lt;7,"TBKhá",IF(EL22&lt;8,"Khá",IF(EL22&lt;9,"Giỏi","Xuất sắc")))))</f>
        <v>Khá</v>
      </c>
      <c r="EO22" s="170">
        <f t="shared" si="0"/>
        <v>6</v>
      </c>
      <c r="EP22" s="110"/>
    </row>
    <row r="23" spans="1:146" s="49" customFormat="1" ht="15" customHeight="1" x14ac:dyDescent="0.2">
      <c r="A23" s="41">
        <v>19</v>
      </c>
      <c r="B23" s="42" t="s">
        <v>568</v>
      </c>
      <c r="C23" s="43" t="s">
        <v>89</v>
      </c>
      <c r="D23" s="44">
        <v>4</v>
      </c>
      <c r="E23" s="45">
        <v>7</v>
      </c>
      <c r="F23" s="44">
        <f t="shared" si="1"/>
        <v>7</v>
      </c>
      <c r="G23" s="44">
        <v>6</v>
      </c>
      <c r="H23" s="45"/>
      <c r="I23" s="44">
        <v>5</v>
      </c>
      <c r="J23" s="45"/>
      <c r="K23" s="44">
        <v>7</v>
      </c>
      <c r="L23" s="45"/>
      <c r="M23" s="44">
        <f t="shared" si="2"/>
        <v>7</v>
      </c>
      <c r="N23" s="44">
        <v>6</v>
      </c>
      <c r="O23" s="45"/>
      <c r="P23" s="44">
        <f t="shared" si="3"/>
        <v>6</v>
      </c>
      <c r="Q23" s="45">
        <v>5</v>
      </c>
      <c r="R23" s="45"/>
      <c r="S23" s="44">
        <f t="shared" si="4"/>
        <v>5</v>
      </c>
      <c r="T23" s="45">
        <v>7</v>
      </c>
      <c r="U23" s="45"/>
      <c r="V23" s="44">
        <f t="shared" si="5"/>
        <v>7</v>
      </c>
      <c r="W23" s="45">
        <v>5</v>
      </c>
      <c r="X23" s="45"/>
      <c r="Y23" s="44">
        <v>6</v>
      </c>
      <c r="Z23" s="44"/>
      <c r="AA23" s="44">
        <v>6</v>
      </c>
      <c r="AB23" s="45"/>
      <c r="AC23" s="44">
        <f t="shared" si="6"/>
        <v>6</v>
      </c>
      <c r="AD23" s="44">
        <v>7</v>
      </c>
      <c r="AE23" s="45"/>
      <c r="AF23" s="44">
        <v>7</v>
      </c>
      <c r="AG23" s="45"/>
      <c r="AH23" s="44">
        <f t="shared" si="7"/>
        <v>7</v>
      </c>
      <c r="AI23" s="44">
        <v>5</v>
      </c>
      <c r="AJ23" s="45"/>
      <c r="AK23" s="44">
        <f t="shared" si="8"/>
        <v>5</v>
      </c>
      <c r="AL23" s="44">
        <v>7</v>
      </c>
      <c r="AM23" s="45"/>
      <c r="AN23" s="44">
        <f t="shared" si="9"/>
        <v>7</v>
      </c>
      <c r="AO23" s="44">
        <v>8</v>
      </c>
      <c r="AP23" s="45"/>
      <c r="AQ23" s="44">
        <v>7</v>
      </c>
      <c r="AR23" s="45"/>
      <c r="AS23" s="45">
        <v>5</v>
      </c>
      <c r="AT23" s="45"/>
      <c r="AU23" s="44">
        <f t="shared" si="10"/>
        <v>5</v>
      </c>
      <c r="AV23" s="45">
        <v>7</v>
      </c>
      <c r="AW23" s="45"/>
      <c r="AX23" s="45">
        <v>6</v>
      </c>
      <c r="AY23" s="45"/>
      <c r="AZ23" s="46">
        <f t="shared" si="11"/>
        <v>6.28</v>
      </c>
      <c r="BA23" s="46"/>
      <c r="BB23" s="47" t="str">
        <f t="shared" ref="BB23:BB76" si="31">IF(AZ23&lt;5,"Yếu",IF(AZ23&lt;6,"TBình",IF(AZ23&lt;7,"TBKhá",IF(AZ23&lt;8,"Khá",IF(AZ23&lt;9,"Giỏi","Xuất sắc")))))</f>
        <v>TBKhá</v>
      </c>
      <c r="BC23" s="48"/>
      <c r="BD23" s="44">
        <v>3</v>
      </c>
      <c r="BE23" s="45">
        <v>8</v>
      </c>
      <c r="BF23" s="44">
        <f t="shared" si="12"/>
        <v>8</v>
      </c>
      <c r="BG23" s="44">
        <v>5</v>
      </c>
      <c r="BH23" s="130"/>
      <c r="BI23" s="44">
        <v>5</v>
      </c>
      <c r="BJ23" s="44"/>
      <c r="BK23" s="44">
        <f t="shared" si="13"/>
        <v>5</v>
      </c>
      <c r="BL23" s="44">
        <v>6</v>
      </c>
      <c r="BM23" s="130"/>
      <c r="BN23" s="44">
        <v>8</v>
      </c>
      <c r="BO23" s="130"/>
      <c r="BP23" s="44">
        <v>8</v>
      </c>
      <c r="BQ23" s="130"/>
      <c r="BR23" s="44">
        <v>7</v>
      </c>
      <c r="BS23" s="291"/>
      <c r="BT23" s="44">
        <v>8</v>
      </c>
      <c r="BU23" s="130"/>
      <c r="BV23" s="45">
        <v>8</v>
      </c>
      <c r="BW23" s="130"/>
      <c r="BX23" s="45">
        <v>9</v>
      </c>
      <c r="BY23" s="130"/>
      <c r="BZ23" s="44">
        <f t="shared" si="14"/>
        <v>9</v>
      </c>
      <c r="CA23" s="45">
        <v>6</v>
      </c>
      <c r="CB23" s="130"/>
      <c r="CC23" s="44">
        <f t="shared" si="15"/>
        <v>6</v>
      </c>
      <c r="CD23" s="44">
        <v>8</v>
      </c>
      <c r="CE23" s="130"/>
      <c r="CF23" s="44">
        <v>7</v>
      </c>
      <c r="CG23" s="130"/>
      <c r="CH23" s="44">
        <v>7</v>
      </c>
      <c r="CI23" s="44"/>
      <c r="CJ23" s="44">
        <f t="shared" si="16"/>
        <v>7</v>
      </c>
      <c r="CK23" s="44">
        <v>8</v>
      </c>
      <c r="CL23" s="130"/>
      <c r="CM23" s="44">
        <v>7</v>
      </c>
      <c r="CN23" s="130"/>
      <c r="CO23" s="44">
        <v>8</v>
      </c>
      <c r="CP23" s="130"/>
      <c r="CQ23" s="44">
        <v>8</v>
      </c>
      <c r="CR23" s="291"/>
      <c r="CS23" s="44">
        <v>8</v>
      </c>
      <c r="CT23" s="130"/>
      <c r="CU23" s="46">
        <f t="shared" si="17"/>
        <v>7.35</v>
      </c>
      <c r="CV23" s="46"/>
      <c r="CW23" s="47" t="str">
        <f t="shared" ref="CW23:CW76" si="32">IF(CU23&lt;5,"Yếu",IF(CU23&lt;6,"TBình",IF(CU23&lt;7,"TBKhá",IF(CU23&lt;8,"Khá",IF(CU23&lt;9,"Giỏi","Xuất sắc")))))</f>
        <v>Khá</v>
      </c>
      <c r="CX23" s="48"/>
      <c r="CY23" s="44">
        <v>7</v>
      </c>
      <c r="CZ23" s="45"/>
      <c r="DA23" s="44">
        <v>7</v>
      </c>
      <c r="DB23" s="45"/>
      <c r="DC23" s="44">
        <v>8</v>
      </c>
      <c r="DD23" s="44"/>
      <c r="DE23" s="44">
        <v>9</v>
      </c>
      <c r="DF23" s="44"/>
      <c r="DG23" s="44">
        <v>8</v>
      </c>
      <c r="DH23" s="45"/>
      <c r="DI23" s="44">
        <v>9</v>
      </c>
      <c r="DJ23" s="44"/>
      <c r="DK23" s="44">
        <v>9</v>
      </c>
      <c r="DL23" s="98" t="str">
        <f t="shared" si="18"/>
        <v>Phan Thị NgọcHằng</v>
      </c>
      <c r="DM23" s="46">
        <f t="shared" si="19"/>
        <v>8.15</v>
      </c>
      <c r="DN23" s="46"/>
      <c r="DO23" s="47" t="str">
        <f t="shared" ref="DO23:DO76" si="33">IF(DM23&lt;5,"Yếu",IF(DM23&lt;6,"TBình",IF(DM23&lt;7,"TBKhá",IF(DM23&lt;8,"Khá",IF(DM23&lt;9,"Giỏi","Xuất sắc")))))</f>
        <v>Giỏi</v>
      </c>
      <c r="DP23" s="48"/>
      <c r="DQ23" s="361">
        <v>5</v>
      </c>
      <c r="DR23" s="291"/>
      <c r="DS23" s="361">
        <v>8</v>
      </c>
      <c r="DT23" s="361"/>
      <c r="DU23" s="291">
        <v>8</v>
      </c>
      <c r="DV23" s="130"/>
      <c r="DW23" s="291">
        <v>7</v>
      </c>
      <c r="DX23" s="130"/>
      <c r="DY23" s="130">
        <v>8</v>
      </c>
      <c r="DZ23" s="130"/>
      <c r="EA23" s="362">
        <v>9</v>
      </c>
      <c r="EB23" s="130"/>
      <c r="EC23" s="291">
        <v>9</v>
      </c>
      <c r="ED23" s="44" t="str">
        <f t="shared" si="20"/>
        <v>Phan Thị NgọcHằng</v>
      </c>
      <c r="EE23" s="46">
        <f t="shared" si="21"/>
        <v>7.7</v>
      </c>
      <c r="EF23" s="46"/>
      <c r="EG23" s="47" t="str">
        <f t="shared" si="22"/>
        <v>Khá</v>
      </c>
      <c r="EH23" s="46">
        <f t="shared" si="23"/>
        <v>7.91</v>
      </c>
      <c r="EI23" s="46"/>
      <c r="EJ23" s="47" t="str">
        <f t="shared" si="24"/>
        <v>Khá</v>
      </c>
      <c r="EK23" s="47" t="str">
        <f t="shared" si="25"/>
        <v>Phan Thị NgọcHằng</v>
      </c>
      <c r="EL23" s="46">
        <f t="shared" si="26"/>
        <v>7.1</v>
      </c>
      <c r="EM23" s="46"/>
      <c r="EN23" s="47" t="str">
        <f t="shared" ref="EN23:EN29" si="34">IF(EL23&lt;5,"Yếu",IF(EL23&lt;6,"TBình",IF(EL23&lt;7,"TBKhá",IF(EL23&lt;8,"Khá",IF(EL23&lt;9,"Giỏi","Xuất sắc")))))</f>
        <v>Khá</v>
      </c>
      <c r="EO23" s="170">
        <f t="shared" si="0"/>
        <v>47</v>
      </c>
      <c r="EP23" s="363"/>
    </row>
    <row r="24" spans="1:146" ht="15" customHeight="1" x14ac:dyDescent="0.2">
      <c r="A24" s="16">
        <v>20</v>
      </c>
      <c r="B24" s="17" t="s">
        <v>188</v>
      </c>
      <c r="C24" s="18" t="s">
        <v>89</v>
      </c>
      <c r="D24" s="11">
        <v>6</v>
      </c>
      <c r="E24" s="12"/>
      <c r="F24" s="11">
        <f t="shared" si="1"/>
        <v>6</v>
      </c>
      <c r="G24" s="11">
        <v>5</v>
      </c>
      <c r="H24" s="12"/>
      <c r="I24" s="11">
        <v>6</v>
      </c>
      <c r="J24" s="12"/>
      <c r="K24" s="11">
        <v>8</v>
      </c>
      <c r="L24" s="12"/>
      <c r="M24" s="11">
        <f t="shared" si="2"/>
        <v>8</v>
      </c>
      <c r="N24" s="11">
        <v>7</v>
      </c>
      <c r="O24" s="12"/>
      <c r="P24" s="11">
        <f t="shared" si="3"/>
        <v>7</v>
      </c>
      <c r="Q24" s="12">
        <v>7</v>
      </c>
      <c r="R24" s="12"/>
      <c r="S24" s="11">
        <f t="shared" si="4"/>
        <v>7</v>
      </c>
      <c r="T24" s="12">
        <v>6</v>
      </c>
      <c r="U24" s="12"/>
      <c r="V24" s="11">
        <f t="shared" si="5"/>
        <v>6</v>
      </c>
      <c r="W24" s="12">
        <v>6</v>
      </c>
      <c r="X24" s="12"/>
      <c r="Y24" s="11">
        <v>6</v>
      </c>
      <c r="Z24" s="11"/>
      <c r="AA24" s="11">
        <v>7</v>
      </c>
      <c r="AB24" s="12"/>
      <c r="AC24" s="11">
        <f t="shared" si="6"/>
        <v>7</v>
      </c>
      <c r="AD24" s="11">
        <v>7</v>
      </c>
      <c r="AE24" s="12"/>
      <c r="AF24" s="11">
        <v>7</v>
      </c>
      <c r="AG24" s="12"/>
      <c r="AH24" s="11">
        <f t="shared" si="7"/>
        <v>7</v>
      </c>
      <c r="AI24" s="11">
        <v>5</v>
      </c>
      <c r="AJ24" s="12"/>
      <c r="AK24" s="11">
        <f t="shared" si="8"/>
        <v>5</v>
      </c>
      <c r="AL24" s="11">
        <v>7</v>
      </c>
      <c r="AM24" s="12"/>
      <c r="AN24" s="11">
        <f t="shared" si="9"/>
        <v>7</v>
      </c>
      <c r="AO24" s="11">
        <v>8</v>
      </c>
      <c r="AP24" s="12"/>
      <c r="AQ24" s="11">
        <v>7</v>
      </c>
      <c r="AR24" s="12"/>
      <c r="AS24" s="12">
        <v>8</v>
      </c>
      <c r="AT24" s="12"/>
      <c r="AU24" s="11">
        <f t="shared" si="10"/>
        <v>8</v>
      </c>
      <c r="AV24" s="12">
        <v>6</v>
      </c>
      <c r="AW24" s="12"/>
      <c r="AX24" s="12">
        <v>7</v>
      </c>
      <c r="AY24" s="12"/>
      <c r="AZ24" s="13">
        <f t="shared" si="11"/>
        <v>6.5</v>
      </c>
      <c r="BA24" s="13"/>
      <c r="BB24" s="14" t="str">
        <f t="shared" si="31"/>
        <v>TBKhá</v>
      </c>
      <c r="BC24" s="19"/>
      <c r="BD24" s="11">
        <v>7</v>
      </c>
      <c r="BE24" s="12"/>
      <c r="BF24" s="11">
        <f t="shared" si="12"/>
        <v>7</v>
      </c>
      <c r="BG24" s="11">
        <v>5</v>
      </c>
      <c r="BH24" s="99"/>
      <c r="BI24" s="11">
        <v>6</v>
      </c>
      <c r="BJ24" s="11"/>
      <c r="BK24" s="11">
        <f t="shared" si="13"/>
        <v>6</v>
      </c>
      <c r="BL24" s="11">
        <v>6</v>
      </c>
      <c r="BM24" s="99"/>
      <c r="BN24" s="11">
        <v>8</v>
      </c>
      <c r="BO24" s="99"/>
      <c r="BP24" s="11">
        <v>8</v>
      </c>
      <c r="BQ24" s="99"/>
      <c r="BR24" s="11">
        <v>8</v>
      </c>
      <c r="BS24" s="98"/>
      <c r="BT24" s="11">
        <v>9</v>
      </c>
      <c r="BU24" s="99"/>
      <c r="BV24" s="12">
        <v>8</v>
      </c>
      <c r="BW24" s="99"/>
      <c r="BX24" s="12">
        <v>9</v>
      </c>
      <c r="BY24" s="99"/>
      <c r="BZ24" s="11">
        <f t="shared" si="14"/>
        <v>9</v>
      </c>
      <c r="CA24" s="12">
        <v>7</v>
      </c>
      <c r="CB24" s="99"/>
      <c r="CC24" s="11">
        <f t="shared" si="15"/>
        <v>7</v>
      </c>
      <c r="CD24" s="11">
        <v>9</v>
      </c>
      <c r="CE24" s="99"/>
      <c r="CF24" s="11">
        <v>8</v>
      </c>
      <c r="CG24" s="99"/>
      <c r="CH24" s="11">
        <v>8</v>
      </c>
      <c r="CI24" s="11"/>
      <c r="CJ24" s="11">
        <f t="shared" si="16"/>
        <v>8</v>
      </c>
      <c r="CK24" s="11">
        <v>8</v>
      </c>
      <c r="CL24" s="99"/>
      <c r="CM24" s="11">
        <v>7</v>
      </c>
      <c r="CN24" s="99"/>
      <c r="CO24" s="11">
        <v>9</v>
      </c>
      <c r="CP24" s="99"/>
      <c r="CQ24" s="11">
        <v>8</v>
      </c>
      <c r="CR24" s="98"/>
      <c r="CS24" s="11">
        <v>9</v>
      </c>
      <c r="CT24" s="99"/>
      <c r="CU24" s="13">
        <f t="shared" si="17"/>
        <v>7.79</v>
      </c>
      <c r="CV24" s="13"/>
      <c r="CW24" s="14" t="str">
        <f t="shared" si="32"/>
        <v>Khá</v>
      </c>
      <c r="CX24" s="19"/>
      <c r="CY24" s="11">
        <v>7</v>
      </c>
      <c r="CZ24" s="12"/>
      <c r="DA24" s="11">
        <v>8</v>
      </c>
      <c r="DB24" s="12"/>
      <c r="DC24" s="11">
        <v>8</v>
      </c>
      <c r="DD24" s="11"/>
      <c r="DE24" s="11">
        <v>8</v>
      </c>
      <c r="DF24" s="11"/>
      <c r="DG24" s="11">
        <v>9</v>
      </c>
      <c r="DH24" s="12"/>
      <c r="DI24" s="11">
        <v>9</v>
      </c>
      <c r="DJ24" s="11"/>
      <c r="DK24" s="11">
        <v>9</v>
      </c>
      <c r="DL24" s="98" t="str">
        <f t="shared" si="18"/>
        <v>Trần Thị ThúyHằng</v>
      </c>
      <c r="DM24" s="13">
        <f t="shared" si="19"/>
        <v>8.3000000000000007</v>
      </c>
      <c r="DN24" s="13"/>
      <c r="DO24" s="14" t="str">
        <f t="shared" si="33"/>
        <v>Giỏi</v>
      </c>
      <c r="DP24" s="19"/>
      <c r="DQ24" s="349">
        <v>7</v>
      </c>
      <c r="DR24" s="98"/>
      <c r="DS24" s="349">
        <v>10</v>
      </c>
      <c r="DT24" s="349"/>
      <c r="DU24" s="98">
        <v>8</v>
      </c>
      <c r="DV24" s="99"/>
      <c r="DW24" s="98">
        <v>8</v>
      </c>
      <c r="DX24" s="99"/>
      <c r="DY24" s="99">
        <v>8</v>
      </c>
      <c r="DZ24" s="99"/>
      <c r="EA24" s="107">
        <v>8</v>
      </c>
      <c r="EB24" s="99"/>
      <c r="EC24" s="98">
        <v>8</v>
      </c>
      <c r="ED24" s="11" t="str">
        <f t="shared" si="20"/>
        <v>Trần Thị ThúyHằng</v>
      </c>
      <c r="EE24" s="13">
        <f t="shared" si="21"/>
        <v>8.0399999999999991</v>
      </c>
      <c r="EF24" s="13"/>
      <c r="EG24" s="14" t="str">
        <f t="shared" si="22"/>
        <v>Giỏi</v>
      </c>
      <c r="EH24" s="13">
        <f t="shared" si="23"/>
        <v>8.16</v>
      </c>
      <c r="EI24" s="13"/>
      <c r="EJ24" s="14" t="str">
        <f t="shared" si="24"/>
        <v>Giỏi</v>
      </c>
      <c r="EK24" s="14" t="str">
        <f t="shared" si="25"/>
        <v>Trần Thị ThúyHằng</v>
      </c>
      <c r="EL24" s="13">
        <f t="shared" si="26"/>
        <v>7.41</v>
      </c>
      <c r="EM24" s="46"/>
      <c r="EN24" s="47" t="str">
        <f t="shared" si="34"/>
        <v>Khá</v>
      </c>
      <c r="EO24" s="170">
        <f t="shared" si="0"/>
        <v>29</v>
      </c>
      <c r="EP24" s="110"/>
    </row>
    <row r="25" spans="1:146" ht="15" customHeight="1" x14ac:dyDescent="0.2">
      <c r="A25" s="16">
        <v>21</v>
      </c>
      <c r="B25" s="17" t="s">
        <v>102</v>
      </c>
      <c r="C25" s="18" t="s">
        <v>421</v>
      </c>
      <c r="D25" s="11">
        <v>5</v>
      </c>
      <c r="E25" s="12"/>
      <c r="F25" s="11">
        <f t="shared" si="1"/>
        <v>5</v>
      </c>
      <c r="G25" s="11">
        <v>5</v>
      </c>
      <c r="H25" s="12"/>
      <c r="I25" s="11">
        <v>6</v>
      </c>
      <c r="J25" s="12"/>
      <c r="K25" s="11">
        <v>4</v>
      </c>
      <c r="L25" s="12">
        <v>6</v>
      </c>
      <c r="M25" s="11">
        <f t="shared" si="2"/>
        <v>6</v>
      </c>
      <c r="N25" s="11">
        <v>4</v>
      </c>
      <c r="O25" s="12">
        <v>7</v>
      </c>
      <c r="P25" s="11">
        <f t="shared" si="3"/>
        <v>7</v>
      </c>
      <c r="Q25" s="12">
        <v>5</v>
      </c>
      <c r="R25" s="12"/>
      <c r="S25" s="11">
        <f t="shared" si="4"/>
        <v>5</v>
      </c>
      <c r="T25" s="12">
        <v>5</v>
      </c>
      <c r="U25" s="12"/>
      <c r="V25" s="11">
        <f t="shared" si="5"/>
        <v>5</v>
      </c>
      <c r="W25" s="12">
        <v>5</v>
      </c>
      <c r="X25" s="12"/>
      <c r="Y25" s="11">
        <v>6</v>
      </c>
      <c r="Z25" s="11"/>
      <c r="AA25" s="11">
        <v>5</v>
      </c>
      <c r="AB25" s="12"/>
      <c r="AC25" s="11">
        <f t="shared" si="6"/>
        <v>5</v>
      </c>
      <c r="AD25" s="11">
        <v>6</v>
      </c>
      <c r="AE25" s="12"/>
      <c r="AF25" s="11">
        <v>6</v>
      </c>
      <c r="AG25" s="12"/>
      <c r="AH25" s="11">
        <f t="shared" si="7"/>
        <v>6</v>
      </c>
      <c r="AI25" s="11">
        <v>5</v>
      </c>
      <c r="AJ25" s="12"/>
      <c r="AK25" s="11">
        <f t="shared" si="8"/>
        <v>5</v>
      </c>
      <c r="AL25" s="11">
        <v>5</v>
      </c>
      <c r="AM25" s="12"/>
      <c r="AN25" s="11">
        <f t="shared" si="9"/>
        <v>5</v>
      </c>
      <c r="AO25" s="11">
        <v>8</v>
      </c>
      <c r="AP25" s="12"/>
      <c r="AQ25" s="11">
        <v>6</v>
      </c>
      <c r="AR25" s="12"/>
      <c r="AS25" s="12">
        <v>6</v>
      </c>
      <c r="AT25" s="12"/>
      <c r="AU25" s="11">
        <f t="shared" si="10"/>
        <v>6</v>
      </c>
      <c r="AV25" s="12">
        <v>5</v>
      </c>
      <c r="AW25" s="12"/>
      <c r="AX25" s="12">
        <v>6</v>
      </c>
      <c r="AY25" s="12"/>
      <c r="AZ25" s="13">
        <f t="shared" si="11"/>
        <v>5.68</v>
      </c>
      <c r="BA25" s="13"/>
      <c r="BB25" s="14" t="str">
        <f t="shared" si="31"/>
        <v>TBình</v>
      </c>
      <c r="BC25" s="19"/>
      <c r="BD25" s="11">
        <v>7</v>
      </c>
      <c r="BE25" s="99"/>
      <c r="BF25" s="11">
        <f t="shared" si="12"/>
        <v>7</v>
      </c>
      <c r="BG25" s="11">
        <v>6</v>
      </c>
      <c r="BH25" s="99"/>
      <c r="BI25" s="11">
        <v>7</v>
      </c>
      <c r="BJ25" s="11"/>
      <c r="BK25" s="11">
        <f t="shared" si="13"/>
        <v>7</v>
      </c>
      <c r="BL25" s="11">
        <v>5</v>
      </c>
      <c r="BM25" s="99"/>
      <c r="BN25" s="11">
        <v>8</v>
      </c>
      <c r="BO25" s="99"/>
      <c r="BP25" s="11">
        <v>7</v>
      </c>
      <c r="BQ25" s="99"/>
      <c r="BR25" s="11">
        <v>7</v>
      </c>
      <c r="BS25" s="98"/>
      <c r="BT25" s="11">
        <v>8</v>
      </c>
      <c r="BU25" s="99"/>
      <c r="BV25" s="12">
        <v>8</v>
      </c>
      <c r="BW25" s="99"/>
      <c r="BX25" s="12">
        <v>9</v>
      </c>
      <c r="BY25" s="99"/>
      <c r="BZ25" s="11">
        <f t="shared" si="14"/>
        <v>9</v>
      </c>
      <c r="CA25" s="12">
        <v>7</v>
      </c>
      <c r="CB25" s="99"/>
      <c r="CC25" s="11">
        <f t="shared" si="15"/>
        <v>7</v>
      </c>
      <c r="CD25" s="11">
        <v>9</v>
      </c>
      <c r="CE25" s="99"/>
      <c r="CF25" s="11">
        <v>8</v>
      </c>
      <c r="CG25" s="99"/>
      <c r="CH25" s="11">
        <v>7</v>
      </c>
      <c r="CI25" s="11"/>
      <c r="CJ25" s="11">
        <f t="shared" si="16"/>
        <v>7</v>
      </c>
      <c r="CK25" s="11">
        <v>7</v>
      </c>
      <c r="CL25" s="99"/>
      <c r="CM25" s="11">
        <v>7</v>
      </c>
      <c r="CN25" s="99"/>
      <c r="CO25" s="11">
        <v>9</v>
      </c>
      <c r="CP25" s="99"/>
      <c r="CQ25" s="11">
        <v>9</v>
      </c>
      <c r="CR25" s="98"/>
      <c r="CS25" s="11">
        <v>9</v>
      </c>
      <c r="CT25" s="99"/>
      <c r="CU25" s="13">
        <f t="shared" si="17"/>
        <v>7.6</v>
      </c>
      <c r="CV25" s="13"/>
      <c r="CW25" s="14" t="str">
        <f t="shared" si="32"/>
        <v>Khá</v>
      </c>
      <c r="CX25" s="19"/>
      <c r="CY25" s="11">
        <v>7</v>
      </c>
      <c r="CZ25" s="12"/>
      <c r="DA25" s="11">
        <v>8</v>
      </c>
      <c r="DB25" s="12"/>
      <c r="DC25" s="11">
        <v>9</v>
      </c>
      <c r="DD25" s="11"/>
      <c r="DE25" s="11">
        <v>9</v>
      </c>
      <c r="DF25" s="11"/>
      <c r="DG25" s="11">
        <v>8</v>
      </c>
      <c r="DH25" s="12"/>
      <c r="DI25" s="11">
        <v>9</v>
      </c>
      <c r="DJ25" s="11"/>
      <c r="DK25" s="11">
        <v>8</v>
      </c>
      <c r="DL25" s="98" t="str">
        <f t="shared" si="18"/>
        <v>Lê ThịHảo</v>
      </c>
      <c r="DM25" s="13">
        <f t="shared" si="19"/>
        <v>8.3000000000000007</v>
      </c>
      <c r="DN25" s="13"/>
      <c r="DO25" s="14" t="str">
        <f t="shared" si="33"/>
        <v>Giỏi</v>
      </c>
      <c r="DP25" s="19"/>
      <c r="DQ25" s="349">
        <v>7</v>
      </c>
      <c r="DR25" s="98"/>
      <c r="DS25" s="349">
        <v>9</v>
      </c>
      <c r="DT25" s="349"/>
      <c r="DU25" s="98">
        <v>8</v>
      </c>
      <c r="DV25" s="99"/>
      <c r="DW25" s="98">
        <v>8</v>
      </c>
      <c r="DX25" s="99"/>
      <c r="DY25" s="99">
        <v>8</v>
      </c>
      <c r="DZ25" s="99"/>
      <c r="EA25" s="107">
        <v>7</v>
      </c>
      <c r="EB25" s="99"/>
      <c r="EC25" s="98">
        <v>8</v>
      </c>
      <c r="ED25" s="11" t="str">
        <f t="shared" si="20"/>
        <v>Lê ThịHảo</v>
      </c>
      <c r="EE25" s="13">
        <f t="shared" si="21"/>
        <v>7.83</v>
      </c>
      <c r="EF25" s="13"/>
      <c r="EG25" s="14" t="str">
        <f t="shared" si="22"/>
        <v>Khá</v>
      </c>
      <c r="EH25" s="13">
        <f t="shared" si="23"/>
        <v>8.0500000000000007</v>
      </c>
      <c r="EI25" s="13"/>
      <c r="EJ25" s="14" t="str">
        <f t="shared" si="24"/>
        <v>Giỏi</v>
      </c>
      <c r="EK25" s="14" t="str">
        <f t="shared" si="25"/>
        <v>Lê ThịHảo</v>
      </c>
      <c r="EL25" s="13">
        <f t="shared" si="26"/>
        <v>7</v>
      </c>
      <c r="EM25" s="46"/>
      <c r="EN25" s="47" t="str">
        <f t="shared" si="34"/>
        <v>Khá</v>
      </c>
      <c r="EO25" s="170">
        <f t="shared" si="0"/>
        <v>56</v>
      </c>
      <c r="EP25" s="110"/>
    </row>
    <row r="26" spans="1:146" ht="15" customHeight="1" x14ac:dyDescent="0.2">
      <c r="A26" s="16">
        <v>22</v>
      </c>
      <c r="B26" s="17" t="s">
        <v>569</v>
      </c>
      <c r="C26" s="18" t="s">
        <v>94</v>
      </c>
      <c r="D26" s="11">
        <v>6</v>
      </c>
      <c r="E26" s="12"/>
      <c r="F26" s="11">
        <f t="shared" si="1"/>
        <v>6</v>
      </c>
      <c r="G26" s="11">
        <v>5</v>
      </c>
      <c r="H26" s="12"/>
      <c r="I26" s="11">
        <v>5</v>
      </c>
      <c r="J26" s="12"/>
      <c r="K26" s="11">
        <v>4</v>
      </c>
      <c r="L26" s="12">
        <v>6</v>
      </c>
      <c r="M26" s="11">
        <f t="shared" si="2"/>
        <v>6</v>
      </c>
      <c r="N26" s="11">
        <v>5</v>
      </c>
      <c r="O26" s="12"/>
      <c r="P26" s="11">
        <f t="shared" si="3"/>
        <v>5</v>
      </c>
      <c r="Q26" s="12">
        <v>4</v>
      </c>
      <c r="R26" s="12">
        <v>6</v>
      </c>
      <c r="S26" s="11">
        <f t="shared" si="4"/>
        <v>6</v>
      </c>
      <c r="T26" s="12">
        <v>6</v>
      </c>
      <c r="U26" s="12"/>
      <c r="V26" s="11">
        <f t="shared" si="5"/>
        <v>6</v>
      </c>
      <c r="W26" s="12">
        <v>5</v>
      </c>
      <c r="X26" s="12"/>
      <c r="Y26" s="11">
        <v>5</v>
      </c>
      <c r="Z26" s="11"/>
      <c r="AA26" s="11">
        <v>6</v>
      </c>
      <c r="AB26" s="12"/>
      <c r="AC26" s="11">
        <f t="shared" si="6"/>
        <v>6</v>
      </c>
      <c r="AD26" s="11">
        <v>7</v>
      </c>
      <c r="AE26" s="12"/>
      <c r="AF26" s="11">
        <v>7</v>
      </c>
      <c r="AG26" s="12"/>
      <c r="AH26" s="11">
        <f t="shared" si="7"/>
        <v>7</v>
      </c>
      <c r="AI26" s="11">
        <v>6</v>
      </c>
      <c r="AJ26" s="12"/>
      <c r="AK26" s="11">
        <f t="shared" si="8"/>
        <v>6</v>
      </c>
      <c r="AL26" s="11">
        <v>6</v>
      </c>
      <c r="AM26" s="12"/>
      <c r="AN26" s="11">
        <f t="shared" si="9"/>
        <v>6</v>
      </c>
      <c r="AO26" s="11">
        <v>7</v>
      </c>
      <c r="AP26" s="12"/>
      <c r="AQ26" s="11">
        <v>6</v>
      </c>
      <c r="AR26" s="12"/>
      <c r="AS26" s="12">
        <v>5</v>
      </c>
      <c r="AT26" s="12"/>
      <c r="AU26" s="11">
        <f t="shared" si="10"/>
        <v>5</v>
      </c>
      <c r="AV26" s="12">
        <v>6</v>
      </c>
      <c r="AW26" s="12"/>
      <c r="AX26" s="12">
        <v>7</v>
      </c>
      <c r="AY26" s="12"/>
      <c r="AZ26" s="13">
        <f t="shared" si="11"/>
        <v>5.93</v>
      </c>
      <c r="BA26" s="13"/>
      <c r="BB26" s="14" t="str">
        <f t="shared" si="31"/>
        <v>TBình</v>
      </c>
      <c r="BC26" s="19"/>
      <c r="BD26" s="11">
        <v>8</v>
      </c>
      <c r="BE26" s="99"/>
      <c r="BF26" s="11">
        <f t="shared" si="12"/>
        <v>8</v>
      </c>
      <c r="BG26" s="11">
        <v>6</v>
      </c>
      <c r="BH26" s="99"/>
      <c r="BI26" s="11">
        <v>5</v>
      </c>
      <c r="BJ26" s="11"/>
      <c r="BK26" s="11">
        <f t="shared" si="13"/>
        <v>5</v>
      </c>
      <c r="BL26" s="11">
        <v>7</v>
      </c>
      <c r="BM26" s="99"/>
      <c r="BN26" s="11">
        <v>8</v>
      </c>
      <c r="BO26" s="99"/>
      <c r="BP26" s="11">
        <v>7</v>
      </c>
      <c r="BQ26" s="99"/>
      <c r="BR26" s="11">
        <v>8</v>
      </c>
      <c r="BS26" s="98"/>
      <c r="BT26" s="11">
        <v>8</v>
      </c>
      <c r="BU26" s="99"/>
      <c r="BV26" s="12">
        <v>8</v>
      </c>
      <c r="BW26" s="99"/>
      <c r="BX26" s="12">
        <v>6</v>
      </c>
      <c r="BY26" s="99"/>
      <c r="BZ26" s="11">
        <f t="shared" si="14"/>
        <v>6</v>
      </c>
      <c r="CA26" s="12">
        <v>7</v>
      </c>
      <c r="CB26" s="99"/>
      <c r="CC26" s="11">
        <f t="shared" si="15"/>
        <v>7</v>
      </c>
      <c r="CD26" s="11">
        <v>8</v>
      </c>
      <c r="CE26" s="99"/>
      <c r="CF26" s="11">
        <v>8</v>
      </c>
      <c r="CG26" s="99"/>
      <c r="CH26" s="11">
        <v>7</v>
      </c>
      <c r="CI26" s="11"/>
      <c r="CJ26" s="11">
        <f t="shared" si="16"/>
        <v>7</v>
      </c>
      <c r="CK26" s="11">
        <v>7</v>
      </c>
      <c r="CL26" s="99"/>
      <c r="CM26" s="11">
        <v>8</v>
      </c>
      <c r="CN26" s="99"/>
      <c r="CO26" s="11">
        <v>8</v>
      </c>
      <c r="CP26" s="99"/>
      <c r="CQ26" s="11">
        <v>8</v>
      </c>
      <c r="CR26" s="98"/>
      <c r="CS26" s="11">
        <v>8</v>
      </c>
      <c r="CT26" s="99"/>
      <c r="CU26" s="13">
        <f t="shared" si="17"/>
        <v>7.44</v>
      </c>
      <c r="CV26" s="13"/>
      <c r="CW26" s="14" t="str">
        <f t="shared" si="32"/>
        <v>Khá</v>
      </c>
      <c r="CX26" s="19"/>
      <c r="CY26" s="11">
        <v>7</v>
      </c>
      <c r="CZ26" s="12"/>
      <c r="DA26" s="11">
        <v>9</v>
      </c>
      <c r="DB26" s="12"/>
      <c r="DC26" s="11">
        <v>8</v>
      </c>
      <c r="DD26" s="11"/>
      <c r="DE26" s="11">
        <v>8</v>
      </c>
      <c r="DF26" s="11"/>
      <c r="DG26" s="11">
        <v>8</v>
      </c>
      <c r="DH26" s="12"/>
      <c r="DI26" s="11">
        <v>9</v>
      </c>
      <c r="DJ26" s="11"/>
      <c r="DK26" s="11">
        <v>8</v>
      </c>
      <c r="DL26" s="98" t="str">
        <f t="shared" si="18"/>
        <v>Dương Thị ThuHiền</v>
      </c>
      <c r="DM26" s="13">
        <f t="shared" si="19"/>
        <v>8.1999999999999993</v>
      </c>
      <c r="DN26" s="13"/>
      <c r="DO26" s="14" t="str">
        <f t="shared" si="33"/>
        <v>Giỏi</v>
      </c>
      <c r="DP26" s="19"/>
      <c r="DQ26" s="349">
        <v>6</v>
      </c>
      <c r="DR26" s="98"/>
      <c r="DS26" s="349">
        <v>8</v>
      </c>
      <c r="DT26" s="349"/>
      <c r="DU26" s="98">
        <v>9</v>
      </c>
      <c r="DV26" s="99"/>
      <c r="DW26" s="98">
        <v>9</v>
      </c>
      <c r="DX26" s="99"/>
      <c r="DY26" s="99">
        <v>8</v>
      </c>
      <c r="DZ26" s="99"/>
      <c r="EA26" s="107">
        <v>7</v>
      </c>
      <c r="EB26" s="99"/>
      <c r="EC26" s="98">
        <v>9</v>
      </c>
      <c r="ED26" s="11" t="str">
        <f t="shared" si="20"/>
        <v>Dương Thị ThuHiền</v>
      </c>
      <c r="EE26" s="13">
        <f t="shared" si="21"/>
        <v>8</v>
      </c>
      <c r="EF26" s="13"/>
      <c r="EG26" s="14" t="str">
        <f t="shared" si="22"/>
        <v>Giỏi</v>
      </c>
      <c r="EH26" s="13">
        <f t="shared" si="23"/>
        <v>8.09</v>
      </c>
      <c r="EI26" s="13"/>
      <c r="EJ26" s="14" t="str">
        <f t="shared" si="24"/>
        <v>Giỏi</v>
      </c>
      <c r="EK26" s="14" t="str">
        <f t="shared" si="25"/>
        <v>Dương Thị ThuHiền</v>
      </c>
      <c r="EL26" s="13">
        <f t="shared" si="26"/>
        <v>7.05</v>
      </c>
      <c r="EM26" s="46"/>
      <c r="EN26" s="47" t="str">
        <f t="shared" si="34"/>
        <v>Khá</v>
      </c>
      <c r="EO26" s="170">
        <f t="shared" si="0"/>
        <v>54</v>
      </c>
      <c r="EP26" s="110"/>
    </row>
    <row r="27" spans="1:146" s="49" customFormat="1" ht="15" customHeight="1" thickBot="1" x14ac:dyDescent="0.25">
      <c r="A27" s="41">
        <v>23</v>
      </c>
      <c r="B27" s="42" t="s">
        <v>97</v>
      </c>
      <c r="C27" s="43" t="s">
        <v>796</v>
      </c>
      <c r="D27" s="44">
        <v>4</v>
      </c>
      <c r="E27" s="45">
        <v>7</v>
      </c>
      <c r="F27" s="44">
        <f t="shared" si="1"/>
        <v>7</v>
      </c>
      <c r="G27" s="44">
        <v>6</v>
      </c>
      <c r="H27" s="45"/>
      <c r="I27" s="44">
        <v>5</v>
      </c>
      <c r="J27" s="45"/>
      <c r="K27" s="44">
        <v>3</v>
      </c>
      <c r="L27" s="45">
        <v>5</v>
      </c>
      <c r="M27" s="44">
        <f t="shared" si="2"/>
        <v>5</v>
      </c>
      <c r="N27" s="44">
        <v>5</v>
      </c>
      <c r="O27" s="45"/>
      <c r="P27" s="44">
        <f t="shared" si="3"/>
        <v>5</v>
      </c>
      <c r="Q27" s="45">
        <v>5</v>
      </c>
      <c r="R27" s="45"/>
      <c r="S27" s="44">
        <f t="shared" si="4"/>
        <v>5</v>
      </c>
      <c r="T27" s="45">
        <v>7</v>
      </c>
      <c r="U27" s="45"/>
      <c r="V27" s="44">
        <f t="shared" si="5"/>
        <v>7</v>
      </c>
      <c r="W27" s="45">
        <v>7</v>
      </c>
      <c r="X27" s="45"/>
      <c r="Y27" s="44">
        <v>5</v>
      </c>
      <c r="Z27" s="44"/>
      <c r="AA27" s="44">
        <v>6</v>
      </c>
      <c r="AB27" s="45"/>
      <c r="AC27" s="44">
        <f t="shared" si="6"/>
        <v>6</v>
      </c>
      <c r="AD27" s="44">
        <v>6</v>
      </c>
      <c r="AE27" s="45"/>
      <c r="AF27" s="44">
        <v>7</v>
      </c>
      <c r="AG27" s="45"/>
      <c r="AH27" s="44">
        <f t="shared" si="7"/>
        <v>7</v>
      </c>
      <c r="AI27" s="44">
        <v>5</v>
      </c>
      <c r="AJ27" s="45"/>
      <c r="AK27" s="44">
        <f t="shared" si="8"/>
        <v>5</v>
      </c>
      <c r="AL27" s="44">
        <v>5</v>
      </c>
      <c r="AM27" s="45"/>
      <c r="AN27" s="44">
        <f t="shared" si="9"/>
        <v>5</v>
      </c>
      <c r="AO27" s="44">
        <v>9</v>
      </c>
      <c r="AP27" s="45"/>
      <c r="AQ27" s="44">
        <v>5</v>
      </c>
      <c r="AR27" s="45"/>
      <c r="AS27" s="45">
        <v>5</v>
      </c>
      <c r="AT27" s="45"/>
      <c r="AU27" s="44">
        <f t="shared" si="10"/>
        <v>5</v>
      </c>
      <c r="AV27" s="45">
        <v>5</v>
      </c>
      <c r="AW27" s="45"/>
      <c r="AX27" s="45">
        <v>7</v>
      </c>
      <c r="AY27" s="45"/>
      <c r="AZ27" s="46">
        <f t="shared" si="11"/>
        <v>6.13</v>
      </c>
      <c r="BA27" s="46"/>
      <c r="BB27" s="47" t="str">
        <f t="shared" si="31"/>
        <v>TBKhá</v>
      </c>
      <c r="BC27" s="48"/>
      <c r="BD27" s="44">
        <v>8</v>
      </c>
      <c r="BE27" s="130"/>
      <c r="BF27" s="44">
        <f t="shared" si="12"/>
        <v>8</v>
      </c>
      <c r="BG27" s="44">
        <v>5</v>
      </c>
      <c r="BH27" s="130"/>
      <c r="BI27" s="44">
        <v>5</v>
      </c>
      <c r="BJ27" s="44"/>
      <c r="BK27" s="44">
        <f t="shared" si="13"/>
        <v>5</v>
      </c>
      <c r="BL27" s="44">
        <v>6</v>
      </c>
      <c r="BM27" s="130"/>
      <c r="BN27" s="44">
        <v>8</v>
      </c>
      <c r="BO27" s="130"/>
      <c r="BP27" s="44">
        <v>8</v>
      </c>
      <c r="BQ27" s="130"/>
      <c r="BR27" s="44">
        <v>7</v>
      </c>
      <c r="BS27" s="291"/>
      <c r="BT27" s="44">
        <v>9</v>
      </c>
      <c r="BU27" s="130"/>
      <c r="BV27" s="45">
        <v>8</v>
      </c>
      <c r="BW27" s="130"/>
      <c r="BX27" s="45">
        <v>7</v>
      </c>
      <c r="BY27" s="130"/>
      <c r="BZ27" s="44">
        <f t="shared" si="14"/>
        <v>7</v>
      </c>
      <c r="CA27" s="360">
        <v>6</v>
      </c>
      <c r="CB27" s="130"/>
      <c r="CC27" s="44">
        <f t="shared" si="15"/>
        <v>6</v>
      </c>
      <c r="CD27" s="44">
        <v>9</v>
      </c>
      <c r="CE27" s="130"/>
      <c r="CF27" s="44">
        <v>7</v>
      </c>
      <c r="CG27" s="130"/>
      <c r="CH27" s="44">
        <v>7</v>
      </c>
      <c r="CI27" s="44"/>
      <c r="CJ27" s="44">
        <f t="shared" si="16"/>
        <v>7</v>
      </c>
      <c r="CK27" s="44">
        <v>7</v>
      </c>
      <c r="CL27" s="130"/>
      <c r="CM27" s="44">
        <v>7</v>
      </c>
      <c r="CN27" s="130"/>
      <c r="CO27" s="44">
        <v>9</v>
      </c>
      <c r="CP27" s="130"/>
      <c r="CQ27" s="44">
        <v>8</v>
      </c>
      <c r="CR27" s="291"/>
      <c r="CS27" s="44">
        <v>8</v>
      </c>
      <c r="CT27" s="130"/>
      <c r="CU27" s="46">
        <f t="shared" si="17"/>
        <v>7.39</v>
      </c>
      <c r="CV27" s="46"/>
      <c r="CW27" s="47" t="str">
        <f t="shared" si="32"/>
        <v>Khá</v>
      </c>
      <c r="CX27" s="48"/>
      <c r="CY27" s="44">
        <v>8</v>
      </c>
      <c r="CZ27" s="45"/>
      <c r="DA27" s="44">
        <v>8</v>
      </c>
      <c r="DB27" s="45"/>
      <c r="DC27" s="44">
        <v>8</v>
      </c>
      <c r="DD27" s="44"/>
      <c r="DE27" s="44">
        <v>8</v>
      </c>
      <c r="DF27" s="44"/>
      <c r="DG27" s="44">
        <v>8</v>
      </c>
      <c r="DH27" s="45"/>
      <c r="DI27" s="44">
        <v>9</v>
      </c>
      <c r="DJ27" s="44"/>
      <c r="DK27" s="44">
        <v>8</v>
      </c>
      <c r="DL27" s="98" t="str">
        <f t="shared" si="18"/>
        <v>Nguyễn ThịHiền (96)</v>
      </c>
      <c r="DM27" s="46">
        <f t="shared" si="19"/>
        <v>8.1999999999999993</v>
      </c>
      <c r="DN27" s="46"/>
      <c r="DO27" s="47" t="str">
        <f t="shared" si="33"/>
        <v>Giỏi</v>
      </c>
      <c r="DP27" s="369"/>
      <c r="DQ27" s="382">
        <v>8</v>
      </c>
      <c r="DR27" s="371"/>
      <c r="DS27" s="382">
        <v>9</v>
      </c>
      <c r="DT27" s="370"/>
      <c r="DU27" s="380">
        <v>8</v>
      </c>
      <c r="DV27" s="362"/>
      <c r="DW27" s="380">
        <v>8</v>
      </c>
      <c r="DX27" s="362"/>
      <c r="DY27" s="384">
        <v>8</v>
      </c>
      <c r="DZ27" s="362"/>
      <c r="EA27" s="362">
        <v>8</v>
      </c>
      <c r="EB27" s="362"/>
      <c r="EC27" s="371">
        <v>9</v>
      </c>
      <c r="ED27" s="372" t="str">
        <f t="shared" si="20"/>
        <v>Nguyễn ThịHiền (96)</v>
      </c>
      <c r="EE27" s="373">
        <f t="shared" si="21"/>
        <v>8.17</v>
      </c>
      <c r="EF27" s="46"/>
      <c r="EG27" s="47" t="str">
        <f t="shared" si="22"/>
        <v>Giỏi</v>
      </c>
      <c r="EH27" s="46">
        <f t="shared" si="23"/>
        <v>8.19</v>
      </c>
      <c r="EI27" s="46"/>
      <c r="EJ27" s="47" t="str">
        <f t="shared" si="24"/>
        <v>Giỏi</v>
      </c>
      <c r="EK27" s="47" t="str">
        <f t="shared" si="25"/>
        <v>Nguyễn ThịHiền (96)</v>
      </c>
      <c r="EL27" s="46">
        <f t="shared" si="26"/>
        <v>7.13</v>
      </c>
      <c r="EM27" s="46"/>
      <c r="EN27" s="47" t="str">
        <f t="shared" si="34"/>
        <v>Khá</v>
      </c>
      <c r="EO27" s="170">
        <f t="shared" si="0"/>
        <v>43</v>
      </c>
      <c r="EP27" s="363"/>
    </row>
    <row r="28" spans="1:146" s="49" customFormat="1" ht="15" customHeight="1" thickBot="1" x14ac:dyDescent="0.25">
      <c r="A28" s="41">
        <v>24</v>
      </c>
      <c r="B28" s="42" t="s">
        <v>97</v>
      </c>
      <c r="C28" s="43" t="s">
        <v>795</v>
      </c>
      <c r="D28" s="44">
        <v>6</v>
      </c>
      <c r="E28" s="45"/>
      <c r="F28" s="44">
        <f t="shared" si="1"/>
        <v>6</v>
      </c>
      <c r="G28" s="44">
        <v>6</v>
      </c>
      <c r="H28" s="45"/>
      <c r="I28" s="44">
        <v>6</v>
      </c>
      <c r="J28" s="45"/>
      <c r="K28" s="44">
        <v>7</v>
      </c>
      <c r="L28" s="45"/>
      <c r="M28" s="44">
        <f t="shared" si="2"/>
        <v>7</v>
      </c>
      <c r="N28" s="44">
        <v>5</v>
      </c>
      <c r="O28" s="45"/>
      <c r="P28" s="44">
        <f t="shared" si="3"/>
        <v>5</v>
      </c>
      <c r="Q28" s="45">
        <v>6</v>
      </c>
      <c r="R28" s="45"/>
      <c r="S28" s="44">
        <f t="shared" si="4"/>
        <v>6</v>
      </c>
      <c r="T28" s="45">
        <v>6</v>
      </c>
      <c r="U28" s="45"/>
      <c r="V28" s="44">
        <f t="shared" si="5"/>
        <v>6</v>
      </c>
      <c r="W28" s="45">
        <v>7</v>
      </c>
      <c r="X28" s="45"/>
      <c r="Y28" s="44">
        <v>7</v>
      </c>
      <c r="Z28" s="44"/>
      <c r="AA28" s="44">
        <v>7</v>
      </c>
      <c r="AB28" s="45"/>
      <c r="AC28" s="44">
        <f t="shared" si="6"/>
        <v>7</v>
      </c>
      <c r="AD28" s="44">
        <v>7</v>
      </c>
      <c r="AE28" s="45"/>
      <c r="AF28" s="44">
        <v>6</v>
      </c>
      <c r="AG28" s="45"/>
      <c r="AH28" s="44">
        <f t="shared" si="7"/>
        <v>6</v>
      </c>
      <c r="AI28" s="44">
        <v>4</v>
      </c>
      <c r="AJ28" s="45">
        <v>6</v>
      </c>
      <c r="AK28" s="44">
        <f t="shared" si="8"/>
        <v>6</v>
      </c>
      <c r="AL28" s="44">
        <v>5</v>
      </c>
      <c r="AM28" s="45"/>
      <c r="AN28" s="44">
        <f t="shared" si="9"/>
        <v>5</v>
      </c>
      <c r="AO28" s="44">
        <v>8</v>
      </c>
      <c r="AP28" s="45"/>
      <c r="AQ28" s="44">
        <v>6</v>
      </c>
      <c r="AR28" s="45"/>
      <c r="AS28" s="45">
        <v>6</v>
      </c>
      <c r="AT28" s="45"/>
      <c r="AU28" s="44">
        <f t="shared" si="10"/>
        <v>6</v>
      </c>
      <c r="AV28" s="45">
        <v>8</v>
      </c>
      <c r="AW28" s="45"/>
      <c r="AX28" s="45">
        <v>7</v>
      </c>
      <c r="AY28" s="45"/>
      <c r="AZ28" s="46">
        <f t="shared" si="11"/>
        <v>6.43</v>
      </c>
      <c r="BA28" s="46"/>
      <c r="BB28" s="47" t="str">
        <f t="shared" si="31"/>
        <v>TBKhá</v>
      </c>
      <c r="BC28" s="48"/>
      <c r="BD28" s="44">
        <v>9</v>
      </c>
      <c r="BE28" s="130"/>
      <c r="BF28" s="44">
        <f t="shared" si="12"/>
        <v>9</v>
      </c>
      <c r="BG28" s="44">
        <v>6</v>
      </c>
      <c r="BH28" s="130"/>
      <c r="BI28" s="44">
        <v>3</v>
      </c>
      <c r="BJ28" s="44">
        <v>7</v>
      </c>
      <c r="BK28" s="44">
        <f t="shared" si="13"/>
        <v>7</v>
      </c>
      <c r="BL28" s="44">
        <v>6</v>
      </c>
      <c r="BM28" s="130"/>
      <c r="BN28" s="44">
        <v>9</v>
      </c>
      <c r="BO28" s="130"/>
      <c r="BP28" s="44">
        <v>8</v>
      </c>
      <c r="BQ28" s="130"/>
      <c r="BR28" s="44">
        <v>8</v>
      </c>
      <c r="BS28" s="291"/>
      <c r="BT28" s="44">
        <v>8</v>
      </c>
      <c r="BU28" s="130"/>
      <c r="BV28" s="45">
        <v>8</v>
      </c>
      <c r="BW28" s="130"/>
      <c r="BX28" s="45">
        <v>9</v>
      </c>
      <c r="BY28" s="364"/>
      <c r="BZ28" s="44">
        <f t="shared" si="14"/>
        <v>9</v>
      </c>
      <c r="CA28" s="360">
        <v>3</v>
      </c>
      <c r="CB28" s="130">
        <v>8</v>
      </c>
      <c r="CC28" s="44">
        <f t="shared" si="15"/>
        <v>8</v>
      </c>
      <c r="CD28" s="44">
        <v>9</v>
      </c>
      <c r="CE28" s="130"/>
      <c r="CF28" s="44">
        <v>7</v>
      </c>
      <c r="CG28" s="130"/>
      <c r="CH28" s="44">
        <v>7</v>
      </c>
      <c r="CI28" s="44"/>
      <c r="CJ28" s="44">
        <f t="shared" si="16"/>
        <v>7</v>
      </c>
      <c r="CK28" s="44">
        <v>8</v>
      </c>
      <c r="CL28" s="130"/>
      <c r="CM28" s="44">
        <v>8</v>
      </c>
      <c r="CN28" s="130"/>
      <c r="CO28" s="44">
        <v>9</v>
      </c>
      <c r="CP28" s="130"/>
      <c r="CQ28" s="44">
        <v>9</v>
      </c>
      <c r="CR28" s="291"/>
      <c r="CS28" s="44">
        <v>8</v>
      </c>
      <c r="CT28" s="130"/>
      <c r="CU28" s="46">
        <f t="shared" si="17"/>
        <v>7.95</v>
      </c>
      <c r="CV28" s="46"/>
      <c r="CW28" s="47" t="str">
        <f t="shared" si="32"/>
        <v>Khá</v>
      </c>
      <c r="CX28" s="48"/>
      <c r="CY28" s="44">
        <v>7</v>
      </c>
      <c r="CZ28" s="45"/>
      <c r="DA28" s="44">
        <v>8</v>
      </c>
      <c r="DB28" s="45"/>
      <c r="DC28" s="44">
        <v>9</v>
      </c>
      <c r="DD28" s="44"/>
      <c r="DE28" s="44">
        <v>8</v>
      </c>
      <c r="DF28" s="44"/>
      <c r="DG28" s="44">
        <v>8</v>
      </c>
      <c r="DH28" s="45"/>
      <c r="DI28" s="44">
        <v>9</v>
      </c>
      <c r="DJ28" s="44"/>
      <c r="DK28" s="44">
        <v>9</v>
      </c>
      <c r="DL28" s="98" t="str">
        <f t="shared" si="18"/>
        <v>Nguyễn ThịHiền (94)</v>
      </c>
      <c r="DM28" s="46">
        <f t="shared" si="19"/>
        <v>8.35</v>
      </c>
      <c r="DN28" s="46"/>
      <c r="DO28" s="367" t="str">
        <f t="shared" si="33"/>
        <v>Giỏi</v>
      </c>
      <c r="DP28" s="375"/>
      <c r="DQ28" s="383">
        <v>7</v>
      </c>
      <c r="DR28" s="377"/>
      <c r="DS28" s="383">
        <v>8</v>
      </c>
      <c r="DT28" s="376"/>
      <c r="DU28" s="381">
        <v>8</v>
      </c>
      <c r="DV28" s="377"/>
      <c r="DW28" s="381">
        <v>7</v>
      </c>
      <c r="DX28" s="377"/>
      <c r="DY28" s="381">
        <v>8</v>
      </c>
      <c r="DZ28" s="377"/>
      <c r="EA28" s="377">
        <v>9</v>
      </c>
      <c r="EB28" s="377"/>
      <c r="EC28" s="377">
        <v>9</v>
      </c>
      <c r="ED28" s="378" t="str">
        <f t="shared" si="20"/>
        <v>Nguyễn ThịHiền (94)</v>
      </c>
      <c r="EE28" s="379">
        <f t="shared" si="21"/>
        <v>7.96</v>
      </c>
      <c r="EF28" s="368"/>
      <c r="EG28" s="47" t="str">
        <f t="shared" si="22"/>
        <v>Khá</v>
      </c>
      <c r="EH28" s="46">
        <f t="shared" si="23"/>
        <v>8.14</v>
      </c>
      <c r="EI28" s="46"/>
      <c r="EJ28" s="47" t="str">
        <f t="shared" si="24"/>
        <v>Giỏi</v>
      </c>
      <c r="EK28" s="47" t="str">
        <f t="shared" si="25"/>
        <v>Nguyễn ThịHiền (94)</v>
      </c>
      <c r="EL28" s="46">
        <f t="shared" si="26"/>
        <v>7.43</v>
      </c>
      <c r="EM28" s="46"/>
      <c r="EN28" s="47" t="str">
        <f t="shared" si="34"/>
        <v>Khá</v>
      </c>
      <c r="EO28" s="170">
        <f t="shared" si="0"/>
        <v>27</v>
      </c>
      <c r="EP28" s="363"/>
    </row>
    <row r="29" spans="1:146" ht="15" customHeight="1" x14ac:dyDescent="0.2">
      <c r="A29" s="16">
        <v>25</v>
      </c>
      <c r="B29" s="17" t="s">
        <v>302</v>
      </c>
      <c r="C29" s="18" t="s">
        <v>207</v>
      </c>
      <c r="D29" s="11">
        <v>6</v>
      </c>
      <c r="E29" s="12"/>
      <c r="F29" s="11">
        <f t="shared" si="1"/>
        <v>6</v>
      </c>
      <c r="G29" s="11">
        <v>6</v>
      </c>
      <c r="H29" s="12"/>
      <c r="I29" s="11">
        <v>5</v>
      </c>
      <c r="J29" s="12"/>
      <c r="K29" s="11">
        <v>6</v>
      </c>
      <c r="L29" s="12"/>
      <c r="M29" s="11">
        <f t="shared" si="2"/>
        <v>6</v>
      </c>
      <c r="N29" s="11">
        <v>4</v>
      </c>
      <c r="O29" s="12">
        <v>5</v>
      </c>
      <c r="P29" s="11">
        <f t="shared" si="3"/>
        <v>5</v>
      </c>
      <c r="Q29" s="12">
        <v>5</v>
      </c>
      <c r="R29" s="12"/>
      <c r="S29" s="11">
        <f t="shared" si="4"/>
        <v>5</v>
      </c>
      <c r="T29" s="12">
        <v>6</v>
      </c>
      <c r="U29" s="12"/>
      <c r="V29" s="11">
        <f t="shared" si="5"/>
        <v>6</v>
      </c>
      <c r="W29" s="12">
        <v>6</v>
      </c>
      <c r="X29" s="12"/>
      <c r="Y29" s="11">
        <v>5</v>
      </c>
      <c r="Z29" s="11"/>
      <c r="AA29" s="11">
        <v>6</v>
      </c>
      <c r="AB29" s="12"/>
      <c r="AC29" s="11">
        <f t="shared" si="6"/>
        <v>6</v>
      </c>
      <c r="AD29" s="11">
        <v>7</v>
      </c>
      <c r="AE29" s="12"/>
      <c r="AF29" s="11">
        <v>9</v>
      </c>
      <c r="AG29" s="12"/>
      <c r="AH29" s="11">
        <f t="shared" si="7"/>
        <v>9</v>
      </c>
      <c r="AI29" s="11">
        <v>5</v>
      </c>
      <c r="AJ29" s="12"/>
      <c r="AK29" s="11">
        <f t="shared" si="8"/>
        <v>5</v>
      </c>
      <c r="AL29" s="11">
        <v>5</v>
      </c>
      <c r="AM29" s="12"/>
      <c r="AN29" s="11">
        <f t="shared" si="9"/>
        <v>5</v>
      </c>
      <c r="AO29" s="11">
        <v>8</v>
      </c>
      <c r="AP29" s="12"/>
      <c r="AQ29" s="11">
        <v>7</v>
      </c>
      <c r="AR29" s="12"/>
      <c r="AS29" s="12">
        <v>7</v>
      </c>
      <c r="AT29" s="12"/>
      <c r="AU29" s="11">
        <f t="shared" si="10"/>
        <v>7</v>
      </c>
      <c r="AV29" s="12">
        <v>7</v>
      </c>
      <c r="AW29" s="12"/>
      <c r="AX29" s="12">
        <v>9</v>
      </c>
      <c r="AY29" s="12"/>
      <c r="AZ29" s="13">
        <f t="shared" si="11"/>
        <v>6.4</v>
      </c>
      <c r="BA29" s="13"/>
      <c r="BB29" s="14" t="str">
        <f t="shared" si="31"/>
        <v>TBKhá</v>
      </c>
      <c r="BC29" s="19"/>
      <c r="BD29" s="11">
        <v>4</v>
      </c>
      <c r="BE29" s="12">
        <v>8</v>
      </c>
      <c r="BF29" s="11">
        <f t="shared" si="12"/>
        <v>8</v>
      </c>
      <c r="BG29" s="11">
        <v>6</v>
      </c>
      <c r="BH29" s="99"/>
      <c r="BI29" s="11">
        <v>3</v>
      </c>
      <c r="BJ29" s="11">
        <v>9</v>
      </c>
      <c r="BK29" s="11">
        <f t="shared" si="13"/>
        <v>9</v>
      </c>
      <c r="BL29" s="11">
        <v>7</v>
      </c>
      <c r="BM29" s="99"/>
      <c r="BN29" s="11">
        <v>8</v>
      </c>
      <c r="BO29" s="99"/>
      <c r="BP29" s="11">
        <v>8</v>
      </c>
      <c r="BQ29" s="99"/>
      <c r="BR29" s="11">
        <v>8</v>
      </c>
      <c r="BS29" s="98"/>
      <c r="BT29" s="11">
        <v>8</v>
      </c>
      <c r="BU29" s="99"/>
      <c r="BV29" s="12">
        <v>8</v>
      </c>
      <c r="BW29" s="99"/>
      <c r="BX29" s="12">
        <v>9</v>
      </c>
      <c r="BY29" s="99"/>
      <c r="BZ29" s="11">
        <f t="shared" si="14"/>
        <v>9</v>
      </c>
      <c r="CA29" s="11">
        <v>6</v>
      </c>
      <c r="CB29" s="99"/>
      <c r="CC29" s="11">
        <f t="shared" si="15"/>
        <v>6</v>
      </c>
      <c r="CD29" s="11">
        <v>9</v>
      </c>
      <c r="CE29" s="99"/>
      <c r="CF29" s="11">
        <v>7</v>
      </c>
      <c r="CG29" s="99"/>
      <c r="CH29" s="11">
        <v>6</v>
      </c>
      <c r="CI29" s="11"/>
      <c r="CJ29" s="11">
        <f t="shared" si="16"/>
        <v>6</v>
      </c>
      <c r="CK29" s="11">
        <v>8</v>
      </c>
      <c r="CL29" s="99"/>
      <c r="CM29" s="11">
        <v>7</v>
      </c>
      <c r="CN29" s="99"/>
      <c r="CO29" s="11">
        <v>9</v>
      </c>
      <c r="CP29" s="99"/>
      <c r="CQ29" s="11">
        <v>8</v>
      </c>
      <c r="CR29" s="98"/>
      <c r="CS29" s="11">
        <v>9</v>
      </c>
      <c r="CT29" s="99"/>
      <c r="CU29" s="13">
        <f t="shared" si="17"/>
        <v>7.79</v>
      </c>
      <c r="CV29" s="13"/>
      <c r="CW29" s="14" t="str">
        <f t="shared" si="32"/>
        <v>Khá</v>
      </c>
      <c r="CX29" s="19"/>
      <c r="CY29" s="11">
        <v>8</v>
      </c>
      <c r="CZ29" s="12"/>
      <c r="DA29" s="11">
        <v>8</v>
      </c>
      <c r="DB29" s="12"/>
      <c r="DC29" s="11">
        <v>9</v>
      </c>
      <c r="DD29" s="11"/>
      <c r="DE29" s="11">
        <v>8</v>
      </c>
      <c r="DF29" s="11"/>
      <c r="DG29" s="11">
        <v>8</v>
      </c>
      <c r="DH29" s="12"/>
      <c r="DI29" s="11">
        <v>9</v>
      </c>
      <c r="DJ29" s="11"/>
      <c r="DK29" s="11">
        <v>9</v>
      </c>
      <c r="DL29" s="98" t="str">
        <f t="shared" si="18"/>
        <v>Bùi ThịHiếu</v>
      </c>
      <c r="DM29" s="13">
        <f t="shared" si="19"/>
        <v>8.5</v>
      </c>
      <c r="DN29" s="13"/>
      <c r="DO29" s="14" t="str">
        <f t="shared" si="33"/>
        <v>Giỏi</v>
      </c>
      <c r="DP29" s="15"/>
      <c r="DQ29" s="349">
        <v>7</v>
      </c>
      <c r="DR29" s="98"/>
      <c r="DS29" s="349">
        <v>7</v>
      </c>
      <c r="DT29" s="349"/>
      <c r="DU29" s="98">
        <v>9</v>
      </c>
      <c r="DV29" s="98"/>
      <c r="DW29" s="98">
        <v>8</v>
      </c>
      <c r="DX29" s="98"/>
      <c r="DY29" s="98">
        <v>8</v>
      </c>
      <c r="DZ29" s="98"/>
      <c r="EA29" s="374">
        <v>8</v>
      </c>
      <c r="EB29" s="98"/>
      <c r="EC29" s="98">
        <v>8</v>
      </c>
      <c r="ED29" s="11" t="str">
        <f t="shared" si="20"/>
        <v>Bùi ThịHiếu</v>
      </c>
      <c r="EE29" s="13">
        <f t="shared" si="21"/>
        <v>7.96</v>
      </c>
      <c r="EF29" s="13"/>
      <c r="EG29" s="14" t="str">
        <f t="shared" si="22"/>
        <v>Khá</v>
      </c>
      <c r="EH29" s="13">
        <f t="shared" si="23"/>
        <v>8.2100000000000009</v>
      </c>
      <c r="EI29" s="13"/>
      <c r="EJ29" s="14" t="str">
        <f t="shared" si="24"/>
        <v>Giỏi</v>
      </c>
      <c r="EK29" s="14" t="str">
        <f t="shared" si="25"/>
        <v>Bùi ThịHiếu</v>
      </c>
      <c r="EL29" s="13">
        <f t="shared" si="26"/>
        <v>7.38</v>
      </c>
      <c r="EM29" s="46"/>
      <c r="EN29" s="47" t="str">
        <f t="shared" si="34"/>
        <v>Khá</v>
      </c>
      <c r="EO29" s="170">
        <f t="shared" si="0"/>
        <v>30</v>
      </c>
      <c r="EP29" s="110"/>
    </row>
    <row r="30" spans="1:146" ht="15" customHeight="1" x14ac:dyDescent="0.2">
      <c r="A30" s="16">
        <v>28</v>
      </c>
      <c r="B30" s="17" t="s">
        <v>93</v>
      </c>
      <c r="C30" s="18" t="s">
        <v>365</v>
      </c>
      <c r="D30" s="11">
        <v>9</v>
      </c>
      <c r="E30" s="12"/>
      <c r="F30" s="11">
        <f t="shared" si="1"/>
        <v>9</v>
      </c>
      <c r="G30" s="11">
        <v>6</v>
      </c>
      <c r="H30" s="12"/>
      <c r="I30" s="11">
        <v>6</v>
      </c>
      <c r="J30" s="12"/>
      <c r="K30" s="11">
        <v>8</v>
      </c>
      <c r="L30" s="12"/>
      <c r="M30" s="11">
        <f t="shared" si="2"/>
        <v>8</v>
      </c>
      <c r="N30" s="11">
        <v>7</v>
      </c>
      <c r="O30" s="12"/>
      <c r="P30" s="11">
        <f t="shared" si="3"/>
        <v>7</v>
      </c>
      <c r="Q30" s="12">
        <v>5</v>
      </c>
      <c r="R30" s="12"/>
      <c r="S30" s="11">
        <f t="shared" si="4"/>
        <v>5</v>
      </c>
      <c r="T30" s="12">
        <v>7</v>
      </c>
      <c r="U30" s="12"/>
      <c r="V30" s="11">
        <f t="shared" si="5"/>
        <v>7</v>
      </c>
      <c r="W30" s="12">
        <v>7</v>
      </c>
      <c r="X30" s="12"/>
      <c r="Y30" s="11">
        <v>7</v>
      </c>
      <c r="Z30" s="11"/>
      <c r="AA30" s="11">
        <v>7</v>
      </c>
      <c r="AB30" s="12"/>
      <c r="AC30" s="11">
        <f t="shared" si="6"/>
        <v>7</v>
      </c>
      <c r="AD30" s="11">
        <v>8</v>
      </c>
      <c r="AE30" s="12"/>
      <c r="AF30" s="11">
        <v>9</v>
      </c>
      <c r="AG30" s="12"/>
      <c r="AH30" s="11">
        <f t="shared" si="7"/>
        <v>9</v>
      </c>
      <c r="AI30" s="11">
        <v>5</v>
      </c>
      <c r="AJ30" s="12"/>
      <c r="AK30" s="11">
        <f t="shared" si="8"/>
        <v>5</v>
      </c>
      <c r="AL30" s="11">
        <v>7</v>
      </c>
      <c r="AM30" s="12"/>
      <c r="AN30" s="11">
        <f t="shared" si="9"/>
        <v>7</v>
      </c>
      <c r="AO30" s="11">
        <v>9</v>
      </c>
      <c r="AP30" s="12"/>
      <c r="AQ30" s="11">
        <v>7</v>
      </c>
      <c r="AR30" s="12"/>
      <c r="AS30" s="12">
        <v>6</v>
      </c>
      <c r="AT30" s="12"/>
      <c r="AU30" s="11">
        <f t="shared" si="10"/>
        <v>6</v>
      </c>
      <c r="AV30" s="12">
        <v>8</v>
      </c>
      <c r="AW30" s="12"/>
      <c r="AX30" s="12">
        <v>8</v>
      </c>
      <c r="AY30" s="12"/>
      <c r="AZ30" s="13">
        <f t="shared" si="11"/>
        <v>7.2</v>
      </c>
      <c r="BA30" s="13"/>
      <c r="BB30" s="14" t="str">
        <f t="shared" si="31"/>
        <v>Khá</v>
      </c>
      <c r="BC30" s="19"/>
      <c r="BD30" s="11">
        <v>9</v>
      </c>
      <c r="BE30" s="99"/>
      <c r="BF30" s="11">
        <f t="shared" si="12"/>
        <v>9</v>
      </c>
      <c r="BG30" s="11">
        <v>5</v>
      </c>
      <c r="BH30" s="99"/>
      <c r="BI30" s="11">
        <v>10</v>
      </c>
      <c r="BJ30" s="11"/>
      <c r="BK30" s="11">
        <f t="shared" si="13"/>
        <v>10</v>
      </c>
      <c r="BL30" s="11">
        <v>8</v>
      </c>
      <c r="BM30" s="99"/>
      <c r="BN30" s="11">
        <v>8</v>
      </c>
      <c r="BO30" s="99"/>
      <c r="BP30" s="11">
        <v>8</v>
      </c>
      <c r="BQ30" s="99"/>
      <c r="BR30" s="11">
        <v>8</v>
      </c>
      <c r="BS30" s="98"/>
      <c r="BT30" s="11">
        <v>9</v>
      </c>
      <c r="BU30" s="99"/>
      <c r="BV30" s="12">
        <v>8</v>
      </c>
      <c r="BW30" s="99"/>
      <c r="BX30" s="12">
        <v>9</v>
      </c>
      <c r="BY30" s="99"/>
      <c r="BZ30" s="11">
        <f t="shared" si="14"/>
        <v>9</v>
      </c>
      <c r="CA30" s="12">
        <v>8</v>
      </c>
      <c r="CB30" s="99"/>
      <c r="CC30" s="11">
        <f t="shared" si="15"/>
        <v>8</v>
      </c>
      <c r="CD30" s="11">
        <v>9</v>
      </c>
      <c r="CE30" s="99"/>
      <c r="CF30" s="11">
        <v>9</v>
      </c>
      <c r="CG30" s="99"/>
      <c r="CH30" s="11">
        <v>8</v>
      </c>
      <c r="CI30" s="11"/>
      <c r="CJ30" s="11">
        <f t="shared" si="16"/>
        <v>8</v>
      </c>
      <c r="CK30" s="11">
        <v>8</v>
      </c>
      <c r="CL30" s="99"/>
      <c r="CM30" s="11">
        <v>8</v>
      </c>
      <c r="CN30" s="99"/>
      <c r="CO30" s="11">
        <v>9</v>
      </c>
      <c r="CP30" s="99"/>
      <c r="CQ30" s="11">
        <v>9</v>
      </c>
      <c r="CR30" s="98"/>
      <c r="CS30" s="11">
        <v>8</v>
      </c>
      <c r="CT30" s="99"/>
      <c r="CU30" s="13">
        <f t="shared" si="17"/>
        <v>8.25</v>
      </c>
      <c r="CV30" s="13"/>
      <c r="CW30" s="14" t="str">
        <f t="shared" si="32"/>
        <v>Giỏi</v>
      </c>
      <c r="CX30" s="19"/>
      <c r="CY30" s="11">
        <v>9</v>
      </c>
      <c r="CZ30" s="12"/>
      <c r="DA30" s="11">
        <v>8</v>
      </c>
      <c r="DB30" s="12"/>
      <c r="DC30" s="11">
        <v>9</v>
      </c>
      <c r="DD30" s="11"/>
      <c r="DE30" s="11">
        <v>9</v>
      </c>
      <c r="DF30" s="11"/>
      <c r="DG30" s="11">
        <v>9</v>
      </c>
      <c r="DH30" s="12"/>
      <c r="DI30" s="11">
        <v>9</v>
      </c>
      <c r="DJ30" s="11"/>
      <c r="DK30" s="11">
        <v>9</v>
      </c>
      <c r="DL30" s="98" t="str">
        <f t="shared" si="18"/>
        <v>Nguyễn Thị ThuHoài</v>
      </c>
      <c r="DM30" s="13">
        <f t="shared" si="19"/>
        <v>8.85</v>
      </c>
      <c r="DN30" s="13"/>
      <c r="DO30" s="14" t="str">
        <f t="shared" si="33"/>
        <v>Giỏi</v>
      </c>
      <c r="DP30" s="19"/>
      <c r="DQ30" s="349">
        <v>7</v>
      </c>
      <c r="DR30" s="98"/>
      <c r="DS30" s="349">
        <v>9</v>
      </c>
      <c r="DT30" s="349"/>
      <c r="DU30" s="98">
        <v>9</v>
      </c>
      <c r="DV30" s="99"/>
      <c r="DW30" s="98">
        <v>9</v>
      </c>
      <c r="DX30" s="99"/>
      <c r="DY30" s="99">
        <v>9</v>
      </c>
      <c r="DZ30" s="99"/>
      <c r="EA30" s="107">
        <v>10</v>
      </c>
      <c r="EB30" s="99"/>
      <c r="EC30" s="98">
        <v>9</v>
      </c>
      <c r="ED30" s="11" t="str">
        <f t="shared" si="20"/>
        <v>Nguyễn Thị ThuHoài</v>
      </c>
      <c r="EE30" s="13">
        <f t="shared" si="21"/>
        <v>8.8699999999999992</v>
      </c>
      <c r="EF30" s="13"/>
      <c r="EG30" s="14" t="str">
        <f t="shared" si="22"/>
        <v>Giỏi</v>
      </c>
      <c r="EH30" s="13">
        <f t="shared" si="23"/>
        <v>8.86</v>
      </c>
      <c r="EI30" s="13"/>
      <c r="EJ30" s="14" t="str">
        <f t="shared" si="24"/>
        <v>Giỏi</v>
      </c>
      <c r="EK30" s="14" t="str">
        <f t="shared" si="25"/>
        <v>Nguyễn Thị ThuHoài</v>
      </c>
      <c r="EL30" s="13">
        <f t="shared" si="26"/>
        <v>8.02</v>
      </c>
      <c r="EM30" s="46"/>
      <c r="EN30" s="47" t="str">
        <f t="shared" ref="EN30:EN70" si="35">IF(EL30&lt;5,"Yếu",IF(EL30&lt;6,"TBình",IF(EL30&lt;7,"TBKhá",IF(EL30&lt;8,"Khá",IF(EL30&lt;9,"Giỏi","Xuất sắc")))))</f>
        <v>Giỏi</v>
      </c>
      <c r="EO30" s="170">
        <f t="shared" si="0"/>
        <v>5</v>
      </c>
      <c r="EP30" s="110"/>
    </row>
    <row r="31" spans="1:146" ht="15" customHeight="1" x14ac:dyDescent="0.2">
      <c r="A31" s="16">
        <v>29</v>
      </c>
      <c r="B31" s="17" t="s">
        <v>203</v>
      </c>
      <c r="C31" s="18" t="s">
        <v>365</v>
      </c>
      <c r="D31" s="11">
        <v>9</v>
      </c>
      <c r="E31" s="12"/>
      <c r="F31" s="11">
        <f t="shared" si="1"/>
        <v>9</v>
      </c>
      <c r="G31" s="11">
        <v>7</v>
      </c>
      <c r="H31" s="12"/>
      <c r="I31" s="11">
        <v>7</v>
      </c>
      <c r="J31" s="12"/>
      <c r="K31" s="11">
        <v>10</v>
      </c>
      <c r="L31" s="12"/>
      <c r="M31" s="11">
        <f t="shared" si="2"/>
        <v>10</v>
      </c>
      <c r="N31" s="11">
        <v>7</v>
      </c>
      <c r="O31" s="12"/>
      <c r="P31" s="11">
        <f t="shared" si="3"/>
        <v>7</v>
      </c>
      <c r="Q31" s="12">
        <v>8</v>
      </c>
      <c r="R31" s="12"/>
      <c r="S31" s="11">
        <f t="shared" si="4"/>
        <v>8</v>
      </c>
      <c r="T31" s="12">
        <v>7</v>
      </c>
      <c r="U31" s="12"/>
      <c r="V31" s="11">
        <f t="shared" si="5"/>
        <v>7</v>
      </c>
      <c r="W31" s="12">
        <v>7</v>
      </c>
      <c r="X31" s="12"/>
      <c r="Y31" s="11">
        <v>7</v>
      </c>
      <c r="Z31" s="11"/>
      <c r="AA31" s="11">
        <v>8</v>
      </c>
      <c r="AB31" s="12"/>
      <c r="AC31" s="11">
        <f t="shared" si="6"/>
        <v>8</v>
      </c>
      <c r="AD31" s="11">
        <v>8</v>
      </c>
      <c r="AE31" s="12"/>
      <c r="AF31" s="11">
        <v>9</v>
      </c>
      <c r="AG31" s="12"/>
      <c r="AH31" s="11">
        <f t="shared" si="7"/>
        <v>9</v>
      </c>
      <c r="AI31" s="11">
        <v>6</v>
      </c>
      <c r="AJ31" s="12"/>
      <c r="AK31" s="11">
        <f t="shared" si="8"/>
        <v>6</v>
      </c>
      <c r="AL31" s="11">
        <v>8</v>
      </c>
      <c r="AM31" s="12"/>
      <c r="AN31" s="11">
        <f t="shared" si="9"/>
        <v>8</v>
      </c>
      <c r="AO31" s="11">
        <v>8</v>
      </c>
      <c r="AP31" s="12"/>
      <c r="AQ31" s="11">
        <v>6</v>
      </c>
      <c r="AR31" s="12"/>
      <c r="AS31" s="12">
        <v>8</v>
      </c>
      <c r="AT31" s="12"/>
      <c r="AU31" s="11">
        <f t="shared" si="10"/>
        <v>8</v>
      </c>
      <c r="AV31" s="12">
        <v>8</v>
      </c>
      <c r="AW31" s="12"/>
      <c r="AX31" s="12">
        <v>8</v>
      </c>
      <c r="AY31" s="12"/>
      <c r="AZ31" s="13">
        <f t="shared" si="11"/>
        <v>7.6</v>
      </c>
      <c r="BA31" s="13"/>
      <c r="BB31" s="14" t="str">
        <f t="shared" si="31"/>
        <v>Khá</v>
      </c>
      <c r="BC31" s="19"/>
      <c r="BD31" s="11">
        <v>9</v>
      </c>
      <c r="BE31" s="99"/>
      <c r="BF31" s="11">
        <f t="shared" si="12"/>
        <v>9</v>
      </c>
      <c r="BG31" s="11">
        <v>8</v>
      </c>
      <c r="BH31" s="99"/>
      <c r="BI31" s="11">
        <v>4</v>
      </c>
      <c r="BJ31" s="11">
        <v>10</v>
      </c>
      <c r="BK31" s="11">
        <f t="shared" si="13"/>
        <v>10</v>
      </c>
      <c r="BL31" s="11">
        <v>8</v>
      </c>
      <c r="BM31" s="99"/>
      <c r="BN31" s="11">
        <v>8</v>
      </c>
      <c r="BO31" s="99"/>
      <c r="BP31" s="11">
        <v>8</v>
      </c>
      <c r="BQ31" s="99"/>
      <c r="BR31" s="11">
        <v>8</v>
      </c>
      <c r="BS31" s="98"/>
      <c r="BT31" s="11">
        <v>9</v>
      </c>
      <c r="BU31" s="99"/>
      <c r="BV31" s="12">
        <v>9</v>
      </c>
      <c r="BW31" s="99"/>
      <c r="BX31" s="12">
        <v>9</v>
      </c>
      <c r="BY31" s="99"/>
      <c r="BZ31" s="11">
        <f t="shared" si="14"/>
        <v>9</v>
      </c>
      <c r="CA31" s="12">
        <v>7</v>
      </c>
      <c r="CB31" s="99"/>
      <c r="CC31" s="11">
        <f t="shared" si="15"/>
        <v>7</v>
      </c>
      <c r="CD31" s="11">
        <v>9</v>
      </c>
      <c r="CE31" s="99"/>
      <c r="CF31" s="11">
        <v>8</v>
      </c>
      <c r="CG31" s="99"/>
      <c r="CH31" s="11">
        <v>7</v>
      </c>
      <c r="CI31" s="11"/>
      <c r="CJ31" s="11">
        <f t="shared" si="16"/>
        <v>7</v>
      </c>
      <c r="CK31" s="11">
        <v>8</v>
      </c>
      <c r="CL31" s="99"/>
      <c r="CM31" s="11">
        <v>8</v>
      </c>
      <c r="CN31" s="99"/>
      <c r="CO31" s="11">
        <v>8</v>
      </c>
      <c r="CP31" s="99"/>
      <c r="CQ31" s="11">
        <v>8</v>
      </c>
      <c r="CR31" s="98"/>
      <c r="CS31" s="11">
        <v>8</v>
      </c>
      <c r="CT31" s="99"/>
      <c r="CU31" s="13">
        <f t="shared" si="17"/>
        <v>8.26</v>
      </c>
      <c r="CV31" s="13"/>
      <c r="CW31" s="14" t="str">
        <f t="shared" si="32"/>
        <v>Giỏi</v>
      </c>
      <c r="CX31" s="19"/>
      <c r="CY31" s="11">
        <v>8</v>
      </c>
      <c r="CZ31" s="12"/>
      <c r="DA31" s="11">
        <v>8</v>
      </c>
      <c r="DB31" s="12"/>
      <c r="DC31" s="11">
        <v>9</v>
      </c>
      <c r="DD31" s="11"/>
      <c r="DE31" s="11">
        <v>9</v>
      </c>
      <c r="DF31" s="11"/>
      <c r="DG31" s="11">
        <v>8</v>
      </c>
      <c r="DH31" s="12"/>
      <c r="DI31" s="11">
        <v>9</v>
      </c>
      <c r="DJ31" s="11"/>
      <c r="DK31" s="11">
        <v>9</v>
      </c>
      <c r="DL31" s="98" t="str">
        <f t="shared" si="18"/>
        <v>Trần ThịHoài</v>
      </c>
      <c r="DM31" s="13">
        <f t="shared" si="19"/>
        <v>8.6</v>
      </c>
      <c r="DN31" s="13"/>
      <c r="DO31" s="14" t="str">
        <f t="shared" si="33"/>
        <v>Giỏi</v>
      </c>
      <c r="DP31" s="19"/>
      <c r="DQ31" s="349">
        <v>7</v>
      </c>
      <c r="DR31" s="98"/>
      <c r="DS31" s="349">
        <v>10</v>
      </c>
      <c r="DT31" s="349"/>
      <c r="DU31" s="98">
        <v>9</v>
      </c>
      <c r="DV31" s="99"/>
      <c r="DW31" s="98">
        <v>8</v>
      </c>
      <c r="DX31" s="99"/>
      <c r="DY31" s="99">
        <v>8</v>
      </c>
      <c r="DZ31" s="99"/>
      <c r="EA31" s="107">
        <v>9</v>
      </c>
      <c r="EB31" s="99"/>
      <c r="EC31" s="98">
        <v>8</v>
      </c>
      <c r="ED31" s="11" t="str">
        <f t="shared" si="20"/>
        <v>Trần ThịHoài</v>
      </c>
      <c r="EE31" s="13">
        <f t="shared" si="21"/>
        <v>8.35</v>
      </c>
      <c r="EF31" s="13"/>
      <c r="EG31" s="14" t="str">
        <f t="shared" si="22"/>
        <v>Giỏi</v>
      </c>
      <c r="EH31" s="13">
        <f t="shared" si="23"/>
        <v>8.4700000000000006</v>
      </c>
      <c r="EI31" s="13"/>
      <c r="EJ31" s="14" t="str">
        <f t="shared" si="24"/>
        <v>Giỏi</v>
      </c>
      <c r="EK31" s="14" t="str">
        <f t="shared" si="25"/>
        <v>Trần ThịHoài</v>
      </c>
      <c r="EL31" s="13">
        <f t="shared" si="26"/>
        <v>8.07</v>
      </c>
      <c r="EM31" s="46"/>
      <c r="EN31" s="47" t="str">
        <f t="shared" si="35"/>
        <v>Giỏi</v>
      </c>
      <c r="EO31" s="170">
        <f t="shared" si="0"/>
        <v>4</v>
      </c>
      <c r="EP31" s="110"/>
    </row>
    <row r="32" spans="1:146" ht="15" customHeight="1" x14ac:dyDescent="0.2">
      <c r="A32" s="16">
        <v>30</v>
      </c>
      <c r="B32" s="17" t="s">
        <v>228</v>
      </c>
      <c r="C32" s="18" t="s">
        <v>98</v>
      </c>
      <c r="D32" s="11">
        <v>7</v>
      </c>
      <c r="E32" s="12"/>
      <c r="F32" s="11">
        <f t="shared" si="1"/>
        <v>7</v>
      </c>
      <c r="G32" s="11">
        <v>5</v>
      </c>
      <c r="H32" s="12"/>
      <c r="I32" s="11">
        <v>6</v>
      </c>
      <c r="J32" s="12"/>
      <c r="K32" s="11">
        <v>7</v>
      </c>
      <c r="L32" s="12"/>
      <c r="M32" s="11">
        <f t="shared" si="2"/>
        <v>7</v>
      </c>
      <c r="N32" s="11">
        <v>6</v>
      </c>
      <c r="O32" s="12"/>
      <c r="P32" s="11">
        <f t="shared" si="3"/>
        <v>6</v>
      </c>
      <c r="Q32" s="12">
        <v>7</v>
      </c>
      <c r="R32" s="12"/>
      <c r="S32" s="11">
        <f t="shared" si="4"/>
        <v>7</v>
      </c>
      <c r="T32" s="12">
        <v>3</v>
      </c>
      <c r="U32" s="12">
        <v>7</v>
      </c>
      <c r="V32" s="11">
        <f t="shared" si="5"/>
        <v>7</v>
      </c>
      <c r="W32" s="12">
        <v>6</v>
      </c>
      <c r="X32" s="12"/>
      <c r="Y32" s="11">
        <v>7</v>
      </c>
      <c r="Z32" s="11"/>
      <c r="AA32" s="11">
        <v>6</v>
      </c>
      <c r="AB32" s="12"/>
      <c r="AC32" s="11">
        <f t="shared" si="6"/>
        <v>6</v>
      </c>
      <c r="AD32" s="11">
        <v>7</v>
      </c>
      <c r="AE32" s="12"/>
      <c r="AF32" s="11">
        <v>9</v>
      </c>
      <c r="AG32" s="12"/>
      <c r="AH32" s="11">
        <f t="shared" si="7"/>
        <v>9</v>
      </c>
      <c r="AI32" s="11">
        <v>4</v>
      </c>
      <c r="AJ32" s="12">
        <v>7</v>
      </c>
      <c r="AK32" s="11">
        <f t="shared" si="8"/>
        <v>7</v>
      </c>
      <c r="AL32" s="11">
        <v>6</v>
      </c>
      <c r="AM32" s="12"/>
      <c r="AN32" s="11">
        <f t="shared" si="9"/>
        <v>6</v>
      </c>
      <c r="AO32" s="11">
        <v>9</v>
      </c>
      <c r="AP32" s="12"/>
      <c r="AQ32" s="11">
        <v>6</v>
      </c>
      <c r="AR32" s="12"/>
      <c r="AS32" s="12">
        <v>7</v>
      </c>
      <c r="AT32" s="12"/>
      <c r="AU32" s="11">
        <f t="shared" si="10"/>
        <v>7</v>
      </c>
      <c r="AV32" s="12">
        <v>7</v>
      </c>
      <c r="AW32" s="12"/>
      <c r="AX32" s="12">
        <v>9</v>
      </c>
      <c r="AY32" s="12"/>
      <c r="AZ32" s="13">
        <f t="shared" si="11"/>
        <v>6.93</v>
      </c>
      <c r="BA32" s="13"/>
      <c r="BB32" s="14" t="str">
        <f t="shared" si="31"/>
        <v>TBKhá</v>
      </c>
      <c r="BC32" s="19"/>
      <c r="BD32" s="11">
        <v>9</v>
      </c>
      <c r="BE32" s="99"/>
      <c r="BF32" s="11">
        <f t="shared" si="12"/>
        <v>9</v>
      </c>
      <c r="BG32" s="11">
        <v>7</v>
      </c>
      <c r="BH32" s="99"/>
      <c r="BI32" s="11">
        <v>3</v>
      </c>
      <c r="BJ32" s="11">
        <v>8</v>
      </c>
      <c r="BK32" s="11">
        <f t="shared" si="13"/>
        <v>8</v>
      </c>
      <c r="BL32" s="11">
        <v>6</v>
      </c>
      <c r="BM32" s="99"/>
      <c r="BN32" s="11">
        <v>8</v>
      </c>
      <c r="BO32" s="99"/>
      <c r="BP32" s="11">
        <v>8</v>
      </c>
      <c r="BQ32" s="99"/>
      <c r="BR32" s="11">
        <v>9</v>
      </c>
      <c r="BS32" s="98"/>
      <c r="BT32" s="11">
        <v>8</v>
      </c>
      <c r="BU32" s="99"/>
      <c r="BV32" s="12">
        <v>8</v>
      </c>
      <c r="BW32" s="99"/>
      <c r="BX32" s="12">
        <v>9</v>
      </c>
      <c r="BY32" s="99"/>
      <c r="BZ32" s="11">
        <f t="shared" si="14"/>
        <v>9</v>
      </c>
      <c r="CA32" s="12">
        <v>8</v>
      </c>
      <c r="CB32" s="99"/>
      <c r="CC32" s="11">
        <f t="shared" si="15"/>
        <v>8</v>
      </c>
      <c r="CD32" s="11">
        <v>9</v>
      </c>
      <c r="CE32" s="99"/>
      <c r="CF32" s="11">
        <v>8</v>
      </c>
      <c r="CG32" s="99"/>
      <c r="CH32" s="11">
        <v>8</v>
      </c>
      <c r="CI32" s="11"/>
      <c r="CJ32" s="11">
        <f t="shared" si="16"/>
        <v>8</v>
      </c>
      <c r="CK32" s="11">
        <v>8</v>
      </c>
      <c r="CL32" s="99"/>
      <c r="CM32" s="11">
        <v>8</v>
      </c>
      <c r="CN32" s="99"/>
      <c r="CO32" s="11">
        <v>8</v>
      </c>
      <c r="CP32" s="99"/>
      <c r="CQ32" s="11">
        <v>8</v>
      </c>
      <c r="CR32" s="98"/>
      <c r="CS32" s="11">
        <v>8</v>
      </c>
      <c r="CT32" s="99"/>
      <c r="CU32" s="13">
        <f t="shared" si="17"/>
        <v>8.09</v>
      </c>
      <c r="CV32" s="13"/>
      <c r="CW32" s="14" t="str">
        <f t="shared" si="32"/>
        <v>Giỏi</v>
      </c>
      <c r="CX32" s="19"/>
      <c r="CY32" s="11">
        <v>8</v>
      </c>
      <c r="CZ32" s="12"/>
      <c r="DA32" s="11">
        <v>8</v>
      </c>
      <c r="DB32" s="12"/>
      <c r="DC32" s="11">
        <v>9</v>
      </c>
      <c r="DD32" s="11"/>
      <c r="DE32" s="11">
        <v>9</v>
      </c>
      <c r="DF32" s="11"/>
      <c r="DG32" s="11">
        <v>8</v>
      </c>
      <c r="DH32" s="12"/>
      <c r="DI32" s="11">
        <v>9</v>
      </c>
      <c r="DJ32" s="11"/>
      <c r="DK32" s="11">
        <v>9</v>
      </c>
      <c r="DL32" s="98" t="str">
        <f t="shared" si="18"/>
        <v>Lê Thị NgọcHồng</v>
      </c>
      <c r="DM32" s="13">
        <f t="shared" si="19"/>
        <v>8.6</v>
      </c>
      <c r="DN32" s="13"/>
      <c r="DO32" s="14" t="str">
        <f t="shared" si="33"/>
        <v>Giỏi</v>
      </c>
      <c r="DP32" s="19"/>
      <c r="DQ32" s="349">
        <v>6</v>
      </c>
      <c r="DR32" s="98"/>
      <c r="DS32" s="349">
        <v>8</v>
      </c>
      <c r="DT32" s="349"/>
      <c r="DU32" s="98">
        <v>9</v>
      </c>
      <c r="DV32" s="99"/>
      <c r="DW32" s="98">
        <v>8</v>
      </c>
      <c r="DX32" s="99"/>
      <c r="DY32" s="99">
        <v>8</v>
      </c>
      <c r="DZ32" s="99"/>
      <c r="EA32" s="107">
        <v>9</v>
      </c>
      <c r="EB32" s="99"/>
      <c r="EC32" s="98">
        <v>8</v>
      </c>
      <c r="ED32" s="11" t="str">
        <f t="shared" si="20"/>
        <v>Lê Thị NgọcHồng</v>
      </c>
      <c r="EE32" s="13">
        <f t="shared" si="21"/>
        <v>8.0399999999999991</v>
      </c>
      <c r="EF32" s="13"/>
      <c r="EG32" s="14" t="str">
        <f t="shared" si="22"/>
        <v>Giỏi</v>
      </c>
      <c r="EH32" s="13">
        <f t="shared" si="23"/>
        <v>8.3000000000000007</v>
      </c>
      <c r="EI32" s="13"/>
      <c r="EJ32" s="14" t="str">
        <f t="shared" si="24"/>
        <v>Giỏi</v>
      </c>
      <c r="EK32" s="14" t="str">
        <f t="shared" si="25"/>
        <v>Lê Thị NgọcHồng</v>
      </c>
      <c r="EL32" s="13">
        <f t="shared" si="26"/>
        <v>7.71</v>
      </c>
      <c r="EM32" s="46"/>
      <c r="EN32" s="47" t="str">
        <f t="shared" si="35"/>
        <v>Khá</v>
      </c>
      <c r="EO32" s="170">
        <f t="shared" si="0"/>
        <v>13</v>
      </c>
      <c r="EP32" s="110"/>
    </row>
    <row r="33" spans="1:146" ht="15" customHeight="1" x14ac:dyDescent="0.2">
      <c r="A33" s="16">
        <v>31</v>
      </c>
      <c r="B33" s="17" t="s">
        <v>102</v>
      </c>
      <c r="C33" s="18" t="s">
        <v>477</v>
      </c>
      <c r="D33" s="11">
        <v>4</v>
      </c>
      <c r="E33" s="12">
        <v>7</v>
      </c>
      <c r="F33" s="11">
        <f t="shared" si="1"/>
        <v>7</v>
      </c>
      <c r="G33" s="11">
        <v>6</v>
      </c>
      <c r="H33" s="12"/>
      <c r="I33" s="11">
        <v>6</v>
      </c>
      <c r="J33" s="12"/>
      <c r="K33" s="11">
        <v>7</v>
      </c>
      <c r="L33" s="12"/>
      <c r="M33" s="11">
        <f t="shared" si="2"/>
        <v>7</v>
      </c>
      <c r="N33" s="11">
        <v>5</v>
      </c>
      <c r="O33" s="12"/>
      <c r="P33" s="11">
        <f t="shared" si="3"/>
        <v>5</v>
      </c>
      <c r="Q33" s="12">
        <v>6</v>
      </c>
      <c r="R33" s="12"/>
      <c r="S33" s="11">
        <f t="shared" si="4"/>
        <v>6</v>
      </c>
      <c r="T33" s="12">
        <v>6</v>
      </c>
      <c r="U33" s="12"/>
      <c r="V33" s="11">
        <f t="shared" si="5"/>
        <v>6</v>
      </c>
      <c r="W33" s="12">
        <v>7</v>
      </c>
      <c r="X33" s="12"/>
      <c r="Y33" s="11">
        <v>5</v>
      </c>
      <c r="Z33" s="11"/>
      <c r="AA33" s="11">
        <v>4</v>
      </c>
      <c r="AB33" s="12">
        <v>7</v>
      </c>
      <c r="AC33" s="11">
        <f t="shared" si="6"/>
        <v>7</v>
      </c>
      <c r="AD33" s="11">
        <v>7</v>
      </c>
      <c r="AE33" s="12"/>
      <c r="AF33" s="11">
        <v>4</v>
      </c>
      <c r="AG33" s="12">
        <v>8</v>
      </c>
      <c r="AH33" s="11">
        <f t="shared" si="7"/>
        <v>8</v>
      </c>
      <c r="AI33" s="11">
        <v>5</v>
      </c>
      <c r="AJ33" s="12"/>
      <c r="AK33" s="11">
        <f t="shared" si="8"/>
        <v>5</v>
      </c>
      <c r="AL33" s="11">
        <v>6</v>
      </c>
      <c r="AM33" s="12"/>
      <c r="AN33" s="11">
        <f t="shared" si="9"/>
        <v>6</v>
      </c>
      <c r="AO33" s="11">
        <v>8</v>
      </c>
      <c r="AP33" s="12"/>
      <c r="AQ33" s="11">
        <v>6</v>
      </c>
      <c r="AR33" s="12"/>
      <c r="AS33" s="12">
        <v>6</v>
      </c>
      <c r="AT33" s="12"/>
      <c r="AU33" s="11">
        <f t="shared" si="10"/>
        <v>6</v>
      </c>
      <c r="AV33" s="12">
        <v>7</v>
      </c>
      <c r="AW33" s="12"/>
      <c r="AX33" s="12">
        <v>7</v>
      </c>
      <c r="AY33" s="12"/>
      <c r="AZ33" s="13">
        <f t="shared" si="11"/>
        <v>6.5</v>
      </c>
      <c r="BA33" s="13"/>
      <c r="BB33" s="14" t="str">
        <f t="shared" si="31"/>
        <v>TBKhá</v>
      </c>
      <c r="BC33" s="19"/>
      <c r="BD33" s="11">
        <v>9</v>
      </c>
      <c r="BE33" s="99"/>
      <c r="BF33" s="11">
        <f t="shared" si="12"/>
        <v>9</v>
      </c>
      <c r="BG33" s="11">
        <v>6</v>
      </c>
      <c r="BH33" s="99"/>
      <c r="BI33" s="11">
        <v>5</v>
      </c>
      <c r="BJ33" s="11"/>
      <c r="BK33" s="11">
        <f t="shared" si="13"/>
        <v>5</v>
      </c>
      <c r="BL33" s="11">
        <v>6</v>
      </c>
      <c r="BM33" s="99"/>
      <c r="BN33" s="11">
        <v>8</v>
      </c>
      <c r="BO33" s="99"/>
      <c r="BP33" s="11">
        <v>8</v>
      </c>
      <c r="BQ33" s="99"/>
      <c r="BR33" s="11">
        <v>8</v>
      </c>
      <c r="BS33" s="98"/>
      <c r="BT33" s="11">
        <v>9</v>
      </c>
      <c r="BU33" s="99"/>
      <c r="BV33" s="12">
        <v>8</v>
      </c>
      <c r="BW33" s="99"/>
      <c r="BX33" s="12">
        <v>8</v>
      </c>
      <c r="BY33" s="99"/>
      <c r="BZ33" s="11">
        <f t="shared" si="14"/>
        <v>8</v>
      </c>
      <c r="CA33" s="12">
        <v>6</v>
      </c>
      <c r="CB33" s="99"/>
      <c r="CC33" s="11">
        <f t="shared" si="15"/>
        <v>6</v>
      </c>
      <c r="CD33" s="11">
        <v>9</v>
      </c>
      <c r="CE33" s="99"/>
      <c r="CF33" s="11">
        <v>6</v>
      </c>
      <c r="CG33" s="99"/>
      <c r="CH33" s="11">
        <v>7</v>
      </c>
      <c r="CI33" s="11"/>
      <c r="CJ33" s="11">
        <f t="shared" si="16"/>
        <v>7</v>
      </c>
      <c r="CK33" s="11">
        <v>7</v>
      </c>
      <c r="CL33" s="99"/>
      <c r="CM33" s="11">
        <v>8</v>
      </c>
      <c r="CN33" s="99"/>
      <c r="CO33" s="11">
        <v>8</v>
      </c>
      <c r="CP33" s="99"/>
      <c r="CQ33" s="11">
        <v>8</v>
      </c>
      <c r="CR33" s="98"/>
      <c r="CS33" s="11">
        <v>8</v>
      </c>
      <c r="CT33" s="99"/>
      <c r="CU33" s="13">
        <f t="shared" si="17"/>
        <v>7.56</v>
      </c>
      <c r="CV33" s="13"/>
      <c r="CW33" s="14" t="str">
        <f t="shared" si="32"/>
        <v>Khá</v>
      </c>
      <c r="CX33" s="19"/>
      <c r="CY33" s="11">
        <v>7</v>
      </c>
      <c r="CZ33" s="12"/>
      <c r="DA33" s="11">
        <v>8</v>
      </c>
      <c r="DB33" s="12"/>
      <c r="DC33" s="11">
        <v>8</v>
      </c>
      <c r="DD33" s="11"/>
      <c r="DE33" s="11">
        <v>8</v>
      </c>
      <c r="DF33" s="11"/>
      <c r="DG33" s="11">
        <v>9</v>
      </c>
      <c r="DH33" s="12"/>
      <c r="DI33" s="11">
        <v>9</v>
      </c>
      <c r="DJ33" s="11"/>
      <c r="DK33" s="11">
        <v>8</v>
      </c>
      <c r="DL33" s="98" t="str">
        <f t="shared" si="18"/>
        <v>Lê ThịHuế</v>
      </c>
      <c r="DM33" s="13">
        <f t="shared" si="19"/>
        <v>8.15</v>
      </c>
      <c r="DN33" s="13"/>
      <c r="DO33" s="14" t="str">
        <f t="shared" si="33"/>
        <v>Giỏi</v>
      </c>
      <c r="DP33" s="19"/>
      <c r="DQ33" s="349">
        <v>6</v>
      </c>
      <c r="DR33" s="98"/>
      <c r="DS33" s="349">
        <v>8</v>
      </c>
      <c r="DT33" s="349"/>
      <c r="DU33" s="98">
        <v>8</v>
      </c>
      <c r="DV33" s="99"/>
      <c r="DW33" s="98">
        <v>8</v>
      </c>
      <c r="DX33" s="99"/>
      <c r="DY33" s="99">
        <v>9</v>
      </c>
      <c r="DZ33" s="99"/>
      <c r="EA33" s="107">
        <v>8</v>
      </c>
      <c r="EB33" s="99"/>
      <c r="EC33" s="98">
        <v>9</v>
      </c>
      <c r="ED33" s="11" t="str">
        <f t="shared" si="20"/>
        <v>Lê ThịHuế</v>
      </c>
      <c r="EE33" s="13">
        <f t="shared" si="21"/>
        <v>8.09</v>
      </c>
      <c r="EF33" s="13"/>
      <c r="EG33" s="14" t="str">
        <f t="shared" si="22"/>
        <v>Giỏi</v>
      </c>
      <c r="EH33" s="13">
        <f t="shared" si="23"/>
        <v>8.1199999999999992</v>
      </c>
      <c r="EI33" s="13"/>
      <c r="EJ33" s="14" t="str">
        <f t="shared" si="24"/>
        <v>Giỏi</v>
      </c>
      <c r="EK33" s="14" t="str">
        <f t="shared" si="25"/>
        <v>Lê ThịHuế</v>
      </c>
      <c r="EL33" s="13">
        <f t="shared" si="26"/>
        <v>7.31</v>
      </c>
      <c r="EM33" s="46"/>
      <c r="EN33" s="47" t="str">
        <f t="shared" si="35"/>
        <v>Khá</v>
      </c>
      <c r="EO33" s="170">
        <f t="shared" si="0"/>
        <v>35</v>
      </c>
      <c r="EP33" s="110"/>
    </row>
    <row r="34" spans="1:146" ht="15" customHeight="1" x14ac:dyDescent="0.2">
      <c r="A34" s="16">
        <v>32</v>
      </c>
      <c r="B34" s="17" t="s">
        <v>327</v>
      </c>
      <c r="C34" s="18" t="s">
        <v>101</v>
      </c>
      <c r="D34" s="11">
        <v>6</v>
      </c>
      <c r="E34" s="12"/>
      <c r="F34" s="11">
        <f t="shared" si="1"/>
        <v>6</v>
      </c>
      <c r="G34" s="11">
        <v>6</v>
      </c>
      <c r="H34" s="12"/>
      <c r="I34" s="11">
        <v>6</v>
      </c>
      <c r="J34" s="12"/>
      <c r="K34" s="11">
        <v>7</v>
      </c>
      <c r="L34" s="12"/>
      <c r="M34" s="11">
        <f t="shared" si="2"/>
        <v>7</v>
      </c>
      <c r="N34" s="11">
        <v>5</v>
      </c>
      <c r="O34" s="12"/>
      <c r="P34" s="11">
        <f t="shared" si="3"/>
        <v>5</v>
      </c>
      <c r="Q34" s="12">
        <v>6</v>
      </c>
      <c r="R34" s="12"/>
      <c r="S34" s="11">
        <f t="shared" si="4"/>
        <v>6</v>
      </c>
      <c r="T34" s="12">
        <v>6</v>
      </c>
      <c r="U34" s="12"/>
      <c r="V34" s="11">
        <f t="shared" si="5"/>
        <v>6</v>
      </c>
      <c r="W34" s="12">
        <v>5</v>
      </c>
      <c r="X34" s="12"/>
      <c r="Y34" s="11">
        <v>5</v>
      </c>
      <c r="Z34" s="11"/>
      <c r="AA34" s="11">
        <v>8</v>
      </c>
      <c r="AB34" s="12"/>
      <c r="AC34" s="11">
        <f t="shared" si="6"/>
        <v>8</v>
      </c>
      <c r="AD34" s="11">
        <v>6</v>
      </c>
      <c r="AE34" s="12"/>
      <c r="AF34" s="11">
        <v>7</v>
      </c>
      <c r="AG34" s="12"/>
      <c r="AH34" s="11">
        <f t="shared" si="7"/>
        <v>7</v>
      </c>
      <c r="AI34" s="11">
        <v>5</v>
      </c>
      <c r="AJ34" s="12"/>
      <c r="AK34" s="11">
        <f t="shared" si="8"/>
        <v>5</v>
      </c>
      <c r="AL34" s="11">
        <v>6</v>
      </c>
      <c r="AM34" s="12"/>
      <c r="AN34" s="11">
        <f t="shared" si="9"/>
        <v>6</v>
      </c>
      <c r="AO34" s="11">
        <v>8</v>
      </c>
      <c r="AP34" s="12"/>
      <c r="AQ34" s="11">
        <v>6</v>
      </c>
      <c r="AR34" s="12"/>
      <c r="AS34" s="12">
        <v>7</v>
      </c>
      <c r="AT34" s="12"/>
      <c r="AU34" s="11">
        <f t="shared" si="10"/>
        <v>7</v>
      </c>
      <c r="AV34" s="12">
        <v>7</v>
      </c>
      <c r="AW34" s="12"/>
      <c r="AX34" s="12">
        <v>8</v>
      </c>
      <c r="AY34" s="12"/>
      <c r="AZ34" s="13">
        <f t="shared" si="11"/>
        <v>6.27</v>
      </c>
      <c r="BA34" s="13"/>
      <c r="BB34" s="14" t="str">
        <f t="shared" si="31"/>
        <v>TBKhá</v>
      </c>
      <c r="BC34" s="19"/>
      <c r="BD34" s="11">
        <v>9</v>
      </c>
      <c r="BE34" s="99"/>
      <c r="BF34" s="11">
        <f t="shared" si="12"/>
        <v>9</v>
      </c>
      <c r="BG34" s="11">
        <v>6</v>
      </c>
      <c r="BH34" s="99"/>
      <c r="BI34" s="11">
        <v>6</v>
      </c>
      <c r="BJ34" s="11"/>
      <c r="BK34" s="11">
        <f t="shared" si="13"/>
        <v>6</v>
      </c>
      <c r="BL34" s="11">
        <v>6</v>
      </c>
      <c r="BM34" s="99"/>
      <c r="BN34" s="11">
        <v>8</v>
      </c>
      <c r="BO34" s="99"/>
      <c r="BP34" s="11">
        <v>6</v>
      </c>
      <c r="BQ34" s="99"/>
      <c r="BR34" s="11">
        <v>8</v>
      </c>
      <c r="BS34" s="98"/>
      <c r="BT34" s="11">
        <v>8</v>
      </c>
      <c r="BU34" s="99"/>
      <c r="BV34" s="12">
        <v>8</v>
      </c>
      <c r="BW34" s="99"/>
      <c r="BX34" s="12">
        <v>7</v>
      </c>
      <c r="BY34" s="99"/>
      <c r="BZ34" s="11">
        <f t="shared" si="14"/>
        <v>7</v>
      </c>
      <c r="CA34" s="12">
        <v>8</v>
      </c>
      <c r="CB34" s="99"/>
      <c r="CC34" s="11">
        <f t="shared" si="15"/>
        <v>8</v>
      </c>
      <c r="CD34" s="11">
        <v>8</v>
      </c>
      <c r="CE34" s="99"/>
      <c r="CF34" s="11">
        <v>7</v>
      </c>
      <c r="CG34" s="99"/>
      <c r="CH34" s="11">
        <v>3</v>
      </c>
      <c r="CI34" s="11">
        <v>8</v>
      </c>
      <c r="CJ34" s="11">
        <f t="shared" si="16"/>
        <v>8</v>
      </c>
      <c r="CK34" s="11">
        <v>8</v>
      </c>
      <c r="CL34" s="99"/>
      <c r="CM34" s="11">
        <v>7</v>
      </c>
      <c r="CN34" s="99"/>
      <c r="CO34" s="11">
        <v>8</v>
      </c>
      <c r="CP34" s="99"/>
      <c r="CQ34" s="11">
        <v>8</v>
      </c>
      <c r="CR34" s="98"/>
      <c r="CS34" s="11">
        <v>8</v>
      </c>
      <c r="CT34" s="99"/>
      <c r="CU34" s="13">
        <f t="shared" si="17"/>
        <v>7.56</v>
      </c>
      <c r="CV34" s="13"/>
      <c r="CW34" s="14" t="str">
        <f t="shared" si="32"/>
        <v>Khá</v>
      </c>
      <c r="CX34" s="19"/>
      <c r="CY34" s="11">
        <v>8</v>
      </c>
      <c r="CZ34" s="12"/>
      <c r="DA34" s="11">
        <v>8</v>
      </c>
      <c r="DB34" s="12"/>
      <c r="DC34" s="11">
        <v>8</v>
      </c>
      <c r="DD34" s="11"/>
      <c r="DE34" s="11">
        <v>8</v>
      </c>
      <c r="DF34" s="11"/>
      <c r="DG34" s="11">
        <v>8</v>
      </c>
      <c r="DH34" s="12"/>
      <c r="DI34" s="11">
        <v>9</v>
      </c>
      <c r="DJ34" s="11"/>
      <c r="DK34" s="11">
        <v>9</v>
      </c>
      <c r="DL34" s="98" t="str">
        <f t="shared" si="18"/>
        <v>Nguyễn Thị LanHương</v>
      </c>
      <c r="DM34" s="13">
        <f t="shared" si="19"/>
        <v>8.35</v>
      </c>
      <c r="DN34" s="13"/>
      <c r="DO34" s="14" t="str">
        <f t="shared" si="33"/>
        <v>Giỏi</v>
      </c>
      <c r="DP34" s="19"/>
      <c r="DQ34" s="349">
        <v>7</v>
      </c>
      <c r="DR34" s="98"/>
      <c r="DS34" s="349">
        <v>8</v>
      </c>
      <c r="DT34" s="349"/>
      <c r="DU34" s="98">
        <v>9</v>
      </c>
      <c r="DV34" s="99"/>
      <c r="DW34" s="98">
        <v>8</v>
      </c>
      <c r="DX34" s="99"/>
      <c r="DY34" s="99">
        <v>8</v>
      </c>
      <c r="DZ34" s="99"/>
      <c r="EA34" s="107">
        <v>8</v>
      </c>
      <c r="EB34" s="99"/>
      <c r="EC34" s="98">
        <v>8</v>
      </c>
      <c r="ED34" s="11" t="str">
        <f t="shared" si="20"/>
        <v>Nguyễn Thị LanHương</v>
      </c>
      <c r="EE34" s="13">
        <f t="shared" si="21"/>
        <v>8.0399999999999991</v>
      </c>
      <c r="EF34" s="13"/>
      <c r="EG34" s="14" t="str">
        <f t="shared" si="22"/>
        <v>Giỏi</v>
      </c>
      <c r="EH34" s="13">
        <f t="shared" si="23"/>
        <v>8.19</v>
      </c>
      <c r="EI34" s="13"/>
      <c r="EJ34" s="14" t="str">
        <f t="shared" si="24"/>
        <v>Giỏi</v>
      </c>
      <c r="EK34" s="14" t="str">
        <f t="shared" si="25"/>
        <v>Nguyễn Thị LanHương</v>
      </c>
      <c r="EL34" s="13">
        <f t="shared" si="26"/>
        <v>7.24</v>
      </c>
      <c r="EM34" s="46"/>
      <c r="EN34" s="47" t="str">
        <f t="shared" si="35"/>
        <v>Khá</v>
      </c>
      <c r="EO34" s="170">
        <f t="shared" si="0"/>
        <v>38</v>
      </c>
      <c r="EP34" s="110"/>
    </row>
    <row r="35" spans="1:146" ht="15" customHeight="1" x14ac:dyDescent="0.2">
      <c r="A35" s="16">
        <v>33</v>
      </c>
      <c r="B35" s="17" t="s">
        <v>160</v>
      </c>
      <c r="C35" s="18" t="s">
        <v>793</v>
      </c>
      <c r="D35" s="11">
        <v>6</v>
      </c>
      <c r="E35" s="12"/>
      <c r="F35" s="11">
        <f t="shared" si="1"/>
        <v>6</v>
      </c>
      <c r="G35" s="11">
        <v>6</v>
      </c>
      <c r="H35" s="12"/>
      <c r="I35" s="11">
        <v>6</v>
      </c>
      <c r="J35" s="12"/>
      <c r="K35" s="11">
        <v>5</v>
      </c>
      <c r="L35" s="12"/>
      <c r="M35" s="11">
        <f t="shared" si="2"/>
        <v>5</v>
      </c>
      <c r="N35" s="11">
        <v>7</v>
      </c>
      <c r="O35" s="12"/>
      <c r="P35" s="11">
        <f t="shared" si="3"/>
        <v>7</v>
      </c>
      <c r="Q35" s="12">
        <v>5</v>
      </c>
      <c r="R35" s="12"/>
      <c r="S35" s="11">
        <f t="shared" si="4"/>
        <v>5</v>
      </c>
      <c r="T35" s="12">
        <v>7</v>
      </c>
      <c r="U35" s="12"/>
      <c r="V35" s="11">
        <f t="shared" si="5"/>
        <v>7</v>
      </c>
      <c r="W35" s="12">
        <v>7</v>
      </c>
      <c r="X35" s="12"/>
      <c r="Y35" s="11">
        <v>5</v>
      </c>
      <c r="Z35" s="11"/>
      <c r="AA35" s="11">
        <v>7</v>
      </c>
      <c r="AB35" s="12"/>
      <c r="AC35" s="11">
        <f t="shared" si="6"/>
        <v>7</v>
      </c>
      <c r="AD35" s="11">
        <v>6</v>
      </c>
      <c r="AE35" s="12"/>
      <c r="AF35" s="11">
        <v>7</v>
      </c>
      <c r="AG35" s="12"/>
      <c r="AH35" s="11">
        <f t="shared" si="7"/>
        <v>7</v>
      </c>
      <c r="AI35" s="11">
        <v>5</v>
      </c>
      <c r="AJ35" s="12"/>
      <c r="AK35" s="11">
        <f t="shared" si="8"/>
        <v>5</v>
      </c>
      <c r="AL35" s="11">
        <v>6</v>
      </c>
      <c r="AM35" s="12"/>
      <c r="AN35" s="11">
        <f t="shared" si="9"/>
        <v>6</v>
      </c>
      <c r="AO35" s="11">
        <v>8</v>
      </c>
      <c r="AP35" s="12"/>
      <c r="AQ35" s="11">
        <v>6</v>
      </c>
      <c r="AR35" s="12"/>
      <c r="AS35" s="12">
        <v>6</v>
      </c>
      <c r="AT35" s="12"/>
      <c r="AU35" s="11">
        <f t="shared" si="10"/>
        <v>6</v>
      </c>
      <c r="AV35" s="12">
        <v>7</v>
      </c>
      <c r="AW35" s="12"/>
      <c r="AX35" s="12">
        <v>7</v>
      </c>
      <c r="AY35" s="12"/>
      <c r="AZ35" s="13">
        <f t="shared" si="11"/>
        <v>6.33</v>
      </c>
      <c r="BA35" s="13"/>
      <c r="BB35" s="14" t="str">
        <f t="shared" si="31"/>
        <v>TBKhá</v>
      </c>
      <c r="BC35" s="19"/>
      <c r="BD35" s="11">
        <v>8</v>
      </c>
      <c r="BE35" s="99"/>
      <c r="BF35" s="11">
        <f t="shared" si="12"/>
        <v>8</v>
      </c>
      <c r="BG35" s="11">
        <v>6</v>
      </c>
      <c r="BH35" s="99"/>
      <c r="BI35" s="11">
        <v>6</v>
      </c>
      <c r="BJ35" s="11"/>
      <c r="BK35" s="11">
        <f t="shared" si="13"/>
        <v>6</v>
      </c>
      <c r="BL35" s="11">
        <v>7</v>
      </c>
      <c r="BM35" s="99"/>
      <c r="BN35" s="11">
        <v>8</v>
      </c>
      <c r="BO35" s="99"/>
      <c r="BP35" s="11">
        <v>8</v>
      </c>
      <c r="BQ35" s="99"/>
      <c r="BR35" s="11">
        <v>8</v>
      </c>
      <c r="BS35" s="98"/>
      <c r="BT35" s="11">
        <v>8</v>
      </c>
      <c r="BU35" s="99"/>
      <c r="BV35" s="12">
        <v>9</v>
      </c>
      <c r="BW35" s="99"/>
      <c r="BX35" s="12">
        <v>7</v>
      </c>
      <c r="BY35" s="99"/>
      <c r="BZ35" s="11">
        <f t="shared" si="14"/>
        <v>7</v>
      </c>
      <c r="CA35" s="12">
        <v>7</v>
      </c>
      <c r="CB35" s="99"/>
      <c r="CC35" s="11">
        <f t="shared" si="15"/>
        <v>7</v>
      </c>
      <c r="CD35" s="11">
        <v>9</v>
      </c>
      <c r="CE35" s="99"/>
      <c r="CF35" s="11">
        <v>8</v>
      </c>
      <c r="CG35" s="99"/>
      <c r="CH35" s="11">
        <v>6</v>
      </c>
      <c r="CI35" s="11"/>
      <c r="CJ35" s="11">
        <f t="shared" si="16"/>
        <v>6</v>
      </c>
      <c r="CK35" s="11">
        <v>8</v>
      </c>
      <c r="CL35" s="99"/>
      <c r="CM35" s="11">
        <v>7</v>
      </c>
      <c r="CN35" s="99"/>
      <c r="CO35" s="11">
        <v>8</v>
      </c>
      <c r="CP35" s="99"/>
      <c r="CQ35" s="11">
        <v>9</v>
      </c>
      <c r="CR35" s="98"/>
      <c r="CS35" s="11">
        <v>8</v>
      </c>
      <c r="CT35" s="99"/>
      <c r="CU35" s="13">
        <f t="shared" si="17"/>
        <v>7.7</v>
      </c>
      <c r="CV35" s="13"/>
      <c r="CW35" s="14" t="str">
        <f t="shared" si="32"/>
        <v>Khá</v>
      </c>
      <c r="CX35" s="19"/>
      <c r="CY35" s="11">
        <v>8</v>
      </c>
      <c r="CZ35" s="12"/>
      <c r="DA35" s="11">
        <v>8</v>
      </c>
      <c r="DB35" s="12"/>
      <c r="DC35" s="11">
        <v>8</v>
      </c>
      <c r="DD35" s="11"/>
      <c r="DE35" s="11">
        <v>8</v>
      </c>
      <c r="DF35" s="11"/>
      <c r="DG35" s="11">
        <v>8</v>
      </c>
      <c r="DH35" s="12"/>
      <c r="DI35" s="11">
        <v>8</v>
      </c>
      <c r="DJ35" s="11"/>
      <c r="DK35" s="11">
        <v>9</v>
      </c>
      <c r="DL35" s="98" t="str">
        <f t="shared" si="18"/>
        <v>Nguyễn Thị ThanhHuyền (95)</v>
      </c>
      <c r="DM35" s="13">
        <f t="shared" ref="DM35:DM63" si="36">ROUND((SUMPRODUCT($CY$5:$DL$5,$CY35:$DL35))/$DM$6,2)</f>
        <v>8.15</v>
      </c>
      <c r="DN35" s="13"/>
      <c r="DO35" s="14" t="str">
        <f t="shared" si="33"/>
        <v>Giỏi</v>
      </c>
      <c r="DP35" s="19"/>
      <c r="DQ35" s="349">
        <v>7</v>
      </c>
      <c r="DR35" s="98"/>
      <c r="DS35" s="349">
        <v>8</v>
      </c>
      <c r="DT35" s="349"/>
      <c r="DU35" s="98">
        <v>9</v>
      </c>
      <c r="DV35" s="99"/>
      <c r="DW35" s="98">
        <v>9</v>
      </c>
      <c r="DX35" s="99"/>
      <c r="DY35" s="99">
        <v>8</v>
      </c>
      <c r="DZ35" s="99"/>
      <c r="EA35" s="107">
        <v>8</v>
      </c>
      <c r="EB35" s="99"/>
      <c r="EC35" s="98">
        <v>9</v>
      </c>
      <c r="ED35" s="11" t="str">
        <f t="shared" si="20"/>
        <v>Nguyễn Thị ThanhHuyền (95)</v>
      </c>
      <c r="EE35" s="13">
        <f t="shared" si="21"/>
        <v>8.26</v>
      </c>
      <c r="EF35" s="13"/>
      <c r="EG35" s="14" t="str">
        <f t="shared" si="22"/>
        <v>Giỏi</v>
      </c>
      <c r="EH35" s="13">
        <f t="shared" si="23"/>
        <v>8.2100000000000009</v>
      </c>
      <c r="EI35" s="13"/>
      <c r="EJ35" s="14" t="str">
        <f t="shared" si="24"/>
        <v>Giỏi</v>
      </c>
      <c r="EK35" s="14" t="str">
        <f t="shared" si="25"/>
        <v>Nguyễn Thị ThanhHuyền (95)</v>
      </c>
      <c r="EL35" s="13">
        <f t="shared" si="26"/>
        <v>7.33</v>
      </c>
      <c r="EM35" s="46"/>
      <c r="EN35" s="47" t="str">
        <f t="shared" si="35"/>
        <v>Khá</v>
      </c>
      <c r="EO35" s="170">
        <f t="shared" si="0"/>
        <v>33</v>
      </c>
      <c r="EP35" s="110"/>
    </row>
    <row r="36" spans="1:146" ht="15" customHeight="1" x14ac:dyDescent="0.2">
      <c r="A36" s="16">
        <v>34</v>
      </c>
      <c r="B36" s="17" t="s">
        <v>160</v>
      </c>
      <c r="C36" s="18" t="s">
        <v>794</v>
      </c>
      <c r="D36" s="11">
        <v>7</v>
      </c>
      <c r="E36" s="12"/>
      <c r="F36" s="11">
        <f t="shared" si="1"/>
        <v>7</v>
      </c>
      <c r="G36" s="11">
        <v>6</v>
      </c>
      <c r="H36" s="12"/>
      <c r="I36" s="11">
        <v>6</v>
      </c>
      <c r="J36" s="12"/>
      <c r="K36" s="11">
        <v>7</v>
      </c>
      <c r="L36" s="12"/>
      <c r="M36" s="11">
        <f t="shared" si="2"/>
        <v>7</v>
      </c>
      <c r="N36" s="11">
        <v>5</v>
      </c>
      <c r="O36" s="12"/>
      <c r="P36" s="11">
        <f t="shared" si="3"/>
        <v>5</v>
      </c>
      <c r="Q36" s="12">
        <v>5</v>
      </c>
      <c r="R36" s="12"/>
      <c r="S36" s="11">
        <f t="shared" si="4"/>
        <v>5</v>
      </c>
      <c r="T36" s="12">
        <v>8</v>
      </c>
      <c r="U36" s="12"/>
      <c r="V36" s="11">
        <f t="shared" si="5"/>
        <v>8</v>
      </c>
      <c r="W36" s="12">
        <v>6</v>
      </c>
      <c r="X36" s="12"/>
      <c r="Y36" s="11">
        <v>6</v>
      </c>
      <c r="Z36" s="11"/>
      <c r="AA36" s="11">
        <v>6</v>
      </c>
      <c r="AB36" s="12"/>
      <c r="AC36" s="11">
        <f t="shared" si="6"/>
        <v>6</v>
      </c>
      <c r="AD36" s="11">
        <v>8</v>
      </c>
      <c r="AE36" s="12"/>
      <c r="AF36" s="11">
        <v>9</v>
      </c>
      <c r="AG36" s="12"/>
      <c r="AH36" s="11">
        <f t="shared" si="7"/>
        <v>9</v>
      </c>
      <c r="AI36" s="11">
        <v>5</v>
      </c>
      <c r="AJ36" s="12"/>
      <c r="AK36" s="11">
        <f t="shared" si="8"/>
        <v>5</v>
      </c>
      <c r="AL36" s="11">
        <v>6</v>
      </c>
      <c r="AM36" s="12"/>
      <c r="AN36" s="11">
        <f t="shared" si="9"/>
        <v>6</v>
      </c>
      <c r="AO36" s="11">
        <v>9</v>
      </c>
      <c r="AP36" s="12"/>
      <c r="AQ36" s="11">
        <v>6</v>
      </c>
      <c r="AR36" s="12"/>
      <c r="AS36" s="12">
        <v>4</v>
      </c>
      <c r="AT36" s="12">
        <v>6</v>
      </c>
      <c r="AU36" s="11">
        <f t="shared" si="10"/>
        <v>6</v>
      </c>
      <c r="AV36" s="12">
        <v>8</v>
      </c>
      <c r="AW36" s="12"/>
      <c r="AX36" s="12">
        <v>8</v>
      </c>
      <c r="AY36" s="12"/>
      <c r="AZ36" s="13">
        <f t="shared" si="11"/>
        <v>6.77</v>
      </c>
      <c r="BA36" s="13"/>
      <c r="BB36" s="14" t="str">
        <f t="shared" si="31"/>
        <v>TBKhá</v>
      </c>
      <c r="BC36" s="19"/>
      <c r="BD36" s="11">
        <v>8</v>
      </c>
      <c r="BE36" s="99"/>
      <c r="BF36" s="11">
        <f t="shared" si="12"/>
        <v>8</v>
      </c>
      <c r="BG36" s="11">
        <v>7</v>
      </c>
      <c r="BH36" s="99"/>
      <c r="BI36" s="11">
        <v>8</v>
      </c>
      <c r="BJ36" s="11"/>
      <c r="BK36" s="11">
        <f t="shared" si="13"/>
        <v>8</v>
      </c>
      <c r="BL36" s="11">
        <v>7</v>
      </c>
      <c r="BM36" s="99"/>
      <c r="BN36" s="11">
        <v>8</v>
      </c>
      <c r="BO36" s="99"/>
      <c r="BP36" s="11">
        <v>8</v>
      </c>
      <c r="BQ36" s="99"/>
      <c r="BR36" s="11">
        <v>8</v>
      </c>
      <c r="BS36" s="98"/>
      <c r="BT36" s="11">
        <v>9</v>
      </c>
      <c r="BU36" s="99"/>
      <c r="BV36" s="12">
        <v>9</v>
      </c>
      <c r="BW36" s="99"/>
      <c r="BX36" s="12">
        <v>6</v>
      </c>
      <c r="BY36" s="99"/>
      <c r="BZ36" s="11">
        <f t="shared" si="14"/>
        <v>6</v>
      </c>
      <c r="CA36" s="12">
        <v>7</v>
      </c>
      <c r="CB36" s="99"/>
      <c r="CC36" s="11">
        <f t="shared" si="15"/>
        <v>7</v>
      </c>
      <c r="CD36" s="11">
        <v>9</v>
      </c>
      <c r="CE36" s="99"/>
      <c r="CF36" s="11">
        <v>8</v>
      </c>
      <c r="CG36" s="99"/>
      <c r="CH36" s="11">
        <v>8</v>
      </c>
      <c r="CI36" s="11"/>
      <c r="CJ36" s="11">
        <f t="shared" si="16"/>
        <v>8</v>
      </c>
      <c r="CK36" s="11">
        <v>8</v>
      </c>
      <c r="CL36" s="99"/>
      <c r="CM36" s="11">
        <v>7</v>
      </c>
      <c r="CN36" s="99"/>
      <c r="CO36" s="11">
        <v>9</v>
      </c>
      <c r="CP36" s="99"/>
      <c r="CQ36" s="11">
        <v>8</v>
      </c>
      <c r="CR36" s="98"/>
      <c r="CS36" s="11">
        <v>8</v>
      </c>
      <c r="CT36" s="99"/>
      <c r="CU36" s="13">
        <f t="shared" si="17"/>
        <v>7.98</v>
      </c>
      <c r="CV36" s="13"/>
      <c r="CW36" s="14" t="str">
        <f t="shared" si="32"/>
        <v>Khá</v>
      </c>
      <c r="CX36" s="19"/>
      <c r="CY36" s="11">
        <v>8</v>
      </c>
      <c r="CZ36" s="12"/>
      <c r="DA36" s="11">
        <v>7</v>
      </c>
      <c r="DB36" s="12"/>
      <c r="DC36" s="11">
        <v>8</v>
      </c>
      <c r="DD36" s="11"/>
      <c r="DE36" s="11">
        <v>9</v>
      </c>
      <c r="DF36" s="11"/>
      <c r="DG36" s="11">
        <v>8</v>
      </c>
      <c r="DH36" s="12"/>
      <c r="DI36" s="11">
        <v>9</v>
      </c>
      <c r="DJ36" s="11"/>
      <c r="DK36" s="11">
        <v>8</v>
      </c>
      <c r="DL36" s="98" t="str">
        <f t="shared" si="18"/>
        <v>Nguyễn Thị ThanhHuyền (96)</v>
      </c>
      <c r="DM36" s="13">
        <f t="shared" si="36"/>
        <v>8.15</v>
      </c>
      <c r="DN36" s="13"/>
      <c r="DO36" s="14" t="str">
        <f t="shared" si="33"/>
        <v>Giỏi</v>
      </c>
      <c r="DP36" s="19"/>
      <c r="DQ36" s="349">
        <v>6</v>
      </c>
      <c r="DR36" s="98"/>
      <c r="DS36" s="349">
        <v>9</v>
      </c>
      <c r="DT36" s="349"/>
      <c r="DU36" s="98">
        <v>8</v>
      </c>
      <c r="DV36" s="99"/>
      <c r="DW36" s="98">
        <v>8</v>
      </c>
      <c r="DX36" s="99"/>
      <c r="DY36" s="99">
        <v>8</v>
      </c>
      <c r="DZ36" s="99"/>
      <c r="EA36" s="107">
        <v>8</v>
      </c>
      <c r="EB36" s="99"/>
      <c r="EC36" s="98">
        <v>8</v>
      </c>
      <c r="ED36" s="11" t="str">
        <f t="shared" si="20"/>
        <v>Nguyễn Thị ThanhHuyền (96)</v>
      </c>
      <c r="EE36" s="13">
        <f t="shared" si="21"/>
        <v>7.83</v>
      </c>
      <c r="EF36" s="13"/>
      <c r="EG36" s="14" t="str">
        <f t="shared" si="22"/>
        <v>Khá</v>
      </c>
      <c r="EH36" s="13">
        <f t="shared" si="23"/>
        <v>7.98</v>
      </c>
      <c r="EI36" s="13"/>
      <c r="EJ36" s="14" t="str">
        <f t="shared" si="24"/>
        <v>Khá</v>
      </c>
      <c r="EK36" s="14" t="str">
        <f t="shared" si="25"/>
        <v>Nguyễn Thị ThanhHuyền (96)</v>
      </c>
      <c r="EL36" s="13">
        <f t="shared" si="26"/>
        <v>7.53</v>
      </c>
      <c r="EM36" s="46"/>
      <c r="EN36" s="47" t="str">
        <f t="shared" si="35"/>
        <v>Khá</v>
      </c>
      <c r="EO36" s="170">
        <f t="shared" si="0"/>
        <v>22</v>
      </c>
      <c r="EP36" s="110"/>
    </row>
    <row r="37" spans="1:146" ht="15" customHeight="1" x14ac:dyDescent="0.2">
      <c r="A37" s="16">
        <v>35</v>
      </c>
      <c r="B37" s="17" t="s">
        <v>568</v>
      </c>
      <c r="C37" s="18" t="s">
        <v>211</v>
      </c>
      <c r="D37" s="11">
        <v>6</v>
      </c>
      <c r="E37" s="12"/>
      <c r="F37" s="11">
        <f t="shared" si="1"/>
        <v>6</v>
      </c>
      <c r="G37" s="11">
        <v>6</v>
      </c>
      <c r="H37" s="12"/>
      <c r="I37" s="11">
        <v>6</v>
      </c>
      <c r="J37" s="12"/>
      <c r="K37" s="11">
        <v>6</v>
      </c>
      <c r="L37" s="12"/>
      <c r="M37" s="11">
        <f t="shared" si="2"/>
        <v>6</v>
      </c>
      <c r="N37" s="11">
        <v>6</v>
      </c>
      <c r="O37" s="12"/>
      <c r="P37" s="11">
        <f t="shared" si="3"/>
        <v>6</v>
      </c>
      <c r="Q37" s="12">
        <v>5</v>
      </c>
      <c r="R37" s="12"/>
      <c r="S37" s="11">
        <f t="shared" si="4"/>
        <v>5</v>
      </c>
      <c r="T37" s="12">
        <v>7</v>
      </c>
      <c r="U37" s="12"/>
      <c r="V37" s="11">
        <f t="shared" si="5"/>
        <v>7</v>
      </c>
      <c r="W37" s="12">
        <v>6</v>
      </c>
      <c r="X37" s="12"/>
      <c r="Y37" s="11">
        <v>6</v>
      </c>
      <c r="Z37" s="11"/>
      <c r="AA37" s="11">
        <v>6</v>
      </c>
      <c r="AB37" s="12"/>
      <c r="AC37" s="11">
        <f t="shared" si="6"/>
        <v>6</v>
      </c>
      <c r="AD37" s="11">
        <v>6</v>
      </c>
      <c r="AE37" s="12"/>
      <c r="AF37" s="11">
        <v>6</v>
      </c>
      <c r="AG37" s="12"/>
      <c r="AH37" s="11">
        <f t="shared" si="7"/>
        <v>6</v>
      </c>
      <c r="AI37" s="11">
        <v>5</v>
      </c>
      <c r="AJ37" s="12"/>
      <c r="AK37" s="11">
        <f t="shared" si="8"/>
        <v>5</v>
      </c>
      <c r="AL37" s="11">
        <v>6</v>
      </c>
      <c r="AM37" s="12"/>
      <c r="AN37" s="11">
        <f t="shared" si="9"/>
        <v>6</v>
      </c>
      <c r="AO37" s="11">
        <v>8</v>
      </c>
      <c r="AP37" s="12"/>
      <c r="AQ37" s="11">
        <v>5</v>
      </c>
      <c r="AR37" s="12"/>
      <c r="AS37" s="12">
        <v>5</v>
      </c>
      <c r="AT37" s="12"/>
      <c r="AU37" s="11">
        <f t="shared" si="10"/>
        <v>5</v>
      </c>
      <c r="AV37" s="12">
        <v>6</v>
      </c>
      <c r="AW37" s="12"/>
      <c r="AX37" s="12">
        <v>6</v>
      </c>
      <c r="AY37" s="12"/>
      <c r="AZ37" s="13">
        <f t="shared" si="11"/>
        <v>6.02</v>
      </c>
      <c r="BA37" s="13"/>
      <c r="BB37" s="14" t="str">
        <f t="shared" si="31"/>
        <v>TBKhá</v>
      </c>
      <c r="BC37" s="19"/>
      <c r="BD37" s="11">
        <v>9</v>
      </c>
      <c r="BE37" s="99"/>
      <c r="BF37" s="11">
        <f t="shared" si="12"/>
        <v>9</v>
      </c>
      <c r="BG37" s="11">
        <v>6</v>
      </c>
      <c r="BH37" s="99"/>
      <c r="BI37" s="11">
        <v>4</v>
      </c>
      <c r="BJ37" s="11">
        <v>9</v>
      </c>
      <c r="BK37" s="11">
        <f t="shared" si="13"/>
        <v>9</v>
      </c>
      <c r="BL37" s="11">
        <v>6</v>
      </c>
      <c r="BM37" s="99"/>
      <c r="BN37" s="11">
        <v>7</v>
      </c>
      <c r="BO37" s="99"/>
      <c r="BP37" s="11">
        <v>8</v>
      </c>
      <c r="BQ37" s="99"/>
      <c r="BR37" s="11">
        <v>8</v>
      </c>
      <c r="BS37" s="98"/>
      <c r="BT37" s="11">
        <v>9</v>
      </c>
      <c r="BU37" s="99"/>
      <c r="BV37" s="12">
        <v>8</v>
      </c>
      <c r="BW37" s="99"/>
      <c r="BX37" s="12">
        <v>4</v>
      </c>
      <c r="BY37" s="99">
        <v>7</v>
      </c>
      <c r="BZ37" s="11">
        <f t="shared" si="14"/>
        <v>7</v>
      </c>
      <c r="CA37" s="12">
        <v>7</v>
      </c>
      <c r="CB37" s="99"/>
      <c r="CC37" s="11">
        <f t="shared" si="15"/>
        <v>7</v>
      </c>
      <c r="CD37" s="11">
        <v>9</v>
      </c>
      <c r="CE37" s="99"/>
      <c r="CF37" s="11">
        <v>5</v>
      </c>
      <c r="CG37" s="99"/>
      <c r="CH37" s="11">
        <v>7</v>
      </c>
      <c r="CI37" s="11"/>
      <c r="CJ37" s="11">
        <f t="shared" si="16"/>
        <v>7</v>
      </c>
      <c r="CK37" s="11">
        <v>6</v>
      </c>
      <c r="CL37" s="99"/>
      <c r="CM37" s="11">
        <v>7</v>
      </c>
      <c r="CN37" s="99"/>
      <c r="CO37" s="11">
        <v>9</v>
      </c>
      <c r="CP37" s="99"/>
      <c r="CQ37" s="11">
        <v>8</v>
      </c>
      <c r="CR37" s="98"/>
      <c r="CS37" s="11">
        <v>7</v>
      </c>
      <c r="CT37" s="99"/>
      <c r="CU37" s="13">
        <f t="shared" si="17"/>
        <v>7.47</v>
      </c>
      <c r="CV37" s="13"/>
      <c r="CW37" s="14" t="str">
        <f t="shared" si="32"/>
        <v>Khá</v>
      </c>
      <c r="CX37" s="19"/>
      <c r="CY37" s="11">
        <v>7</v>
      </c>
      <c r="CZ37" s="12"/>
      <c r="DA37" s="11">
        <v>8</v>
      </c>
      <c r="DB37" s="12"/>
      <c r="DC37" s="11">
        <v>8</v>
      </c>
      <c r="DD37" s="11"/>
      <c r="DE37" s="11">
        <v>8</v>
      </c>
      <c r="DF37" s="11"/>
      <c r="DG37" s="11">
        <v>7</v>
      </c>
      <c r="DH37" s="12"/>
      <c r="DI37" s="11">
        <v>8</v>
      </c>
      <c r="DJ37" s="11"/>
      <c r="DK37" s="11">
        <v>8</v>
      </c>
      <c r="DL37" s="98" t="str">
        <f t="shared" si="18"/>
        <v>Phan Thị NgọcHuyền</v>
      </c>
      <c r="DM37" s="13">
        <f t="shared" si="36"/>
        <v>7.75</v>
      </c>
      <c r="DN37" s="13"/>
      <c r="DO37" s="14" t="str">
        <f t="shared" si="33"/>
        <v>Khá</v>
      </c>
      <c r="DP37" s="19"/>
      <c r="DQ37" s="349">
        <v>7</v>
      </c>
      <c r="DR37" s="98"/>
      <c r="DS37" s="349">
        <v>7</v>
      </c>
      <c r="DT37" s="349"/>
      <c r="DU37" s="98">
        <v>8</v>
      </c>
      <c r="DV37" s="99"/>
      <c r="DW37" s="98">
        <v>7</v>
      </c>
      <c r="DX37" s="99"/>
      <c r="DY37" s="99">
        <v>8</v>
      </c>
      <c r="DZ37" s="99"/>
      <c r="EA37" s="107">
        <v>7</v>
      </c>
      <c r="EB37" s="99"/>
      <c r="EC37" s="98">
        <v>8</v>
      </c>
      <c r="ED37" s="11" t="str">
        <f t="shared" si="20"/>
        <v>Phan Thị NgọcHuyền</v>
      </c>
      <c r="EE37" s="13">
        <f t="shared" si="21"/>
        <v>7.52</v>
      </c>
      <c r="EF37" s="13"/>
      <c r="EG37" s="14" t="str">
        <f t="shared" si="22"/>
        <v>Khá</v>
      </c>
      <c r="EH37" s="13">
        <f t="shared" si="23"/>
        <v>7.63</v>
      </c>
      <c r="EI37" s="13"/>
      <c r="EJ37" s="14" t="str">
        <f t="shared" si="24"/>
        <v>Khá</v>
      </c>
      <c r="EK37" s="14" t="str">
        <f t="shared" si="25"/>
        <v>Phan Thị NgọcHuyền</v>
      </c>
      <c r="EL37" s="13">
        <f t="shared" si="26"/>
        <v>6.97</v>
      </c>
      <c r="EM37" s="46"/>
      <c r="EN37" s="47" t="str">
        <f t="shared" si="35"/>
        <v>TBKhá</v>
      </c>
      <c r="EO37" s="170">
        <f t="shared" si="0"/>
        <v>57</v>
      </c>
      <c r="EP37" s="110"/>
    </row>
    <row r="38" spans="1:146" ht="15" customHeight="1" x14ac:dyDescent="0.2">
      <c r="A38" s="16">
        <v>36</v>
      </c>
      <c r="B38" s="17" t="s">
        <v>573</v>
      </c>
      <c r="C38" s="18" t="s">
        <v>574</v>
      </c>
      <c r="D38" s="11">
        <v>9</v>
      </c>
      <c r="E38" s="12"/>
      <c r="F38" s="11">
        <f t="shared" si="1"/>
        <v>9</v>
      </c>
      <c r="G38" s="11">
        <v>6</v>
      </c>
      <c r="H38" s="12"/>
      <c r="I38" s="11">
        <v>6</v>
      </c>
      <c r="J38" s="12"/>
      <c r="K38" s="11">
        <v>9</v>
      </c>
      <c r="L38" s="12"/>
      <c r="M38" s="11">
        <f t="shared" si="2"/>
        <v>9</v>
      </c>
      <c r="N38" s="11">
        <v>7</v>
      </c>
      <c r="O38" s="12"/>
      <c r="P38" s="11">
        <f t="shared" si="3"/>
        <v>7</v>
      </c>
      <c r="Q38" s="12">
        <v>7</v>
      </c>
      <c r="R38" s="12"/>
      <c r="S38" s="11">
        <f t="shared" si="4"/>
        <v>7</v>
      </c>
      <c r="T38" s="12">
        <v>7</v>
      </c>
      <c r="U38" s="12"/>
      <c r="V38" s="11">
        <f t="shared" si="5"/>
        <v>7</v>
      </c>
      <c r="W38" s="12">
        <v>7</v>
      </c>
      <c r="X38" s="12"/>
      <c r="Y38" s="11">
        <v>8</v>
      </c>
      <c r="Z38" s="11"/>
      <c r="AA38" s="11">
        <v>8</v>
      </c>
      <c r="AB38" s="12"/>
      <c r="AC38" s="11">
        <f t="shared" si="6"/>
        <v>8</v>
      </c>
      <c r="AD38" s="11">
        <v>8</v>
      </c>
      <c r="AE38" s="12"/>
      <c r="AF38" s="11">
        <v>9</v>
      </c>
      <c r="AG38" s="12"/>
      <c r="AH38" s="11">
        <f t="shared" si="7"/>
        <v>9</v>
      </c>
      <c r="AI38" s="11">
        <v>5</v>
      </c>
      <c r="AJ38" s="12"/>
      <c r="AK38" s="11">
        <f t="shared" si="8"/>
        <v>5</v>
      </c>
      <c r="AL38" s="11">
        <v>8</v>
      </c>
      <c r="AM38" s="12"/>
      <c r="AN38" s="11">
        <f t="shared" si="9"/>
        <v>8</v>
      </c>
      <c r="AO38" s="11">
        <v>9</v>
      </c>
      <c r="AP38" s="12"/>
      <c r="AQ38" s="11">
        <v>6</v>
      </c>
      <c r="AR38" s="12"/>
      <c r="AS38" s="12">
        <v>7</v>
      </c>
      <c r="AT38" s="12"/>
      <c r="AU38" s="11">
        <f t="shared" si="10"/>
        <v>7</v>
      </c>
      <c r="AV38" s="12">
        <v>7</v>
      </c>
      <c r="AW38" s="12"/>
      <c r="AX38" s="12">
        <v>8</v>
      </c>
      <c r="AY38" s="12"/>
      <c r="AZ38" s="13">
        <f t="shared" si="11"/>
        <v>7.37</v>
      </c>
      <c r="BA38" s="13"/>
      <c r="BB38" s="14" t="str">
        <f t="shared" si="31"/>
        <v>Khá</v>
      </c>
      <c r="BC38" s="19"/>
      <c r="BD38" s="11">
        <v>9</v>
      </c>
      <c r="BE38" s="99"/>
      <c r="BF38" s="11">
        <f t="shared" si="12"/>
        <v>9</v>
      </c>
      <c r="BG38" s="11">
        <v>7</v>
      </c>
      <c r="BH38" s="99"/>
      <c r="BI38" s="11">
        <v>10</v>
      </c>
      <c r="BJ38" s="11"/>
      <c r="BK38" s="11">
        <f t="shared" si="13"/>
        <v>10</v>
      </c>
      <c r="BL38" s="11">
        <v>7</v>
      </c>
      <c r="BM38" s="99"/>
      <c r="BN38" s="11">
        <v>8</v>
      </c>
      <c r="BO38" s="99"/>
      <c r="BP38" s="11">
        <v>8</v>
      </c>
      <c r="BQ38" s="99"/>
      <c r="BR38" s="11">
        <v>8</v>
      </c>
      <c r="BS38" s="98"/>
      <c r="BT38" s="11">
        <v>9</v>
      </c>
      <c r="BU38" s="99"/>
      <c r="BV38" s="12">
        <v>8</v>
      </c>
      <c r="BW38" s="99"/>
      <c r="BX38" s="12">
        <v>9</v>
      </c>
      <c r="BY38" s="99"/>
      <c r="BZ38" s="11">
        <f t="shared" si="14"/>
        <v>9</v>
      </c>
      <c r="CA38" s="12">
        <v>8</v>
      </c>
      <c r="CB38" s="99"/>
      <c r="CC38" s="11">
        <f t="shared" si="15"/>
        <v>8</v>
      </c>
      <c r="CD38" s="11">
        <v>8</v>
      </c>
      <c r="CE38" s="99"/>
      <c r="CF38" s="11">
        <v>8</v>
      </c>
      <c r="CG38" s="99"/>
      <c r="CH38" s="11">
        <v>8</v>
      </c>
      <c r="CI38" s="11"/>
      <c r="CJ38" s="11">
        <f t="shared" si="16"/>
        <v>8</v>
      </c>
      <c r="CK38" s="11">
        <v>8</v>
      </c>
      <c r="CL38" s="99"/>
      <c r="CM38" s="11">
        <v>8</v>
      </c>
      <c r="CN38" s="99"/>
      <c r="CO38" s="11">
        <v>9</v>
      </c>
      <c r="CP38" s="99"/>
      <c r="CQ38" s="11">
        <v>9</v>
      </c>
      <c r="CR38" s="98"/>
      <c r="CS38" s="11">
        <v>8</v>
      </c>
      <c r="CT38" s="99"/>
      <c r="CU38" s="13">
        <f t="shared" si="17"/>
        <v>8.23</v>
      </c>
      <c r="CV38" s="13"/>
      <c r="CW38" s="14" t="str">
        <f t="shared" si="32"/>
        <v>Giỏi</v>
      </c>
      <c r="CX38" s="19"/>
      <c r="CY38" s="11">
        <v>8</v>
      </c>
      <c r="CZ38" s="12"/>
      <c r="DA38" s="11">
        <v>8</v>
      </c>
      <c r="DB38" s="12"/>
      <c r="DC38" s="11">
        <v>8</v>
      </c>
      <c r="DD38" s="11"/>
      <c r="DE38" s="11">
        <v>9</v>
      </c>
      <c r="DF38" s="11"/>
      <c r="DG38" s="11">
        <v>8</v>
      </c>
      <c r="DH38" s="12"/>
      <c r="DI38" s="11">
        <v>9</v>
      </c>
      <c r="DJ38" s="11"/>
      <c r="DK38" s="11">
        <v>9</v>
      </c>
      <c r="DL38" s="98" t="str">
        <f t="shared" si="18"/>
        <v>Bùi Thị DiễmKiều</v>
      </c>
      <c r="DM38" s="13">
        <f t="shared" si="36"/>
        <v>8.4499999999999993</v>
      </c>
      <c r="DN38" s="13"/>
      <c r="DO38" s="14" t="str">
        <f t="shared" si="33"/>
        <v>Giỏi</v>
      </c>
      <c r="DP38" s="19"/>
      <c r="DQ38" s="349">
        <v>7</v>
      </c>
      <c r="DR38" s="98"/>
      <c r="DS38" s="349">
        <v>9</v>
      </c>
      <c r="DT38" s="349"/>
      <c r="DU38" s="98">
        <v>8</v>
      </c>
      <c r="DV38" s="99"/>
      <c r="DW38" s="98">
        <v>8</v>
      </c>
      <c r="DX38" s="99"/>
      <c r="DY38" s="99">
        <v>8</v>
      </c>
      <c r="DZ38" s="99"/>
      <c r="EA38" s="107">
        <v>9</v>
      </c>
      <c r="EB38" s="99"/>
      <c r="EC38" s="98">
        <v>8</v>
      </c>
      <c r="ED38" s="11" t="str">
        <f t="shared" si="20"/>
        <v>Bùi Thị DiễmKiều</v>
      </c>
      <c r="EE38" s="13">
        <f t="shared" si="21"/>
        <v>8.09</v>
      </c>
      <c r="EF38" s="13"/>
      <c r="EG38" s="14" t="str">
        <f t="shared" si="22"/>
        <v>Giỏi</v>
      </c>
      <c r="EH38" s="13">
        <f t="shared" si="23"/>
        <v>8.26</v>
      </c>
      <c r="EI38" s="13"/>
      <c r="EJ38" s="14" t="str">
        <f t="shared" si="24"/>
        <v>Giỏi</v>
      </c>
      <c r="EK38" s="14" t="str">
        <f t="shared" si="25"/>
        <v>Bùi Thị DiễmKiều</v>
      </c>
      <c r="EL38" s="13">
        <f t="shared" si="26"/>
        <v>7.91</v>
      </c>
      <c r="EM38" s="46"/>
      <c r="EN38" s="47" t="str">
        <f t="shared" si="35"/>
        <v>Khá</v>
      </c>
      <c r="EO38" s="170">
        <f t="shared" si="0"/>
        <v>7</v>
      </c>
      <c r="EP38" s="110"/>
    </row>
    <row r="39" spans="1:146" ht="15" customHeight="1" x14ac:dyDescent="0.2">
      <c r="A39" s="16">
        <v>38</v>
      </c>
      <c r="B39" s="17" t="s">
        <v>97</v>
      </c>
      <c r="C39" s="18" t="s">
        <v>213</v>
      </c>
      <c r="D39" s="11">
        <v>6</v>
      </c>
      <c r="E39" s="12"/>
      <c r="F39" s="11">
        <f t="shared" si="1"/>
        <v>6</v>
      </c>
      <c r="G39" s="11">
        <v>5</v>
      </c>
      <c r="H39" s="12"/>
      <c r="I39" s="11">
        <v>5</v>
      </c>
      <c r="J39" s="12"/>
      <c r="K39" s="11">
        <v>5</v>
      </c>
      <c r="L39" s="12"/>
      <c r="M39" s="11">
        <f t="shared" si="2"/>
        <v>5</v>
      </c>
      <c r="N39" s="11">
        <v>6</v>
      </c>
      <c r="O39" s="12"/>
      <c r="P39" s="11">
        <f t="shared" si="3"/>
        <v>6</v>
      </c>
      <c r="Q39" s="12">
        <v>5</v>
      </c>
      <c r="R39" s="12"/>
      <c r="S39" s="11">
        <f t="shared" si="4"/>
        <v>5</v>
      </c>
      <c r="T39" s="12">
        <v>5</v>
      </c>
      <c r="U39" s="12"/>
      <c r="V39" s="11">
        <f t="shared" si="5"/>
        <v>5</v>
      </c>
      <c r="W39" s="12">
        <v>5</v>
      </c>
      <c r="X39" s="12"/>
      <c r="Y39" s="11">
        <v>5</v>
      </c>
      <c r="Z39" s="11"/>
      <c r="AA39" s="11">
        <v>4</v>
      </c>
      <c r="AB39" s="12">
        <v>6</v>
      </c>
      <c r="AC39" s="11">
        <f t="shared" si="6"/>
        <v>6</v>
      </c>
      <c r="AD39" s="11">
        <v>6</v>
      </c>
      <c r="AE39" s="12"/>
      <c r="AF39" s="11">
        <v>7</v>
      </c>
      <c r="AG39" s="12"/>
      <c r="AH39" s="11">
        <f t="shared" si="7"/>
        <v>7</v>
      </c>
      <c r="AI39" s="11">
        <v>5</v>
      </c>
      <c r="AJ39" s="12"/>
      <c r="AK39" s="11">
        <f t="shared" si="8"/>
        <v>5</v>
      </c>
      <c r="AL39" s="11">
        <v>6</v>
      </c>
      <c r="AM39" s="12"/>
      <c r="AN39" s="11">
        <f t="shared" si="9"/>
        <v>6</v>
      </c>
      <c r="AO39" s="11">
        <v>7</v>
      </c>
      <c r="AP39" s="12"/>
      <c r="AQ39" s="11">
        <v>5</v>
      </c>
      <c r="AR39" s="12"/>
      <c r="AS39" s="12">
        <v>5</v>
      </c>
      <c r="AT39" s="12"/>
      <c r="AU39" s="11">
        <f t="shared" si="10"/>
        <v>5</v>
      </c>
      <c r="AV39" s="12">
        <v>7</v>
      </c>
      <c r="AW39" s="12"/>
      <c r="AX39" s="12">
        <v>8</v>
      </c>
      <c r="AY39" s="12"/>
      <c r="AZ39" s="13">
        <f t="shared" si="11"/>
        <v>5.75</v>
      </c>
      <c r="BA39" s="13"/>
      <c r="BB39" s="14" t="str">
        <f t="shared" si="31"/>
        <v>TBình</v>
      </c>
      <c r="BC39" s="19"/>
      <c r="BD39" s="11">
        <v>9</v>
      </c>
      <c r="BE39" s="99"/>
      <c r="BF39" s="11">
        <f t="shared" si="12"/>
        <v>9</v>
      </c>
      <c r="BG39" s="11">
        <v>6</v>
      </c>
      <c r="BH39" s="99"/>
      <c r="BI39" s="11">
        <v>3</v>
      </c>
      <c r="BJ39" s="11">
        <v>8</v>
      </c>
      <c r="BK39" s="11">
        <f t="shared" si="13"/>
        <v>8</v>
      </c>
      <c r="BL39" s="11">
        <v>6</v>
      </c>
      <c r="BM39" s="99"/>
      <c r="BN39" s="11">
        <v>7</v>
      </c>
      <c r="BO39" s="99"/>
      <c r="BP39" s="11">
        <v>7</v>
      </c>
      <c r="BQ39" s="99"/>
      <c r="BR39" s="11">
        <v>7</v>
      </c>
      <c r="BS39" s="98"/>
      <c r="BT39" s="11">
        <v>8</v>
      </c>
      <c r="BU39" s="99"/>
      <c r="BV39" s="12">
        <v>8</v>
      </c>
      <c r="BW39" s="99"/>
      <c r="BX39" s="12">
        <v>7</v>
      </c>
      <c r="BY39" s="99"/>
      <c r="BZ39" s="11">
        <f t="shared" si="14"/>
        <v>7</v>
      </c>
      <c r="CA39" s="12">
        <v>8</v>
      </c>
      <c r="CB39" s="99"/>
      <c r="CC39" s="11">
        <f t="shared" si="15"/>
        <v>8</v>
      </c>
      <c r="CD39" s="11">
        <v>8</v>
      </c>
      <c r="CE39" s="99"/>
      <c r="CF39" s="11">
        <v>6</v>
      </c>
      <c r="CG39" s="99"/>
      <c r="CH39" s="11">
        <v>6</v>
      </c>
      <c r="CI39" s="11"/>
      <c r="CJ39" s="11">
        <f t="shared" si="16"/>
        <v>6</v>
      </c>
      <c r="CK39" s="11">
        <v>8</v>
      </c>
      <c r="CL39" s="99"/>
      <c r="CM39" s="11">
        <v>7</v>
      </c>
      <c r="CN39" s="99"/>
      <c r="CO39" s="11">
        <v>8</v>
      </c>
      <c r="CP39" s="99"/>
      <c r="CQ39" s="11">
        <v>8</v>
      </c>
      <c r="CR39" s="98"/>
      <c r="CS39" s="11">
        <v>8</v>
      </c>
      <c r="CT39" s="99"/>
      <c r="CU39" s="13">
        <f t="shared" si="17"/>
        <v>7.4</v>
      </c>
      <c r="CV39" s="13"/>
      <c r="CW39" s="14" t="str">
        <f t="shared" si="32"/>
        <v>Khá</v>
      </c>
      <c r="CX39" s="19"/>
      <c r="CY39" s="11">
        <v>7</v>
      </c>
      <c r="CZ39" s="12"/>
      <c r="DA39" s="11">
        <v>9</v>
      </c>
      <c r="DB39" s="12"/>
      <c r="DC39" s="11">
        <v>9</v>
      </c>
      <c r="DD39" s="11"/>
      <c r="DE39" s="11">
        <v>8</v>
      </c>
      <c r="DF39" s="11"/>
      <c r="DG39" s="11">
        <v>8</v>
      </c>
      <c r="DH39" s="12"/>
      <c r="DI39" s="11">
        <v>8</v>
      </c>
      <c r="DJ39" s="11"/>
      <c r="DK39" s="11">
        <v>9</v>
      </c>
      <c r="DL39" s="98" t="str">
        <f t="shared" si="18"/>
        <v>Nguyễn ThịLan</v>
      </c>
      <c r="DM39" s="13">
        <f t="shared" si="36"/>
        <v>8.3000000000000007</v>
      </c>
      <c r="DN39" s="13"/>
      <c r="DO39" s="14" t="str">
        <f t="shared" si="33"/>
        <v>Giỏi</v>
      </c>
      <c r="DP39" s="19"/>
      <c r="DQ39" s="349">
        <v>7</v>
      </c>
      <c r="DR39" s="98"/>
      <c r="DS39" s="349">
        <v>8</v>
      </c>
      <c r="DT39" s="349"/>
      <c r="DU39" s="98">
        <v>8</v>
      </c>
      <c r="DV39" s="99"/>
      <c r="DW39" s="98">
        <v>8</v>
      </c>
      <c r="DX39" s="99"/>
      <c r="DY39" s="99">
        <v>8</v>
      </c>
      <c r="DZ39" s="99"/>
      <c r="EA39" s="107">
        <v>7</v>
      </c>
      <c r="EB39" s="99"/>
      <c r="EC39" s="98">
        <v>9</v>
      </c>
      <c r="ED39" s="11" t="str">
        <f t="shared" si="20"/>
        <v>Nguyễn ThịLan</v>
      </c>
      <c r="EE39" s="13">
        <f t="shared" si="21"/>
        <v>7.83</v>
      </c>
      <c r="EF39" s="13"/>
      <c r="EG39" s="14" t="str">
        <f t="shared" si="22"/>
        <v>Khá</v>
      </c>
      <c r="EH39" s="13">
        <f t="shared" si="23"/>
        <v>8.0500000000000007</v>
      </c>
      <c r="EI39" s="13"/>
      <c r="EJ39" s="14" t="str">
        <f t="shared" si="24"/>
        <v>Giỏi</v>
      </c>
      <c r="EK39" s="14" t="str">
        <f t="shared" si="25"/>
        <v>Nguyễn ThịLan</v>
      </c>
      <c r="EL39" s="13">
        <f t="shared" si="26"/>
        <v>6.96</v>
      </c>
      <c r="EM39" s="46"/>
      <c r="EN39" s="47" t="str">
        <f t="shared" si="35"/>
        <v>TBKhá</v>
      </c>
      <c r="EO39" s="170">
        <f t="shared" ref="EO39:EO46" si="37">RANK(EL39,$EL$7:$EL$100)</f>
        <v>58</v>
      </c>
      <c r="EP39" s="110"/>
    </row>
    <row r="40" spans="1:146" ht="15" customHeight="1" x14ac:dyDescent="0.2">
      <c r="A40" s="16">
        <v>39</v>
      </c>
      <c r="B40" s="17" t="s">
        <v>62</v>
      </c>
      <c r="C40" s="18" t="s">
        <v>111</v>
      </c>
      <c r="D40" s="11">
        <v>4</v>
      </c>
      <c r="E40" s="12">
        <v>8</v>
      </c>
      <c r="F40" s="11">
        <f t="shared" si="1"/>
        <v>8</v>
      </c>
      <c r="G40" s="11">
        <v>5</v>
      </c>
      <c r="H40" s="12"/>
      <c r="I40" s="11">
        <v>6</v>
      </c>
      <c r="J40" s="12"/>
      <c r="K40" s="11">
        <v>7</v>
      </c>
      <c r="L40" s="12"/>
      <c r="M40" s="11">
        <f t="shared" si="2"/>
        <v>7</v>
      </c>
      <c r="N40" s="11">
        <v>5</v>
      </c>
      <c r="O40" s="12"/>
      <c r="P40" s="11">
        <f t="shared" si="3"/>
        <v>5</v>
      </c>
      <c r="Q40" s="12">
        <v>5</v>
      </c>
      <c r="R40" s="12"/>
      <c r="S40" s="11">
        <f t="shared" si="4"/>
        <v>5</v>
      </c>
      <c r="T40" s="12">
        <v>6</v>
      </c>
      <c r="U40" s="12"/>
      <c r="V40" s="11">
        <f t="shared" si="5"/>
        <v>6</v>
      </c>
      <c r="W40" s="12">
        <v>6</v>
      </c>
      <c r="X40" s="12"/>
      <c r="Y40" s="11">
        <v>5</v>
      </c>
      <c r="Z40" s="11"/>
      <c r="AA40" s="11">
        <v>6</v>
      </c>
      <c r="AB40" s="12"/>
      <c r="AC40" s="11">
        <f t="shared" si="6"/>
        <v>6</v>
      </c>
      <c r="AD40" s="11">
        <v>7</v>
      </c>
      <c r="AE40" s="12"/>
      <c r="AF40" s="11">
        <v>8</v>
      </c>
      <c r="AG40" s="12"/>
      <c r="AH40" s="11">
        <f t="shared" si="7"/>
        <v>8</v>
      </c>
      <c r="AI40" s="11">
        <v>5</v>
      </c>
      <c r="AJ40" s="12"/>
      <c r="AK40" s="11">
        <f t="shared" si="8"/>
        <v>5</v>
      </c>
      <c r="AL40" s="11">
        <v>7</v>
      </c>
      <c r="AM40" s="12"/>
      <c r="AN40" s="11">
        <f t="shared" si="9"/>
        <v>7</v>
      </c>
      <c r="AO40" s="11">
        <v>9</v>
      </c>
      <c r="AP40" s="12"/>
      <c r="AQ40" s="11">
        <v>6</v>
      </c>
      <c r="AR40" s="12"/>
      <c r="AS40" s="12">
        <v>7</v>
      </c>
      <c r="AT40" s="12"/>
      <c r="AU40" s="11">
        <f t="shared" si="10"/>
        <v>7</v>
      </c>
      <c r="AV40" s="12">
        <v>7</v>
      </c>
      <c r="AW40" s="12"/>
      <c r="AX40" s="12">
        <v>7</v>
      </c>
      <c r="AY40" s="12"/>
      <c r="AZ40" s="13">
        <f t="shared" si="11"/>
        <v>6.5</v>
      </c>
      <c r="BA40" s="13"/>
      <c r="BB40" s="14" t="str">
        <f t="shared" si="31"/>
        <v>TBKhá</v>
      </c>
      <c r="BC40" s="19"/>
      <c r="BD40" s="11">
        <v>9</v>
      </c>
      <c r="BE40" s="99"/>
      <c r="BF40" s="11">
        <f t="shared" si="12"/>
        <v>9</v>
      </c>
      <c r="BG40" s="11">
        <v>6</v>
      </c>
      <c r="BH40" s="99"/>
      <c r="BI40" s="11">
        <v>8</v>
      </c>
      <c r="BJ40" s="11"/>
      <c r="BK40" s="11">
        <f t="shared" si="13"/>
        <v>8</v>
      </c>
      <c r="BL40" s="11">
        <v>7</v>
      </c>
      <c r="BM40" s="99"/>
      <c r="BN40" s="11">
        <v>9</v>
      </c>
      <c r="BO40" s="99"/>
      <c r="BP40" s="11">
        <v>7</v>
      </c>
      <c r="BQ40" s="99"/>
      <c r="BR40" s="11">
        <v>8</v>
      </c>
      <c r="BS40" s="98"/>
      <c r="BT40" s="11">
        <v>8</v>
      </c>
      <c r="BU40" s="99"/>
      <c r="BV40" s="12">
        <v>8</v>
      </c>
      <c r="BW40" s="99"/>
      <c r="BX40" s="12">
        <v>9</v>
      </c>
      <c r="BY40" s="99"/>
      <c r="BZ40" s="11">
        <f t="shared" si="14"/>
        <v>9</v>
      </c>
      <c r="CA40" s="12">
        <v>8</v>
      </c>
      <c r="CB40" s="99"/>
      <c r="CC40" s="11">
        <f t="shared" si="15"/>
        <v>8</v>
      </c>
      <c r="CD40" s="11">
        <v>8</v>
      </c>
      <c r="CE40" s="99"/>
      <c r="CF40" s="11">
        <v>8</v>
      </c>
      <c r="CG40" s="99"/>
      <c r="CH40" s="11">
        <v>8</v>
      </c>
      <c r="CI40" s="11"/>
      <c r="CJ40" s="11">
        <f t="shared" si="16"/>
        <v>8</v>
      </c>
      <c r="CK40" s="11">
        <v>8</v>
      </c>
      <c r="CL40" s="99"/>
      <c r="CM40" s="11">
        <v>8</v>
      </c>
      <c r="CN40" s="99"/>
      <c r="CO40" s="11">
        <v>9</v>
      </c>
      <c r="CP40" s="99"/>
      <c r="CQ40" s="11">
        <v>9</v>
      </c>
      <c r="CR40" s="98"/>
      <c r="CS40" s="11">
        <v>8</v>
      </c>
      <c r="CT40" s="99"/>
      <c r="CU40" s="13">
        <f t="shared" si="17"/>
        <v>8.02</v>
      </c>
      <c r="CV40" s="13"/>
      <c r="CW40" s="14" t="str">
        <f t="shared" si="32"/>
        <v>Giỏi</v>
      </c>
      <c r="CX40" s="19"/>
      <c r="CY40" s="11">
        <v>8</v>
      </c>
      <c r="CZ40" s="12"/>
      <c r="DA40" s="11">
        <v>8</v>
      </c>
      <c r="DB40" s="12"/>
      <c r="DC40" s="11">
        <v>9</v>
      </c>
      <c r="DD40" s="11"/>
      <c r="DE40" s="11">
        <v>8</v>
      </c>
      <c r="DF40" s="11"/>
      <c r="DG40" s="11">
        <v>8</v>
      </c>
      <c r="DH40" s="12"/>
      <c r="DI40" s="11">
        <v>9</v>
      </c>
      <c r="DJ40" s="11"/>
      <c r="DK40" s="11">
        <v>9</v>
      </c>
      <c r="DL40" s="98" t="str">
        <f t="shared" si="18"/>
        <v>Đặng ThịLiên</v>
      </c>
      <c r="DM40" s="13">
        <f t="shared" si="36"/>
        <v>8.5</v>
      </c>
      <c r="DN40" s="13"/>
      <c r="DO40" s="14" t="str">
        <f t="shared" si="33"/>
        <v>Giỏi</v>
      </c>
      <c r="DP40" s="19"/>
      <c r="DQ40" s="349">
        <v>7</v>
      </c>
      <c r="DR40" s="98"/>
      <c r="DS40" s="349">
        <v>8</v>
      </c>
      <c r="DT40" s="349"/>
      <c r="DU40" s="98">
        <v>8</v>
      </c>
      <c r="DV40" s="99"/>
      <c r="DW40" s="98">
        <v>9</v>
      </c>
      <c r="DX40" s="99"/>
      <c r="DY40" s="99">
        <v>8</v>
      </c>
      <c r="DZ40" s="99"/>
      <c r="EA40" s="107">
        <v>9</v>
      </c>
      <c r="EB40" s="99"/>
      <c r="EC40" s="98">
        <v>7</v>
      </c>
      <c r="ED40" s="11" t="str">
        <f t="shared" si="20"/>
        <v>Đặng ThịLiên</v>
      </c>
      <c r="EE40" s="13">
        <f t="shared" si="21"/>
        <v>8.0399999999999991</v>
      </c>
      <c r="EF40" s="13"/>
      <c r="EG40" s="14" t="str">
        <f t="shared" si="22"/>
        <v>Giỏi</v>
      </c>
      <c r="EH40" s="13">
        <f t="shared" si="23"/>
        <v>8.26</v>
      </c>
      <c r="EI40" s="13"/>
      <c r="EJ40" s="14" t="str">
        <f t="shared" si="24"/>
        <v>Giỏi</v>
      </c>
      <c r="EK40" s="14" t="str">
        <f t="shared" si="25"/>
        <v>Đặng ThịLiên</v>
      </c>
      <c r="EL40" s="13">
        <f t="shared" si="26"/>
        <v>7.51</v>
      </c>
      <c r="EM40" s="46"/>
      <c r="EN40" s="47" t="str">
        <f t="shared" si="35"/>
        <v>Khá</v>
      </c>
      <c r="EO40" s="170">
        <f t="shared" si="37"/>
        <v>25</v>
      </c>
      <c r="EP40" s="110"/>
    </row>
    <row r="41" spans="1:146" ht="15" customHeight="1" x14ac:dyDescent="0.2">
      <c r="A41" s="16">
        <v>40</v>
      </c>
      <c r="B41" s="17" t="s">
        <v>120</v>
      </c>
      <c r="C41" s="18" t="s">
        <v>111</v>
      </c>
      <c r="D41" s="11">
        <v>9</v>
      </c>
      <c r="E41" s="12"/>
      <c r="F41" s="11">
        <f t="shared" si="1"/>
        <v>9</v>
      </c>
      <c r="G41" s="11">
        <v>6</v>
      </c>
      <c r="H41" s="12"/>
      <c r="I41" s="11">
        <v>6</v>
      </c>
      <c r="J41" s="12"/>
      <c r="K41" s="11">
        <v>7</v>
      </c>
      <c r="L41" s="12"/>
      <c r="M41" s="11">
        <f t="shared" si="2"/>
        <v>7</v>
      </c>
      <c r="N41" s="11">
        <v>7</v>
      </c>
      <c r="O41" s="12"/>
      <c r="P41" s="11">
        <f t="shared" si="3"/>
        <v>7</v>
      </c>
      <c r="Q41" s="12">
        <v>8</v>
      </c>
      <c r="R41" s="12"/>
      <c r="S41" s="11">
        <f t="shared" si="4"/>
        <v>8</v>
      </c>
      <c r="T41" s="12">
        <v>7</v>
      </c>
      <c r="U41" s="12"/>
      <c r="V41" s="11">
        <f t="shared" si="5"/>
        <v>7</v>
      </c>
      <c r="W41" s="12">
        <v>8</v>
      </c>
      <c r="X41" s="12"/>
      <c r="Y41" s="11">
        <v>7</v>
      </c>
      <c r="Z41" s="11"/>
      <c r="AA41" s="11">
        <v>7</v>
      </c>
      <c r="AB41" s="12"/>
      <c r="AC41" s="11">
        <f t="shared" si="6"/>
        <v>7</v>
      </c>
      <c r="AD41" s="11">
        <v>9</v>
      </c>
      <c r="AE41" s="12"/>
      <c r="AF41" s="11">
        <v>9</v>
      </c>
      <c r="AG41" s="12"/>
      <c r="AH41" s="11">
        <f t="shared" si="7"/>
        <v>9</v>
      </c>
      <c r="AI41" s="11">
        <v>6</v>
      </c>
      <c r="AJ41" s="12"/>
      <c r="AK41" s="11">
        <f t="shared" si="8"/>
        <v>6</v>
      </c>
      <c r="AL41" s="11">
        <v>7</v>
      </c>
      <c r="AM41" s="12"/>
      <c r="AN41" s="11">
        <f t="shared" si="9"/>
        <v>7</v>
      </c>
      <c r="AO41" s="11">
        <v>8</v>
      </c>
      <c r="AP41" s="12"/>
      <c r="AQ41" s="11">
        <v>5</v>
      </c>
      <c r="AR41" s="12"/>
      <c r="AS41" s="12">
        <v>8</v>
      </c>
      <c r="AT41" s="12"/>
      <c r="AU41" s="11">
        <f t="shared" si="10"/>
        <v>8</v>
      </c>
      <c r="AV41" s="12">
        <v>8</v>
      </c>
      <c r="AW41" s="12"/>
      <c r="AX41" s="12">
        <v>9</v>
      </c>
      <c r="AY41" s="12"/>
      <c r="AZ41" s="13">
        <f t="shared" si="11"/>
        <v>7.42</v>
      </c>
      <c r="BA41" s="13"/>
      <c r="BB41" s="14" t="str">
        <f t="shared" si="31"/>
        <v>Khá</v>
      </c>
      <c r="BC41" s="19"/>
      <c r="BD41" s="11">
        <v>9</v>
      </c>
      <c r="BE41" s="99"/>
      <c r="BF41" s="11">
        <f t="shared" si="12"/>
        <v>9</v>
      </c>
      <c r="BG41" s="11">
        <v>8</v>
      </c>
      <c r="BH41" s="99"/>
      <c r="BI41" s="11">
        <v>8</v>
      </c>
      <c r="BJ41" s="11"/>
      <c r="BK41" s="11">
        <f t="shared" si="13"/>
        <v>8</v>
      </c>
      <c r="BL41" s="11">
        <v>8</v>
      </c>
      <c r="BM41" s="99"/>
      <c r="BN41" s="11">
        <v>8</v>
      </c>
      <c r="BO41" s="99"/>
      <c r="BP41" s="11">
        <v>8</v>
      </c>
      <c r="BQ41" s="99"/>
      <c r="BR41" s="11">
        <v>8</v>
      </c>
      <c r="BS41" s="98"/>
      <c r="BT41" s="11">
        <v>9</v>
      </c>
      <c r="BU41" s="99"/>
      <c r="BV41" s="12">
        <v>9</v>
      </c>
      <c r="BW41" s="99"/>
      <c r="BX41" s="12">
        <v>9</v>
      </c>
      <c r="BY41" s="99"/>
      <c r="BZ41" s="11">
        <f t="shared" si="14"/>
        <v>9</v>
      </c>
      <c r="CA41" s="12">
        <v>7</v>
      </c>
      <c r="CB41" s="99"/>
      <c r="CC41" s="11">
        <f t="shared" si="15"/>
        <v>7</v>
      </c>
      <c r="CD41" s="11">
        <v>9</v>
      </c>
      <c r="CE41" s="99"/>
      <c r="CF41" s="11">
        <v>8</v>
      </c>
      <c r="CG41" s="99"/>
      <c r="CH41" s="11">
        <v>8</v>
      </c>
      <c r="CI41" s="11"/>
      <c r="CJ41" s="11">
        <f t="shared" si="16"/>
        <v>8</v>
      </c>
      <c r="CK41" s="11">
        <v>8</v>
      </c>
      <c r="CL41" s="99"/>
      <c r="CM41" s="11">
        <v>8</v>
      </c>
      <c r="CN41" s="99"/>
      <c r="CO41" s="11">
        <v>9</v>
      </c>
      <c r="CP41" s="99"/>
      <c r="CQ41" s="11">
        <v>9</v>
      </c>
      <c r="CR41" s="98"/>
      <c r="CS41" s="11">
        <v>8</v>
      </c>
      <c r="CT41" s="99"/>
      <c r="CU41" s="13">
        <f t="shared" si="17"/>
        <v>8.35</v>
      </c>
      <c r="CV41" s="13"/>
      <c r="CW41" s="14" t="str">
        <f t="shared" si="32"/>
        <v>Giỏi</v>
      </c>
      <c r="CX41" s="19"/>
      <c r="CY41" s="11">
        <v>8</v>
      </c>
      <c r="CZ41" s="12"/>
      <c r="DA41" s="11">
        <v>9</v>
      </c>
      <c r="DB41" s="12"/>
      <c r="DC41" s="11">
        <v>8</v>
      </c>
      <c r="DD41" s="11"/>
      <c r="DE41" s="11">
        <v>9</v>
      </c>
      <c r="DF41" s="11"/>
      <c r="DG41" s="11">
        <v>9</v>
      </c>
      <c r="DH41" s="12"/>
      <c r="DI41" s="11">
        <v>9</v>
      </c>
      <c r="DJ41" s="11"/>
      <c r="DK41" s="11">
        <v>9</v>
      </c>
      <c r="DL41" s="98" t="str">
        <f t="shared" si="18"/>
        <v>Hoàng ThịLiên</v>
      </c>
      <c r="DM41" s="13">
        <f t="shared" si="36"/>
        <v>8.6999999999999993</v>
      </c>
      <c r="DN41" s="13"/>
      <c r="DO41" s="14" t="str">
        <f t="shared" si="33"/>
        <v>Giỏi</v>
      </c>
      <c r="DP41" s="19"/>
      <c r="DQ41" s="349">
        <v>8</v>
      </c>
      <c r="DR41" s="98"/>
      <c r="DS41" s="349">
        <v>10</v>
      </c>
      <c r="DT41" s="349"/>
      <c r="DU41" s="98">
        <v>9</v>
      </c>
      <c r="DV41" s="99"/>
      <c r="DW41" s="98">
        <v>9</v>
      </c>
      <c r="DX41" s="99"/>
      <c r="DY41" s="99">
        <v>9</v>
      </c>
      <c r="DZ41" s="99"/>
      <c r="EA41" s="107">
        <v>9</v>
      </c>
      <c r="EB41" s="99"/>
      <c r="EC41" s="98">
        <v>9</v>
      </c>
      <c r="ED41" s="11" t="str">
        <f t="shared" si="20"/>
        <v>Hoàng ThịLiên</v>
      </c>
      <c r="EE41" s="13">
        <f t="shared" si="21"/>
        <v>8.9600000000000009</v>
      </c>
      <c r="EF41" s="13"/>
      <c r="EG41" s="14" t="str">
        <f t="shared" si="22"/>
        <v>Giỏi</v>
      </c>
      <c r="EH41" s="13">
        <f t="shared" si="23"/>
        <v>8.84</v>
      </c>
      <c r="EI41" s="13"/>
      <c r="EJ41" s="14" t="str">
        <f t="shared" si="24"/>
        <v>Giỏi</v>
      </c>
      <c r="EK41" s="14" t="str">
        <f t="shared" si="25"/>
        <v>Hoàng ThịLiên</v>
      </c>
      <c r="EL41" s="13">
        <f t="shared" si="26"/>
        <v>8.1300000000000008</v>
      </c>
      <c r="EM41" s="46"/>
      <c r="EN41" s="47" t="str">
        <f t="shared" si="35"/>
        <v>Giỏi</v>
      </c>
      <c r="EO41" s="170">
        <f t="shared" si="37"/>
        <v>2</v>
      </c>
      <c r="EP41" s="110"/>
    </row>
    <row r="42" spans="1:146" ht="15" customHeight="1" x14ac:dyDescent="0.2">
      <c r="A42" s="16">
        <v>41</v>
      </c>
      <c r="B42" s="17" t="s">
        <v>575</v>
      </c>
      <c r="C42" s="18" t="s">
        <v>111</v>
      </c>
      <c r="D42" s="11">
        <v>5</v>
      </c>
      <c r="E42" s="12"/>
      <c r="F42" s="11">
        <f t="shared" si="1"/>
        <v>5</v>
      </c>
      <c r="G42" s="11">
        <v>5</v>
      </c>
      <c r="H42" s="12"/>
      <c r="I42" s="11">
        <v>6</v>
      </c>
      <c r="J42" s="12"/>
      <c r="K42" s="11">
        <v>3</v>
      </c>
      <c r="L42" s="12">
        <v>6</v>
      </c>
      <c r="M42" s="11">
        <f t="shared" si="2"/>
        <v>6</v>
      </c>
      <c r="N42" s="11">
        <v>5</v>
      </c>
      <c r="O42" s="12"/>
      <c r="P42" s="11">
        <f t="shared" si="3"/>
        <v>5</v>
      </c>
      <c r="Q42" s="12">
        <v>6</v>
      </c>
      <c r="R42" s="12"/>
      <c r="S42" s="11">
        <f t="shared" si="4"/>
        <v>6</v>
      </c>
      <c r="T42" s="12">
        <v>6</v>
      </c>
      <c r="U42" s="12"/>
      <c r="V42" s="11">
        <f t="shared" si="5"/>
        <v>6</v>
      </c>
      <c r="W42" s="12">
        <v>6</v>
      </c>
      <c r="X42" s="12"/>
      <c r="Y42" s="11">
        <v>5</v>
      </c>
      <c r="Z42" s="11"/>
      <c r="AA42" s="11">
        <v>5</v>
      </c>
      <c r="AB42" s="12"/>
      <c r="AC42" s="11">
        <f t="shared" si="6"/>
        <v>5</v>
      </c>
      <c r="AD42" s="11">
        <v>6</v>
      </c>
      <c r="AE42" s="12"/>
      <c r="AF42" s="11">
        <v>8</v>
      </c>
      <c r="AG42" s="12"/>
      <c r="AH42" s="11">
        <f t="shared" si="7"/>
        <v>8</v>
      </c>
      <c r="AI42" s="11">
        <v>5</v>
      </c>
      <c r="AJ42" s="12"/>
      <c r="AK42" s="11">
        <f t="shared" si="8"/>
        <v>5</v>
      </c>
      <c r="AL42" s="11">
        <v>6</v>
      </c>
      <c r="AM42" s="12"/>
      <c r="AN42" s="11">
        <f t="shared" si="9"/>
        <v>6</v>
      </c>
      <c r="AO42" s="11">
        <v>8</v>
      </c>
      <c r="AP42" s="12"/>
      <c r="AQ42" s="11">
        <v>5</v>
      </c>
      <c r="AR42" s="12"/>
      <c r="AS42" s="12">
        <v>6</v>
      </c>
      <c r="AT42" s="12"/>
      <c r="AU42" s="11">
        <f t="shared" si="10"/>
        <v>6</v>
      </c>
      <c r="AV42" s="12">
        <v>6</v>
      </c>
      <c r="AW42" s="12"/>
      <c r="AX42" s="12">
        <v>7</v>
      </c>
      <c r="AY42" s="12"/>
      <c r="AZ42" s="13">
        <f t="shared" si="11"/>
        <v>5.97</v>
      </c>
      <c r="BA42" s="13"/>
      <c r="BB42" s="14" t="str">
        <f t="shared" si="31"/>
        <v>TBình</v>
      </c>
      <c r="BC42" s="19"/>
      <c r="BD42" s="11">
        <v>8</v>
      </c>
      <c r="BE42" s="99"/>
      <c r="BF42" s="11">
        <f t="shared" si="12"/>
        <v>8</v>
      </c>
      <c r="BG42" s="11">
        <v>7</v>
      </c>
      <c r="BH42" s="99"/>
      <c r="BI42" s="11">
        <v>3</v>
      </c>
      <c r="BJ42" s="11">
        <v>8</v>
      </c>
      <c r="BK42" s="11">
        <f t="shared" si="13"/>
        <v>8</v>
      </c>
      <c r="BL42" s="11">
        <v>5</v>
      </c>
      <c r="BM42" s="99"/>
      <c r="BN42" s="11">
        <v>8</v>
      </c>
      <c r="BO42" s="99"/>
      <c r="BP42" s="11">
        <v>7</v>
      </c>
      <c r="BQ42" s="99"/>
      <c r="BR42" s="11">
        <v>9</v>
      </c>
      <c r="BS42" s="98"/>
      <c r="BT42" s="11">
        <v>9</v>
      </c>
      <c r="BU42" s="99"/>
      <c r="BV42" s="12">
        <v>8</v>
      </c>
      <c r="BW42" s="99"/>
      <c r="BX42" s="12">
        <v>7</v>
      </c>
      <c r="BY42" s="99"/>
      <c r="BZ42" s="11">
        <f t="shared" si="14"/>
        <v>7</v>
      </c>
      <c r="CA42" s="12">
        <v>7</v>
      </c>
      <c r="CB42" s="99"/>
      <c r="CC42" s="11">
        <f t="shared" si="15"/>
        <v>7</v>
      </c>
      <c r="CD42" s="11">
        <v>9</v>
      </c>
      <c r="CE42" s="99"/>
      <c r="CF42" s="11">
        <v>6</v>
      </c>
      <c r="CG42" s="99"/>
      <c r="CH42" s="11">
        <v>7</v>
      </c>
      <c r="CI42" s="11"/>
      <c r="CJ42" s="11">
        <f t="shared" si="16"/>
        <v>7</v>
      </c>
      <c r="CK42" s="11">
        <v>7</v>
      </c>
      <c r="CL42" s="99"/>
      <c r="CM42" s="11">
        <v>8</v>
      </c>
      <c r="CN42" s="99"/>
      <c r="CO42" s="11">
        <v>8</v>
      </c>
      <c r="CP42" s="99"/>
      <c r="CQ42" s="11">
        <v>8</v>
      </c>
      <c r="CR42" s="98"/>
      <c r="CS42" s="11">
        <v>7</v>
      </c>
      <c r="CT42" s="99"/>
      <c r="CU42" s="13">
        <f t="shared" si="17"/>
        <v>7.63</v>
      </c>
      <c r="CV42" s="13"/>
      <c r="CW42" s="14" t="str">
        <f t="shared" si="32"/>
        <v>Khá</v>
      </c>
      <c r="CX42" s="19"/>
      <c r="CY42" s="11">
        <v>7</v>
      </c>
      <c r="CZ42" s="12"/>
      <c r="DA42" s="11">
        <v>8</v>
      </c>
      <c r="DB42" s="12"/>
      <c r="DC42" s="11">
        <v>8</v>
      </c>
      <c r="DD42" s="11"/>
      <c r="DE42" s="11">
        <v>9</v>
      </c>
      <c r="DF42" s="11"/>
      <c r="DG42" s="11">
        <v>7</v>
      </c>
      <c r="DH42" s="12"/>
      <c r="DI42" s="11">
        <v>9</v>
      </c>
      <c r="DJ42" s="11"/>
      <c r="DK42" s="11">
        <v>8</v>
      </c>
      <c r="DL42" s="98" t="str">
        <f t="shared" si="18"/>
        <v>Hoàng Thị ÁiLiên</v>
      </c>
      <c r="DM42" s="13">
        <f t="shared" si="36"/>
        <v>8.0500000000000007</v>
      </c>
      <c r="DN42" s="13"/>
      <c r="DO42" s="14" t="str">
        <f t="shared" si="33"/>
        <v>Giỏi</v>
      </c>
      <c r="DP42" s="19"/>
      <c r="DQ42" s="349">
        <v>6</v>
      </c>
      <c r="DR42" s="98"/>
      <c r="DS42" s="349">
        <v>8</v>
      </c>
      <c r="DT42" s="349"/>
      <c r="DU42" s="98">
        <v>8</v>
      </c>
      <c r="DV42" s="99"/>
      <c r="DW42" s="98">
        <v>8</v>
      </c>
      <c r="DX42" s="99"/>
      <c r="DY42" s="99">
        <v>8</v>
      </c>
      <c r="DZ42" s="99"/>
      <c r="EA42" s="107">
        <v>6</v>
      </c>
      <c r="EB42" s="99"/>
      <c r="EC42" s="98">
        <v>8</v>
      </c>
      <c r="ED42" s="11" t="str">
        <f t="shared" si="20"/>
        <v>Hoàng Thị ÁiLiên</v>
      </c>
      <c r="EE42" s="13">
        <f t="shared" si="21"/>
        <v>7.48</v>
      </c>
      <c r="EF42" s="13"/>
      <c r="EG42" s="14" t="str">
        <f t="shared" si="22"/>
        <v>Khá</v>
      </c>
      <c r="EH42" s="13">
        <f t="shared" si="23"/>
        <v>7.74</v>
      </c>
      <c r="EI42" s="13"/>
      <c r="EJ42" s="14" t="str">
        <f t="shared" si="24"/>
        <v>Khá</v>
      </c>
      <c r="EK42" s="14" t="str">
        <f t="shared" si="25"/>
        <v>Hoàng Thị ÁiLiên</v>
      </c>
      <c r="EL42" s="13">
        <f t="shared" si="26"/>
        <v>7.04</v>
      </c>
      <c r="EM42" s="46"/>
      <c r="EN42" s="47" t="str">
        <f t="shared" si="35"/>
        <v>Khá</v>
      </c>
      <c r="EO42" s="170">
        <f t="shared" si="37"/>
        <v>55</v>
      </c>
      <c r="EP42" s="110"/>
    </row>
    <row r="43" spans="1:146" ht="15" customHeight="1" x14ac:dyDescent="0.2">
      <c r="A43" s="16">
        <v>42</v>
      </c>
      <c r="B43" s="17" t="s">
        <v>162</v>
      </c>
      <c r="C43" s="18" t="s">
        <v>111</v>
      </c>
      <c r="D43" s="11">
        <v>5</v>
      </c>
      <c r="E43" s="12"/>
      <c r="F43" s="11">
        <f t="shared" si="1"/>
        <v>5</v>
      </c>
      <c r="G43" s="11">
        <v>5</v>
      </c>
      <c r="H43" s="12"/>
      <c r="I43" s="11">
        <v>6</v>
      </c>
      <c r="J43" s="12"/>
      <c r="K43" s="11">
        <v>6</v>
      </c>
      <c r="L43" s="12"/>
      <c r="M43" s="11">
        <f t="shared" si="2"/>
        <v>6</v>
      </c>
      <c r="N43" s="11">
        <v>5</v>
      </c>
      <c r="O43" s="12"/>
      <c r="P43" s="11">
        <f t="shared" si="3"/>
        <v>5</v>
      </c>
      <c r="Q43" s="12">
        <v>6</v>
      </c>
      <c r="R43" s="12"/>
      <c r="S43" s="11">
        <f t="shared" si="4"/>
        <v>6</v>
      </c>
      <c r="T43" s="12">
        <v>6</v>
      </c>
      <c r="U43" s="12"/>
      <c r="V43" s="11">
        <f t="shared" si="5"/>
        <v>6</v>
      </c>
      <c r="W43" s="12">
        <v>6</v>
      </c>
      <c r="X43" s="12"/>
      <c r="Y43" s="11">
        <v>5</v>
      </c>
      <c r="Z43" s="11"/>
      <c r="AA43" s="11">
        <v>4</v>
      </c>
      <c r="AB43" s="12">
        <v>6</v>
      </c>
      <c r="AC43" s="11">
        <f t="shared" si="6"/>
        <v>6</v>
      </c>
      <c r="AD43" s="11">
        <v>6</v>
      </c>
      <c r="AE43" s="12"/>
      <c r="AF43" s="11">
        <v>4</v>
      </c>
      <c r="AG43" s="12">
        <v>6</v>
      </c>
      <c r="AH43" s="11">
        <f t="shared" si="7"/>
        <v>6</v>
      </c>
      <c r="AI43" s="11">
        <v>5</v>
      </c>
      <c r="AJ43" s="12"/>
      <c r="AK43" s="11">
        <f t="shared" si="8"/>
        <v>5</v>
      </c>
      <c r="AL43" s="11">
        <v>6</v>
      </c>
      <c r="AM43" s="12"/>
      <c r="AN43" s="11">
        <f t="shared" si="9"/>
        <v>6</v>
      </c>
      <c r="AO43" s="11">
        <v>9</v>
      </c>
      <c r="AP43" s="12"/>
      <c r="AQ43" s="11">
        <v>7</v>
      </c>
      <c r="AR43" s="12"/>
      <c r="AS43" s="12">
        <v>6</v>
      </c>
      <c r="AT43" s="12"/>
      <c r="AU43" s="11">
        <f t="shared" si="10"/>
        <v>6</v>
      </c>
      <c r="AV43" s="12">
        <v>7</v>
      </c>
      <c r="AW43" s="12"/>
      <c r="AX43" s="12">
        <v>7</v>
      </c>
      <c r="AY43" s="12"/>
      <c r="AZ43" s="13">
        <f t="shared" si="11"/>
        <v>6.08</v>
      </c>
      <c r="BA43" s="13"/>
      <c r="BB43" s="14" t="str">
        <f t="shared" si="31"/>
        <v>TBKhá</v>
      </c>
      <c r="BC43" s="19"/>
      <c r="BD43" s="11">
        <v>7</v>
      </c>
      <c r="BE43" s="99"/>
      <c r="BF43" s="11">
        <f t="shared" si="12"/>
        <v>7</v>
      </c>
      <c r="BG43" s="11">
        <v>6</v>
      </c>
      <c r="BH43" s="99"/>
      <c r="BI43" s="11">
        <v>4</v>
      </c>
      <c r="BJ43" s="11">
        <v>9</v>
      </c>
      <c r="BK43" s="11">
        <f t="shared" si="13"/>
        <v>9</v>
      </c>
      <c r="BL43" s="11">
        <v>6</v>
      </c>
      <c r="BM43" s="99"/>
      <c r="BN43" s="11">
        <v>7</v>
      </c>
      <c r="BO43" s="99"/>
      <c r="BP43" s="11">
        <v>9</v>
      </c>
      <c r="BQ43" s="99"/>
      <c r="BR43" s="11">
        <v>8</v>
      </c>
      <c r="BS43" s="98"/>
      <c r="BT43" s="11">
        <v>8</v>
      </c>
      <c r="BU43" s="99"/>
      <c r="BV43" s="12">
        <v>8</v>
      </c>
      <c r="BW43" s="99"/>
      <c r="BX43" s="12">
        <v>8</v>
      </c>
      <c r="BY43" s="99"/>
      <c r="BZ43" s="11">
        <f t="shared" si="14"/>
        <v>8</v>
      </c>
      <c r="CA43" s="12">
        <v>7</v>
      </c>
      <c r="CB43" s="99"/>
      <c r="CC43" s="11">
        <f t="shared" si="15"/>
        <v>7</v>
      </c>
      <c r="CD43" s="11">
        <v>9</v>
      </c>
      <c r="CE43" s="99"/>
      <c r="CF43" s="11">
        <v>6</v>
      </c>
      <c r="CG43" s="99"/>
      <c r="CH43" s="11">
        <v>7</v>
      </c>
      <c r="CI43" s="11"/>
      <c r="CJ43" s="11">
        <f t="shared" si="16"/>
        <v>7</v>
      </c>
      <c r="CK43" s="11">
        <v>8</v>
      </c>
      <c r="CL43" s="99"/>
      <c r="CM43" s="11">
        <v>7</v>
      </c>
      <c r="CN43" s="99"/>
      <c r="CO43" s="11">
        <v>8</v>
      </c>
      <c r="CP43" s="99"/>
      <c r="CQ43" s="11">
        <v>8</v>
      </c>
      <c r="CR43" s="98"/>
      <c r="CS43" s="11">
        <v>8</v>
      </c>
      <c r="CT43" s="99"/>
      <c r="CU43" s="13">
        <f t="shared" si="17"/>
        <v>7.6</v>
      </c>
      <c r="CV43" s="13"/>
      <c r="CW43" s="14" t="str">
        <f t="shared" si="32"/>
        <v>Khá</v>
      </c>
      <c r="CX43" s="19"/>
      <c r="CY43" s="11">
        <v>8</v>
      </c>
      <c r="CZ43" s="12"/>
      <c r="DA43" s="11">
        <v>8</v>
      </c>
      <c r="DB43" s="12"/>
      <c r="DC43" s="11">
        <v>9</v>
      </c>
      <c r="DD43" s="11"/>
      <c r="DE43" s="11">
        <v>9</v>
      </c>
      <c r="DF43" s="11"/>
      <c r="DG43" s="11">
        <v>9</v>
      </c>
      <c r="DH43" s="12"/>
      <c r="DI43" s="11">
        <v>8</v>
      </c>
      <c r="DJ43" s="11"/>
      <c r="DK43" s="11">
        <v>8</v>
      </c>
      <c r="DL43" s="98" t="str">
        <f t="shared" si="18"/>
        <v>Trần Thị KimLiên</v>
      </c>
      <c r="DM43" s="13">
        <f t="shared" si="36"/>
        <v>8.35</v>
      </c>
      <c r="DN43" s="13"/>
      <c r="DO43" s="14" t="str">
        <f t="shared" si="33"/>
        <v>Giỏi</v>
      </c>
      <c r="DP43" s="19"/>
      <c r="DQ43" s="349">
        <v>6</v>
      </c>
      <c r="DR43" s="98"/>
      <c r="DS43" s="349">
        <v>7</v>
      </c>
      <c r="DT43" s="349"/>
      <c r="DU43" s="98">
        <v>8</v>
      </c>
      <c r="DV43" s="99"/>
      <c r="DW43" s="98">
        <v>8</v>
      </c>
      <c r="DX43" s="99"/>
      <c r="DY43" s="99">
        <v>8</v>
      </c>
      <c r="DZ43" s="99"/>
      <c r="EA43" s="107">
        <v>6</v>
      </c>
      <c r="EB43" s="99"/>
      <c r="EC43" s="98">
        <v>8</v>
      </c>
      <c r="ED43" s="11" t="str">
        <f t="shared" si="20"/>
        <v>Trần Thị KimLiên</v>
      </c>
      <c r="EE43" s="13">
        <f t="shared" si="21"/>
        <v>7.39</v>
      </c>
      <c r="EF43" s="13"/>
      <c r="EG43" s="14" t="str">
        <f t="shared" si="22"/>
        <v>Khá</v>
      </c>
      <c r="EH43" s="13">
        <f t="shared" si="23"/>
        <v>7.84</v>
      </c>
      <c r="EI43" s="13"/>
      <c r="EJ43" s="14" t="str">
        <f t="shared" si="24"/>
        <v>Khá</v>
      </c>
      <c r="EK43" s="14" t="str">
        <f t="shared" si="25"/>
        <v>Trần Thị KimLiên</v>
      </c>
      <c r="EL43" s="13">
        <f t="shared" si="26"/>
        <v>7.09</v>
      </c>
      <c r="EM43" s="46"/>
      <c r="EN43" s="47" t="str">
        <f t="shared" si="35"/>
        <v>Khá</v>
      </c>
      <c r="EO43" s="170">
        <f t="shared" si="37"/>
        <v>49</v>
      </c>
      <c r="EP43" s="110"/>
    </row>
    <row r="44" spans="1:146" ht="15" customHeight="1" x14ac:dyDescent="0.2">
      <c r="A44" s="16">
        <v>43</v>
      </c>
      <c r="B44" s="17" t="s">
        <v>576</v>
      </c>
      <c r="C44" s="18" t="s">
        <v>117</v>
      </c>
      <c r="D44" s="11">
        <v>4</v>
      </c>
      <c r="E44" s="12">
        <v>6</v>
      </c>
      <c r="F44" s="11">
        <f t="shared" si="1"/>
        <v>6</v>
      </c>
      <c r="G44" s="11">
        <v>6</v>
      </c>
      <c r="H44" s="12"/>
      <c r="I44" s="11">
        <v>6</v>
      </c>
      <c r="J44" s="12"/>
      <c r="K44" s="11">
        <v>7</v>
      </c>
      <c r="L44" s="12"/>
      <c r="M44" s="11">
        <f t="shared" si="2"/>
        <v>7</v>
      </c>
      <c r="N44" s="11">
        <v>5</v>
      </c>
      <c r="O44" s="12"/>
      <c r="P44" s="11">
        <f t="shared" si="3"/>
        <v>5</v>
      </c>
      <c r="Q44" s="12">
        <v>6</v>
      </c>
      <c r="R44" s="12"/>
      <c r="S44" s="11">
        <f t="shared" si="4"/>
        <v>6</v>
      </c>
      <c r="T44" s="12">
        <v>6</v>
      </c>
      <c r="U44" s="12"/>
      <c r="V44" s="11">
        <f t="shared" si="5"/>
        <v>6</v>
      </c>
      <c r="W44" s="12">
        <v>5</v>
      </c>
      <c r="X44" s="12"/>
      <c r="Y44" s="11">
        <v>5</v>
      </c>
      <c r="Z44" s="11"/>
      <c r="AA44" s="11">
        <v>5</v>
      </c>
      <c r="AB44" s="12"/>
      <c r="AC44" s="11">
        <f t="shared" si="6"/>
        <v>5</v>
      </c>
      <c r="AD44" s="11">
        <v>6</v>
      </c>
      <c r="AE44" s="12"/>
      <c r="AF44" s="11">
        <v>7</v>
      </c>
      <c r="AG44" s="12"/>
      <c r="AH44" s="11">
        <f t="shared" si="7"/>
        <v>7</v>
      </c>
      <c r="AI44" s="11">
        <v>5</v>
      </c>
      <c r="AJ44" s="12"/>
      <c r="AK44" s="11">
        <f t="shared" si="8"/>
        <v>5</v>
      </c>
      <c r="AL44" s="11">
        <v>6</v>
      </c>
      <c r="AM44" s="12"/>
      <c r="AN44" s="11">
        <f t="shared" si="9"/>
        <v>6</v>
      </c>
      <c r="AO44" s="11">
        <v>7</v>
      </c>
      <c r="AP44" s="12"/>
      <c r="AQ44" s="11">
        <v>5</v>
      </c>
      <c r="AR44" s="12"/>
      <c r="AS44" s="12">
        <v>5</v>
      </c>
      <c r="AT44" s="12"/>
      <c r="AU44" s="11">
        <f t="shared" si="10"/>
        <v>5</v>
      </c>
      <c r="AV44" s="12">
        <v>5</v>
      </c>
      <c r="AW44" s="12"/>
      <c r="AX44" s="12">
        <v>7</v>
      </c>
      <c r="AY44" s="12"/>
      <c r="AZ44" s="13">
        <f t="shared" si="11"/>
        <v>5.85</v>
      </c>
      <c r="BA44" s="13"/>
      <c r="BB44" s="14" t="str">
        <f t="shared" si="31"/>
        <v>TBình</v>
      </c>
      <c r="BC44" s="19"/>
      <c r="BD44" s="11">
        <v>8</v>
      </c>
      <c r="BE44" s="99"/>
      <c r="BF44" s="11">
        <f t="shared" si="12"/>
        <v>8</v>
      </c>
      <c r="BG44" s="11">
        <v>6</v>
      </c>
      <c r="BH44" s="99"/>
      <c r="BI44" s="11">
        <v>3</v>
      </c>
      <c r="BJ44" s="11">
        <v>7</v>
      </c>
      <c r="BK44" s="11">
        <f t="shared" si="13"/>
        <v>7</v>
      </c>
      <c r="BL44" s="11">
        <v>5</v>
      </c>
      <c r="BM44" s="99"/>
      <c r="BN44" s="11">
        <v>6</v>
      </c>
      <c r="BO44" s="99"/>
      <c r="BP44" s="11">
        <v>8</v>
      </c>
      <c r="BQ44" s="99"/>
      <c r="BR44" s="11">
        <v>7</v>
      </c>
      <c r="BS44" s="98"/>
      <c r="BT44" s="11">
        <v>8</v>
      </c>
      <c r="BU44" s="99"/>
      <c r="BV44" s="12">
        <v>8</v>
      </c>
      <c r="BW44" s="99"/>
      <c r="BX44" s="12">
        <v>9</v>
      </c>
      <c r="BY44" s="99"/>
      <c r="BZ44" s="11">
        <f t="shared" si="14"/>
        <v>9</v>
      </c>
      <c r="CA44" s="12">
        <v>6</v>
      </c>
      <c r="CB44" s="99"/>
      <c r="CC44" s="11">
        <f t="shared" si="15"/>
        <v>6</v>
      </c>
      <c r="CD44" s="11">
        <v>8</v>
      </c>
      <c r="CE44" s="99"/>
      <c r="CF44" s="11">
        <v>6</v>
      </c>
      <c r="CG44" s="99"/>
      <c r="CH44" s="11">
        <v>7</v>
      </c>
      <c r="CI44" s="11"/>
      <c r="CJ44" s="11">
        <f t="shared" si="16"/>
        <v>7</v>
      </c>
      <c r="CK44" s="11">
        <v>8</v>
      </c>
      <c r="CL44" s="99"/>
      <c r="CM44" s="11">
        <v>7</v>
      </c>
      <c r="CN44" s="99"/>
      <c r="CO44" s="11">
        <v>8</v>
      </c>
      <c r="CP44" s="99"/>
      <c r="CQ44" s="11">
        <v>8</v>
      </c>
      <c r="CR44" s="98"/>
      <c r="CS44" s="11">
        <v>8</v>
      </c>
      <c r="CT44" s="99"/>
      <c r="CU44" s="13">
        <f t="shared" si="17"/>
        <v>7.33</v>
      </c>
      <c r="CV44" s="13"/>
      <c r="CW44" s="14" t="str">
        <f t="shared" si="32"/>
        <v>Khá</v>
      </c>
      <c r="CX44" s="19"/>
      <c r="CY44" s="11">
        <v>8</v>
      </c>
      <c r="CZ44" s="12"/>
      <c r="DA44" s="11">
        <v>8</v>
      </c>
      <c r="DB44" s="12"/>
      <c r="DC44" s="11">
        <v>8</v>
      </c>
      <c r="DD44" s="11"/>
      <c r="DE44" s="11">
        <v>8</v>
      </c>
      <c r="DF44" s="11"/>
      <c r="DG44" s="11">
        <v>7</v>
      </c>
      <c r="DH44" s="12"/>
      <c r="DI44" s="11">
        <v>9</v>
      </c>
      <c r="DJ44" s="11"/>
      <c r="DK44" s="11">
        <v>9</v>
      </c>
      <c r="DL44" s="98" t="str">
        <f t="shared" si="18"/>
        <v>Bùi Thị ThùyLoan</v>
      </c>
      <c r="DM44" s="13">
        <f t="shared" si="36"/>
        <v>8.25</v>
      </c>
      <c r="DN44" s="13"/>
      <c r="DO44" s="14" t="str">
        <f t="shared" si="33"/>
        <v>Giỏi</v>
      </c>
      <c r="DP44" s="19"/>
      <c r="DQ44" s="349">
        <v>6</v>
      </c>
      <c r="DR44" s="98"/>
      <c r="DS44" s="349">
        <v>7</v>
      </c>
      <c r="DT44" s="349"/>
      <c r="DU44" s="98">
        <v>8</v>
      </c>
      <c r="DV44" s="99"/>
      <c r="DW44" s="98">
        <v>8</v>
      </c>
      <c r="DX44" s="99"/>
      <c r="DY44" s="99">
        <v>8</v>
      </c>
      <c r="DZ44" s="99"/>
      <c r="EA44" s="107">
        <v>8</v>
      </c>
      <c r="EB44" s="99"/>
      <c r="EC44" s="98">
        <v>9</v>
      </c>
      <c r="ED44" s="11" t="str">
        <f t="shared" si="20"/>
        <v>Bùi Thị ThùyLoan</v>
      </c>
      <c r="EE44" s="13">
        <f t="shared" si="21"/>
        <v>7.74</v>
      </c>
      <c r="EF44" s="13"/>
      <c r="EG44" s="14" t="str">
        <f t="shared" si="22"/>
        <v>Khá</v>
      </c>
      <c r="EH44" s="13">
        <f t="shared" si="23"/>
        <v>7.98</v>
      </c>
      <c r="EI44" s="13"/>
      <c r="EJ44" s="14" t="str">
        <f t="shared" si="24"/>
        <v>Khá</v>
      </c>
      <c r="EK44" s="14" t="str">
        <f t="shared" si="25"/>
        <v>Bùi Thị ThùyLoan</v>
      </c>
      <c r="EL44" s="13">
        <f t="shared" si="26"/>
        <v>6.95</v>
      </c>
      <c r="EM44" s="46"/>
      <c r="EN44" s="47" t="str">
        <f t="shared" si="35"/>
        <v>TBKhá</v>
      </c>
      <c r="EO44" s="170">
        <f t="shared" si="37"/>
        <v>59</v>
      </c>
      <c r="EP44" s="110"/>
    </row>
    <row r="45" spans="1:146" ht="15" customHeight="1" x14ac:dyDescent="0.2">
      <c r="A45" s="16">
        <v>44</v>
      </c>
      <c r="B45" s="17" t="s">
        <v>68</v>
      </c>
      <c r="C45" s="18" t="s">
        <v>222</v>
      </c>
      <c r="D45" s="11">
        <v>4</v>
      </c>
      <c r="E45" s="12">
        <v>6</v>
      </c>
      <c r="F45" s="11">
        <f t="shared" si="1"/>
        <v>6</v>
      </c>
      <c r="G45" s="11">
        <v>6</v>
      </c>
      <c r="H45" s="12"/>
      <c r="I45" s="11">
        <v>5</v>
      </c>
      <c r="J45" s="12"/>
      <c r="K45" s="11">
        <v>6</v>
      </c>
      <c r="L45" s="12"/>
      <c r="M45" s="11">
        <f t="shared" si="2"/>
        <v>6</v>
      </c>
      <c r="N45" s="11">
        <v>5</v>
      </c>
      <c r="O45" s="12"/>
      <c r="P45" s="11">
        <f t="shared" si="3"/>
        <v>5</v>
      </c>
      <c r="Q45" s="12">
        <v>6</v>
      </c>
      <c r="R45" s="12"/>
      <c r="S45" s="11">
        <f t="shared" si="4"/>
        <v>6</v>
      </c>
      <c r="T45" s="12">
        <v>6</v>
      </c>
      <c r="U45" s="12"/>
      <c r="V45" s="11">
        <f t="shared" si="5"/>
        <v>6</v>
      </c>
      <c r="W45" s="12">
        <v>5</v>
      </c>
      <c r="X45" s="12"/>
      <c r="Y45" s="11">
        <v>5</v>
      </c>
      <c r="Z45" s="11"/>
      <c r="AA45" s="11">
        <v>5</v>
      </c>
      <c r="AB45" s="12"/>
      <c r="AC45" s="11">
        <f t="shared" si="6"/>
        <v>5</v>
      </c>
      <c r="AD45" s="11">
        <v>5</v>
      </c>
      <c r="AE45" s="12"/>
      <c r="AF45" s="11">
        <v>7</v>
      </c>
      <c r="AG45" s="12"/>
      <c r="AH45" s="11">
        <f t="shared" si="7"/>
        <v>7</v>
      </c>
      <c r="AI45" s="11">
        <v>5</v>
      </c>
      <c r="AJ45" s="12"/>
      <c r="AK45" s="11">
        <f t="shared" si="8"/>
        <v>5</v>
      </c>
      <c r="AL45" s="11">
        <v>5</v>
      </c>
      <c r="AM45" s="12"/>
      <c r="AN45" s="11">
        <f t="shared" si="9"/>
        <v>5</v>
      </c>
      <c r="AO45" s="11">
        <v>8</v>
      </c>
      <c r="AP45" s="12"/>
      <c r="AQ45" s="11">
        <v>6</v>
      </c>
      <c r="AR45" s="12"/>
      <c r="AS45" s="12">
        <v>5</v>
      </c>
      <c r="AT45" s="12"/>
      <c r="AU45" s="11">
        <f t="shared" si="10"/>
        <v>5</v>
      </c>
      <c r="AV45" s="12">
        <v>6</v>
      </c>
      <c r="AW45" s="12"/>
      <c r="AX45" s="12">
        <v>7</v>
      </c>
      <c r="AY45" s="12"/>
      <c r="AZ45" s="13">
        <f t="shared" si="11"/>
        <v>5.83</v>
      </c>
      <c r="BA45" s="13"/>
      <c r="BB45" s="14" t="str">
        <f t="shared" si="31"/>
        <v>TBình</v>
      </c>
      <c r="BC45" s="19"/>
      <c r="BD45" s="11">
        <v>9</v>
      </c>
      <c r="BE45" s="99"/>
      <c r="BF45" s="11">
        <f t="shared" si="12"/>
        <v>9</v>
      </c>
      <c r="BG45" s="11">
        <v>6</v>
      </c>
      <c r="BH45" s="99"/>
      <c r="BI45" s="11">
        <v>4</v>
      </c>
      <c r="BJ45" s="11">
        <v>8</v>
      </c>
      <c r="BK45" s="11">
        <f t="shared" si="13"/>
        <v>8</v>
      </c>
      <c r="BL45" s="11">
        <v>6</v>
      </c>
      <c r="BM45" s="99"/>
      <c r="BN45" s="11">
        <v>6</v>
      </c>
      <c r="BO45" s="99"/>
      <c r="BP45" s="11">
        <v>8</v>
      </c>
      <c r="BQ45" s="99"/>
      <c r="BR45" s="11">
        <v>8</v>
      </c>
      <c r="BS45" s="98"/>
      <c r="BT45" s="11">
        <v>9</v>
      </c>
      <c r="BU45" s="99"/>
      <c r="BV45" s="12">
        <v>8</v>
      </c>
      <c r="BW45" s="99"/>
      <c r="BX45" s="12">
        <v>6</v>
      </c>
      <c r="BY45" s="99"/>
      <c r="BZ45" s="11">
        <f t="shared" si="14"/>
        <v>6</v>
      </c>
      <c r="CA45" s="12">
        <v>7</v>
      </c>
      <c r="CB45" s="99"/>
      <c r="CC45" s="11">
        <f t="shared" si="15"/>
        <v>7</v>
      </c>
      <c r="CD45" s="11">
        <v>5</v>
      </c>
      <c r="CE45" s="99"/>
      <c r="CF45" s="11">
        <v>6</v>
      </c>
      <c r="CG45" s="99"/>
      <c r="CH45" s="11">
        <v>6</v>
      </c>
      <c r="CI45" s="11"/>
      <c r="CJ45" s="11">
        <f t="shared" si="16"/>
        <v>6</v>
      </c>
      <c r="CK45" s="11">
        <v>8</v>
      </c>
      <c r="CL45" s="99"/>
      <c r="CM45" s="11">
        <v>7</v>
      </c>
      <c r="CN45" s="99"/>
      <c r="CO45" s="11">
        <v>8</v>
      </c>
      <c r="CP45" s="99"/>
      <c r="CQ45" s="11">
        <v>8</v>
      </c>
      <c r="CR45" s="98"/>
      <c r="CS45" s="11">
        <v>8</v>
      </c>
      <c r="CT45" s="99"/>
      <c r="CU45" s="13">
        <f t="shared" si="17"/>
        <v>7.26</v>
      </c>
      <c r="CV45" s="13"/>
      <c r="CW45" s="14" t="str">
        <f t="shared" si="32"/>
        <v>Khá</v>
      </c>
      <c r="CX45" s="19"/>
      <c r="CY45" s="11">
        <v>7</v>
      </c>
      <c r="CZ45" s="12"/>
      <c r="DA45" s="11">
        <v>8</v>
      </c>
      <c r="DB45" s="12"/>
      <c r="DC45" s="11">
        <v>8</v>
      </c>
      <c r="DD45" s="11"/>
      <c r="DE45" s="11">
        <v>8</v>
      </c>
      <c r="DF45" s="11"/>
      <c r="DG45" s="11">
        <v>8</v>
      </c>
      <c r="DH45" s="12"/>
      <c r="DI45" s="11">
        <v>8</v>
      </c>
      <c r="DJ45" s="11"/>
      <c r="DK45" s="11">
        <v>8</v>
      </c>
      <c r="DL45" s="98" t="str">
        <f t="shared" si="18"/>
        <v>Lê Thị KiềuLy</v>
      </c>
      <c r="DM45" s="13">
        <f t="shared" si="36"/>
        <v>7.85</v>
      </c>
      <c r="DN45" s="13"/>
      <c r="DO45" s="14" t="str">
        <f t="shared" si="33"/>
        <v>Khá</v>
      </c>
      <c r="DP45" s="19"/>
      <c r="DQ45" s="349">
        <v>7</v>
      </c>
      <c r="DR45" s="98"/>
      <c r="DS45" s="349">
        <v>8</v>
      </c>
      <c r="DT45" s="349"/>
      <c r="DU45" s="98">
        <v>8</v>
      </c>
      <c r="DV45" s="99"/>
      <c r="DW45" s="98">
        <v>8</v>
      </c>
      <c r="DX45" s="99"/>
      <c r="DY45" s="99">
        <v>8</v>
      </c>
      <c r="DZ45" s="99"/>
      <c r="EA45" s="107">
        <v>7</v>
      </c>
      <c r="EB45" s="99"/>
      <c r="EC45" s="98">
        <v>9</v>
      </c>
      <c r="ED45" s="11" t="str">
        <f t="shared" si="20"/>
        <v>Lê Thị KiềuLy</v>
      </c>
      <c r="EE45" s="13">
        <f t="shared" si="21"/>
        <v>7.83</v>
      </c>
      <c r="EF45" s="13"/>
      <c r="EG45" s="14" t="str">
        <f t="shared" si="22"/>
        <v>Khá</v>
      </c>
      <c r="EH45" s="13">
        <f t="shared" si="23"/>
        <v>7.84</v>
      </c>
      <c r="EI45" s="13"/>
      <c r="EJ45" s="14" t="str">
        <f t="shared" si="24"/>
        <v>Khá</v>
      </c>
      <c r="EK45" s="14" t="str">
        <f t="shared" si="25"/>
        <v>Lê Thị KiềuLy</v>
      </c>
      <c r="EL45" s="13">
        <f t="shared" si="26"/>
        <v>6.88</v>
      </c>
      <c r="EM45" s="46"/>
      <c r="EN45" s="47" t="str">
        <f t="shared" si="35"/>
        <v>TBKhá</v>
      </c>
      <c r="EO45" s="170">
        <f t="shared" si="37"/>
        <v>64</v>
      </c>
      <c r="EP45" s="110"/>
    </row>
    <row r="46" spans="1:146" ht="15" customHeight="1" x14ac:dyDescent="0.2">
      <c r="A46" s="16">
        <v>45</v>
      </c>
      <c r="B46" s="17" t="s">
        <v>577</v>
      </c>
      <c r="C46" s="18" t="s">
        <v>229</v>
      </c>
      <c r="D46" s="11">
        <v>5</v>
      </c>
      <c r="E46" s="12"/>
      <c r="F46" s="11">
        <f t="shared" si="1"/>
        <v>5</v>
      </c>
      <c r="G46" s="11">
        <v>5</v>
      </c>
      <c r="H46" s="12"/>
      <c r="I46" s="11">
        <v>5</v>
      </c>
      <c r="J46" s="12"/>
      <c r="K46" s="11">
        <v>5</v>
      </c>
      <c r="L46" s="12"/>
      <c r="M46" s="11">
        <f t="shared" si="2"/>
        <v>5</v>
      </c>
      <c r="N46" s="11">
        <v>5</v>
      </c>
      <c r="O46" s="12"/>
      <c r="P46" s="11">
        <f t="shared" si="3"/>
        <v>5</v>
      </c>
      <c r="Q46" s="12">
        <v>5</v>
      </c>
      <c r="R46" s="12"/>
      <c r="S46" s="11">
        <f t="shared" si="4"/>
        <v>5</v>
      </c>
      <c r="T46" s="12">
        <v>6</v>
      </c>
      <c r="U46" s="12"/>
      <c r="V46" s="11">
        <f t="shared" si="5"/>
        <v>6</v>
      </c>
      <c r="W46" s="12">
        <v>6</v>
      </c>
      <c r="X46" s="12"/>
      <c r="Y46" s="11">
        <v>5</v>
      </c>
      <c r="Z46" s="11"/>
      <c r="AA46" s="11">
        <v>5</v>
      </c>
      <c r="AB46" s="12"/>
      <c r="AC46" s="11">
        <f t="shared" si="6"/>
        <v>5</v>
      </c>
      <c r="AD46" s="11">
        <v>6</v>
      </c>
      <c r="AE46" s="12"/>
      <c r="AF46" s="11">
        <v>9</v>
      </c>
      <c r="AG46" s="12"/>
      <c r="AH46" s="11">
        <f t="shared" si="7"/>
        <v>9</v>
      </c>
      <c r="AI46" s="11">
        <v>5</v>
      </c>
      <c r="AJ46" s="12"/>
      <c r="AK46" s="11">
        <f t="shared" si="8"/>
        <v>5</v>
      </c>
      <c r="AL46" s="11">
        <v>7</v>
      </c>
      <c r="AM46" s="12"/>
      <c r="AN46" s="11">
        <f t="shared" si="9"/>
        <v>7</v>
      </c>
      <c r="AO46" s="11">
        <v>7</v>
      </c>
      <c r="AP46" s="12"/>
      <c r="AQ46" s="11">
        <v>7</v>
      </c>
      <c r="AR46" s="12"/>
      <c r="AS46" s="12">
        <v>6</v>
      </c>
      <c r="AT46" s="12"/>
      <c r="AU46" s="11">
        <f t="shared" si="10"/>
        <v>6</v>
      </c>
      <c r="AV46" s="12">
        <v>7</v>
      </c>
      <c r="AW46" s="12"/>
      <c r="AX46" s="12">
        <v>8</v>
      </c>
      <c r="AY46" s="12"/>
      <c r="AZ46" s="13">
        <f t="shared" si="11"/>
        <v>6.07</v>
      </c>
      <c r="BA46" s="13"/>
      <c r="BB46" s="14" t="str">
        <f t="shared" si="31"/>
        <v>TBKhá</v>
      </c>
      <c r="BC46" s="19"/>
      <c r="BD46" s="11">
        <v>9</v>
      </c>
      <c r="BE46" s="99"/>
      <c r="BF46" s="11">
        <f t="shared" si="12"/>
        <v>9</v>
      </c>
      <c r="BG46" s="11">
        <v>5</v>
      </c>
      <c r="BH46" s="99"/>
      <c r="BI46" s="11">
        <v>4</v>
      </c>
      <c r="BJ46" s="11">
        <v>8</v>
      </c>
      <c r="BK46" s="11">
        <f t="shared" si="13"/>
        <v>8</v>
      </c>
      <c r="BL46" s="11">
        <v>6</v>
      </c>
      <c r="BM46" s="99"/>
      <c r="BN46" s="11">
        <v>6</v>
      </c>
      <c r="BO46" s="99"/>
      <c r="BP46" s="11">
        <v>7</v>
      </c>
      <c r="BQ46" s="99"/>
      <c r="BR46" s="11">
        <v>8</v>
      </c>
      <c r="BS46" s="98"/>
      <c r="BT46" s="11">
        <v>8</v>
      </c>
      <c r="BU46" s="99"/>
      <c r="BV46" s="12">
        <v>7</v>
      </c>
      <c r="BW46" s="99"/>
      <c r="BX46" s="12">
        <v>8</v>
      </c>
      <c r="BY46" s="99"/>
      <c r="BZ46" s="11">
        <f t="shared" si="14"/>
        <v>8</v>
      </c>
      <c r="CA46" s="12">
        <v>7</v>
      </c>
      <c r="CB46" s="99"/>
      <c r="CC46" s="11">
        <f t="shared" si="15"/>
        <v>7</v>
      </c>
      <c r="CD46" s="11">
        <v>9</v>
      </c>
      <c r="CE46" s="99"/>
      <c r="CF46" s="11">
        <v>6</v>
      </c>
      <c r="CG46" s="99"/>
      <c r="CH46" s="11">
        <v>6</v>
      </c>
      <c r="CI46" s="11"/>
      <c r="CJ46" s="11">
        <f t="shared" si="16"/>
        <v>6</v>
      </c>
      <c r="CK46" s="11">
        <v>7</v>
      </c>
      <c r="CL46" s="99"/>
      <c r="CM46" s="11">
        <v>6</v>
      </c>
      <c r="CN46" s="99"/>
      <c r="CO46" s="11">
        <v>8</v>
      </c>
      <c r="CP46" s="99"/>
      <c r="CQ46" s="11">
        <v>8</v>
      </c>
      <c r="CR46" s="98"/>
      <c r="CS46" s="11">
        <v>8</v>
      </c>
      <c r="CT46" s="99"/>
      <c r="CU46" s="13">
        <f t="shared" si="17"/>
        <v>7.25</v>
      </c>
      <c r="CV46" s="13"/>
      <c r="CW46" s="14" t="str">
        <f t="shared" si="32"/>
        <v>Khá</v>
      </c>
      <c r="CX46" s="19"/>
      <c r="CY46" s="11">
        <v>7</v>
      </c>
      <c r="CZ46" s="12"/>
      <c r="DA46" s="11">
        <v>7</v>
      </c>
      <c r="DB46" s="12"/>
      <c r="DC46" s="11">
        <v>7</v>
      </c>
      <c r="DD46" s="11"/>
      <c r="DE46" s="11">
        <v>8</v>
      </c>
      <c r="DF46" s="11"/>
      <c r="DG46" s="11">
        <v>7</v>
      </c>
      <c r="DH46" s="12"/>
      <c r="DI46" s="11">
        <v>9</v>
      </c>
      <c r="DJ46" s="11"/>
      <c r="DK46" s="11">
        <v>8</v>
      </c>
      <c r="DL46" s="98" t="str">
        <f t="shared" si="18"/>
        <v>Hồ Thị KiềuMy</v>
      </c>
      <c r="DM46" s="13">
        <f t="shared" si="36"/>
        <v>7.65</v>
      </c>
      <c r="DN46" s="13"/>
      <c r="DO46" s="14" t="str">
        <f t="shared" si="33"/>
        <v>Khá</v>
      </c>
      <c r="DP46" s="19"/>
      <c r="DQ46" s="349">
        <v>7</v>
      </c>
      <c r="DR46" s="98"/>
      <c r="DS46" s="349">
        <v>8</v>
      </c>
      <c r="DT46" s="349"/>
      <c r="DU46" s="98">
        <v>8</v>
      </c>
      <c r="DV46" s="99"/>
      <c r="DW46" s="98">
        <v>8</v>
      </c>
      <c r="DX46" s="99"/>
      <c r="DY46" s="99">
        <v>8</v>
      </c>
      <c r="DZ46" s="99"/>
      <c r="EA46" s="107">
        <v>7</v>
      </c>
      <c r="EB46" s="99"/>
      <c r="EC46" s="98">
        <v>8</v>
      </c>
      <c r="ED46" s="11" t="str">
        <f t="shared" si="20"/>
        <v>Hồ Thị KiềuMy</v>
      </c>
      <c r="EE46" s="13">
        <f t="shared" si="21"/>
        <v>7.74</v>
      </c>
      <c r="EF46" s="13"/>
      <c r="EG46" s="14" t="str">
        <f t="shared" si="22"/>
        <v>Khá</v>
      </c>
      <c r="EH46" s="13">
        <f t="shared" si="23"/>
        <v>7.7</v>
      </c>
      <c r="EI46" s="13"/>
      <c r="EJ46" s="14" t="str">
        <f t="shared" si="24"/>
        <v>Khá</v>
      </c>
      <c r="EK46" s="14" t="str">
        <f t="shared" si="25"/>
        <v>Hồ Thị KiềuMy</v>
      </c>
      <c r="EL46" s="13">
        <f t="shared" si="26"/>
        <v>6.93</v>
      </c>
      <c r="EM46" s="46"/>
      <c r="EN46" s="47" t="str">
        <f t="shared" si="35"/>
        <v>TBKhá</v>
      </c>
      <c r="EO46" s="170">
        <f t="shared" si="37"/>
        <v>62</v>
      </c>
      <c r="EP46" s="110"/>
    </row>
    <row r="47" spans="1:146" ht="15" customHeight="1" x14ac:dyDescent="0.2">
      <c r="A47" s="16">
        <v>46</v>
      </c>
      <c r="B47" s="17" t="s">
        <v>97</v>
      </c>
      <c r="C47" s="18" t="s">
        <v>121</v>
      </c>
      <c r="D47" s="11">
        <v>4</v>
      </c>
      <c r="E47" s="12">
        <v>7</v>
      </c>
      <c r="F47" s="11">
        <f t="shared" si="1"/>
        <v>7</v>
      </c>
      <c r="G47" s="11">
        <v>6</v>
      </c>
      <c r="H47" s="12"/>
      <c r="I47" s="11">
        <v>6</v>
      </c>
      <c r="J47" s="12"/>
      <c r="K47" s="11">
        <v>5</v>
      </c>
      <c r="L47" s="12"/>
      <c r="M47" s="11">
        <f t="shared" si="2"/>
        <v>5</v>
      </c>
      <c r="N47" s="11">
        <v>5</v>
      </c>
      <c r="O47" s="12"/>
      <c r="P47" s="11">
        <f t="shared" si="3"/>
        <v>5</v>
      </c>
      <c r="Q47" s="12">
        <v>6</v>
      </c>
      <c r="R47" s="12"/>
      <c r="S47" s="11">
        <f t="shared" si="4"/>
        <v>6</v>
      </c>
      <c r="T47" s="12">
        <v>7</v>
      </c>
      <c r="U47" s="12"/>
      <c r="V47" s="11">
        <f t="shared" si="5"/>
        <v>7</v>
      </c>
      <c r="W47" s="12">
        <v>6</v>
      </c>
      <c r="X47" s="12"/>
      <c r="Y47" s="11">
        <v>5</v>
      </c>
      <c r="Z47" s="11"/>
      <c r="AA47" s="11">
        <v>4</v>
      </c>
      <c r="AB47" s="12">
        <v>6</v>
      </c>
      <c r="AC47" s="11">
        <f t="shared" si="6"/>
        <v>6</v>
      </c>
      <c r="AD47" s="11">
        <v>6</v>
      </c>
      <c r="AE47" s="12"/>
      <c r="AF47" s="11">
        <v>3</v>
      </c>
      <c r="AG47" s="12">
        <v>6</v>
      </c>
      <c r="AH47" s="11">
        <f t="shared" si="7"/>
        <v>6</v>
      </c>
      <c r="AI47" s="11">
        <v>4</v>
      </c>
      <c r="AJ47" s="12">
        <v>6</v>
      </c>
      <c r="AK47" s="11">
        <f t="shared" si="8"/>
        <v>6</v>
      </c>
      <c r="AL47" s="11">
        <v>6</v>
      </c>
      <c r="AM47" s="12"/>
      <c r="AN47" s="11">
        <f t="shared" si="9"/>
        <v>6</v>
      </c>
      <c r="AO47" s="11">
        <v>7</v>
      </c>
      <c r="AP47" s="12"/>
      <c r="AQ47" s="11">
        <v>5</v>
      </c>
      <c r="AR47" s="12"/>
      <c r="AS47" s="12">
        <v>6</v>
      </c>
      <c r="AT47" s="12"/>
      <c r="AU47" s="11">
        <f t="shared" si="10"/>
        <v>6</v>
      </c>
      <c r="AV47" s="12">
        <v>7</v>
      </c>
      <c r="AW47" s="12"/>
      <c r="AX47" s="12">
        <v>6</v>
      </c>
      <c r="AY47" s="12"/>
      <c r="AZ47" s="13">
        <f t="shared" si="11"/>
        <v>6.08</v>
      </c>
      <c r="BA47" s="13"/>
      <c r="BB47" s="14" t="str">
        <f t="shared" si="31"/>
        <v>TBKhá</v>
      </c>
      <c r="BC47" s="19"/>
      <c r="BD47" s="11">
        <v>8</v>
      </c>
      <c r="BE47" s="99"/>
      <c r="BF47" s="11">
        <f t="shared" si="12"/>
        <v>8</v>
      </c>
      <c r="BG47" s="11">
        <v>6</v>
      </c>
      <c r="BH47" s="99"/>
      <c r="BI47" s="11">
        <v>6</v>
      </c>
      <c r="BJ47" s="11"/>
      <c r="BK47" s="11">
        <f t="shared" si="13"/>
        <v>6</v>
      </c>
      <c r="BL47" s="11">
        <v>6</v>
      </c>
      <c r="BM47" s="99"/>
      <c r="BN47" s="11">
        <v>8</v>
      </c>
      <c r="BO47" s="99"/>
      <c r="BP47" s="11">
        <v>8</v>
      </c>
      <c r="BQ47" s="99"/>
      <c r="BR47" s="11">
        <v>8</v>
      </c>
      <c r="BS47" s="98"/>
      <c r="BT47" s="11">
        <v>9</v>
      </c>
      <c r="BU47" s="99"/>
      <c r="BV47" s="12">
        <v>8</v>
      </c>
      <c r="BW47" s="99"/>
      <c r="BX47" s="12">
        <v>7</v>
      </c>
      <c r="BY47" s="99"/>
      <c r="BZ47" s="11">
        <f t="shared" si="14"/>
        <v>7</v>
      </c>
      <c r="CA47" s="12">
        <v>8</v>
      </c>
      <c r="CB47" s="99"/>
      <c r="CC47" s="11">
        <f t="shared" si="15"/>
        <v>8</v>
      </c>
      <c r="CD47" s="11">
        <v>8</v>
      </c>
      <c r="CE47" s="99"/>
      <c r="CF47" s="11">
        <v>6</v>
      </c>
      <c r="CG47" s="99"/>
      <c r="CH47" s="11">
        <v>7</v>
      </c>
      <c r="CI47" s="11"/>
      <c r="CJ47" s="11">
        <f t="shared" si="16"/>
        <v>7</v>
      </c>
      <c r="CK47" s="11">
        <v>8</v>
      </c>
      <c r="CL47" s="99"/>
      <c r="CM47" s="11">
        <v>7</v>
      </c>
      <c r="CN47" s="99"/>
      <c r="CO47" s="11">
        <v>9</v>
      </c>
      <c r="CP47" s="99"/>
      <c r="CQ47" s="11">
        <v>9</v>
      </c>
      <c r="CR47" s="98"/>
      <c r="CS47" s="11">
        <v>8</v>
      </c>
      <c r="CT47" s="99"/>
      <c r="CU47" s="13">
        <f t="shared" si="17"/>
        <v>7.65</v>
      </c>
      <c r="CV47" s="13"/>
      <c r="CW47" s="14" t="str">
        <f t="shared" si="32"/>
        <v>Khá</v>
      </c>
      <c r="CX47" s="19"/>
      <c r="CY47" s="11">
        <v>7</v>
      </c>
      <c r="CZ47" s="12"/>
      <c r="DA47" s="11">
        <v>8</v>
      </c>
      <c r="DB47" s="12"/>
      <c r="DC47" s="11">
        <v>9</v>
      </c>
      <c r="DD47" s="11"/>
      <c r="DE47" s="11">
        <v>8</v>
      </c>
      <c r="DF47" s="11"/>
      <c r="DG47" s="11">
        <v>8</v>
      </c>
      <c r="DH47" s="12"/>
      <c r="DI47" s="11">
        <v>9</v>
      </c>
      <c r="DJ47" s="11"/>
      <c r="DK47" s="11">
        <v>8</v>
      </c>
      <c r="DL47" s="98" t="str">
        <f t="shared" si="18"/>
        <v>Nguyễn ThịMỹ</v>
      </c>
      <c r="DM47" s="13">
        <f t="shared" si="36"/>
        <v>8.1999999999999993</v>
      </c>
      <c r="DN47" s="13"/>
      <c r="DO47" s="14" t="str">
        <f t="shared" si="33"/>
        <v>Giỏi</v>
      </c>
      <c r="DP47" s="19"/>
      <c r="DQ47" s="349">
        <v>6</v>
      </c>
      <c r="DR47" s="98"/>
      <c r="DS47" s="349">
        <v>8</v>
      </c>
      <c r="DT47" s="349"/>
      <c r="DU47" s="98">
        <v>8</v>
      </c>
      <c r="DV47" s="99"/>
      <c r="DW47" s="98">
        <v>7</v>
      </c>
      <c r="DX47" s="99"/>
      <c r="DY47" s="99">
        <v>8</v>
      </c>
      <c r="DZ47" s="99"/>
      <c r="EA47" s="107">
        <v>7</v>
      </c>
      <c r="EB47" s="99"/>
      <c r="EC47" s="98">
        <v>8</v>
      </c>
      <c r="ED47" s="11" t="str">
        <f t="shared" si="20"/>
        <v>Nguyễn ThịMỹ</v>
      </c>
      <c r="EE47" s="13">
        <f t="shared" si="21"/>
        <v>7.48</v>
      </c>
      <c r="EF47" s="13"/>
      <c r="EG47" s="14" t="str">
        <f t="shared" si="22"/>
        <v>Khá</v>
      </c>
      <c r="EH47" s="13">
        <f t="shared" si="23"/>
        <v>7.81</v>
      </c>
      <c r="EI47" s="13"/>
      <c r="EJ47" s="14" t="str">
        <f t="shared" si="24"/>
        <v>Khá</v>
      </c>
      <c r="EK47" s="14" t="str">
        <f t="shared" si="25"/>
        <v>Nguyễn ThịMỹ</v>
      </c>
      <c r="EL47" s="13">
        <f t="shared" si="26"/>
        <v>7.11</v>
      </c>
      <c r="EM47" s="13"/>
      <c r="EN47" s="14" t="str">
        <f t="shared" si="35"/>
        <v>Khá</v>
      </c>
      <c r="EO47" s="15">
        <f t="shared" ref="EO47:EO70" si="38">RANK(EL47,$EL$7:$EL$100)</f>
        <v>45</v>
      </c>
      <c r="EP47" s="110"/>
    </row>
    <row r="48" spans="1:146" ht="15" customHeight="1" x14ac:dyDescent="0.2">
      <c r="A48" s="16">
        <v>47</v>
      </c>
      <c r="B48" s="17" t="s">
        <v>203</v>
      </c>
      <c r="C48" s="18" t="s">
        <v>233</v>
      </c>
      <c r="D48" s="11">
        <v>5</v>
      </c>
      <c r="E48" s="12"/>
      <c r="F48" s="11">
        <f t="shared" si="1"/>
        <v>5</v>
      </c>
      <c r="G48" s="11">
        <v>6</v>
      </c>
      <c r="H48" s="12"/>
      <c r="I48" s="11">
        <v>6</v>
      </c>
      <c r="J48" s="12"/>
      <c r="K48" s="11">
        <v>9</v>
      </c>
      <c r="L48" s="12"/>
      <c r="M48" s="11">
        <f t="shared" si="2"/>
        <v>9</v>
      </c>
      <c r="N48" s="11">
        <v>8</v>
      </c>
      <c r="O48" s="12"/>
      <c r="P48" s="11">
        <f t="shared" si="3"/>
        <v>8</v>
      </c>
      <c r="Q48" s="12">
        <v>7</v>
      </c>
      <c r="R48" s="12"/>
      <c r="S48" s="11">
        <f t="shared" si="4"/>
        <v>7</v>
      </c>
      <c r="T48" s="12">
        <v>7</v>
      </c>
      <c r="U48" s="12"/>
      <c r="V48" s="11">
        <f t="shared" si="5"/>
        <v>7</v>
      </c>
      <c r="W48" s="12">
        <v>7</v>
      </c>
      <c r="X48" s="12"/>
      <c r="Y48" s="11">
        <v>8</v>
      </c>
      <c r="Z48" s="11"/>
      <c r="AA48" s="11">
        <v>7</v>
      </c>
      <c r="AB48" s="12"/>
      <c r="AC48" s="11">
        <f t="shared" si="6"/>
        <v>7</v>
      </c>
      <c r="AD48" s="11">
        <v>7</v>
      </c>
      <c r="AE48" s="12"/>
      <c r="AF48" s="11">
        <v>7</v>
      </c>
      <c r="AG48" s="12"/>
      <c r="AH48" s="11">
        <f t="shared" si="7"/>
        <v>7</v>
      </c>
      <c r="AI48" s="11">
        <v>5</v>
      </c>
      <c r="AJ48" s="12"/>
      <c r="AK48" s="11">
        <f t="shared" si="8"/>
        <v>5</v>
      </c>
      <c r="AL48" s="11">
        <v>7</v>
      </c>
      <c r="AM48" s="12"/>
      <c r="AN48" s="11">
        <f t="shared" si="9"/>
        <v>7</v>
      </c>
      <c r="AO48" s="11">
        <v>8</v>
      </c>
      <c r="AP48" s="12"/>
      <c r="AQ48" s="11">
        <v>5</v>
      </c>
      <c r="AR48" s="12"/>
      <c r="AS48" s="12">
        <v>7</v>
      </c>
      <c r="AT48" s="12"/>
      <c r="AU48" s="11">
        <f t="shared" si="10"/>
        <v>7</v>
      </c>
      <c r="AV48" s="12">
        <v>7</v>
      </c>
      <c r="AW48" s="12"/>
      <c r="AX48" s="12">
        <v>8</v>
      </c>
      <c r="AY48" s="12"/>
      <c r="AZ48" s="13">
        <f t="shared" si="11"/>
        <v>6.73</v>
      </c>
      <c r="BA48" s="13"/>
      <c r="BB48" s="14" t="str">
        <f t="shared" si="31"/>
        <v>TBKhá</v>
      </c>
      <c r="BC48" s="19"/>
      <c r="BD48" s="11">
        <v>9</v>
      </c>
      <c r="BE48" s="99"/>
      <c r="BF48" s="11">
        <f t="shared" si="12"/>
        <v>9</v>
      </c>
      <c r="BG48" s="11">
        <v>7</v>
      </c>
      <c r="BH48" s="99"/>
      <c r="BI48" s="11">
        <v>3</v>
      </c>
      <c r="BJ48" s="11">
        <v>7</v>
      </c>
      <c r="BK48" s="11">
        <f t="shared" si="13"/>
        <v>7</v>
      </c>
      <c r="BL48" s="11">
        <v>7</v>
      </c>
      <c r="BM48" s="99"/>
      <c r="BN48" s="11">
        <v>8</v>
      </c>
      <c r="BO48" s="99"/>
      <c r="BP48" s="11">
        <v>9</v>
      </c>
      <c r="BQ48" s="99"/>
      <c r="BR48" s="11">
        <v>8</v>
      </c>
      <c r="BS48" s="98"/>
      <c r="BT48" s="11">
        <v>9</v>
      </c>
      <c r="BU48" s="99"/>
      <c r="BV48" s="12">
        <v>9</v>
      </c>
      <c r="BW48" s="99"/>
      <c r="BX48" s="12">
        <v>9</v>
      </c>
      <c r="BY48" s="99"/>
      <c r="BZ48" s="11">
        <f t="shared" si="14"/>
        <v>9</v>
      </c>
      <c r="CA48" s="12">
        <v>6</v>
      </c>
      <c r="CB48" s="99"/>
      <c r="CC48" s="11">
        <f t="shared" si="15"/>
        <v>6</v>
      </c>
      <c r="CD48" s="11">
        <v>8</v>
      </c>
      <c r="CE48" s="99"/>
      <c r="CF48" s="11">
        <v>8</v>
      </c>
      <c r="CG48" s="99"/>
      <c r="CH48" s="11">
        <v>8</v>
      </c>
      <c r="CI48" s="11"/>
      <c r="CJ48" s="11">
        <f t="shared" si="16"/>
        <v>8</v>
      </c>
      <c r="CK48" s="11">
        <v>8</v>
      </c>
      <c r="CL48" s="99"/>
      <c r="CM48" s="11">
        <v>7</v>
      </c>
      <c r="CN48" s="99"/>
      <c r="CO48" s="11">
        <v>9</v>
      </c>
      <c r="CP48" s="99"/>
      <c r="CQ48" s="11">
        <v>8</v>
      </c>
      <c r="CR48" s="98"/>
      <c r="CS48" s="11">
        <v>8</v>
      </c>
      <c r="CT48" s="99"/>
      <c r="CU48" s="13">
        <f t="shared" si="17"/>
        <v>8.0399999999999991</v>
      </c>
      <c r="CV48" s="13"/>
      <c r="CW48" s="14" t="str">
        <f t="shared" si="32"/>
        <v>Giỏi</v>
      </c>
      <c r="CX48" s="19"/>
      <c r="CY48" s="11">
        <v>8</v>
      </c>
      <c r="CZ48" s="12"/>
      <c r="DA48" s="11">
        <v>8</v>
      </c>
      <c r="DB48" s="12"/>
      <c r="DC48" s="11">
        <v>8</v>
      </c>
      <c r="DD48" s="11"/>
      <c r="DE48" s="11">
        <v>9</v>
      </c>
      <c r="DF48" s="11"/>
      <c r="DG48" s="11">
        <v>8</v>
      </c>
      <c r="DH48" s="12"/>
      <c r="DI48" s="11">
        <v>9</v>
      </c>
      <c r="DJ48" s="11"/>
      <c r="DK48" s="11">
        <v>9</v>
      </c>
      <c r="DL48" s="98" t="str">
        <f t="shared" si="18"/>
        <v>Trần ThịNga</v>
      </c>
      <c r="DM48" s="13">
        <f t="shared" si="36"/>
        <v>8.4499999999999993</v>
      </c>
      <c r="DN48" s="13"/>
      <c r="DO48" s="14" t="str">
        <f t="shared" si="33"/>
        <v>Giỏi</v>
      </c>
      <c r="DP48" s="19"/>
      <c r="DQ48" s="349">
        <v>8</v>
      </c>
      <c r="DR48" s="98"/>
      <c r="DS48" s="349">
        <v>8</v>
      </c>
      <c r="DT48" s="349"/>
      <c r="DU48" s="98">
        <v>8</v>
      </c>
      <c r="DV48" s="99"/>
      <c r="DW48" s="98">
        <v>9</v>
      </c>
      <c r="DX48" s="99"/>
      <c r="DY48" s="99">
        <v>9</v>
      </c>
      <c r="DZ48" s="99"/>
      <c r="EA48" s="107">
        <v>8</v>
      </c>
      <c r="EB48" s="99"/>
      <c r="EC48" s="98">
        <v>9</v>
      </c>
      <c r="ED48" s="11" t="str">
        <f t="shared" si="20"/>
        <v>Trần ThịNga</v>
      </c>
      <c r="EE48" s="13">
        <f t="shared" si="21"/>
        <v>8.48</v>
      </c>
      <c r="EF48" s="13"/>
      <c r="EG48" s="14" t="str">
        <f t="shared" si="22"/>
        <v>Giỏi</v>
      </c>
      <c r="EH48" s="13">
        <f t="shared" si="23"/>
        <v>8.4700000000000006</v>
      </c>
      <c r="EI48" s="13"/>
      <c r="EJ48" s="14" t="str">
        <f t="shared" si="24"/>
        <v>Giỏi</v>
      </c>
      <c r="EK48" s="14" t="str">
        <f t="shared" si="25"/>
        <v>Trần ThịNga</v>
      </c>
      <c r="EL48" s="13">
        <f t="shared" si="26"/>
        <v>7.66</v>
      </c>
      <c r="EM48" s="46"/>
      <c r="EN48" s="47" t="str">
        <f t="shared" si="35"/>
        <v>Khá</v>
      </c>
      <c r="EO48" s="170">
        <f t="shared" si="38"/>
        <v>14</v>
      </c>
      <c r="EP48" s="110"/>
    </row>
    <row r="49" spans="1:146" ht="15" customHeight="1" thickBot="1" x14ac:dyDescent="0.25">
      <c r="A49" s="16">
        <v>48</v>
      </c>
      <c r="B49" s="17" t="s">
        <v>237</v>
      </c>
      <c r="C49" s="18" t="s">
        <v>126</v>
      </c>
      <c r="D49" s="11">
        <v>3</v>
      </c>
      <c r="E49" s="12">
        <v>6</v>
      </c>
      <c r="F49" s="11">
        <f t="shared" si="1"/>
        <v>6</v>
      </c>
      <c r="G49" s="11">
        <v>5</v>
      </c>
      <c r="H49" s="12"/>
      <c r="I49" s="11">
        <v>5</v>
      </c>
      <c r="J49" s="12"/>
      <c r="K49" s="11">
        <v>4</v>
      </c>
      <c r="L49" s="12">
        <v>5</v>
      </c>
      <c r="M49" s="11">
        <f t="shared" si="2"/>
        <v>5</v>
      </c>
      <c r="N49" s="11">
        <v>4</v>
      </c>
      <c r="O49" s="12">
        <v>5</v>
      </c>
      <c r="P49" s="11">
        <f t="shared" si="3"/>
        <v>5</v>
      </c>
      <c r="Q49" s="12">
        <v>4</v>
      </c>
      <c r="R49" s="12">
        <v>6</v>
      </c>
      <c r="S49" s="11">
        <f t="shared" si="4"/>
        <v>6</v>
      </c>
      <c r="T49" s="12">
        <v>7</v>
      </c>
      <c r="U49" s="12"/>
      <c r="V49" s="11">
        <f t="shared" si="5"/>
        <v>7</v>
      </c>
      <c r="W49" s="12">
        <v>5</v>
      </c>
      <c r="X49" s="12"/>
      <c r="Y49" s="11">
        <v>5</v>
      </c>
      <c r="Z49" s="11"/>
      <c r="AA49" s="50">
        <v>6</v>
      </c>
      <c r="AB49" s="51"/>
      <c r="AC49" s="11">
        <f t="shared" si="6"/>
        <v>6</v>
      </c>
      <c r="AD49" s="50">
        <v>5</v>
      </c>
      <c r="AE49" s="51"/>
      <c r="AF49" s="50">
        <v>6</v>
      </c>
      <c r="AG49" s="51"/>
      <c r="AH49" s="11">
        <f t="shared" si="7"/>
        <v>6</v>
      </c>
      <c r="AI49" s="50">
        <v>5</v>
      </c>
      <c r="AJ49" s="51"/>
      <c r="AK49" s="11">
        <f t="shared" si="8"/>
        <v>5</v>
      </c>
      <c r="AL49" s="50">
        <v>5</v>
      </c>
      <c r="AM49" s="51"/>
      <c r="AN49" s="11">
        <f t="shared" si="9"/>
        <v>5</v>
      </c>
      <c r="AO49" s="50">
        <v>7</v>
      </c>
      <c r="AP49" s="51"/>
      <c r="AQ49" s="50">
        <v>7</v>
      </c>
      <c r="AR49" s="51"/>
      <c r="AS49" s="51">
        <v>6</v>
      </c>
      <c r="AT49" s="51"/>
      <c r="AU49" s="11">
        <f t="shared" si="10"/>
        <v>6</v>
      </c>
      <c r="AV49" s="51">
        <v>5</v>
      </c>
      <c r="AW49" s="51"/>
      <c r="AX49" s="51">
        <v>7</v>
      </c>
      <c r="AY49" s="51"/>
      <c r="AZ49" s="13">
        <f t="shared" si="11"/>
        <v>5.7</v>
      </c>
      <c r="BA49" s="13"/>
      <c r="BB49" s="14" t="str">
        <f t="shared" si="31"/>
        <v>TBình</v>
      </c>
      <c r="BC49" s="19"/>
      <c r="BD49" s="11">
        <v>5</v>
      </c>
      <c r="BE49" s="99"/>
      <c r="BF49" s="11">
        <f t="shared" si="12"/>
        <v>5</v>
      </c>
      <c r="BG49" s="11">
        <v>5</v>
      </c>
      <c r="BH49" s="99"/>
      <c r="BI49" s="50">
        <v>2</v>
      </c>
      <c r="BJ49" s="50">
        <v>8</v>
      </c>
      <c r="BK49" s="11">
        <f t="shared" si="13"/>
        <v>8</v>
      </c>
      <c r="BL49" s="11">
        <v>5</v>
      </c>
      <c r="BM49" s="99"/>
      <c r="BN49" s="11">
        <v>6</v>
      </c>
      <c r="BO49" s="99"/>
      <c r="BP49" s="11">
        <v>6</v>
      </c>
      <c r="BQ49" s="99"/>
      <c r="BR49" s="11">
        <v>8</v>
      </c>
      <c r="BS49" s="98"/>
      <c r="BT49" s="11">
        <v>8</v>
      </c>
      <c r="BU49" s="99"/>
      <c r="BV49" s="12">
        <v>8</v>
      </c>
      <c r="BW49" s="99"/>
      <c r="BX49" s="12">
        <v>5</v>
      </c>
      <c r="BY49" s="99"/>
      <c r="BZ49" s="11">
        <f t="shared" si="14"/>
        <v>5</v>
      </c>
      <c r="CA49" s="12">
        <v>7</v>
      </c>
      <c r="CB49" s="99"/>
      <c r="CC49" s="11">
        <f t="shared" si="15"/>
        <v>7</v>
      </c>
      <c r="CD49" s="11">
        <v>7</v>
      </c>
      <c r="CE49" s="99"/>
      <c r="CF49" s="11">
        <v>7</v>
      </c>
      <c r="CG49" s="99"/>
      <c r="CH49" s="11">
        <v>6</v>
      </c>
      <c r="CI49" s="11"/>
      <c r="CJ49" s="11">
        <f t="shared" si="16"/>
        <v>6</v>
      </c>
      <c r="CK49" s="11">
        <v>7</v>
      </c>
      <c r="CL49" s="99"/>
      <c r="CM49" s="11">
        <v>7</v>
      </c>
      <c r="CN49" s="99"/>
      <c r="CO49" s="11">
        <v>7</v>
      </c>
      <c r="CP49" s="99"/>
      <c r="CQ49" s="11">
        <v>7</v>
      </c>
      <c r="CR49" s="98"/>
      <c r="CS49" s="11">
        <v>6</v>
      </c>
      <c r="CT49" s="99"/>
      <c r="CU49" s="13">
        <f t="shared" si="17"/>
        <v>6.67</v>
      </c>
      <c r="CV49" s="13"/>
      <c r="CW49" s="14" t="str">
        <f t="shared" si="32"/>
        <v>TBKhá</v>
      </c>
      <c r="CX49" s="19"/>
      <c r="CY49" s="11">
        <v>6</v>
      </c>
      <c r="CZ49" s="12"/>
      <c r="DA49" s="11">
        <v>8</v>
      </c>
      <c r="DB49" s="12"/>
      <c r="DC49" s="11">
        <v>8</v>
      </c>
      <c r="DD49" s="11"/>
      <c r="DE49" s="11">
        <v>9</v>
      </c>
      <c r="DF49" s="11"/>
      <c r="DG49" s="11">
        <v>8</v>
      </c>
      <c r="DH49" s="12"/>
      <c r="DI49" s="11">
        <v>8</v>
      </c>
      <c r="DJ49" s="11"/>
      <c r="DK49" s="11">
        <v>8</v>
      </c>
      <c r="DL49" s="98" t="str">
        <f t="shared" si="18"/>
        <v>Nguyễn Thị BíchNgọc</v>
      </c>
      <c r="DM49" s="13">
        <f t="shared" si="36"/>
        <v>7.8</v>
      </c>
      <c r="DN49" s="13"/>
      <c r="DO49" s="14" t="str">
        <f t="shared" si="33"/>
        <v>Khá</v>
      </c>
      <c r="DP49" s="19"/>
      <c r="DQ49" s="349">
        <v>7</v>
      </c>
      <c r="DR49" s="98"/>
      <c r="DS49" s="349">
        <v>8</v>
      </c>
      <c r="DT49" s="349"/>
      <c r="DU49" s="98">
        <v>8</v>
      </c>
      <c r="DV49" s="99"/>
      <c r="DW49" s="98">
        <v>6</v>
      </c>
      <c r="DX49" s="99"/>
      <c r="DY49" s="99">
        <v>8</v>
      </c>
      <c r="DZ49" s="99"/>
      <c r="EA49" s="107">
        <v>8</v>
      </c>
      <c r="EB49" s="99"/>
      <c r="EC49" s="98">
        <v>9</v>
      </c>
      <c r="ED49" s="11" t="str">
        <f t="shared" si="20"/>
        <v>Nguyễn Thị BíchNgọc</v>
      </c>
      <c r="EE49" s="13">
        <f t="shared" si="21"/>
        <v>7.7</v>
      </c>
      <c r="EF49" s="13"/>
      <c r="EG49" s="14" t="str">
        <f t="shared" si="22"/>
        <v>Khá</v>
      </c>
      <c r="EH49" s="13">
        <f t="shared" si="23"/>
        <v>7.74</v>
      </c>
      <c r="EI49" s="13"/>
      <c r="EJ49" s="14" t="str">
        <f t="shared" si="24"/>
        <v>Khá</v>
      </c>
      <c r="EK49" s="14" t="str">
        <f t="shared" si="25"/>
        <v>Nguyễn Thị BíchNgọc</v>
      </c>
      <c r="EL49" s="13">
        <f t="shared" si="26"/>
        <v>6.59</v>
      </c>
      <c r="EM49" s="46"/>
      <c r="EN49" s="47" t="str">
        <f t="shared" si="35"/>
        <v>TBKhá</v>
      </c>
      <c r="EO49" s="170">
        <f t="shared" si="38"/>
        <v>70</v>
      </c>
      <c r="EP49" s="110"/>
    </row>
    <row r="50" spans="1:146" ht="15" customHeight="1" thickBot="1" x14ac:dyDescent="0.25">
      <c r="A50" s="16">
        <v>49</v>
      </c>
      <c r="B50" s="17" t="s">
        <v>578</v>
      </c>
      <c r="C50" s="18" t="s">
        <v>238</v>
      </c>
      <c r="D50" s="11">
        <v>5</v>
      </c>
      <c r="E50" s="12"/>
      <c r="F50" s="11">
        <f t="shared" si="1"/>
        <v>5</v>
      </c>
      <c r="G50" s="11">
        <v>6</v>
      </c>
      <c r="H50" s="12"/>
      <c r="I50" s="11">
        <v>5</v>
      </c>
      <c r="J50" s="12"/>
      <c r="K50" s="11">
        <v>4</v>
      </c>
      <c r="L50" s="12">
        <v>5</v>
      </c>
      <c r="M50" s="11">
        <f t="shared" si="2"/>
        <v>5</v>
      </c>
      <c r="N50" s="11">
        <v>5</v>
      </c>
      <c r="O50" s="12"/>
      <c r="P50" s="11">
        <f t="shared" si="3"/>
        <v>5</v>
      </c>
      <c r="Q50" s="12">
        <v>4</v>
      </c>
      <c r="R50" s="12">
        <v>5</v>
      </c>
      <c r="S50" s="11">
        <f t="shared" si="4"/>
        <v>5</v>
      </c>
      <c r="T50" s="12">
        <v>5</v>
      </c>
      <c r="U50" s="12"/>
      <c r="V50" s="11">
        <f t="shared" si="5"/>
        <v>5</v>
      </c>
      <c r="W50" s="12">
        <v>5</v>
      </c>
      <c r="X50" s="12"/>
      <c r="Y50" s="11">
        <v>5</v>
      </c>
      <c r="Z50" s="11"/>
      <c r="AA50" s="11">
        <v>6</v>
      </c>
      <c r="AB50" s="12"/>
      <c r="AC50" s="11">
        <f t="shared" si="6"/>
        <v>6</v>
      </c>
      <c r="AD50" s="11">
        <v>6</v>
      </c>
      <c r="AE50" s="12"/>
      <c r="AF50" s="11">
        <v>5</v>
      </c>
      <c r="AG50" s="52"/>
      <c r="AH50" s="11">
        <f t="shared" si="7"/>
        <v>5</v>
      </c>
      <c r="AI50" s="236">
        <v>4</v>
      </c>
      <c r="AJ50" s="237">
        <v>7</v>
      </c>
      <c r="AK50" s="11">
        <f t="shared" si="8"/>
        <v>7</v>
      </c>
      <c r="AL50" s="55">
        <v>6</v>
      </c>
      <c r="AM50" s="12"/>
      <c r="AN50" s="11">
        <f t="shared" si="9"/>
        <v>6</v>
      </c>
      <c r="AO50" s="11">
        <v>7</v>
      </c>
      <c r="AP50" s="12"/>
      <c r="AQ50" s="11">
        <v>7</v>
      </c>
      <c r="AR50" s="12"/>
      <c r="AS50" s="12">
        <v>6</v>
      </c>
      <c r="AT50" s="12"/>
      <c r="AU50" s="11">
        <f t="shared" si="10"/>
        <v>6</v>
      </c>
      <c r="AV50" s="12">
        <v>5</v>
      </c>
      <c r="AW50" s="12"/>
      <c r="AX50" s="12">
        <v>6</v>
      </c>
      <c r="AY50" s="12"/>
      <c r="AZ50" s="13">
        <f t="shared" si="11"/>
        <v>5.73</v>
      </c>
      <c r="BA50" s="13"/>
      <c r="BB50" s="14" t="str">
        <f t="shared" si="31"/>
        <v>TBình</v>
      </c>
      <c r="BC50" s="19"/>
      <c r="BD50" s="11">
        <v>3</v>
      </c>
      <c r="BE50" s="12">
        <v>8</v>
      </c>
      <c r="BF50" s="11">
        <f t="shared" si="12"/>
        <v>8</v>
      </c>
      <c r="BG50" s="11">
        <v>6</v>
      </c>
      <c r="BH50" s="104"/>
      <c r="BI50" s="236">
        <v>3</v>
      </c>
      <c r="BJ50" s="237">
        <v>7</v>
      </c>
      <c r="BK50" s="11">
        <f t="shared" si="13"/>
        <v>7</v>
      </c>
      <c r="BL50" s="55">
        <v>6</v>
      </c>
      <c r="BM50" s="99"/>
      <c r="BN50" s="11">
        <v>7</v>
      </c>
      <c r="BO50" s="99"/>
      <c r="BP50" s="11">
        <v>7</v>
      </c>
      <c r="BQ50" s="99"/>
      <c r="BR50" s="11">
        <v>8</v>
      </c>
      <c r="BS50" s="98"/>
      <c r="BT50" s="11">
        <v>8</v>
      </c>
      <c r="BU50" s="99"/>
      <c r="BV50" s="12">
        <v>8</v>
      </c>
      <c r="BW50" s="99"/>
      <c r="BX50" s="12">
        <v>7</v>
      </c>
      <c r="BY50" s="99"/>
      <c r="BZ50" s="11">
        <f t="shared" si="14"/>
        <v>7</v>
      </c>
      <c r="CA50" s="12">
        <v>7</v>
      </c>
      <c r="CB50" s="99"/>
      <c r="CC50" s="11">
        <f t="shared" si="15"/>
        <v>7</v>
      </c>
      <c r="CD50" s="11">
        <v>8</v>
      </c>
      <c r="CE50" s="99"/>
      <c r="CF50" s="11">
        <v>7</v>
      </c>
      <c r="CG50" s="99"/>
      <c r="CH50" s="11">
        <v>6</v>
      </c>
      <c r="CI50" s="11"/>
      <c r="CJ50" s="11">
        <f t="shared" si="16"/>
        <v>6</v>
      </c>
      <c r="CK50" s="11">
        <v>5</v>
      </c>
      <c r="CL50" s="99"/>
      <c r="CM50" s="11">
        <v>8</v>
      </c>
      <c r="CN50" s="99"/>
      <c r="CO50" s="11">
        <v>7</v>
      </c>
      <c r="CP50" s="99"/>
      <c r="CQ50" s="11">
        <v>7</v>
      </c>
      <c r="CR50" s="98"/>
      <c r="CS50" s="11">
        <v>7</v>
      </c>
      <c r="CT50" s="99"/>
      <c r="CU50" s="13">
        <f t="shared" si="17"/>
        <v>7.04</v>
      </c>
      <c r="CV50" s="13"/>
      <c r="CW50" s="14" t="str">
        <f t="shared" si="32"/>
        <v>Khá</v>
      </c>
      <c r="CX50" s="19"/>
      <c r="CY50" s="11">
        <v>7</v>
      </c>
      <c r="CZ50" s="12"/>
      <c r="DA50" s="11">
        <v>7</v>
      </c>
      <c r="DB50" s="12"/>
      <c r="DC50" s="11">
        <v>8</v>
      </c>
      <c r="DD50" s="11"/>
      <c r="DE50" s="11">
        <v>9</v>
      </c>
      <c r="DF50" s="11"/>
      <c r="DG50" s="11">
        <v>8</v>
      </c>
      <c r="DH50" s="12"/>
      <c r="DI50" s="11">
        <v>8</v>
      </c>
      <c r="DJ50" s="11"/>
      <c r="DK50" s="11">
        <v>9</v>
      </c>
      <c r="DL50" s="98" t="str">
        <f t="shared" si="18"/>
        <v>Hoàng Thị ThuNguyệt</v>
      </c>
      <c r="DM50" s="13">
        <f t="shared" si="36"/>
        <v>7.95</v>
      </c>
      <c r="DN50" s="13"/>
      <c r="DO50" s="14" t="str">
        <f t="shared" si="33"/>
        <v>Khá</v>
      </c>
      <c r="DP50" s="19"/>
      <c r="DQ50" s="349">
        <v>7</v>
      </c>
      <c r="DR50" s="98"/>
      <c r="DS50" s="349">
        <v>8</v>
      </c>
      <c r="DT50" s="349"/>
      <c r="DU50" s="98">
        <v>8</v>
      </c>
      <c r="DV50" s="99"/>
      <c r="DW50" s="98">
        <v>8</v>
      </c>
      <c r="DX50" s="99"/>
      <c r="DY50" s="99">
        <v>9</v>
      </c>
      <c r="DZ50" s="99"/>
      <c r="EA50" s="107">
        <v>8</v>
      </c>
      <c r="EB50" s="99"/>
      <c r="EC50" s="98">
        <v>8</v>
      </c>
      <c r="ED50" s="11" t="str">
        <f t="shared" si="20"/>
        <v>Hoàng Thị ThuNguyệt</v>
      </c>
      <c r="EE50" s="13">
        <f t="shared" si="21"/>
        <v>8.1300000000000008</v>
      </c>
      <c r="EF50" s="13"/>
      <c r="EG50" s="14" t="str">
        <f t="shared" si="22"/>
        <v>Giỏi</v>
      </c>
      <c r="EH50" s="13">
        <f t="shared" si="23"/>
        <v>8.0500000000000007</v>
      </c>
      <c r="EI50" s="13"/>
      <c r="EJ50" s="14" t="str">
        <f t="shared" si="24"/>
        <v>Giỏi</v>
      </c>
      <c r="EK50" s="14" t="str">
        <f t="shared" si="25"/>
        <v>Hoàng Thị ThuNguyệt</v>
      </c>
      <c r="EL50" s="13">
        <f t="shared" si="26"/>
        <v>6.82</v>
      </c>
      <c r="EM50" s="46"/>
      <c r="EN50" s="47" t="str">
        <f t="shared" si="35"/>
        <v>TBKhá</v>
      </c>
      <c r="EO50" s="170">
        <f t="shared" si="38"/>
        <v>68</v>
      </c>
      <c r="EP50" s="110"/>
    </row>
    <row r="51" spans="1:146" ht="15" customHeight="1" x14ac:dyDescent="0.2">
      <c r="A51" s="16">
        <v>50</v>
      </c>
      <c r="B51" s="17" t="s">
        <v>579</v>
      </c>
      <c r="C51" s="18" t="s">
        <v>580</v>
      </c>
      <c r="D51" s="11">
        <v>5</v>
      </c>
      <c r="E51" s="12"/>
      <c r="F51" s="11">
        <f t="shared" si="1"/>
        <v>5</v>
      </c>
      <c r="G51" s="11">
        <v>6</v>
      </c>
      <c r="H51" s="12"/>
      <c r="I51" s="11">
        <v>6</v>
      </c>
      <c r="J51" s="12"/>
      <c r="K51" s="11">
        <v>4</v>
      </c>
      <c r="L51" s="12">
        <v>6</v>
      </c>
      <c r="M51" s="11">
        <f t="shared" si="2"/>
        <v>6</v>
      </c>
      <c r="N51" s="11">
        <v>6</v>
      </c>
      <c r="O51" s="12"/>
      <c r="P51" s="11">
        <f t="shared" si="3"/>
        <v>6</v>
      </c>
      <c r="Q51" s="12">
        <v>5</v>
      </c>
      <c r="R51" s="12"/>
      <c r="S51" s="11">
        <f t="shared" si="4"/>
        <v>5</v>
      </c>
      <c r="T51" s="12">
        <v>6</v>
      </c>
      <c r="U51" s="12"/>
      <c r="V51" s="11">
        <f t="shared" si="5"/>
        <v>6</v>
      </c>
      <c r="W51" s="12">
        <v>6</v>
      </c>
      <c r="X51" s="12"/>
      <c r="Y51" s="11">
        <v>5</v>
      </c>
      <c r="Z51" s="11"/>
      <c r="AA51" s="11">
        <v>6</v>
      </c>
      <c r="AB51" s="11"/>
      <c r="AC51" s="11">
        <f t="shared" si="6"/>
        <v>6</v>
      </c>
      <c r="AD51" s="11">
        <v>6</v>
      </c>
      <c r="AE51" s="11"/>
      <c r="AF51" s="11">
        <v>7</v>
      </c>
      <c r="AG51" s="11"/>
      <c r="AH51" s="11">
        <f t="shared" si="7"/>
        <v>7</v>
      </c>
      <c r="AI51" s="11">
        <v>4</v>
      </c>
      <c r="AJ51" s="11">
        <v>5</v>
      </c>
      <c r="AK51" s="11">
        <f t="shared" si="8"/>
        <v>5</v>
      </c>
      <c r="AL51" s="11">
        <v>5</v>
      </c>
      <c r="AM51" s="11"/>
      <c r="AN51" s="11">
        <f t="shared" si="9"/>
        <v>5</v>
      </c>
      <c r="AO51" s="11">
        <v>7</v>
      </c>
      <c r="AP51" s="11"/>
      <c r="AQ51" s="11">
        <v>7</v>
      </c>
      <c r="AR51" s="11"/>
      <c r="AS51" s="11">
        <v>6</v>
      </c>
      <c r="AT51" s="11"/>
      <c r="AU51" s="11">
        <f t="shared" si="10"/>
        <v>6</v>
      </c>
      <c r="AV51" s="11">
        <v>6</v>
      </c>
      <c r="AW51" s="11"/>
      <c r="AX51" s="11">
        <v>7</v>
      </c>
      <c r="AY51" s="11"/>
      <c r="AZ51" s="13">
        <f t="shared" si="11"/>
        <v>5.98</v>
      </c>
      <c r="BA51" s="13"/>
      <c r="BB51" s="14" t="str">
        <f t="shared" si="31"/>
        <v>TBình</v>
      </c>
      <c r="BC51" s="19"/>
      <c r="BD51" s="11">
        <v>5</v>
      </c>
      <c r="BE51" s="99"/>
      <c r="BF51" s="11">
        <f t="shared" si="12"/>
        <v>5</v>
      </c>
      <c r="BG51" s="11">
        <v>5</v>
      </c>
      <c r="BH51" s="99"/>
      <c r="BI51" s="11">
        <v>6</v>
      </c>
      <c r="BJ51" s="11"/>
      <c r="BK51" s="11">
        <f t="shared" si="13"/>
        <v>6</v>
      </c>
      <c r="BL51" s="11">
        <v>6</v>
      </c>
      <c r="BM51" s="99"/>
      <c r="BN51" s="11">
        <v>6</v>
      </c>
      <c r="BO51" s="99"/>
      <c r="BP51" s="11">
        <v>7</v>
      </c>
      <c r="BQ51" s="99"/>
      <c r="BR51" s="11">
        <v>8</v>
      </c>
      <c r="BS51" s="98"/>
      <c r="BT51" s="11">
        <v>8</v>
      </c>
      <c r="BU51" s="99"/>
      <c r="BV51" s="12">
        <v>8</v>
      </c>
      <c r="BW51" s="99"/>
      <c r="BX51" s="12">
        <v>3</v>
      </c>
      <c r="BY51" s="99">
        <v>6</v>
      </c>
      <c r="BZ51" s="11">
        <f t="shared" si="14"/>
        <v>6</v>
      </c>
      <c r="CA51" s="12">
        <v>8</v>
      </c>
      <c r="CB51" s="99"/>
      <c r="CC51" s="11">
        <f t="shared" si="15"/>
        <v>8</v>
      </c>
      <c r="CD51" s="11">
        <v>7</v>
      </c>
      <c r="CE51" s="99"/>
      <c r="CF51" s="11">
        <v>6</v>
      </c>
      <c r="CG51" s="99"/>
      <c r="CH51" s="11">
        <v>7</v>
      </c>
      <c r="CI51" s="11"/>
      <c r="CJ51" s="11">
        <f t="shared" si="16"/>
        <v>7</v>
      </c>
      <c r="CK51" s="11">
        <v>8</v>
      </c>
      <c r="CL51" s="99"/>
      <c r="CM51" s="11">
        <v>7</v>
      </c>
      <c r="CN51" s="99"/>
      <c r="CO51" s="11">
        <v>8</v>
      </c>
      <c r="CP51" s="99"/>
      <c r="CQ51" s="11">
        <v>8</v>
      </c>
      <c r="CR51" s="98"/>
      <c r="CS51" s="11">
        <v>7</v>
      </c>
      <c r="CT51" s="99"/>
      <c r="CU51" s="13">
        <f t="shared" si="17"/>
        <v>6.98</v>
      </c>
      <c r="CV51" s="13"/>
      <c r="CW51" s="14" t="str">
        <f t="shared" si="32"/>
        <v>TBKhá</v>
      </c>
      <c r="CX51" s="19"/>
      <c r="CY51" s="11">
        <v>7</v>
      </c>
      <c r="CZ51" s="12"/>
      <c r="DA51" s="11">
        <v>8</v>
      </c>
      <c r="DB51" s="12"/>
      <c r="DC51" s="11">
        <v>9</v>
      </c>
      <c r="DD51" s="11"/>
      <c r="DE51" s="11">
        <v>9</v>
      </c>
      <c r="DF51" s="11"/>
      <c r="DG51" s="11">
        <v>8</v>
      </c>
      <c r="DH51" s="12"/>
      <c r="DI51" s="11">
        <v>8</v>
      </c>
      <c r="DJ51" s="11"/>
      <c r="DK51" s="11">
        <v>9</v>
      </c>
      <c r="DL51" s="98" t="str">
        <f t="shared" si="18"/>
        <v>Trần HoàngNhạn</v>
      </c>
      <c r="DM51" s="13">
        <f t="shared" si="36"/>
        <v>8.25</v>
      </c>
      <c r="DN51" s="13"/>
      <c r="DO51" s="14" t="str">
        <f t="shared" si="33"/>
        <v>Giỏi</v>
      </c>
      <c r="DP51" s="19"/>
      <c r="DQ51" s="349">
        <v>7</v>
      </c>
      <c r="DR51" s="98"/>
      <c r="DS51" s="349">
        <v>8</v>
      </c>
      <c r="DT51" s="349"/>
      <c r="DU51" s="98">
        <v>9</v>
      </c>
      <c r="DV51" s="99"/>
      <c r="DW51" s="98">
        <v>7</v>
      </c>
      <c r="DX51" s="99"/>
      <c r="DY51" s="99">
        <v>9</v>
      </c>
      <c r="DZ51" s="99"/>
      <c r="EA51" s="107">
        <v>7</v>
      </c>
      <c r="EB51" s="99"/>
      <c r="EC51" s="98">
        <v>9</v>
      </c>
      <c r="ED51" s="11" t="str">
        <f t="shared" si="20"/>
        <v>Trần HoàngNhạn</v>
      </c>
      <c r="EE51" s="13">
        <f t="shared" si="21"/>
        <v>8.1300000000000008</v>
      </c>
      <c r="EF51" s="13"/>
      <c r="EG51" s="14" t="str">
        <f t="shared" si="22"/>
        <v>Giỏi</v>
      </c>
      <c r="EH51" s="13">
        <f t="shared" si="23"/>
        <v>8.19</v>
      </c>
      <c r="EI51" s="13"/>
      <c r="EJ51" s="14" t="str">
        <f t="shared" si="24"/>
        <v>Giỏi</v>
      </c>
      <c r="EK51" s="14" t="str">
        <f t="shared" si="25"/>
        <v>Trần HoàngNhạn</v>
      </c>
      <c r="EL51" s="13">
        <f t="shared" si="26"/>
        <v>6.93</v>
      </c>
      <c r="EM51" s="46"/>
      <c r="EN51" s="47" t="str">
        <f t="shared" si="35"/>
        <v>TBKhá</v>
      </c>
      <c r="EO51" s="170">
        <f t="shared" si="38"/>
        <v>62</v>
      </c>
      <c r="EP51" s="110"/>
    </row>
    <row r="52" spans="1:146" ht="15" customHeight="1" x14ac:dyDescent="0.2">
      <c r="A52" s="16">
        <v>51</v>
      </c>
      <c r="B52" s="17" t="s">
        <v>581</v>
      </c>
      <c r="C52" s="18" t="s">
        <v>133</v>
      </c>
      <c r="D52" s="11">
        <v>3</v>
      </c>
      <c r="E52" s="12">
        <v>8</v>
      </c>
      <c r="F52" s="11">
        <f t="shared" si="1"/>
        <v>8</v>
      </c>
      <c r="G52" s="11">
        <v>6</v>
      </c>
      <c r="H52" s="12"/>
      <c r="I52" s="11">
        <v>6</v>
      </c>
      <c r="J52" s="12"/>
      <c r="K52" s="11">
        <v>8</v>
      </c>
      <c r="L52" s="12"/>
      <c r="M52" s="11">
        <f t="shared" si="2"/>
        <v>8</v>
      </c>
      <c r="N52" s="11">
        <v>6</v>
      </c>
      <c r="O52" s="12"/>
      <c r="P52" s="11">
        <f t="shared" si="3"/>
        <v>6</v>
      </c>
      <c r="Q52" s="12">
        <v>6</v>
      </c>
      <c r="R52" s="12"/>
      <c r="S52" s="11">
        <f t="shared" si="4"/>
        <v>6</v>
      </c>
      <c r="T52" s="12">
        <v>7</v>
      </c>
      <c r="U52" s="12"/>
      <c r="V52" s="11">
        <f t="shared" si="5"/>
        <v>7</v>
      </c>
      <c r="W52" s="12">
        <v>6</v>
      </c>
      <c r="X52" s="12"/>
      <c r="Y52" s="11">
        <v>7</v>
      </c>
      <c r="Z52" s="11"/>
      <c r="AA52" s="11">
        <v>6</v>
      </c>
      <c r="AB52" s="12"/>
      <c r="AC52" s="11">
        <f t="shared" si="6"/>
        <v>6</v>
      </c>
      <c r="AD52" s="11">
        <v>7</v>
      </c>
      <c r="AE52" s="12"/>
      <c r="AF52" s="11">
        <v>7</v>
      </c>
      <c r="AG52" s="12"/>
      <c r="AH52" s="11">
        <f t="shared" si="7"/>
        <v>7</v>
      </c>
      <c r="AI52" s="11">
        <v>6</v>
      </c>
      <c r="AJ52" s="12"/>
      <c r="AK52" s="11">
        <f t="shared" si="8"/>
        <v>6</v>
      </c>
      <c r="AL52" s="11">
        <v>6</v>
      </c>
      <c r="AM52" s="12"/>
      <c r="AN52" s="11">
        <f t="shared" si="9"/>
        <v>6</v>
      </c>
      <c r="AO52" s="11">
        <v>7</v>
      </c>
      <c r="AP52" s="12"/>
      <c r="AQ52" s="11">
        <v>5</v>
      </c>
      <c r="AR52" s="12"/>
      <c r="AS52" s="12">
        <v>6</v>
      </c>
      <c r="AT52" s="12"/>
      <c r="AU52" s="11">
        <f t="shared" si="10"/>
        <v>6</v>
      </c>
      <c r="AV52" s="12">
        <v>6</v>
      </c>
      <c r="AW52" s="12"/>
      <c r="AX52" s="12">
        <v>8</v>
      </c>
      <c r="AY52" s="12"/>
      <c r="AZ52" s="13">
        <f t="shared" si="11"/>
        <v>6.53</v>
      </c>
      <c r="BA52" s="13"/>
      <c r="BB52" s="14" t="str">
        <f t="shared" si="31"/>
        <v>TBKhá</v>
      </c>
      <c r="BC52" s="19"/>
      <c r="BD52" s="11">
        <v>9</v>
      </c>
      <c r="BE52" s="99"/>
      <c r="BF52" s="11">
        <f t="shared" si="12"/>
        <v>9</v>
      </c>
      <c r="BG52" s="11">
        <v>7</v>
      </c>
      <c r="BH52" s="99"/>
      <c r="BI52" s="11">
        <v>3</v>
      </c>
      <c r="BJ52" s="11"/>
      <c r="BK52" s="11">
        <f t="shared" si="13"/>
        <v>3</v>
      </c>
      <c r="BL52" s="11">
        <v>6</v>
      </c>
      <c r="BM52" s="99"/>
      <c r="BN52" s="11">
        <v>7</v>
      </c>
      <c r="BO52" s="99"/>
      <c r="BP52" s="11">
        <v>8</v>
      </c>
      <c r="BQ52" s="99"/>
      <c r="BR52" s="11">
        <v>8</v>
      </c>
      <c r="BS52" s="98"/>
      <c r="BT52" s="11">
        <v>9</v>
      </c>
      <c r="BU52" s="99"/>
      <c r="BV52" s="12">
        <v>8</v>
      </c>
      <c r="BW52" s="99"/>
      <c r="BX52" s="12">
        <v>9</v>
      </c>
      <c r="BY52" s="99"/>
      <c r="BZ52" s="11">
        <f t="shared" si="14"/>
        <v>9</v>
      </c>
      <c r="CA52" s="12">
        <v>8</v>
      </c>
      <c r="CB52" s="99"/>
      <c r="CC52" s="11">
        <f t="shared" si="15"/>
        <v>8</v>
      </c>
      <c r="CD52" s="11">
        <v>8</v>
      </c>
      <c r="CE52" s="99"/>
      <c r="CF52" s="11">
        <v>6</v>
      </c>
      <c r="CG52" s="99"/>
      <c r="CH52" s="11">
        <v>7</v>
      </c>
      <c r="CI52" s="11"/>
      <c r="CJ52" s="11">
        <f t="shared" si="16"/>
        <v>7</v>
      </c>
      <c r="CK52" s="11">
        <v>7</v>
      </c>
      <c r="CL52" s="99"/>
      <c r="CM52" s="11">
        <v>7</v>
      </c>
      <c r="CN52" s="99"/>
      <c r="CO52" s="11">
        <v>8</v>
      </c>
      <c r="CP52" s="99"/>
      <c r="CQ52" s="11">
        <v>8</v>
      </c>
      <c r="CR52" s="98"/>
      <c r="CS52" s="11">
        <v>8</v>
      </c>
      <c r="CT52" s="99"/>
      <c r="CU52" s="13">
        <f t="shared" si="17"/>
        <v>7.51</v>
      </c>
      <c r="CV52" s="13"/>
      <c r="CW52" s="14" t="str">
        <f t="shared" si="32"/>
        <v>Khá</v>
      </c>
      <c r="CX52" s="19"/>
      <c r="CY52" s="11">
        <v>7</v>
      </c>
      <c r="CZ52" s="12"/>
      <c r="DA52" s="11">
        <v>8</v>
      </c>
      <c r="DB52" s="12"/>
      <c r="DC52" s="11">
        <v>9</v>
      </c>
      <c r="DD52" s="11"/>
      <c r="DE52" s="11">
        <v>8</v>
      </c>
      <c r="DF52" s="11"/>
      <c r="DG52" s="11">
        <v>8</v>
      </c>
      <c r="DH52" s="12"/>
      <c r="DI52" s="11">
        <v>9</v>
      </c>
      <c r="DJ52" s="11"/>
      <c r="DK52" s="11">
        <v>9</v>
      </c>
      <c r="DL52" s="98" t="str">
        <f t="shared" si="18"/>
        <v>Nguyễn Hồng PhươngNhi</v>
      </c>
      <c r="DM52" s="13">
        <f t="shared" si="36"/>
        <v>8.35</v>
      </c>
      <c r="DN52" s="13"/>
      <c r="DO52" s="14" t="str">
        <f t="shared" si="33"/>
        <v>Giỏi</v>
      </c>
      <c r="DP52" s="19"/>
      <c r="DQ52" s="349">
        <v>7</v>
      </c>
      <c r="DR52" s="98"/>
      <c r="DS52" s="349">
        <v>9</v>
      </c>
      <c r="DT52" s="349"/>
      <c r="DU52" s="98">
        <v>8</v>
      </c>
      <c r="DV52" s="99"/>
      <c r="DW52" s="98">
        <v>8</v>
      </c>
      <c r="DX52" s="99"/>
      <c r="DY52" s="99">
        <v>8</v>
      </c>
      <c r="DZ52" s="99"/>
      <c r="EA52" s="107">
        <v>9</v>
      </c>
      <c r="EB52" s="99"/>
      <c r="EC52" s="98">
        <v>9</v>
      </c>
      <c r="ED52" s="11" t="str">
        <f t="shared" si="20"/>
        <v>Nguyễn Hồng PhươngNhi</v>
      </c>
      <c r="EE52" s="13">
        <f t="shared" si="21"/>
        <v>8.17</v>
      </c>
      <c r="EF52" s="13"/>
      <c r="EG52" s="14" t="str">
        <f t="shared" si="22"/>
        <v>Giỏi</v>
      </c>
      <c r="EH52" s="13">
        <f t="shared" si="23"/>
        <v>8.26</v>
      </c>
      <c r="EI52" s="13"/>
      <c r="EJ52" s="14" t="str">
        <f t="shared" si="24"/>
        <v>Giỏi</v>
      </c>
      <c r="EK52" s="14" t="str">
        <f t="shared" si="25"/>
        <v>Nguyễn Hồng PhươngNhi</v>
      </c>
      <c r="EL52" s="13">
        <f t="shared" si="26"/>
        <v>7.34</v>
      </c>
      <c r="EM52" s="46"/>
      <c r="EN52" s="47" t="str">
        <f t="shared" si="35"/>
        <v>Khá</v>
      </c>
      <c r="EO52" s="170">
        <f t="shared" si="38"/>
        <v>32</v>
      </c>
      <c r="EP52" s="110"/>
    </row>
    <row r="53" spans="1:146" ht="15" customHeight="1" x14ac:dyDescent="0.2">
      <c r="A53" s="16">
        <v>52</v>
      </c>
      <c r="B53" s="17" t="s">
        <v>114</v>
      </c>
      <c r="C53" s="18" t="s">
        <v>133</v>
      </c>
      <c r="D53" s="11">
        <v>5</v>
      </c>
      <c r="E53" s="12"/>
      <c r="F53" s="11">
        <f t="shared" si="1"/>
        <v>5</v>
      </c>
      <c r="G53" s="11">
        <v>5</v>
      </c>
      <c r="H53" s="12"/>
      <c r="I53" s="11">
        <v>5</v>
      </c>
      <c r="J53" s="12"/>
      <c r="K53" s="11">
        <v>4</v>
      </c>
      <c r="L53" s="12">
        <v>5</v>
      </c>
      <c r="M53" s="11">
        <f t="shared" si="2"/>
        <v>5</v>
      </c>
      <c r="N53" s="11">
        <v>5</v>
      </c>
      <c r="O53" s="12"/>
      <c r="P53" s="11">
        <f t="shared" si="3"/>
        <v>5</v>
      </c>
      <c r="Q53" s="12">
        <v>4</v>
      </c>
      <c r="R53" s="12">
        <v>6</v>
      </c>
      <c r="S53" s="11">
        <f t="shared" si="4"/>
        <v>6</v>
      </c>
      <c r="T53" s="12">
        <v>6</v>
      </c>
      <c r="U53" s="12"/>
      <c r="V53" s="11">
        <f t="shared" si="5"/>
        <v>6</v>
      </c>
      <c r="W53" s="12">
        <v>6</v>
      </c>
      <c r="X53" s="12"/>
      <c r="Y53" s="11">
        <v>5</v>
      </c>
      <c r="Z53" s="11"/>
      <c r="AA53" s="11">
        <v>6</v>
      </c>
      <c r="AB53" s="12"/>
      <c r="AC53" s="11">
        <f t="shared" si="6"/>
        <v>6</v>
      </c>
      <c r="AD53" s="11">
        <v>6</v>
      </c>
      <c r="AE53" s="12"/>
      <c r="AF53" s="11">
        <v>7</v>
      </c>
      <c r="AG53" s="12"/>
      <c r="AH53" s="11">
        <f t="shared" si="7"/>
        <v>7</v>
      </c>
      <c r="AI53" s="11">
        <v>4</v>
      </c>
      <c r="AJ53" s="12">
        <v>6</v>
      </c>
      <c r="AK53" s="11">
        <f t="shared" si="8"/>
        <v>6</v>
      </c>
      <c r="AL53" s="11">
        <v>6</v>
      </c>
      <c r="AM53" s="12"/>
      <c r="AN53" s="11">
        <f t="shared" si="9"/>
        <v>6</v>
      </c>
      <c r="AO53" s="11">
        <v>7</v>
      </c>
      <c r="AP53" s="12"/>
      <c r="AQ53" s="11">
        <v>5</v>
      </c>
      <c r="AR53" s="12"/>
      <c r="AS53" s="12">
        <v>5</v>
      </c>
      <c r="AT53" s="12"/>
      <c r="AU53" s="11">
        <f t="shared" si="10"/>
        <v>5</v>
      </c>
      <c r="AV53" s="12">
        <v>6</v>
      </c>
      <c r="AW53" s="12"/>
      <c r="AX53" s="12">
        <v>7</v>
      </c>
      <c r="AY53" s="12"/>
      <c r="AZ53" s="13">
        <f t="shared" si="11"/>
        <v>5.82</v>
      </c>
      <c r="BA53" s="13"/>
      <c r="BB53" s="14" t="str">
        <f t="shared" si="31"/>
        <v>TBình</v>
      </c>
      <c r="BC53" s="19"/>
      <c r="BD53" s="11">
        <v>8</v>
      </c>
      <c r="BE53" s="99"/>
      <c r="BF53" s="11">
        <f t="shared" si="12"/>
        <v>8</v>
      </c>
      <c r="BG53" s="11">
        <v>6</v>
      </c>
      <c r="BH53" s="99"/>
      <c r="BI53" s="11">
        <v>3</v>
      </c>
      <c r="BJ53" s="11">
        <v>7</v>
      </c>
      <c r="BK53" s="11">
        <f t="shared" si="13"/>
        <v>7</v>
      </c>
      <c r="BL53" s="11">
        <v>7</v>
      </c>
      <c r="BM53" s="99"/>
      <c r="BN53" s="11">
        <v>6</v>
      </c>
      <c r="BO53" s="99"/>
      <c r="BP53" s="11">
        <v>8</v>
      </c>
      <c r="BQ53" s="99"/>
      <c r="BR53" s="11">
        <v>8</v>
      </c>
      <c r="BS53" s="98"/>
      <c r="BT53" s="11">
        <v>8</v>
      </c>
      <c r="BU53" s="99"/>
      <c r="BV53" s="12">
        <v>9</v>
      </c>
      <c r="BW53" s="99"/>
      <c r="BX53" s="12">
        <v>8</v>
      </c>
      <c r="BY53" s="99"/>
      <c r="BZ53" s="11">
        <f t="shared" si="14"/>
        <v>8</v>
      </c>
      <c r="CA53" s="12">
        <v>6</v>
      </c>
      <c r="CB53" s="99"/>
      <c r="CC53" s="11">
        <f t="shared" si="15"/>
        <v>6</v>
      </c>
      <c r="CD53" s="11">
        <v>9</v>
      </c>
      <c r="CE53" s="99"/>
      <c r="CF53" s="11">
        <v>6</v>
      </c>
      <c r="CG53" s="99"/>
      <c r="CH53" s="11">
        <v>6</v>
      </c>
      <c r="CI53" s="11"/>
      <c r="CJ53" s="11">
        <f t="shared" si="16"/>
        <v>6</v>
      </c>
      <c r="CK53" s="11">
        <v>6</v>
      </c>
      <c r="CL53" s="99"/>
      <c r="CM53" s="11">
        <v>7</v>
      </c>
      <c r="CN53" s="99"/>
      <c r="CO53" s="11">
        <v>8</v>
      </c>
      <c r="CP53" s="99"/>
      <c r="CQ53" s="11">
        <v>8</v>
      </c>
      <c r="CR53" s="98"/>
      <c r="CS53" s="11">
        <v>8</v>
      </c>
      <c r="CT53" s="99"/>
      <c r="CU53" s="13">
        <f t="shared" si="17"/>
        <v>7.33</v>
      </c>
      <c r="CV53" s="13"/>
      <c r="CW53" s="14" t="str">
        <f t="shared" si="32"/>
        <v>Khá</v>
      </c>
      <c r="CX53" s="19"/>
      <c r="CY53" s="11">
        <v>6</v>
      </c>
      <c r="CZ53" s="12"/>
      <c r="DA53" s="11">
        <v>8</v>
      </c>
      <c r="DB53" s="12"/>
      <c r="DC53" s="11">
        <v>9</v>
      </c>
      <c r="DD53" s="11"/>
      <c r="DE53" s="11">
        <v>9</v>
      </c>
      <c r="DF53" s="11"/>
      <c r="DG53" s="11">
        <v>8</v>
      </c>
      <c r="DH53" s="12"/>
      <c r="DI53" s="11">
        <v>9</v>
      </c>
      <c r="DJ53" s="11"/>
      <c r="DK53" s="11">
        <v>9</v>
      </c>
      <c r="DL53" s="98" t="str">
        <f t="shared" si="18"/>
        <v>Nguyễn Thị ThùyNhi</v>
      </c>
      <c r="DM53" s="13">
        <f t="shared" si="36"/>
        <v>8.3000000000000007</v>
      </c>
      <c r="DN53" s="13"/>
      <c r="DO53" s="14" t="str">
        <f t="shared" si="33"/>
        <v>Giỏi</v>
      </c>
      <c r="DP53" s="19"/>
      <c r="DQ53" s="349">
        <v>7</v>
      </c>
      <c r="DR53" s="98"/>
      <c r="DS53" s="349">
        <v>9</v>
      </c>
      <c r="DT53" s="349"/>
      <c r="DU53" s="98">
        <v>8</v>
      </c>
      <c r="DV53" s="99"/>
      <c r="DW53" s="98">
        <v>8</v>
      </c>
      <c r="DX53" s="99"/>
      <c r="DY53" s="99">
        <v>8</v>
      </c>
      <c r="DZ53" s="99"/>
      <c r="EA53" s="107">
        <v>7</v>
      </c>
      <c r="EB53" s="99"/>
      <c r="EC53" s="98">
        <v>7</v>
      </c>
      <c r="ED53" s="11" t="str">
        <f t="shared" si="20"/>
        <v>Nguyễn Thị ThùyNhi</v>
      </c>
      <c r="EE53" s="13">
        <f t="shared" si="21"/>
        <v>7.74</v>
      </c>
      <c r="EF53" s="13"/>
      <c r="EG53" s="14" t="str">
        <f t="shared" si="22"/>
        <v>Khá</v>
      </c>
      <c r="EH53" s="13">
        <f t="shared" si="23"/>
        <v>8</v>
      </c>
      <c r="EI53" s="13"/>
      <c r="EJ53" s="14" t="str">
        <f t="shared" si="24"/>
        <v>Giỏi</v>
      </c>
      <c r="EK53" s="14" t="str">
        <f t="shared" si="25"/>
        <v>Nguyễn Thị ThùyNhi</v>
      </c>
      <c r="EL53" s="13">
        <f t="shared" si="26"/>
        <v>6.94</v>
      </c>
      <c r="EM53" s="46"/>
      <c r="EN53" s="47" t="str">
        <f t="shared" si="35"/>
        <v>TBKhá</v>
      </c>
      <c r="EO53" s="170">
        <f t="shared" si="38"/>
        <v>61</v>
      </c>
      <c r="EP53" s="110"/>
    </row>
    <row r="54" spans="1:146" ht="15" customHeight="1" x14ac:dyDescent="0.2">
      <c r="A54" s="16">
        <v>53</v>
      </c>
      <c r="B54" s="17" t="s">
        <v>97</v>
      </c>
      <c r="C54" s="18" t="s">
        <v>388</v>
      </c>
      <c r="D54" s="11">
        <v>7</v>
      </c>
      <c r="E54" s="12"/>
      <c r="F54" s="11">
        <f t="shared" si="1"/>
        <v>7</v>
      </c>
      <c r="G54" s="11">
        <v>6</v>
      </c>
      <c r="H54" s="12"/>
      <c r="I54" s="11">
        <v>7</v>
      </c>
      <c r="J54" s="12"/>
      <c r="K54" s="11">
        <v>10</v>
      </c>
      <c r="L54" s="12"/>
      <c r="M54" s="11">
        <f t="shared" si="2"/>
        <v>10</v>
      </c>
      <c r="N54" s="11">
        <v>7</v>
      </c>
      <c r="O54" s="12"/>
      <c r="P54" s="11">
        <f t="shared" si="3"/>
        <v>7</v>
      </c>
      <c r="Q54" s="12">
        <v>7</v>
      </c>
      <c r="R54" s="12"/>
      <c r="S54" s="11">
        <f t="shared" si="4"/>
        <v>7</v>
      </c>
      <c r="T54" s="12">
        <v>7</v>
      </c>
      <c r="U54" s="12"/>
      <c r="V54" s="11">
        <f t="shared" si="5"/>
        <v>7</v>
      </c>
      <c r="W54" s="12">
        <v>6</v>
      </c>
      <c r="X54" s="12"/>
      <c r="Y54" s="11">
        <v>8</v>
      </c>
      <c r="Z54" s="11"/>
      <c r="AA54" s="11">
        <v>7</v>
      </c>
      <c r="AB54" s="12"/>
      <c r="AC54" s="11">
        <f t="shared" si="6"/>
        <v>7</v>
      </c>
      <c r="AD54" s="11">
        <v>8</v>
      </c>
      <c r="AE54" s="12"/>
      <c r="AF54" s="11">
        <v>8</v>
      </c>
      <c r="AG54" s="12"/>
      <c r="AH54" s="11">
        <f t="shared" si="7"/>
        <v>8</v>
      </c>
      <c r="AI54" s="11">
        <v>5</v>
      </c>
      <c r="AJ54" s="12"/>
      <c r="AK54" s="11">
        <f t="shared" si="8"/>
        <v>5</v>
      </c>
      <c r="AL54" s="11">
        <v>6</v>
      </c>
      <c r="AM54" s="12"/>
      <c r="AN54" s="11">
        <f t="shared" si="9"/>
        <v>6</v>
      </c>
      <c r="AO54" s="11">
        <v>7</v>
      </c>
      <c r="AP54" s="12"/>
      <c r="AQ54" s="11">
        <v>7</v>
      </c>
      <c r="AR54" s="12"/>
      <c r="AS54" s="12">
        <v>8</v>
      </c>
      <c r="AT54" s="12"/>
      <c r="AU54" s="11">
        <f t="shared" si="10"/>
        <v>8</v>
      </c>
      <c r="AV54" s="12">
        <v>8</v>
      </c>
      <c r="AW54" s="12"/>
      <c r="AX54" s="12">
        <v>8</v>
      </c>
      <c r="AY54" s="12"/>
      <c r="AZ54" s="13">
        <f t="shared" si="11"/>
        <v>6.98</v>
      </c>
      <c r="BA54" s="13"/>
      <c r="BB54" s="14" t="str">
        <f t="shared" si="31"/>
        <v>TBKhá</v>
      </c>
      <c r="BC54" s="19"/>
      <c r="BD54" s="11">
        <v>9</v>
      </c>
      <c r="BE54" s="99"/>
      <c r="BF54" s="11">
        <f t="shared" si="12"/>
        <v>9</v>
      </c>
      <c r="BG54" s="11">
        <v>7</v>
      </c>
      <c r="BH54" s="99"/>
      <c r="BI54" s="11">
        <v>8</v>
      </c>
      <c r="BJ54" s="11"/>
      <c r="BK54" s="11">
        <f t="shared" si="13"/>
        <v>8</v>
      </c>
      <c r="BL54" s="11">
        <v>8</v>
      </c>
      <c r="BM54" s="99"/>
      <c r="BN54" s="11">
        <v>8</v>
      </c>
      <c r="BO54" s="99"/>
      <c r="BP54" s="11">
        <v>9</v>
      </c>
      <c r="BQ54" s="99"/>
      <c r="BR54" s="11">
        <v>8</v>
      </c>
      <c r="BS54" s="98"/>
      <c r="BT54" s="11">
        <v>9</v>
      </c>
      <c r="BU54" s="99"/>
      <c r="BV54" s="12">
        <v>9</v>
      </c>
      <c r="BW54" s="99"/>
      <c r="BX54" s="12">
        <v>9</v>
      </c>
      <c r="BY54" s="99"/>
      <c r="BZ54" s="11">
        <f t="shared" si="14"/>
        <v>9</v>
      </c>
      <c r="CA54" s="12">
        <v>8</v>
      </c>
      <c r="CB54" s="99"/>
      <c r="CC54" s="11">
        <f t="shared" si="15"/>
        <v>8</v>
      </c>
      <c r="CD54" s="11">
        <v>9</v>
      </c>
      <c r="CE54" s="99"/>
      <c r="CF54" s="11">
        <v>8</v>
      </c>
      <c r="CG54" s="99"/>
      <c r="CH54" s="11">
        <v>7</v>
      </c>
      <c r="CI54" s="11"/>
      <c r="CJ54" s="11">
        <f t="shared" si="16"/>
        <v>7</v>
      </c>
      <c r="CK54" s="11">
        <v>8</v>
      </c>
      <c r="CL54" s="99"/>
      <c r="CM54" s="11">
        <v>8</v>
      </c>
      <c r="CN54" s="99"/>
      <c r="CO54" s="11">
        <v>8</v>
      </c>
      <c r="CP54" s="99"/>
      <c r="CQ54" s="11">
        <v>9</v>
      </c>
      <c r="CR54" s="98"/>
      <c r="CS54" s="11">
        <v>8</v>
      </c>
      <c r="CT54" s="99"/>
      <c r="CU54" s="13">
        <f t="shared" si="17"/>
        <v>8.25</v>
      </c>
      <c r="CV54" s="13"/>
      <c r="CW54" s="14" t="str">
        <f t="shared" si="32"/>
        <v>Giỏi</v>
      </c>
      <c r="CX54" s="19"/>
      <c r="CY54" s="11">
        <v>8</v>
      </c>
      <c r="CZ54" s="12"/>
      <c r="DA54" s="11">
        <v>8</v>
      </c>
      <c r="DB54" s="12"/>
      <c r="DC54" s="11">
        <v>8</v>
      </c>
      <c r="DD54" s="11"/>
      <c r="DE54" s="11">
        <v>9</v>
      </c>
      <c r="DF54" s="11"/>
      <c r="DG54" s="11">
        <v>8</v>
      </c>
      <c r="DH54" s="12"/>
      <c r="DI54" s="11">
        <v>9</v>
      </c>
      <c r="DJ54" s="11"/>
      <c r="DK54" s="11">
        <v>9</v>
      </c>
      <c r="DL54" s="98" t="str">
        <f t="shared" si="18"/>
        <v>Nguyễn ThịNỡ</v>
      </c>
      <c r="DM54" s="13">
        <f t="shared" si="36"/>
        <v>8.4499999999999993</v>
      </c>
      <c r="DN54" s="13"/>
      <c r="DO54" s="14" t="str">
        <f t="shared" si="33"/>
        <v>Giỏi</v>
      </c>
      <c r="DP54" s="19"/>
      <c r="DQ54" s="349">
        <v>7</v>
      </c>
      <c r="DR54" s="98"/>
      <c r="DS54" s="349">
        <v>8</v>
      </c>
      <c r="DT54" s="349"/>
      <c r="DU54" s="98">
        <v>9</v>
      </c>
      <c r="DV54" s="99"/>
      <c r="DW54" s="98">
        <v>9</v>
      </c>
      <c r="DX54" s="99"/>
      <c r="DY54" s="99">
        <v>8</v>
      </c>
      <c r="DZ54" s="99"/>
      <c r="EA54" s="107">
        <v>10</v>
      </c>
      <c r="EB54" s="99"/>
      <c r="EC54" s="98">
        <v>8</v>
      </c>
      <c r="ED54" s="11" t="str">
        <f t="shared" si="20"/>
        <v>Nguyễn ThịNỡ</v>
      </c>
      <c r="EE54" s="13">
        <f t="shared" si="21"/>
        <v>8.43</v>
      </c>
      <c r="EF54" s="13"/>
      <c r="EG54" s="14" t="str">
        <f t="shared" si="22"/>
        <v>Giỏi</v>
      </c>
      <c r="EH54" s="13">
        <f t="shared" si="23"/>
        <v>8.44</v>
      </c>
      <c r="EI54" s="13"/>
      <c r="EJ54" s="14" t="str">
        <f t="shared" si="24"/>
        <v>Giỏi</v>
      </c>
      <c r="EK54" s="14" t="str">
        <f t="shared" si="25"/>
        <v>Nguyễn ThịNỡ</v>
      </c>
      <c r="EL54" s="13">
        <f t="shared" si="26"/>
        <v>7.83</v>
      </c>
      <c r="EM54" s="46"/>
      <c r="EN54" s="47" t="str">
        <f t="shared" si="35"/>
        <v>Khá</v>
      </c>
      <c r="EO54" s="170">
        <f t="shared" si="38"/>
        <v>11</v>
      </c>
      <c r="EP54" s="110"/>
    </row>
    <row r="55" spans="1:146" ht="15" customHeight="1" x14ac:dyDescent="0.2">
      <c r="A55" s="16">
        <v>54</v>
      </c>
      <c r="B55" s="17" t="s">
        <v>582</v>
      </c>
      <c r="C55" s="18" t="s">
        <v>146</v>
      </c>
      <c r="D55" s="11">
        <v>5</v>
      </c>
      <c r="E55" s="12"/>
      <c r="F55" s="11">
        <f t="shared" si="1"/>
        <v>5</v>
      </c>
      <c r="G55" s="11">
        <v>6</v>
      </c>
      <c r="H55" s="12"/>
      <c r="I55" s="11">
        <v>6</v>
      </c>
      <c r="J55" s="12"/>
      <c r="K55" s="11">
        <v>4</v>
      </c>
      <c r="L55" s="12">
        <v>6</v>
      </c>
      <c r="M55" s="11">
        <f t="shared" si="2"/>
        <v>6</v>
      </c>
      <c r="N55" s="11">
        <v>5</v>
      </c>
      <c r="O55" s="12"/>
      <c r="P55" s="11">
        <f t="shared" si="3"/>
        <v>5</v>
      </c>
      <c r="Q55" s="12">
        <v>6</v>
      </c>
      <c r="R55" s="12"/>
      <c r="S55" s="11">
        <f t="shared" si="4"/>
        <v>6</v>
      </c>
      <c r="T55" s="12">
        <v>6</v>
      </c>
      <c r="U55" s="12"/>
      <c r="V55" s="11">
        <f t="shared" si="5"/>
        <v>6</v>
      </c>
      <c r="W55" s="12">
        <v>5</v>
      </c>
      <c r="X55" s="12"/>
      <c r="Y55" s="11">
        <v>5</v>
      </c>
      <c r="Z55" s="11"/>
      <c r="AA55" s="11">
        <v>4</v>
      </c>
      <c r="AB55" s="12">
        <v>6</v>
      </c>
      <c r="AC55" s="11">
        <f t="shared" si="6"/>
        <v>6</v>
      </c>
      <c r="AD55" s="11">
        <v>7</v>
      </c>
      <c r="AE55" s="12"/>
      <c r="AF55" s="11">
        <v>6</v>
      </c>
      <c r="AG55" s="12"/>
      <c r="AH55" s="11">
        <f t="shared" si="7"/>
        <v>6</v>
      </c>
      <c r="AI55" s="11">
        <v>4</v>
      </c>
      <c r="AJ55" s="12">
        <v>7</v>
      </c>
      <c r="AK55" s="11">
        <f t="shared" si="8"/>
        <v>7</v>
      </c>
      <c r="AL55" s="11">
        <v>5</v>
      </c>
      <c r="AM55" s="12"/>
      <c r="AN55" s="11">
        <f t="shared" si="9"/>
        <v>5</v>
      </c>
      <c r="AO55" s="11">
        <v>8</v>
      </c>
      <c r="AP55" s="12"/>
      <c r="AQ55" s="11">
        <v>6</v>
      </c>
      <c r="AR55" s="12"/>
      <c r="AS55" s="12">
        <v>4</v>
      </c>
      <c r="AT55" s="12">
        <v>5</v>
      </c>
      <c r="AU55" s="11">
        <f t="shared" si="10"/>
        <v>5</v>
      </c>
      <c r="AV55" s="12">
        <v>6</v>
      </c>
      <c r="AW55" s="12"/>
      <c r="AX55" s="12">
        <v>7</v>
      </c>
      <c r="AY55" s="12"/>
      <c r="AZ55" s="13">
        <f t="shared" si="11"/>
        <v>6.05</v>
      </c>
      <c r="BA55" s="13"/>
      <c r="BB55" s="14" t="str">
        <f t="shared" si="31"/>
        <v>TBKhá</v>
      </c>
      <c r="BC55" s="19"/>
      <c r="BD55" s="11">
        <v>8</v>
      </c>
      <c r="BE55" s="99"/>
      <c r="BF55" s="11">
        <f t="shared" si="12"/>
        <v>8</v>
      </c>
      <c r="BG55" s="11">
        <v>6</v>
      </c>
      <c r="BH55" s="99"/>
      <c r="BI55" s="11">
        <v>5</v>
      </c>
      <c r="BJ55" s="11"/>
      <c r="BK55" s="11">
        <f t="shared" si="13"/>
        <v>5</v>
      </c>
      <c r="BL55" s="11">
        <v>5</v>
      </c>
      <c r="BM55" s="99"/>
      <c r="BN55" s="11">
        <v>8</v>
      </c>
      <c r="BO55" s="99"/>
      <c r="BP55" s="11">
        <v>8</v>
      </c>
      <c r="BQ55" s="99"/>
      <c r="BR55" s="11">
        <v>8</v>
      </c>
      <c r="BS55" s="98"/>
      <c r="BT55" s="11">
        <v>8</v>
      </c>
      <c r="BU55" s="99"/>
      <c r="BV55" s="12">
        <v>9</v>
      </c>
      <c r="BW55" s="99"/>
      <c r="BX55" s="12">
        <v>8</v>
      </c>
      <c r="BY55" s="99"/>
      <c r="BZ55" s="11">
        <f t="shared" si="14"/>
        <v>8</v>
      </c>
      <c r="CA55" s="12">
        <v>7</v>
      </c>
      <c r="CB55" s="99"/>
      <c r="CC55" s="11">
        <f t="shared" si="15"/>
        <v>7</v>
      </c>
      <c r="CD55" s="11">
        <v>8</v>
      </c>
      <c r="CE55" s="99"/>
      <c r="CF55" s="11">
        <v>6</v>
      </c>
      <c r="CG55" s="99"/>
      <c r="CH55" s="11">
        <v>6</v>
      </c>
      <c r="CI55" s="11"/>
      <c r="CJ55" s="11">
        <f t="shared" si="16"/>
        <v>6</v>
      </c>
      <c r="CK55" s="11">
        <v>7</v>
      </c>
      <c r="CL55" s="99"/>
      <c r="CM55" s="11">
        <v>8</v>
      </c>
      <c r="CN55" s="99"/>
      <c r="CO55" s="11">
        <v>8</v>
      </c>
      <c r="CP55" s="99"/>
      <c r="CQ55" s="11">
        <v>9</v>
      </c>
      <c r="CR55" s="98"/>
      <c r="CS55" s="11">
        <v>8</v>
      </c>
      <c r="CT55" s="99"/>
      <c r="CU55" s="13">
        <f t="shared" si="17"/>
        <v>7.42</v>
      </c>
      <c r="CV55" s="13"/>
      <c r="CW55" s="14" t="str">
        <f t="shared" si="32"/>
        <v>Khá</v>
      </c>
      <c r="CX55" s="19"/>
      <c r="CY55" s="11">
        <v>7</v>
      </c>
      <c r="CZ55" s="12"/>
      <c r="DA55" s="11">
        <v>8</v>
      </c>
      <c r="DB55" s="12"/>
      <c r="DC55" s="11">
        <v>9</v>
      </c>
      <c r="DD55" s="11"/>
      <c r="DE55" s="11">
        <v>9</v>
      </c>
      <c r="DF55" s="11"/>
      <c r="DG55" s="11">
        <v>8</v>
      </c>
      <c r="DH55" s="12"/>
      <c r="DI55" s="11">
        <v>9</v>
      </c>
      <c r="DJ55" s="11"/>
      <c r="DK55" s="11">
        <v>9</v>
      </c>
      <c r="DL55" s="98" t="str">
        <f t="shared" si="18"/>
        <v>Nguyễn Thị ÁiPhương</v>
      </c>
      <c r="DM55" s="13">
        <f t="shared" si="36"/>
        <v>8.4499999999999993</v>
      </c>
      <c r="DN55" s="13"/>
      <c r="DO55" s="14" t="str">
        <f t="shared" si="33"/>
        <v>Giỏi</v>
      </c>
      <c r="DP55" s="19"/>
      <c r="DQ55" s="349">
        <v>6</v>
      </c>
      <c r="DR55" s="98"/>
      <c r="DS55" s="349">
        <v>8</v>
      </c>
      <c r="DT55" s="349"/>
      <c r="DU55" s="98">
        <v>8</v>
      </c>
      <c r="DV55" s="99"/>
      <c r="DW55" s="98">
        <v>8</v>
      </c>
      <c r="DX55" s="99"/>
      <c r="DY55" s="99">
        <v>9</v>
      </c>
      <c r="DZ55" s="99"/>
      <c r="EA55" s="107">
        <v>7</v>
      </c>
      <c r="EB55" s="99"/>
      <c r="EC55" s="98">
        <v>9</v>
      </c>
      <c r="ED55" s="11" t="str">
        <f t="shared" si="20"/>
        <v>Nguyễn Thị ÁiPhương</v>
      </c>
      <c r="EE55" s="13">
        <f t="shared" si="21"/>
        <v>7.96</v>
      </c>
      <c r="EF55" s="13"/>
      <c r="EG55" s="14" t="str">
        <f t="shared" si="22"/>
        <v>Khá</v>
      </c>
      <c r="EH55" s="13">
        <f t="shared" si="23"/>
        <v>8.19</v>
      </c>
      <c r="EI55" s="13"/>
      <c r="EJ55" s="14" t="str">
        <f t="shared" si="24"/>
        <v>Giỏi</v>
      </c>
      <c r="EK55" s="14" t="str">
        <f t="shared" si="25"/>
        <v>Nguyễn Thị ÁiPhương</v>
      </c>
      <c r="EL55" s="13">
        <f t="shared" si="26"/>
        <v>7.11</v>
      </c>
      <c r="EM55" s="46"/>
      <c r="EN55" s="47" t="str">
        <f t="shared" si="35"/>
        <v>Khá</v>
      </c>
      <c r="EO55" s="170">
        <f t="shared" si="38"/>
        <v>45</v>
      </c>
      <c r="EP55" s="110"/>
    </row>
    <row r="56" spans="1:146" ht="15" customHeight="1" x14ac:dyDescent="0.2">
      <c r="A56" s="16">
        <v>55</v>
      </c>
      <c r="B56" s="17" t="s">
        <v>85</v>
      </c>
      <c r="C56" s="18" t="s">
        <v>256</v>
      </c>
      <c r="D56" s="11">
        <v>8</v>
      </c>
      <c r="E56" s="12"/>
      <c r="F56" s="11">
        <f t="shared" si="1"/>
        <v>8</v>
      </c>
      <c r="G56" s="11">
        <v>8</v>
      </c>
      <c r="H56" s="12"/>
      <c r="I56" s="11">
        <v>6</v>
      </c>
      <c r="J56" s="12"/>
      <c r="K56" s="11">
        <v>8</v>
      </c>
      <c r="L56" s="12"/>
      <c r="M56" s="11">
        <f t="shared" si="2"/>
        <v>8</v>
      </c>
      <c r="N56" s="11">
        <v>6</v>
      </c>
      <c r="O56" s="12"/>
      <c r="P56" s="11">
        <f t="shared" si="3"/>
        <v>6</v>
      </c>
      <c r="Q56" s="12">
        <v>7</v>
      </c>
      <c r="R56" s="12"/>
      <c r="S56" s="11">
        <f t="shared" si="4"/>
        <v>7</v>
      </c>
      <c r="T56" s="12">
        <v>6</v>
      </c>
      <c r="U56" s="12"/>
      <c r="V56" s="11">
        <f t="shared" si="5"/>
        <v>6</v>
      </c>
      <c r="W56" s="12">
        <v>6</v>
      </c>
      <c r="X56" s="12"/>
      <c r="Y56" s="11">
        <v>6</v>
      </c>
      <c r="Z56" s="11"/>
      <c r="AA56" s="11">
        <v>5</v>
      </c>
      <c r="AB56" s="12"/>
      <c r="AC56" s="11">
        <f t="shared" si="6"/>
        <v>5</v>
      </c>
      <c r="AD56" s="11">
        <v>8</v>
      </c>
      <c r="AE56" s="12"/>
      <c r="AF56" s="11">
        <v>8</v>
      </c>
      <c r="AG56" s="12"/>
      <c r="AH56" s="11">
        <f t="shared" si="7"/>
        <v>8</v>
      </c>
      <c r="AI56" s="11">
        <v>4</v>
      </c>
      <c r="AJ56" s="12">
        <v>5</v>
      </c>
      <c r="AK56" s="11">
        <f t="shared" si="8"/>
        <v>5</v>
      </c>
      <c r="AL56" s="11">
        <v>7</v>
      </c>
      <c r="AM56" s="12"/>
      <c r="AN56" s="11">
        <f t="shared" si="9"/>
        <v>7</v>
      </c>
      <c r="AO56" s="11">
        <v>8</v>
      </c>
      <c r="AP56" s="12"/>
      <c r="AQ56" s="11">
        <v>6</v>
      </c>
      <c r="AR56" s="12"/>
      <c r="AS56" s="12">
        <v>6</v>
      </c>
      <c r="AT56" s="12"/>
      <c r="AU56" s="11">
        <f t="shared" si="10"/>
        <v>6</v>
      </c>
      <c r="AV56" s="12">
        <v>8</v>
      </c>
      <c r="AW56" s="12"/>
      <c r="AX56" s="12">
        <v>8</v>
      </c>
      <c r="AY56" s="12"/>
      <c r="AZ56" s="13">
        <f t="shared" si="11"/>
        <v>6.9</v>
      </c>
      <c r="BA56" s="13"/>
      <c r="BB56" s="14" t="str">
        <f t="shared" si="31"/>
        <v>TBKhá</v>
      </c>
      <c r="BC56" s="19"/>
      <c r="BD56" s="11">
        <v>8</v>
      </c>
      <c r="BE56" s="99"/>
      <c r="BF56" s="11">
        <f t="shared" si="12"/>
        <v>8</v>
      </c>
      <c r="BG56" s="11">
        <v>7</v>
      </c>
      <c r="BH56" s="99"/>
      <c r="BI56" s="11">
        <v>6</v>
      </c>
      <c r="BJ56" s="11"/>
      <c r="BK56" s="11">
        <f t="shared" si="13"/>
        <v>6</v>
      </c>
      <c r="BL56" s="11">
        <v>7</v>
      </c>
      <c r="BM56" s="99"/>
      <c r="BN56" s="11">
        <v>8</v>
      </c>
      <c r="BO56" s="99"/>
      <c r="BP56" s="11">
        <v>8</v>
      </c>
      <c r="BQ56" s="99"/>
      <c r="BR56" s="11">
        <v>8</v>
      </c>
      <c r="BS56" s="98"/>
      <c r="BT56" s="11">
        <v>9</v>
      </c>
      <c r="BU56" s="99"/>
      <c r="BV56" s="12">
        <v>9</v>
      </c>
      <c r="BW56" s="99"/>
      <c r="BX56" s="12">
        <v>8</v>
      </c>
      <c r="BY56" s="99"/>
      <c r="BZ56" s="11">
        <f t="shared" si="14"/>
        <v>8</v>
      </c>
      <c r="CA56" s="12">
        <v>6</v>
      </c>
      <c r="CB56" s="99"/>
      <c r="CC56" s="11">
        <f t="shared" si="15"/>
        <v>6</v>
      </c>
      <c r="CD56" s="11">
        <v>9</v>
      </c>
      <c r="CE56" s="99"/>
      <c r="CF56" s="11">
        <v>7</v>
      </c>
      <c r="CG56" s="99"/>
      <c r="CH56" s="11">
        <v>7</v>
      </c>
      <c r="CI56" s="11"/>
      <c r="CJ56" s="11">
        <f t="shared" si="16"/>
        <v>7</v>
      </c>
      <c r="CK56" s="11">
        <v>7</v>
      </c>
      <c r="CL56" s="99"/>
      <c r="CM56" s="11">
        <v>8</v>
      </c>
      <c r="CN56" s="99"/>
      <c r="CO56" s="11">
        <v>8</v>
      </c>
      <c r="CP56" s="99"/>
      <c r="CQ56" s="11">
        <v>9</v>
      </c>
      <c r="CR56" s="98"/>
      <c r="CS56" s="11">
        <v>8</v>
      </c>
      <c r="CT56" s="99"/>
      <c r="CU56" s="13">
        <f t="shared" si="17"/>
        <v>7.81</v>
      </c>
      <c r="CV56" s="13"/>
      <c r="CW56" s="14" t="str">
        <f t="shared" si="32"/>
        <v>Khá</v>
      </c>
      <c r="CX56" s="19"/>
      <c r="CY56" s="11">
        <v>7</v>
      </c>
      <c r="CZ56" s="12"/>
      <c r="DA56" s="11">
        <v>9</v>
      </c>
      <c r="DB56" s="12"/>
      <c r="DC56" s="11">
        <v>9</v>
      </c>
      <c r="DD56" s="11"/>
      <c r="DE56" s="11">
        <v>9</v>
      </c>
      <c r="DF56" s="11"/>
      <c r="DG56" s="11">
        <v>9</v>
      </c>
      <c r="DH56" s="12"/>
      <c r="DI56" s="11">
        <v>9</v>
      </c>
      <c r="DJ56" s="11"/>
      <c r="DK56" s="11">
        <v>9</v>
      </c>
      <c r="DL56" s="98" t="str">
        <f t="shared" si="18"/>
        <v>Trương Thị ThuSương</v>
      </c>
      <c r="DM56" s="13">
        <f t="shared" si="36"/>
        <v>8.6999999999999993</v>
      </c>
      <c r="DN56" s="13"/>
      <c r="DO56" s="14" t="str">
        <f t="shared" si="33"/>
        <v>Giỏi</v>
      </c>
      <c r="DP56" s="19"/>
      <c r="DQ56" s="349">
        <v>8</v>
      </c>
      <c r="DR56" s="98"/>
      <c r="DS56" s="349">
        <v>7</v>
      </c>
      <c r="DT56" s="349"/>
      <c r="DU56" s="98">
        <v>8</v>
      </c>
      <c r="DV56" s="99"/>
      <c r="DW56" s="98">
        <v>9</v>
      </c>
      <c r="DX56" s="99"/>
      <c r="DY56" s="99">
        <v>8</v>
      </c>
      <c r="DZ56" s="99"/>
      <c r="EA56" s="107">
        <v>7</v>
      </c>
      <c r="EB56" s="99"/>
      <c r="EC56" s="98">
        <v>9</v>
      </c>
      <c r="ED56" s="11" t="str">
        <f t="shared" si="20"/>
        <v>Trương Thị ThuSương</v>
      </c>
      <c r="EE56" s="13">
        <f t="shared" si="21"/>
        <v>8</v>
      </c>
      <c r="EF56" s="13"/>
      <c r="EG56" s="14" t="str">
        <f t="shared" si="22"/>
        <v>Giỏi</v>
      </c>
      <c r="EH56" s="13">
        <f t="shared" si="23"/>
        <v>8.33</v>
      </c>
      <c r="EI56" s="13"/>
      <c r="EJ56" s="14" t="str">
        <f t="shared" si="24"/>
        <v>Giỏi</v>
      </c>
      <c r="EK56" s="14" t="str">
        <f t="shared" si="25"/>
        <v>Trương Thị ThuSương</v>
      </c>
      <c r="EL56" s="13">
        <f t="shared" si="26"/>
        <v>7.61</v>
      </c>
      <c r="EM56" s="46"/>
      <c r="EN56" s="47" t="str">
        <f t="shared" si="35"/>
        <v>Khá</v>
      </c>
      <c r="EO56" s="170">
        <f t="shared" si="38"/>
        <v>19</v>
      </c>
      <c r="EP56" s="110"/>
    </row>
    <row r="57" spans="1:146" ht="15" customHeight="1" x14ac:dyDescent="0.2">
      <c r="A57" s="16">
        <v>56</v>
      </c>
      <c r="B57" s="17" t="s">
        <v>160</v>
      </c>
      <c r="C57" s="18" t="s">
        <v>153</v>
      </c>
      <c r="D57" s="11">
        <v>7</v>
      </c>
      <c r="E57" s="12"/>
      <c r="F57" s="11">
        <f t="shared" si="1"/>
        <v>7</v>
      </c>
      <c r="G57" s="11">
        <v>6</v>
      </c>
      <c r="H57" s="12"/>
      <c r="I57" s="11">
        <v>6</v>
      </c>
      <c r="J57" s="12"/>
      <c r="K57" s="11">
        <v>7</v>
      </c>
      <c r="L57" s="12"/>
      <c r="M57" s="11">
        <f t="shared" si="2"/>
        <v>7</v>
      </c>
      <c r="N57" s="11">
        <v>6</v>
      </c>
      <c r="O57" s="12"/>
      <c r="P57" s="11">
        <f t="shared" si="3"/>
        <v>6</v>
      </c>
      <c r="Q57" s="12">
        <v>6</v>
      </c>
      <c r="R57" s="12"/>
      <c r="S57" s="11">
        <f t="shared" si="4"/>
        <v>6</v>
      </c>
      <c r="T57" s="12">
        <v>7</v>
      </c>
      <c r="U57" s="12"/>
      <c r="V57" s="11">
        <f t="shared" si="5"/>
        <v>7</v>
      </c>
      <c r="W57" s="12">
        <v>7</v>
      </c>
      <c r="X57" s="12"/>
      <c r="Y57" s="11">
        <v>5</v>
      </c>
      <c r="Z57" s="11"/>
      <c r="AA57" s="11">
        <v>7</v>
      </c>
      <c r="AB57" s="12"/>
      <c r="AC57" s="11">
        <f t="shared" si="6"/>
        <v>7</v>
      </c>
      <c r="AD57" s="11">
        <v>7</v>
      </c>
      <c r="AE57" s="12"/>
      <c r="AF57" s="11">
        <v>8</v>
      </c>
      <c r="AG57" s="12"/>
      <c r="AH57" s="11">
        <f t="shared" si="7"/>
        <v>8</v>
      </c>
      <c r="AI57" s="11">
        <v>4</v>
      </c>
      <c r="AJ57" s="12">
        <v>5</v>
      </c>
      <c r="AK57" s="11">
        <f t="shared" si="8"/>
        <v>5</v>
      </c>
      <c r="AL57" s="11">
        <v>8</v>
      </c>
      <c r="AM57" s="12"/>
      <c r="AN57" s="11">
        <f t="shared" si="9"/>
        <v>8</v>
      </c>
      <c r="AO57" s="11">
        <v>8</v>
      </c>
      <c r="AP57" s="12"/>
      <c r="AQ57" s="11">
        <v>5</v>
      </c>
      <c r="AR57" s="12"/>
      <c r="AS57" s="12">
        <v>7</v>
      </c>
      <c r="AT57" s="12"/>
      <c r="AU57" s="11">
        <f t="shared" si="10"/>
        <v>7</v>
      </c>
      <c r="AV57" s="12">
        <v>6</v>
      </c>
      <c r="AW57" s="12"/>
      <c r="AX57" s="12">
        <v>8</v>
      </c>
      <c r="AY57" s="12"/>
      <c r="AZ57" s="13">
        <f t="shared" si="11"/>
        <v>6.68</v>
      </c>
      <c r="BA57" s="13"/>
      <c r="BB57" s="14" t="str">
        <f t="shared" si="31"/>
        <v>TBKhá</v>
      </c>
      <c r="BC57" s="19"/>
      <c r="BD57" s="11">
        <v>9</v>
      </c>
      <c r="BE57" s="99"/>
      <c r="BF57" s="11">
        <f t="shared" si="12"/>
        <v>9</v>
      </c>
      <c r="BG57" s="11">
        <v>5</v>
      </c>
      <c r="BH57" s="99"/>
      <c r="BI57" s="11">
        <v>5</v>
      </c>
      <c r="BJ57" s="11"/>
      <c r="BK57" s="11">
        <f t="shared" si="13"/>
        <v>5</v>
      </c>
      <c r="BL57" s="11">
        <v>6</v>
      </c>
      <c r="BM57" s="99"/>
      <c r="BN57" s="11">
        <v>8</v>
      </c>
      <c r="BO57" s="99"/>
      <c r="BP57" s="11">
        <v>8</v>
      </c>
      <c r="BQ57" s="99"/>
      <c r="BR57" s="11">
        <v>8</v>
      </c>
      <c r="BS57" s="98"/>
      <c r="BT57" s="11">
        <v>8</v>
      </c>
      <c r="BU57" s="99"/>
      <c r="BV57" s="12">
        <v>8</v>
      </c>
      <c r="BW57" s="99"/>
      <c r="BX57" s="12">
        <v>7</v>
      </c>
      <c r="BY57" s="99"/>
      <c r="BZ57" s="11">
        <f t="shared" si="14"/>
        <v>7</v>
      </c>
      <c r="CA57" s="12">
        <v>7</v>
      </c>
      <c r="CB57" s="99"/>
      <c r="CC57" s="11">
        <f t="shared" si="15"/>
        <v>7</v>
      </c>
      <c r="CD57" s="11">
        <v>9</v>
      </c>
      <c r="CE57" s="99"/>
      <c r="CF57" s="11">
        <v>8</v>
      </c>
      <c r="CG57" s="99"/>
      <c r="CH57" s="11">
        <v>6</v>
      </c>
      <c r="CI57" s="11"/>
      <c r="CJ57" s="11">
        <f t="shared" si="16"/>
        <v>6</v>
      </c>
      <c r="CK57" s="11">
        <v>8</v>
      </c>
      <c r="CL57" s="99"/>
      <c r="CM57" s="11">
        <v>8</v>
      </c>
      <c r="CN57" s="99"/>
      <c r="CO57" s="11">
        <v>8</v>
      </c>
      <c r="CP57" s="99"/>
      <c r="CQ57" s="11">
        <v>8</v>
      </c>
      <c r="CR57" s="98"/>
      <c r="CS57" s="11">
        <v>7</v>
      </c>
      <c r="CT57" s="99"/>
      <c r="CU57" s="13">
        <f t="shared" si="17"/>
        <v>7.51</v>
      </c>
      <c r="CV57" s="13"/>
      <c r="CW57" s="14" t="str">
        <f t="shared" si="32"/>
        <v>Khá</v>
      </c>
      <c r="CX57" s="19"/>
      <c r="CY57" s="11">
        <v>7</v>
      </c>
      <c r="CZ57" s="12"/>
      <c r="DA57" s="11">
        <v>7</v>
      </c>
      <c r="DB57" s="12"/>
      <c r="DC57" s="11">
        <v>9</v>
      </c>
      <c r="DD57" s="11"/>
      <c r="DE57" s="11">
        <v>9</v>
      </c>
      <c r="DF57" s="11"/>
      <c r="DG57" s="11">
        <v>8</v>
      </c>
      <c r="DH57" s="12"/>
      <c r="DI57" s="11">
        <v>9</v>
      </c>
      <c r="DJ57" s="11"/>
      <c r="DK57" s="11">
        <v>9</v>
      </c>
      <c r="DL57" s="98" t="str">
        <f t="shared" si="18"/>
        <v>Nguyễn Thị ThanhTâm</v>
      </c>
      <c r="DM57" s="13">
        <f t="shared" si="36"/>
        <v>8.3000000000000007</v>
      </c>
      <c r="DN57" s="13"/>
      <c r="DO57" s="14" t="str">
        <f t="shared" si="33"/>
        <v>Giỏi</v>
      </c>
      <c r="DP57" s="19"/>
      <c r="DQ57" s="349">
        <v>6</v>
      </c>
      <c r="DR57" s="98"/>
      <c r="DS57" s="349">
        <v>8</v>
      </c>
      <c r="DT57" s="349"/>
      <c r="DU57" s="98">
        <v>9</v>
      </c>
      <c r="DV57" s="99"/>
      <c r="DW57" s="98">
        <v>8</v>
      </c>
      <c r="DX57" s="99"/>
      <c r="DY57" s="99">
        <v>8</v>
      </c>
      <c r="DZ57" s="99"/>
      <c r="EA57" s="107">
        <v>8</v>
      </c>
      <c r="EB57" s="99"/>
      <c r="EC57" s="98">
        <v>9</v>
      </c>
      <c r="ED57" s="11" t="str">
        <f t="shared" si="20"/>
        <v>Nguyễn Thị ThanhTâm</v>
      </c>
      <c r="EE57" s="13">
        <f t="shared" si="21"/>
        <v>8</v>
      </c>
      <c r="EF57" s="13"/>
      <c r="EG57" s="14" t="str">
        <f t="shared" si="22"/>
        <v>Giỏi</v>
      </c>
      <c r="EH57" s="13">
        <f t="shared" si="23"/>
        <v>8.14</v>
      </c>
      <c r="EI57" s="13"/>
      <c r="EJ57" s="14" t="str">
        <f t="shared" si="24"/>
        <v>Giỏi</v>
      </c>
      <c r="EK57" s="14" t="str">
        <f t="shared" si="25"/>
        <v>Nguyễn Thị ThanhTâm</v>
      </c>
      <c r="EL57" s="13">
        <f t="shared" si="26"/>
        <v>7.37</v>
      </c>
      <c r="EM57" s="46"/>
      <c r="EN57" s="47" t="str">
        <f t="shared" si="35"/>
        <v>Khá</v>
      </c>
      <c r="EO57" s="170">
        <f t="shared" si="38"/>
        <v>31</v>
      </c>
      <c r="EP57" s="110"/>
    </row>
    <row r="58" spans="1:146" ht="15" customHeight="1" x14ac:dyDescent="0.2">
      <c r="A58" s="16">
        <v>57</v>
      </c>
      <c r="B58" s="17" t="s">
        <v>97</v>
      </c>
      <c r="C58" s="18" t="s">
        <v>258</v>
      </c>
      <c r="D58" s="11">
        <v>8</v>
      </c>
      <c r="E58" s="12"/>
      <c r="F58" s="11">
        <f t="shared" si="1"/>
        <v>8</v>
      </c>
      <c r="G58" s="11">
        <v>6</v>
      </c>
      <c r="H58" s="12"/>
      <c r="I58" s="11">
        <v>6</v>
      </c>
      <c r="J58" s="12"/>
      <c r="K58" s="11">
        <v>8</v>
      </c>
      <c r="L58" s="12"/>
      <c r="M58" s="11">
        <f t="shared" si="2"/>
        <v>8</v>
      </c>
      <c r="N58" s="11">
        <v>5</v>
      </c>
      <c r="O58" s="12"/>
      <c r="P58" s="11">
        <f t="shared" si="3"/>
        <v>5</v>
      </c>
      <c r="Q58" s="12">
        <v>6</v>
      </c>
      <c r="R58" s="12"/>
      <c r="S58" s="11">
        <f t="shared" si="4"/>
        <v>6</v>
      </c>
      <c r="T58" s="12">
        <v>7</v>
      </c>
      <c r="U58" s="12"/>
      <c r="V58" s="11">
        <f t="shared" si="5"/>
        <v>7</v>
      </c>
      <c r="W58" s="12">
        <v>6</v>
      </c>
      <c r="X58" s="12"/>
      <c r="Y58" s="11">
        <v>5</v>
      </c>
      <c r="Z58" s="11"/>
      <c r="AA58" s="11">
        <v>7</v>
      </c>
      <c r="AB58" s="12"/>
      <c r="AC58" s="11">
        <f t="shared" si="6"/>
        <v>7</v>
      </c>
      <c r="AD58" s="11">
        <v>7</v>
      </c>
      <c r="AE58" s="12"/>
      <c r="AF58" s="11">
        <v>8</v>
      </c>
      <c r="AG58" s="12"/>
      <c r="AH58" s="11">
        <f t="shared" si="7"/>
        <v>8</v>
      </c>
      <c r="AI58" s="11">
        <v>4</v>
      </c>
      <c r="AJ58" s="12">
        <v>5</v>
      </c>
      <c r="AK58" s="11">
        <f t="shared" si="8"/>
        <v>5</v>
      </c>
      <c r="AL58" s="11">
        <v>7</v>
      </c>
      <c r="AM58" s="12"/>
      <c r="AN58" s="11">
        <f t="shared" si="9"/>
        <v>7</v>
      </c>
      <c r="AO58" s="11">
        <v>8</v>
      </c>
      <c r="AP58" s="12"/>
      <c r="AQ58" s="11">
        <v>6</v>
      </c>
      <c r="AR58" s="12"/>
      <c r="AS58" s="12">
        <v>7</v>
      </c>
      <c r="AT58" s="12"/>
      <c r="AU58" s="11">
        <f t="shared" si="10"/>
        <v>7</v>
      </c>
      <c r="AV58" s="12">
        <v>7</v>
      </c>
      <c r="AW58" s="12"/>
      <c r="AX58" s="12">
        <v>8</v>
      </c>
      <c r="AY58" s="12"/>
      <c r="AZ58" s="13">
        <f t="shared" si="11"/>
        <v>6.7</v>
      </c>
      <c r="BA58" s="13"/>
      <c r="BB58" s="14" t="str">
        <f t="shared" si="31"/>
        <v>TBKhá</v>
      </c>
      <c r="BC58" s="19"/>
      <c r="BD58" s="11">
        <v>9</v>
      </c>
      <c r="BE58" s="99"/>
      <c r="BF58" s="11">
        <f t="shared" si="12"/>
        <v>9</v>
      </c>
      <c r="BG58" s="11">
        <v>6</v>
      </c>
      <c r="BH58" s="99"/>
      <c r="BI58" s="11">
        <v>8</v>
      </c>
      <c r="BJ58" s="11"/>
      <c r="BK58" s="11">
        <f t="shared" si="13"/>
        <v>8</v>
      </c>
      <c r="BL58" s="11">
        <v>7</v>
      </c>
      <c r="BM58" s="99"/>
      <c r="BN58" s="11">
        <v>8</v>
      </c>
      <c r="BO58" s="99"/>
      <c r="BP58" s="11">
        <v>8</v>
      </c>
      <c r="BQ58" s="99"/>
      <c r="BR58" s="11">
        <v>8</v>
      </c>
      <c r="BS58" s="98"/>
      <c r="BT58" s="11">
        <v>9</v>
      </c>
      <c r="BU58" s="99"/>
      <c r="BV58" s="12">
        <v>9</v>
      </c>
      <c r="BW58" s="99"/>
      <c r="BX58" s="12">
        <v>9</v>
      </c>
      <c r="BY58" s="99"/>
      <c r="BZ58" s="11">
        <f t="shared" si="14"/>
        <v>9</v>
      </c>
      <c r="CA58" s="12">
        <v>8</v>
      </c>
      <c r="CB58" s="99"/>
      <c r="CC58" s="11">
        <f t="shared" si="15"/>
        <v>8</v>
      </c>
      <c r="CD58" s="11">
        <v>9</v>
      </c>
      <c r="CE58" s="99"/>
      <c r="CF58" s="11">
        <v>8</v>
      </c>
      <c r="CG58" s="99"/>
      <c r="CH58" s="11">
        <v>7</v>
      </c>
      <c r="CI58" s="11"/>
      <c r="CJ58" s="11">
        <f t="shared" si="16"/>
        <v>7</v>
      </c>
      <c r="CK58" s="11">
        <v>8</v>
      </c>
      <c r="CL58" s="99"/>
      <c r="CM58" s="11">
        <v>8</v>
      </c>
      <c r="CN58" s="99"/>
      <c r="CO58" s="11">
        <v>9</v>
      </c>
      <c r="CP58" s="99"/>
      <c r="CQ58" s="11">
        <v>8</v>
      </c>
      <c r="CR58" s="98"/>
      <c r="CS58" s="11">
        <v>8</v>
      </c>
      <c r="CT58" s="99"/>
      <c r="CU58" s="13">
        <f t="shared" si="17"/>
        <v>8.11</v>
      </c>
      <c r="CV58" s="13"/>
      <c r="CW58" s="14" t="str">
        <f t="shared" si="32"/>
        <v>Giỏi</v>
      </c>
      <c r="CX58" s="19"/>
      <c r="CY58" s="11">
        <v>8</v>
      </c>
      <c r="CZ58" s="12"/>
      <c r="DA58" s="11">
        <v>8</v>
      </c>
      <c r="DB58" s="12"/>
      <c r="DC58" s="11">
        <v>8</v>
      </c>
      <c r="DD58" s="11"/>
      <c r="DE58" s="11">
        <v>8</v>
      </c>
      <c r="DF58" s="11"/>
      <c r="DG58" s="11">
        <v>8</v>
      </c>
      <c r="DH58" s="12"/>
      <c r="DI58" s="11">
        <v>9</v>
      </c>
      <c r="DJ58" s="11"/>
      <c r="DK58" s="11">
        <v>9</v>
      </c>
      <c r="DL58" s="98" t="str">
        <f t="shared" si="18"/>
        <v>Nguyễn ThịThắm</v>
      </c>
      <c r="DM58" s="13">
        <f t="shared" si="36"/>
        <v>8.35</v>
      </c>
      <c r="DN58" s="13"/>
      <c r="DO58" s="14" t="str">
        <f t="shared" si="33"/>
        <v>Giỏi</v>
      </c>
      <c r="DP58" s="19"/>
      <c r="DQ58" s="349">
        <v>7</v>
      </c>
      <c r="DR58" s="98"/>
      <c r="DS58" s="349">
        <v>8</v>
      </c>
      <c r="DT58" s="349"/>
      <c r="DU58" s="98">
        <v>8</v>
      </c>
      <c r="DV58" s="99"/>
      <c r="DW58" s="98">
        <v>8</v>
      </c>
      <c r="DX58" s="99"/>
      <c r="DY58" s="99">
        <v>9</v>
      </c>
      <c r="DZ58" s="99"/>
      <c r="EA58" s="107">
        <v>9</v>
      </c>
      <c r="EB58" s="99"/>
      <c r="EC58" s="98">
        <v>9</v>
      </c>
      <c r="ED58" s="11" t="str">
        <f t="shared" si="20"/>
        <v>Nguyễn ThịThắm</v>
      </c>
      <c r="EE58" s="13">
        <f t="shared" si="21"/>
        <v>8.35</v>
      </c>
      <c r="EF58" s="13"/>
      <c r="EG58" s="14" t="str">
        <f t="shared" si="22"/>
        <v>Giỏi</v>
      </c>
      <c r="EH58" s="13">
        <f t="shared" si="23"/>
        <v>8.35</v>
      </c>
      <c r="EI58" s="13"/>
      <c r="EJ58" s="14" t="str">
        <f t="shared" si="24"/>
        <v>Giỏi</v>
      </c>
      <c r="EK58" s="14" t="str">
        <f t="shared" si="25"/>
        <v>Nguyễn ThịThắm</v>
      </c>
      <c r="EL58" s="13">
        <f t="shared" si="26"/>
        <v>7.64</v>
      </c>
      <c r="EM58" s="46"/>
      <c r="EN58" s="47" t="str">
        <f t="shared" si="35"/>
        <v>Khá</v>
      </c>
      <c r="EO58" s="170">
        <f t="shared" si="38"/>
        <v>16</v>
      </c>
      <c r="EP58" s="110"/>
    </row>
    <row r="59" spans="1:146" ht="15" customHeight="1" x14ac:dyDescent="0.2">
      <c r="A59" s="16">
        <v>58</v>
      </c>
      <c r="B59" s="17" t="s">
        <v>583</v>
      </c>
      <c r="C59" s="18" t="s">
        <v>161</v>
      </c>
      <c r="D59" s="11">
        <v>5</v>
      </c>
      <c r="E59" s="12"/>
      <c r="F59" s="11">
        <f t="shared" si="1"/>
        <v>5</v>
      </c>
      <c r="G59" s="11">
        <v>6</v>
      </c>
      <c r="H59" s="12"/>
      <c r="I59" s="11">
        <v>5</v>
      </c>
      <c r="J59" s="12"/>
      <c r="K59" s="11">
        <v>3</v>
      </c>
      <c r="L59" s="12">
        <v>6</v>
      </c>
      <c r="M59" s="11">
        <f t="shared" si="2"/>
        <v>6</v>
      </c>
      <c r="N59" s="11">
        <v>4</v>
      </c>
      <c r="O59" s="12">
        <v>5</v>
      </c>
      <c r="P59" s="11">
        <f t="shared" si="3"/>
        <v>5</v>
      </c>
      <c r="Q59" s="12">
        <v>4</v>
      </c>
      <c r="R59" s="12">
        <v>6</v>
      </c>
      <c r="S59" s="11">
        <f t="shared" si="4"/>
        <v>6</v>
      </c>
      <c r="T59" s="12">
        <v>6</v>
      </c>
      <c r="U59" s="12"/>
      <c r="V59" s="11">
        <f t="shared" si="5"/>
        <v>6</v>
      </c>
      <c r="W59" s="12">
        <v>5</v>
      </c>
      <c r="X59" s="12"/>
      <c r="Y59" s="11">
        <v>5</v>
      </c>
      <c r="Z59" s="11"/>
      <c r="AA59" s="11">
        <v>3</v>
      </c>
      <c r="AB59" s="12">
        <v>6</v>
      </c>
      <c r="AC59" s="11">
        <f t="shared" si="6"/>
        <v>6</v>
      </c>
      <c r="AD59" s="11">
        <v>7</v>
      </c>
      <c r="AE59" s="12"/>
      <c r="AF59" s="11">
        <v>4</v>
      </c>
      <c r="AG59" s="12">
        <v>5</v>
      </c>
      <c r="AH59" s="11">
        <f t="shared" si="7"/>
        <v>5</v>
      </c>
      <c r="AI59" s="11">
        <v>4</v>
      </c>
      <c r="AJ59" s="12">
        <v>5</v>
      </c>
      <c r="AK59" s="11">
        <f t="shared" si="8"/>
        <v>5</v>
      </c>
      <c r="AL59" s="11">
        <v>6</v>
      </c>
      <c r="AM59" s="12"/>
      <c r="AN59" s="11">
        <f t="shared" si="9"/>
        <v>6</v>
      </c>
      <c r="AO59" s="11">
        <v>7</v>
      </c>
      <c r="AP59" s="12"/>
      <c r="AQ59" s="11">
        <v>6</v>
      </c>
      <c r="AR59" s="12"/>
      <c r="AS59" s="12">
        <v>6</v>
      </c>
      <c r="AT59" s="12"/>
      <c r="AU59" s="11">
        <f t="shared" si="10"/>
        <v>6</v>
      </c>
      <c r="AV59" s="12">
        <v>7</v>
      </c>
      <c r="AW59" s="12"/>
      <c r="AX59" s="12">
        <v>7</v>
      </c>
      <c r="AY59" s="12"/>
      <c r="AZ59" s="13">
        <f t="shared" si="11"/>
        <v>5.8</v>
      </c>
      <c r="BA59" s="13"/>
      <c r="BB59" s="14" t="str">
        <f t="shared" si="31"/>
        <v>TBình</v>
      </c>
      <c r="BC59" s="19"/>
      <c r="BD59" s="11">
        <v>6</v>
      </c>
      <c r="BE59" s="99"/>
      <c r="BF59" s="11">
        <f t="shared" si="12"/>
        <v>6</v>
      </c>
      <c r="BG59" s="11">
        <v>6</v>
      </c>
      <c r="BH59" s="99"/>
      <c r="BI59" s="11">
        <v>3</v>
      </c>
      <c r="BJ59" s="11">
        <v>7</v>
      </c>
      <c r="BK59" s="11">
        <f t="shared" si="13"/>
        <v>7</v>
      </c>
      <c r="BL59" s="11">
        <v>5</v>
      </c>
      <c r="BM59" s="99"/>
      <c r="BN59" s="11">
        <v>8</v>
      </c>
      <c r="BO59" s="99"/>
      <c r="BP59" s="11">
        <v>9</v>
      </c>
      <c r="BQ59" s="99"/>
      <c r="BR59" s="11">
        <v>7</v>
      </c>
      <c r="BS59" s="98"/>
      <c r="BT59" s="11">
        <v>8</v>
      </c>
      <c r="BU59" s="99"/>
      <c r="BV59" s="12">
        <v>9</v>
      </c>
      <c r="BW59" s="99"/>
      <c r="BX59" s="12">
        <v>5</v>
      </c>
      <c r="BY59" s="99"/>
      <c r="BZ59" s="11">
        <f t="shared" si="14"/>
        <v>5</v>
      </c>
      <c r="CA59" s="12">
        <v>7</v>
      </c>
      <c r="CB59" s="99"/>
      <c r="CC59" s="11">
        <f t="shared" si="15"/>
        <v>7</v>
      </c>
      <c r="CD59" s="11">
        <v>7</v>
      </c>
      <c r="CE59" s="99"/>
      <c r="CF59" s="11">
        <v>6</v>
      </c>
      <c r="CG59" s="99"/>
      <c r="CH59" s="11">
        <v>6</v>
      </c>
      <c r="CI59" s="11"/>
      <c r="CJ59" s="11">
        <f t="shared" si="16"/>
        <v>6</v>
      </c>
      <c r="CK59" s="11">
        <v>8</v>
      </c>
      <c r="CL59" s="99"/>
      <c r="CM59" s="11">
        <v>7</v>
      </c>
      <c r="CN59" s="99"/>
      <c r="CO59" s="11">
        <v>8</v>
      </c>
      <c r="CP59" s="99"/>
      <c r="CQ59" s="11">
        <v>8</v>
      </c>
      <c r="CR59" s="98"/>
      <c r="CS59" s="11">
        <v>7</v>
      </c>
      <c r="CT59" s="99"/>
      <c r="CU59" s="13">
        <f t="shared" si="17"/>
        <v>7.11</v>
      </c>
      <c r="CV59" s="13"/>
      <c r="CW59" s="14" t="str">
        <f t="shared" si="32"/>
        <v>Khá</v>
      </c>
      <c r="CX59" s="19"/>
      <c r="CY59" s="11">
        <v>8</v>
      </c>
      <c r="CZ59" s="12"/>
      <c r="DA59" s="11">
        <v>8</v>
      </c>
      <c r="DB59" s="12"/>
      <c r="DC59" s="11">
        <v>8</v>
      </c>
      <c r="DD59" s="11"/>
      <c r="DE59" s="11">
        <v>8</v>
      </c>
      <c r="DF59" s="11"/>
      <c r="DG59" s="11">
        <v>8</v>
      </c>
      <c r="DH59" s="12"/>
      <c r="DI59" s="11">
        <v>8</v>
      </c>
      <c r="DJ59" s="11"/>
      <c r="DK59" s="11">
        <v>9</v>
      </c>
      <c r="DL59" s="98" t="str">
        <f t="shared" si="18"/>
        <v>Phạm Thị ÁnhThảo</v>
      </c>
      <c r="DM59" s="13">
        <f t="shared" si="36"/>
        <v>8.15</v>
      </c>
      <c r="DN59" s="13"/>
      <c r="DO59" s="14" t="str">
        <f t="shared" si="33"/>
        <v>Giỏi</v>
      </c>
      <c r="DP59" s="19"/>
      <c r="DQ59" s="349">
        <v>7</v>
      </c>
      <c r="DR59" s="98"/>
      <c r="DS59" s="349">
        <v>8</v>
      </c>
      <c r="DT59" s="349"/>
      <c r="DU59" s="98">
        <v>9</v>
      </c>
      <c r="DV59" s="99"/>
      <c r="DW59" s="98">
        <v>8</v>
      </c>
      <c r="DX59" s="99"/>
      <c r="DY59" s="99">
        <v>8</v>
      </c>
      <c r="DZ59" s="99"/>
      <c r="EA59" s="107">
        <v>5</v>
      </c>
      <c r="EB59" s="99"/>
      <c r="EC59" s="98">
        <v>8</v>
      </c>
      <c r="ED59" s="11" t="str">
        <f t="shared" si="20"/>
        <v>Phạm Thị ÁnhThảo</v>
      </c>
      <c r="EE59" s="13">
        <f t="shared" si="21"/>
        <v>7.65</v>
      </c>
      <c r="EF59" s="13"/>
      <c r="EG59" s="14" t="str">
        <f t="shared" si="22"/>
        <v>Khá</v>
      </c>
      <c r="EH59" s="13">
        <f t="shared" si="23"/>
        <v>7.88</v>
      </c>
      <c r="EI59" s="13"/>
      <c r="EJ59" s="14" t="str">
        <f t="shared" si="24"/>
        <v>Khá</v>
      </c>
      <c r="EK59" s="14" t="str">
        <f t="shared" si="25"/>
        <v>Phạm Thị ÁnhThảo</v>
      </c>
      <c r="EL59" s="13">
        <f t="shared" si="26"/>
        <v>6.83</v>
      </c>
      <c r="EM59" s="46"/>
      <c r="EN59" s="47" t="str">
        <f t="shared" si="35"/>
        <v>TBKhá</v>
      </c>
      <c r="EO59" s="170">
        <f t="shared" si="38"/>
        <v>66</v>
      </c>
      <c r="EP59" s="110"/>
    </row>
    <row r="60" spans="1:146" ht="15" customHeight="1" x14ac:dyDescent="0.2">
      <c r="A60" s="16">
        <v>59</v>
      </c>
      <c r="B60" s="17" t="s">
        <v>569</v>
      </c>
      <c r="C60" s="18" t="s">
        <v>267</v>
      </c>
      <c r="D60" s="11">
        <v>3</v>
      </c>
      <c r="E60" s="12">
        <v>5</v>
      </c>
      <c r="F60" s="11">
        <f t="shared" si="1"/>
        <v>5</v>
      </c>
      <c r="G60" s="11">
        <v>6</v>
      </c>
      <c r="H60" s="12"/>
      <c r="I60" s="11">
        <v>6</v>
      </c>
      <c r="J60" s="12"/>
      <c r="K60" s="11">
        <v>6</v>
      </c>
      <c r="L60" s="12"/>
      <c r="M60" s="11">
        <f t="shared" si="2"/>
        <v>6</v>
      </c>
      <c r="N60" s="11">
        <v>5</v>
      </c>
      <c r="O60" s="12"/>
      <c r="P60" s="11">
        <f t="shared" si="3"/>
        <v>5</v>
      </c>
      <c r="Q60" s="12">
        <v>4</v>
      </c>
      <c r="R60" s="12">
        <v>6</v>
      </c>
      <c r="S60" s="11">
        <f t="shared" si="4"/>
        <v>6</v>
      </c>
      <c r="T60" s="12">
        <v>6</v>
      </c>
      <c r="U60" s="12"/>
      <c r="V60" s="11">
        <f t="shared" si="5"/>
        <v>6</v>
      </c>
      <c r="W60" s="12">
        <v>5</v>
      </c>
      <c r="X60" s="12"/>
      <c r="Y60" s="11">
        <v>5</v>
      </c>
      <c r="Z60" s="11"/>
      <c r="AA60" s="11">
        <v>4</v>
      </c>
      <c r="AB60" s="12">
        <v>6</v>
      </c>
      <c r="AC60" s="11">
        <f t="shared" si="6"/>
        <v>6</v>
      </c>
      <c r="AD60" s="11">
        <v>6</v>
      </c>
      <c r="AE60" s="12"/>
      <c r="AF60" s="11">
        <v>6</v>
      </c>
      <c r="AG60" s="12"/>
      <c r="AH60" s="11">
        <f t="shared" si="7"/>
        <v>6</v>
      </c>
      <c r="AI60" s="11">
        <v>5</v>
      </c>
      <c r="AJ60" s="12"/>
      <c r="AK60" s="11">
        <f t="shared" si="8"/>
        <v>5</v>
      </c>
      <c r="AL60" s="11">
        <v>6</v>
      </c>
      <c r="AM60" s="12"/>
      <c r="AN60" s="11">
        <f t="shared" si="9"/>
        <v>6</v>
      </c>
      <c r="AO60" s="11">
        <v>8</v>
      </c>
      <c r="AP60" s="12"/>
      <c r="AQ60" s="11">
        <v>6</v>
      </c>
      <c r="AR60" s="12"/>
      <c r="AS60" s="12">
        <v>7</v>
      </c>
      <c r="AT60" s="12"/>
      <c r="AU60" s="11">
        <f t="shared" si="10"/>
        <v>7</v>
      </c>
      <c r="AV60" s="12">
        <v>7</v>
      </c>
      <c r="AW60" s="12"/>
      <c r="AX60" s="12">
        <v>8</v>
      </c>
      <c r="AY60" s="12"/>
      <c r="AZ60" s="13">
        <f t="shared" si="11"/>
        <v>6.03</v>
      </c>
      <c r="BA60" s="13"/>
      <c r="BB60" s="14" t="str">
        <f t="shared" si="31"/>
        <v>TBKhá</v>
      </c>
      <c r="BC60" s="19"/>
      <c r="BD60" s="11">
        <v>7</v>
      </c>
      <c r="BE60" s="99"/>
      <c r="BF60" s="11">
        <f t="shared" si="12"/>
        <v>7</v>
      </c>
      <c r="BG60" s="11">
        <v>6</v>
      </c>
      <c r="BH60" s="99"/>
      <c r="BI60" s="11">
        <v>5</v>
      </c>
      <c r="BJ60" s="11"/>
      <c r="BK60" s="11">
        <f t="shared" si="13"/>
        <v>5</v>
      </c>
      <c r="BL60" s="11">
        <v>6</v>
      </c>
      <c r="BM60" s="99"/>
      <c r="BN60" s="11">
        <v>7</v>
      </c>
      <c r="BO60" s="99"/>
      <c r="BP60" s="11">
        <v>8</v>
      </c>
      <c r="BQ60" s="99"/>
      <c r="BR60" s="11">
        <v>8</v>
      </c>
      <c r="BS60" s="98"/>
      <c r="BT60" s="11">
        <v>9</v>
      </c>
      <c r="BU60" s="99"/>
      <c r="BV60" s="12">
        <v>8</v>
      </c>
      <c r="BW60" s="99"/>
      <c r="BX60" s="12">
        <v>9</v>
      </c>
      <c r="BY60" s="99"/>
      <c r="BZ60" s="11">
        <f t="shared" si="14"/>
        <v>9</v>
      </c>
      <c r="CA60" s="12">
        <v>7</v>
      </c>
      <c r="CB60" s="99"/>
      <c r="CC60" s="11">
        <f t="shared" si="15"/>
        <v>7</v>
      </c>
      <c r="CD60" s="11">
        <v>8</v>
      </c>
      <c r="CE60" s="99"/>
      <c r="CF60" s="11">
        <v>7</v>
      </c>
      <c r="CG60" s="99"/>
      <c r="CH60" s="11">
        <v>7</v>
      </c>
      <c r="CI60" s="11"/>
      <c r="CJ60" s="11">
        <f t="shared" si="16"/>
        <v>7</v>
      </c>
      <c r="CK60" s="11">
        <v>8</v>
      </c>
      <c r="CL60" s="99"/>
      <c r="CM60" s="11">
        <v>7</v>
      </c>
      <c r="CN60" s="99"/>
      <c r="CO60" s="11">
        <v>8</v>
      </c>
      <c r="CP60" s="99"/>
      <c r="CQ60" s="11">
        <v>8</v>
      </c>
      <c r="CR60" s="98"/>
      <c r="CS60" s="11">
        <v>8</v>
      </c>
      <c r="CT60" s="99"/>
      <c r="CU60" s="13">
        <f t="shared" si="17"/>
        <v>7.51</v>
      </c>
      <c r="CV60" s="13"/>
      <c r="CW60" s="14" t="str">
        <f t="shared" si="32"/>
        <v>Khá</v>
      </c>
      <c r="CX60" s="19"/>
      <c r="CY60" s="11">
        <v>7</v>
      </c>
      <c r="CZ60" s="12"/>
      <c r="DA60" s="11">
        <v>8</v>
      </c>
      <c r="DB60" s="12"/>
      <c r="DC60" s="11">
        <v>8</v>
      </c>
      <c r="DD60" s="11"/>
      <c r="DE60" s="11">
        <v>8</v>
      </c>
      <c r="DF60" s="11"/>
      <c r="DG60" s="11">
        <v>9</v>
      </c>
      <c r="DH60" s="12"/>
      <c r="DI60" s="11">
        <v>9</v>
      </c>
      <c r="DJ60" s="11"/>
      <c r="DK60" s="11">
        <v>9</v>
      </c>
      <c r="DL60" s="98" t="str">
        <f t="shared" si="18"/>
        <v>Dương Thị ThuThủy</v>
      </c>
      <c r="DM60" s="13">
        <f t="shared" si="36"/>
        <v>8.3000000000000007</v>
      </c>
      <c r="DN60" s="13"/>
      <c r="DO60" s="14" t="str">
        <f t="shared" si="33"/>
        <v>Giỏi</v>
      </c>
      <c r="DP60" s="19"/>
      <c r="DQ60" s="349">
        <v>6</v>
      </c>
      <c r="DR60" s="98"/>
      <c r="DS60" s="349">
        <v>8</v>
      </c>
      <c r="DT60" s="349"/>
      <c r="DU60" s="98">
        <v>8</v>
      </c>
      <c r="DV60" s="99"/>
      <c r="DW60" s="98">
        <v>8</v>
      </c>
      <c r="DX60" s="99"/>
      <c r="DY60" s="99">
        <v>8</v>
      </c>
      <c r="DZ60" s="99"/>
      <c r="EA60" s="107">
        <v>8</v>
      </c>
      <c r="EB60" s="99"/>
      <c r="EC60" s="98">
        <v>9</v>
      </c>
      <c r="ED60" s="11" t="str">
        <f t="shared" si="20"/>
        <v>Dương Thị ThuThủy</v>
      </c>
      <c r="EE60" s="13">
        <f t="shared" si="21"/>
        <v>7.83</v>
      </c>
      <c r="EF60" s="13"/>
      <c r="EG60" s="14" t="str">
        <f t="shared" si="22"/>
        <v>Khá</v>
      </c>
      <c r="EH60" s="13">
        <f t="shared" si="23"/>
        <v>8.0500000000000007</v>
      </c>
      <c r="EI60" s="13"/>
      <c r="EJ60" s="14" t="str">
        <f t="shared" si="24"/>
        <v>Giỏi</v>
      </c>
      <c r="EK60" s="14" t="str">
        <f t="shared" si="25"/>
        <v>Dương Thị ThuThủy</v>
      </c>
      <c r="EL60" s="13">
        <f t="shared" si="26"/>
        <v>7.1</v>
      </c>
      <c r="EM60" s="46"/>
      <c r="EN60" s="47" t="str">
        <f t="shared" si="35"/>
        <v>Khá</v>
      </c>
      <c r="EO60" s="170">
        <f t="shared" si="38"/>
        <v>47</v>
      </c>
      <c r="EP60" s="110"/>
    </row>
    <row r="61" spans="1:146" ht="15" customHeight="1" x14ac:dyDescent="0.2">
      <c r="A61" s="16">
        <v>60</v>
      </c>
      <c r="B61" s="17" t="s">
        <v>228</v>
      </c>
      <c r="C61" s="18" t="s">
        <v>267</v>
      </c>
      <c r="D61" s="11">
        <v>6</v>
      </c>
      <c r="E61" s="12"/>
      <c r="F61" s="11">
        <f t="shared" si="1"/>
        <v>6</v>
      </c>
      <c r="G61" s="11">
        <v>6</v>
      </c>
      <c r="H61" s="12"/>
      <c r="I61" s="11">
        <v>5</v>
      </c>
      <c r="J61" s="12"/>
      <c r="K61" s="11">
        <v>7</v>
      </c>
      <c r="L61" s="12"/>
      <c r="M61" s="11">
        <f t="shared" si="2"/>
        <v>7</v>
      </c>
      <c r="N61" s="11">
        <v>5</v>
      </c>
      <c r="O61" s="12"/>
      <c r="P61" s="11">
        <f t="shared" si="3"/>
        <v>5</v>
      </c>
      <c r="Q61" s="12">
        <v>5</v>
      </c>
      <c r="R61" s="12"/>
      <c r="S61" s="11">
        <f t="shared" si="4"/>
        <v>5</v>
      </c>
      <c r="T61" s="12">
        <v>6</v>
      </c>
      <c r="U61" s="12"/>
      <c r="V61" s="11">
        <f t="shared" si="5"/>
        <v>6</v>
      </c>
      <c r="W61" s="12">
        <v>6</v>
      </c>
      <c r="X61" s="12"/>
      <c r="Y61" s="11">
        <v>5</v>
      </c>
      <c r="Z61" s="11"/>
      <c r="AA61" s="11">
        <v>6</v>
      </c>
      <c r="AB61" s="12"/>
      <c r="AC61" s="11">
        <f t="shared" si="6"/>
        <v>6</v>
      </c>
      <c r="AD61" s="11">
        <v>7</v>
      </c>
      <c r="AE61" s="12"/>
      <c r="AF61" s="11">
        <v>7</v>
      </c>
      <c r="AG61" s="12"/>
      <c r="AH61" s="11">
        <f t="shared" si="7"/>
        <v>7</v>
      </c>
      <c r="AI61" s="11">
        <v>4</v>
      </c>
      <c r="AJ61" s="12">
        <v>7</v>
      </c>
      <c r="AK61" s="11">
        <f t="shared" si="8"/>
        <v>7</v>
      </c>
      <c r="AL61" s="11">
        <v>6</v>
      </c>
      <c r="AM61" s="12"/>
      <c r="AN61" s="11">
        <f t="shared" si="9"/>
        <v>6</v>
      </c>
      <c r="AO61" s="11">
        <v>7</v>
      </c>
      <c r="AP61" s="12"/>
      <c r="AQ61" s="11">
        <v>6</v>
      </c>
      <c r="AR61" s="12"/>
      <c r="AS61" s="12">
        <v>6</v>
      </c>
      <c r="AT61" s="12"/>
      <c r="AU61" s="11">
        <f t="shared" si="10"/>
        <v>6</v>
      </c>
      <c r="AV61" s="12">
        <v>6</v>
      </c>
      <c r="AW61" s="12"/>
      <c r="AX61" s="12">
        <v>7</v>
      </c>
      <c r="AY61" s="12"/>
      <c r="AZ61" s="13">
        <f t="shared" si="11"/>
        <v>6.22</v>
      </c>
      <c r="BA61" s="13"/>
      <c r="BB61" s="14" t="str">
        <f t="shared" si="31"/>
        <v>TBKhá</v>
      </c>
      <c r="BC61" s="19"/>
      <c r="BD61" s="11">
        <v>8</v>
      </c>
      <c r="BE61" s="99"/>
      <c r="BF61" s="11">
        <f t="shared" si="12"/>
        <v>8</v>
      </c>
      <c r="BG61" s="11">
        <v>5</v>
      </c>
      <c r="BH61" s="99"/>
      <c r="BI61" s="11">
        <v>4</v>
      </c>
      <c r="BJ61" s="11">
        <v>9</v>
      </c>
      <c r="BK61" s="11">
        <f t="shared" si="13"/>
        <v>9</v>
      </c>
      <c r="BL61" s="11">
        <v>5</v>
      </c>
      <c r="BM61" s="99"/>
      <c r="BN61" s="11">
        <v>8</v>
      </c>
      <c r="BO61" s="99"/>
      <c r="BP61" s="11">
        <v>9</v>
      </c>
      <c r="BQ61" s="99"/>
      <c r="BR61" s="11">
        <v>8</v>
      </c>
      <c r="BS61" s="98"/>
      <c r="BT61" s="11">
        <v>9</v>
      </c>
      <c r="BU61" s="99"/>
      <c r="BV61" s="12">
        <v>8</v>
      </c>
      <c r="BW61" s="99"/>
      <c r="BX61" s="12">
        <v>6</v>
      </c>
      <c r="BY61" s="99"/>
      <c r="BZ61" s="11">
        <f t="shared" si="14"/>
        <v>6</v>
      </c>
      <c r="CA61" s="12">
        <v>6</v>
      </c>
      <c r="CB61" s="99"/>
      <c r="CC61" s="11">
        <f t="shared" si="15"/>
        <v>6</v>
      </c>
      <c r="CD61" s="11">
        <v>6</v>
      </c>
      <c r="CE61" s="99"/>
      <c r="CF61" s="11">
        <v>8</v>
      </c>
      <c r="CG61" s="99"/>
      <c r="CH61" s="11">
        <v>7</v>
      </c>
      <c r="CI61" s="11"/>
      <c r="CJ61" s="11">
        <f t="shared" si="16"/>
        <v>7</v>
      </c>
      <c r="CK61" s="11">
        <v>7</v>
      </c>
      <c r="CL61" s="99"/>
      <c r="CM61" s="11">
        <v>7</v>
      </c>
      <c r="CN61" s="99"/>
      <c r="CO61" s="11">
        <v>8</v>
      </c>
      <c r="CP61" s="99"/>
      <c r="CQ61" s="11">
        <v>8</v>
      </c>
      <c r="CR61" s="98"/>
      <c r="CS61" s="11">
        <v>6</v>
      </c>
      <c r="CT61" s="99"/>
      <c r="CU61" s="13">
        <f t="shared" si="17"/>
        <v>7.25</v>
      </c>
      <c r="CV61" s="13"/>
      <c r="CW61" s="14" t="str">
        <f t="shared" si="32"/>
        <v>Khá</v>
      </c>
      <c r="CX61" s="19"/>
      <c r="CY61" s="11">
        <v>8</v>
      </c>
      <c r="CZ61" s="12"/>
      <c r="DA61" s="11">
        <v>8</v>
      </c>
      <c r="DB61" s="12"/>
      <c r="DC61" s="11">
        <v>9</v>
      </c>
      <c r="DD61" s="11"/>
      <c r="DE61" s="11">
        <v>8</v>
      </c>
      <c r="DF61" s="11"/>
      <c r="DG61" s="11">
        <v>8</v>
      </c>
      <c r="DH61" s="12"/>
      <c r="DI61" s="11">
        <v>9</v>
      </c>
      <c r="DJ61" s="11"/>
      <c r="DK61" s="11">
        <v>9</v>
      </c>
      <c r="DL61" s="98" t="str">
        <f t="shared" si="18"/>
        <v>Lê Thị NgọcThủy</v>
      </c>
      <c r="DM61" s="13">
        <f t="shared" si="36"/>
        <v>8.5</v>
      </c>
      <c r="DN61" s="13"/>
      <c r="DO61" s="14" t="str">
        <f t="shared" si="33"/>
        <v>Giỏi</v>
      </c>
      <c r="DP61" s="19"/>
      <c r="DQ61" s="349">
        <v>7</v>
      </c>
      <c r="DR61" s="98"/>
      <c r="DS61" s="349">
        <v>8</v>
      </c>
      <c r="DT61" s="349"/>
      <c r="DU61" s="98">
        <v>8</v>
      </c>
      <c r="DV61" s="99"/>
      <c r="DW61" s="98">
        <v>8</v>
      </c>
      <c r="DX61" s="99"/>
      <c r="DY61" s="99">
        <v>9</v>
      </c>
      <c r="DZ61" s="99"/>
      <c r="EA61" s="107">
        <v>6</v>
      </c>
      <c r="EB61" s="99"/>
      <c r="EC61" s="98">
        <v>7</v>
      </c>
      <c r="ED61" s="11" t="str">
        <f t="shared" si="20"/>
        <v>Lê Thị NgọcThủy</v>
      </c>
      <c r="EE61" s="13">
        <f t="shared" si="21"/>
        <v>7.78</v>
      </c>
      <c r="EF61" s="13"/>
      <c r="EG61" s="14" t="str">
        <f t="shared" si="22"/>
        <v>Khá</v>
      </c>
      <c r="EH61" s="13">
        <f t="shared" si="23"/>
        <v>8.1199999999999992</v>
      </c>
      <c r="EI61" s="13"/>
      <c r="EJ61" s="14" t="str">
        <f t="shared" si="24"/>
        <v>Giỏi</v>
      </c>
      <c r="EK61" s="14" t="str">
        <f t="shared" si="25"/>
        <v>Lê Thị NgọcThủy</v>
      </c>
      <c r="EL61" s="13">
        <f t="shared" si="26"/>
        <v>7.09</v>
      </c>
      <c r="EM61" s="46"/>
      <c r="EN61" s="47" t="str">
        <f t="shared" si="35"/>
        <v>Khá</v>
      </c>
      <c r="EO61" s="170">
        <f t="shared" si="38"/>
        <v>49</v>
      </c>
      <c r="EP61" s="110"/>
    </row>
    <row r="62" spans="1:146" ht="15" customHeight="1" x14ac:dyDescent="0.2">
      <c r="A62" s="16">
        <v>61</v>
      </c>
      <c r="B62" s="17" t="s">
        <v>584</v>
      </c>
      <c r="C62" s="18" t="s">
        <v>267</v>
      </c>
      <c r="D62" s="11">
        <v>8</v>
      </c>
      <c r="E62" s="12"/>
      <c r="F62" s="11">
        <f t="shared" si="1"/>
        <v>8</v>
      </c>
      <c r="G62" s="11">
        <v>6</v>
      </c>
      <c r="H62" s="12"/>
      <c r="I62" s="11">
        <v>6</v>
      </c>
      <c r="J62" s="12"/>
      <c r="K62" s="11">
        <v>8</v>
      </c>
      <c r="L62" s="12"/>
      <c r="M62" s="11">
        <f t="shared" si="2"/>
        <v>8</v>
      </c>
      <c r="N62" s="11">
        <v>6</v>
      </c>
      <c r="O62" s="12"/>
      <c r="P62" s="11">
        <f t="shared" si="3"/>
        <v>6</v>
      </c>
      <c r="Q62" s="12">
        <v>7</v>
      </c>
      <c r="R62" s="12"/>
      <c r="S62" s="11">
        <f t="shared" si="4"/>
        <v>7</v>
      </c>
      <c r="T62" s="12">
        <v>6</v>
      </c>
      <c r="U62" s="12"/>
      <c r="V62" s="11">
        <f t="shared" si="5"/>
        <v>6</v>
      </c>
      <c r="W62" s="12">
        <v>6</v>
      </c>
      <c r="X62" s="12"/>
      <c r="Y62" s="11">
        <v>6</v>
      </c>
      <c r="Z62" s="11"/>
      <c r="AA62" s="11">
        <v>7</v>
      </c>
      <c r="AB62" s="12"/>
      <c r="AC62" s="11">
        <f t="shared" si="6"/>
        <v>7</v>
      </c>
      <c r="AD62" s="11">
        <v>7</v>
      </c>
      <c r="AE62" s="12"/>
      <c r="AF62" s="11">
        <v>9</v>
      </c>
      <c r="AG62" s="12"/>
      <c r="AH62" s="11">
        <f t="shared" si="7"/>
        <v>9</v>
      </c>
      <c r="AI62" s="11">
        <v>6</v>
      </c>
      <c r="AJ62" s="12"/>
      <c r="AK62" s="11">
        <f t="shared" si="8"/>
        <v>6</v>
      </c>
      <c r="AL62" s="11">
        <v>7</v>
      </c>
      <c r="AM62" s="12"/>
      <c r="AN62" s="11">
        <f t="shared" si="9"/>
        <v>7</v>
      </c>
      <c r="AO62" s="11">
        <v>8</v>
      </c>
      <c r="AP62" s="12"/>
      <c r="AQ62" s="11">
        <v>7</v>
      </c>
      <c r="AR62" s="12"/>
      <c r="AS62" s="12">
        <v>8</v>
      </c>
      <c r="AT62" s="12"/>
      <c r="AU62" s="11">
        <f t="shared" si="10"/>
        <v>8</v>
      </c>
      <c r="AV62" s="12">
        <v>7</v>
      </c>
      <c r="AW62" s="12"/>
      <c r="AX62" s="12">
        <v>8</v>
      </c>
      <c r="AY62" s="12"/>
      <c r="AZ62" s="13">
        <f t="shared" si="11"/>
        <v>6.98</v>
      </c>
      <c r="BA62" s="13"/>
      <c r="BB62" s="14" t="str">
        <f t="shared" si="31"/>
        <v>TBKhá</v>
      </c>
      <c r="BC62" s="19"/>
      <c r="BD62" s="11">
        <v>9</v>
      </c>
      <c r="BE62" s="99"/>
      <c r="BF62" s="11">
        <f t="shared" si="12"/>
        <v>9</v>
      </c>
      <c r="BG62" s="11">
        <v>8</v>
      </c>
      <c r="BH62" s="99"/>
      <c r="BI62" s="11">
        <v>9</v>
      </c>
      <c r="BJ62" s="11"/>
      <c r="BK62" s="11">
        <f t="shared" si="13"/>
        <v>9</v>
      </c>
      <c r="BL62" s="11">
        <v>7</v>
      </c>
      <c r="BM62" s="99"/>
      <c r="BN62" s="11">
        <v>8</v>
      </c>
      <c r="BO62" s="99"/>
      <c r="BP62" s="11">
        <v>9</v>
      </c>
      <c r="BQ62" s="99"/>
      <c r="BR62" s="11">
        <v>8</v>
      </c>
      <c r="BS62" s="98"/>
      <c r="BT62" s="11">
        <v>8</v>
      </c>
      <c r="BU62" s="99"/>
      <c r="BV62" s="12">
        <v>8</v>
      </c>
      <c r="BW62" s="99"/>
      <c r="BX62" s="12">
        <v>9</v>
      </c>
      <c r="BY62" s="99"/>
      <c r="BZ62" s="11">
        <f t="shared" si="14"/>
        <v>9</v>
      </c>
      <c r="CA62" s="12">
        <v>8</v>
      </c>
      <c r="CB62" s="99"/>
      <c r="CC62" s="11">
        <f t="shared" si="15"/>
        <v>8</v>
      </c>
      <c r="CD62" s="11">
        <v>9</v>
      </c>
      <c r="CE62" s="99"/>
      <c r="CF62" s="11">
        <v>9</v>
      </c>
      <c r="CG62" s="99"/>
      <c r="CH62" s="11">
        <v>8</v>
      </c>
      <c r="CI62" s="11"/>
      <c r="CJ62" s="11">
        <f t="shared" si="16"/>
        <v>8</v>
      </c>
      <c r="CK62" s="11">
        <v>8</v>
      </c>
      <c r="CL62" s="99"/>
      <c r="CM62" s="11">
        <v>8</v>
      </c>
      <c r="CN62" s="99"/>
      <c r="CO62" s="11">
        <v>9</v>
      </c>
      <c r="CP62" s="99"/>
      <c r="CQ62" s="11">
        <v>8</v>
      </c>
      <c r="CR62" s="98"/>
      <c r="CS62" s="11">
        <v>9</v>
      </c>
      <c r="CT62" s="99"/>
      <c r="CU62" s="13">
        <f t="shared" si="17"/>
        <v>8.35</v>
      </c>
      <c r="CV62" s="13"/>
      <c r="CW62" s="14" t="str">
        <f t="shared" si="32"/>
        <v>Giỏi</v>
      </c>
      <c r="CX62" s="19"/>
      <c r="CY62" s="11">
        <v>8</v>
      </c>
      <c r="CZ62" s="12"/>
      <c r="DA62" s="11">
        <v>8</v>
      </c>
      <c r="DB62" s="12"/>
      <c r="DC62" s="11">
        <v>9</v>
      </c>
      <c r="DD62" s="11"/>
      <c r="DE62" s="11">
        <v>9</v>
      </c>
      <c r="DF62" s="11"/>
      <c r="DG62" s="11">
        <v>8</v>
      </c>
      <c r="DH62" s="12"/>
      <c r="DI62" s="11">
        <v>9</v>
      </c>
      <c r="DJ62" s="11"/>
      <c r="DK62" s="11">
        <v>9</v>
      </c>
      <c r="DL62" s="98" t="str">
        <f t="shared" si="18"/>
        <v>Nguyễn Thị XuânThủy</v>
      </c>
      <c r="DM62" s="13">
        <f t="shared" si="36"/>
        <v>8.6</v>
      </c>
      <c r="DN62" s="13"/>
      <c r="DO62" s="14" t="str">
        <f t="shared" si="33"/>
        <v>Giỏi</v>
      </c>
      <c r="DP62" s="19"/>
      <c r="DQ62" s="349">
        <v>8</v>
      </c>
      <c r="DR62" s="98"/>
      <c r="DS62" s="349">
        <v>8</v>
      </c>
      <c r="DT62" s="349"/>
      <c r="DU62" s="98">
        <v>8</v>
      </c>
      <c r="DV62" s="99"/>
      <c r="DW62" s="98">
        <v>9</v>
      </c>
      <c r="DX62" s="99"/>
      <c r="DY62" s="99">
        <v>8</v>
      </c>
      <c r="DZ62" s="99"/>
      <c r="EA62" s="107">
        <v>10</v>
      </c>
      <c r="EB62" s="99"/>
      <c r="EC62" s="98">
        <v>9</v>
      </c>
      <c r="ED62" s="11" t="str">
        <f t="shared" si="20"/>
        <v>Nguyễn Thị XuânThủy</v>
      </c>
      <c r="EE62" s="13">
        <f t="shared" si="21"/>
        <v>8.48</v>
      </c>
      <c r="EF62" s="13"/>
      <c r="EG62" s="14" t="str">
        <f t="shared" si="22"/>
        <v>Giỏi</v>
      </c>
      <c r="EH62" s="13">
        <f t="shared" si="23"/>
        <v>8.5299999999999994</v>
      </c>
      <c r="EI62" s="13"/>
      <c r="EJ62" s="14" t="str">
        <f t="shared" si="24"/>
        <v>Giỏi</v>
      </c>
      <c r="EK62" s="14" t="str">
        <f t="shared" si="25"/>
        <v>Nguyễn Thị XuânThủy</v>
      </c>
      <c r="EL62" s="13">
        <f t="shared" si="26"/>
        <v>7.89</v>
      </c>
      <c r="EM62" s="46"/>
      <c r="EN62" s="47" t="str">
        <f t="shared" si="35"/>
        <v>Khá</v>
      </c>
      <c r="EO62" s="170">
        <f t="shared" si="38"/>
        <v>8</v>
      </c>
      <c r="EP62" s="110"/>
    </row>
    <row r="63" spans="1:146" ht="15" customHeight="1" x14ac:dyDescent="0.2">
      <c r="A63" s="16">
        <v>62</v>
      </c>
      <c r="B63" s="17" t="s">
        <v>585</v>
      </c>
      <c r="C63" s="18" t="s">
        <v>269</v>
      </c>
      <c r="D63" s="11">
        <v>8</v>
      </c>
      <c r="E63" s="12"/>
      <c r="F63" s="11">
        <f t="shared" si="1"/>
        <v>8</v>
      </c>
      <c r="G63" s="11">
        <v>6</v>
      </c>
      <c r="H63" s="12"/>
      <c r="I63" s="11">
        <v>6</v>
      </c>
      <c r="J63" s="12"/>
      <c r="K63" s="11">
        <v>7</v>
      </c>
      <c r="L63" s="12"/>
      <c r="M63" s="11">
        <f t="shared" si="2"/>
        <v>7</v>
      </c>
      <c r="N63" s="11">
        <v>5</v>
      </c>
      <c r="O63" s="12"/>
      <c r="P63" s="11">
        <f t="shared" si="3"/>
        <v>5</v>
      </c>
      <c r="Q63" s="12">
        <v>6</v>
      </c>
      <c r="R63" s="12"/>
      <c r="S63" s="11">
        <f t="shared" si="4"/>
        <v>6</v>
      </c>
      <c r="T63" s="12">
        <v>6</v>
      </c>
      <c r="U63" s="12"/>
      <c r="V63" s="11">
        <f t="shared" si="5"/>
        <v>6</v>
      </c>
      <c r="W63" s="12">
        <v>7</v>
      </c>
      <c r="X63" s="12"/>
      <c r="Y63" s="11">
        <v>7</v>
      </c>
      <c r="Z63" s="11"/>
      <c r="AA63" s="11">
        <v>5</v>
      </c>
      <c r="AB63" s="12"/>
      <c r="AC63" s="11">
        <f t="shared" si="6"/>
        <v>5</v>
      </c>
      <c r="AD63" s="11">
        <v>7</v>
      </c>
      <c r="AE63" s="12"/>
      <c r="AF63" s="11">
        <v>9</v>
      </c>
      <c r="AG63" s="12"/>
      <c r="AH63" s="11">
        <f t="shared" si="7"/>
        <v>9</v>
      </c>
      <c r="AI63" s="11">
        <v>5</v>
      </c>
      <c r="AJ63" s="12"/>
      <c r="AK63" s="11">
        <f t="shared" si="8"/>
        <v>5</v>
      </c>
      <c r="AL63" s="11">
        <v>8</v>
      </c>
      <c r="AM63" s="12"/>
      <c r="AN63" s="11">
        <f t="shared" si="9"/>
        <v>8</v>
      </c>
      <c r="AO63" s="11">
        <v>9</v>
      </c>
      <c r="AP63" s="12"/>
      <c r="AQ63" s="11">
        <v>6</v>
      </c>
      <c r="AR63" s="12"/>
      <c r="AS63" s="12">
        <v>8</v>
      </c>
      <c r="AT63" s="12"/>
      <c r="AU63" s="11">
        <f t="shared" si="10"/>
        <v>8</v>
      </c>
      <c r="AV63" s="12">
        <v>8</v>
      </c>
      <c r="AW63" s="12"/>
      <c r="AX63" s="12">
        <v>9</v>
      </c>
      <c r="AY63" s="12"/>
      <c r="AZ63" s="13">
        <f t="shared" si="11"/>
        <v>7.02</v>
      </c>
      <c r="BA63" s="13"/>
      <c r="BB63" s="14" t="str">
        <f t="shared" si="31"/>
        <v>Khá</v>
      </c>
      <c r="BC63" s="19"/>
      <c r="BD63" s="11">
        <v>9</v>
      </c>
      <c r="BE63" s="99"/>
      <c r="BF63" s="11">
        <f t="shared" si="12"/>
        <v>9</v>
      </c>
      <c r="BG63" s="11">
        <v>5</v>
      </c>
      <c r="BH63" s="99"/>
      <c r="BI63" s="11">
        <v>9</v>
      </c>
      <c r="BJ63" s="11"/>
      <c r="BK63" s="11">
        <f t="shared" si="13"/>
        <v>9</v>
      </c>
      <c r="BL63" s="11">
        <v>7</v>
      </c>
      <c r="BM63" s="99"/>
      <c r="BN63" s="11">
        <v>9</v>
      </c>
      <c r="BO63" s="99"/>
      <c r="BP63" s="11">
        <v>8</v>
      </c>
      <c r="BQ63" s="99"/>
      <c r="BR63" s="11">
        <v>9</v>
      </c>
      <c r="BS63" s="98"/>
      <c r="BT63" s="11">
        <v>9</v>
      </c>
      <c r="BU63" s="99"/>
      <c r="BV63" s="12">
        <v>9</v>
      </c>
      <c r="BW63" s="99"/>
      <c r="BX63" s="12">
        <v>9</v>
      </c>
      <c r="BY63" s="99"/>
      <c r="BZ63" s="11">
        <f t="shared" si="14"/>
        <v>9</v>
      </c>
      <c r="CA63" s="12">
        <v>7</v>
      </c>
      <c r="CB63" s="99"/>
      <c r="CC63" s="11">
        <f t="shared" si="15"/>
        <v>7</v>
      </c>
      <c r="CD63" s="11">
        <v>9</v>
      </c>
      <c r="CE63" s="99"/>
      <c r="CF63" s="11">
        <v>8</v>
      </c>
      <c r="CG63" s="99"/>
      <c r="CH63" s="11">
        <v>8</v>
      </c>
      <c r="CI63" s="11"/>
      <c r="CJ63" s="11">
        <f t="shared" si="16"/>
        <v>8</v>
      </c>
      <c r="CK63" s="11">
        <v>8</v>
      </c>
      <c r="CL63" s="99"/>
      <c r="CM63" s="11">
        <v>7</v>
      </c>
      <c r="CN63" s="99"/>
      <c r="CO63" s="11">
        <v>8</v>
      </c>
      <c r="CP63" s="99"/>
      <c r="CQ63" s="11">
        <v>9</v>
      </c>
      <c r="CR63" s="98"/>
      <c r="CS63" s="11">
        <v>8</v>
      </c>
      <c r="CT63" s="99"/>
      <c r="CU63" s="13">
        <f t="shared" si="17"/>
        <v>8.14</v>
      </c>
      <c r="CV63" s="13"/>
      <c r="CW63" s="14" t="str">
        <f t="shared" si="32"/>
        <v>Giỏi</v>
      </c>
      <c r="CX63" s="19"/>
      <c r="CY63" s="11">
        <v>8</v>
      </c>
      <c r="CZ63" s="12"/>
      <c r="DA63" s="11">
        <v>9</v>
      </c>
      <c r="DB63" s="12"/>
      <c r="DC63" s="11">
        <v>9</v>
      </c>
      <c r="DD63" s="11"/>
      <c r="DE63" s="11">
        <v>9</v>
      </c>
      <c r="DF63" s="11"/>
      <c r="DG63" s="11">
        <v>9</v>
      </c>
      <c r="DH63" s="12"/>
      <c r="DI63" s="11">
        <v>9</v>
      </c>
      <c r="DJ63" s="11"/>
      <c r="DK63" s="11">
        <v>9</v>
      </c>
      <c r="DL63" s="98" t="str">
        <f t="shared" si="18"/>
        <v>Hoàng Thị LoanTrâm</v>
      </c>
      <c r="DM63" s="13">
        <f t="shared" si="36"/>
        <v>8.85</v>
      </c>
      <c r="DN63" s="13"/>
      <c r="DO63" s="14" t="str">
        <f t="shared" si="33"/>
        <v>Giỏi</v>
      </c>
      <c r="DP63" s="19"/>
      <c r="DQ63" s="349">
        <v>8</v>
      </c>
      <c r="DR63" s="98"/>
      <c r="DS63" s="349">
        <v>9</v>
      </c>
      <c r="DT63" s="349"/>
      <c r="DU63" s="98">
        <v>8</v>
      </c>
      <c r="DV63" s="99"/>
      <c r="DW63" s="98">
        <v>7</v>
      </c>
      <c r="DX63" s="99"/>
      <c r="DY63" s="99">
        <v>9</v>
      </c>
      <c r="DZ63" s="99"/>
      <c r="EA63" s="107">
        <v>9</v>
      </c>
      <c r="EB63" s="99"/>
      <c r="EC63" s="98">
        <v>9</v>
      </c>
      <c r="ED63" s="11" t="str">
        <f t="shared" si="20"/>
        <v>Hoàng Thị LoanTrâm</v>
      </c>
      <c r="EE63" s="13">
        <f t="shared" si="21"/>
        <v>8.43</v>
      </c>
      <c r="EF63" s="13"/>
      <c r="EG63" s="14" t="str">
        <f t="shared" si="22"/>
        <v>Giỏi</v>
      </c>
      <c r="EH63" s="13">
        <f t="shared" si="23"/>
        <v>8.6300000000000008</v>
      </c>
      <c r="EI63" s="13"/>
      <c r="EJ63" s="14" t="str">
        <f t="shared" si="24"/>
        <v>Giỏi</v>
      </c>
      <c r="EK63" s="14" t="str">
        <f t="shared" si="25"/>
        <v>Hoàng Thị LoanTrâm</v>
      </c>
      <c r="EL63" s="13">
        <f t="shared" si="26"/>
        <v>7.85</v>
      </c>
      <c r="EM63" s="46"/>
      <c r="EN63" s="47" t="str">
        <f t="shared" si="35"/>
        <v>Khá</v>
      </c>
      <c r="EO63" s="170">
        <f t="shared" si="38"/>
        <v>10</v>
      </c>
      <c r="EP63" s="110"/>
    </row>
    <row r="64" spans="1:146" ht="15" customHeight="1" x14ac:dyDescent="0.2">
      <c r="A64" s="16">
        <v>65</v>
      </c>
      <c r="B64" s="17" t="s">
        <v>114</v>
      </c>
      <c r="C64" s="18" t="s">
        <v>791</v>
      </c>
      <c r="D64" s="11">
        <v>3</v>
      </c>
      <c r="E64" s="12">
        <v>6</v>
      </c>
      <c r="F64" s="11">
        <f t="shared" si="1"/>
        <v>6</v>
      </c>
      <c r="G64" s="11">
        <v>6</v>
      </c>
      <c r="H64" s="12"/>
      <c r="I64" s="11">
        <v>5</v>
      </c>
      <c r="J64" s="12"/>
      <c r="K64" s="11">
        <v>5</v>
      </c>
      <c r="L64" s="12"/>
      <c r="M64" s="11">
        <f t="shared" si="2"/>
        <v>5</v>
      </c>
      <c r="N64" s="11">
        <v>4</v>
      </c>
      <c r="O64" s="52">
        <v>6</v>
      </c>
      <c r="P64" s="11">
        <f t="shared" si="3"/>
        <v>6</v>
      </c>
      <c r="Q64" s="11">
        <v>4</v>
      </c>
      <c r="R64" s="11">
        <v>7</v>
      </c>
      <c r="S64" s="11">
        <f t="shared" si="4"/>
        <v>7</v>
      </c>
      <c r="T64" s="106">
        <v>6</v>
      </c>
      <c r="U64" s="12"/>
      <c r="V64" s="11">
        <f t="shared" si="5"/>
        <v>6</v>
      </c>
      <c r="W64" s="12">
        <v>6</v>
      </c>
      <c r="X64" s="12"/>
      <c r="Y64" s="11">
        <v>5</v>
      </c>
      <c r="Z64" s="11"/>
      <c r="AA64" s="11">
        <v>4</v>
      </c>
      <c r="AB64" s="12">
        <v>5</v>
      </c>
      <c r="AC64" s="11">
        <f t="shared" si="6"/>
        <v>5</v>
      </c>
      <c r="AD64" s="11">
        <v>6</v>
      </c>
      <c r="AE64" s="12"/>
      <c r="AF64" s="11">
        <v>6</v>
      </c>
      <c r="AG64" s="12"/>
      <c r="AH64" s="11">
        <f t="shared" si="7"/>
        <v>6</v>
      </c>
      <c r="AI64" s="11">
        <v>5</v>
      </c>
      <c r="AJ64" s="12"/>
      <c r="AK64" s="11">
        <f t="shared" si="8"/>
        <v>5</v>
      </c>
      <c r="AL64" s="11">
        <v>5</v>
      </c>
      <c r="AM64" s="12"/>
      <c r="AN64" s="11">
        <f t="shared" si="9"/>
        <v>5</v>
      </c>
      <c r="AO64" s="11">
        <v>8</v>
      </c>
      <c r="AP64" s="12"/>
      <c r="AQ64" s="11">
        <v>7</v>
      </c>
      <c r="AR64" s="12"/>
      <c r="AS64" s="12">
        <v>6</v>
      </c>
      <c r="AT64" s="12"/>
      <c r="AU64" s="11">
        <f t="shared" si="10"/>
        <v>6</v>
      </c>
      <c r="AV64" s="12">
        <v>5</v>
      </c>
      <c r="AW64" s="12"/>
      <c r="AX64" s="12">
        <v>6</v>
      </c>
      <c r="AY64" s="12"/>
      <c r="AZ64" s="13">
        <f t="shared" si="11"/>
        <v>5.93</v>
      </c>
      <c r="BA64" s="13"/>
      <c r="BB64" s="14" t="str">
        <f t="shared" si="31"/>
        <v>TBình</v>
      </c>
      <c r="BC64" s="19"/>
      <c r="BD64" s="11">
        <v>7</v>
      </c>
      <c r="BE64" s="99"/>
      <c r="BF64" s="11">
        <f t="shared" si="12"/>
        <v>7</v>
      </c>
      <c r="BG64" s="11">
        <v>5</v>
      </c>
      <c r="BH64" s="99"/>
      <c r="BI64" s="11">
        <v>4</v>
      </c>
      <c r="BJ64" s="11">
        <v>7</v>
      </c>
      <c r="BK64" s="11">
        <f t="shared" si="13"/>
        <v>7</v>
      </c>
      <c r="BL64" s="11">
        <v>5</v>
      </c>
      <c r="BM64" s="99"/>
      <c r="BN64" s="11">
        <v>8</v>
      </c>
      <c r="BO64" s="99"/>
      <c r="BP64" s="11">
        <v>8</v>
      </c>
      <c r="BQ64" s="99"/>
      <c r="BR64" s="11">
        <v>8</v>
      </c>
      <c r="BS64" s="98"/>
      <c r="BT64" s="11">
        <v>8</v>
      </c>
      <c r="BU64" s="99"/>
      <c r="BV64" s="12">
        <v>8</v>
      </c>
      <c r="BW64" s="99"/>
      <c r="BX64" s="12">
        <v>5</v>
      </c>
      <c r="BY64" s="99"/>
      <c r="BZ64" s="11">
        <f t="shared" si="14"/>
        <v>5</v>
      </c>
      <c r="CA64" s="12">
        <v>8</v>
      </c>
      <c r="CB64" s="99"/>
      <c r="CC64" s="11">
        <f t="shared" si="15"/>
        <v>8</v>
      </c>
      <c r="CD64" s="11">
        <v>9</v>
      </c>
      <c r="CE64" s="99"/>
      <c r="CF64" s="11">
        <v>6</v>
      </c>
      <c r="CG64" s="99"/>
      <c r="CH64" s="11">
        <v>6</v>
      </c>
      <c r="CI64" s="11"/>
      <c r="CJ64" s="11">
        <f t="shared" si="16"/>
        <v>6</v>
      </c>
      <c r="CK64" s="11">
        <v>8</v>
      </c>
      <c r="CL64" s="99"/>
      <c r="CM64" s="11">
        <v>7</v>
      </c>
      <c r="CN64" s="99"/>
      <c r="CO64" s="11">
        <v>8</v>
      </c>
      <c r="CP64" s="99"/>
      <c r="CQ64" s="11">
        <v>8</v>
      </c>
      <c r="CR64" s="98"/>
      <c r="CS64" s="11">
        <v>8</v>
      </c>
      <c r="CT64" s="99"/>
      <c r="CU64" s="13">
        <f t="shared" si="17"/>
        <v>7.3</v>
      </c>
      <c r="CV64" s="13"/>
      <c r="CW64" s="14" t="str">
        <f t="shared" si="32"/>
        <v>Khá</v>
      </c>
      <c r="CX64" s="19"/>
      <c r="CY64" s="11">
        <v>7</v>
      </c>
      <c r="CZ64" s="12"/>
      <c r="DA64" s="11">
        <v>7</v>
      </c>
      <c r="DB64" s="12"/>
      <c r="DC64" s="11">
        <v>9</v>
      </c>
      <c r="DD64" s="11"/>
      <c r="DE64" s="11">
        <v>8</v>
      </c>
      <c r="DF64" s="11"/>
      <c r="DG64" s="11">
        <v>8</v>
      </c>
      <c r="DH64" s="12"/>
      <c r="DI64" s="11">
        <v>8</v>
      </c>
      <c r="DJ64" s="11"/>
      <c r="DK64" s="11">
        <v>9</v>
      </c>
      <c r="DL64" s="98" t="str">
        <f t="shared" si="18"/>
        <v>Nguyễn Thị ThùyTrang (95)</v>
      </c>
      <c r="DM64" s="13">
        <f t="shared" ref="DM64:DM76" si="39">ROUND((SUMPRODUCT($CY$5:$DL$5,$CY64:$DL64))/$DM$6,2)</f>
        <v>8</v>
      </c>
      <c r="DN64" s="13"/>
      <c r="DO64" s="14" t="str">
        <f t="shared" si="33"/>
        <v>Giỏi</v>
      </c>
      <c r="DP64" s="19"/>
      <c r="DQ64" s="349">
        <v>7</v>
      </c>
      <c r="DR64" s="98"/>
      <c r="DS64" s="349">
        <v>6</v>
      </c>
      <c r="DT64" s="349"/>
      <c r="DU64" s="98">
        <v>8</v>
      </c>
      <c r="DV64" s="99"/>
      <c r="DW64" s="98">
        <v>7</v>
      </c>
      <c r="DX64" s="99"/>
      <c r="DY64" s="99">
        <v>9</v>
      </c>
      <c r="DZ64" s="99"/>
      <c r="EA64" s="107">
        <v>5</v>
      </c>
      <c r="EB64" s="99"/>
      <c r="EC64" s="98">
        <v>7</v>
      </c>
      <c r="ED64" s="11" t="str">
        <f t="shared" si="20"/>
        <v>Nguyễn Thị ThùyTrang (95)</v>
      </c>
      <c r="EE64" s="13">
        <f t="shared" si="21"/>
        <v>7.35</v>
      </c>
      <c r="EF64" s="13"/>
      <c r="EG64" s="14" t="str">
        <f t="shared" si="22"/>
        <v>Khá</v>
      </c>
      <c r="EH64" s="13">
        <f t="shared" si="23"/>
        <v>7.65</v>
      </c>
      <c r="EI64" s="13"/>
      <c r="EJ64" s="14" t="str">
        <f t="shared" si="24"/>
        <v>Khá</v>
      </c>
      <c r="EK64" s="14" t="str">
        <f t="shared" si="25"/>
        <v>Nguyễn Thị ThùyTrang (95)</v>
      </c>
      <c r="EL64" s="13">
        <f t="shared" si="26"/>
        <v>6.88</v>
      </c>
      <c r="EM64" s="46"/>
      <c r="EN64" s="47" t="str">
        <f t="shared" si="35"/>
        <v>TBKhá</v>
      </c>
      <c r="EO64" s="170">
        <f t="shared" si="38"/>
        <v>64</v>
      </c>
      <c r="EP64" s="110"/>
    </row>
    <row r="65" spans="1:146" ht="15" customHeight="1" x14ac:dyDescent="0.2">
      <c r="A65" s="16">
        <v>66</v>
      </c>
      <c r="B65" s="17" t="s">
        <v>114</v>
      </c>
      <c r="C65" s="18" t="s">
        <v>792</v>
      </c>
      <c r="D65" s="11">
        <v>8</v>
      </c>
      <c r="E65" s="12"/>
      <c r="F65" s="11">
        <f t="shared" ref="F65:F76" si="40">MAX(D65:E65)</f>
        <v>8</v>
      </c>
      <c r="G65" s="11">
        <v>7</v>
      </c>
      <c r="H65" s="12"/>
      <c r="I65" s="11">
        <v>6</v>
      </c>
      <c r="J65" s="12"/>
      <c r="K65" s="11">
        <v>8</v>
      </c>
      <c r="L65" s="12"/>
      <c r="M65" s="11">
        <f t="shared" ref="M65:M76" si="41">MAX(K65:L65)</f>
        <v>8</v>
      </c>
      <c r="N65" s="11">
        <v>7</v>
      </c>
      <c r="O65" s="12"/>
      <c r="P65" s="11">
        <f t="shared" ref="P65:P76" si="42">MAX(N65:O65)</f>
        <v>7</v>
      </c>
      <c r="Q65" s="11">
        <v>6</v>
      </c>
      <c r="R65" s="11"/>
      <c r="S65" s="11">
        <f t="shared" ref="S65:S76" si="43">MAX(Q65:R65)</f>
        <v>6</v>
      </c>
      <c r="T65" s="12">
        <v>6</v>
      </c>
      <c r="U65" s="12"/>
      <c r="V65" s="11">
        <f t="shared" ref="V65:V76" si="44">MAX(T65:U65)</f>
        <v>6</v>
      </c>
      <c r="W65" s="12">
        <v>6</v>
      </c>
      <c r="X65" s="12"/>
      <c r="Y65" s="11">
        <v>5</v>
      </c>
      <c r="Z65" s="11"/>
      <c r="AA65" s="11">
        <v>5</v>
      </c>
      <c r="AB65" s="12"/>
      <c r="AC65" s="11">
        <f t="shared" ref="AC65:AC76" si="45">MAX(AA65:AB65)</f>
        <v>5</v>
      </c>
      <c r="AD65" s="11">
        <v>7</v>
      </c>
      <c r="AE65" s="12"/>
      <c r="AF65" s="11">
        <v>8</v>
      </c>
      <c r="AG65" s="12"/>
      <c r="AH65" s="11">
        <f t="shared" ref="AH65:AH76" si="46">MAX(AF65:AG65)</f>
        <v>8</v>
      </c>
      <c r="AI65" s="11">
        <v>4</v>
      </c>
      <c r="AJ65" s="12">
        <v>6</v>
      </c>
      <c r="AK65" s="11">
        <f t="shared" ref="AK65:AK76" si="47">MAX(AI65:AJ65)</f>
        <v>6</v>
      </c>
      <c r="AL65" s="11">
        <v>6</v>
      </c>
      <c r="AM65" s="12"/>
      <c r="AN65" s="11">
        <f t="shared" ref="AN65:AN76" si="48">MAX(AL65:AM65)</f>
        <v>6</v>
      </c>
      <c r="AO65" s="11">
        <v>8</v>
      </c>
      <c r="AP65" s="12"/>
      <c r="AQ65" s="11">
        <v>5</v>
      </c>
      <c r="AR65" s="12"/>
      <c r="AS65" s="12">
        <v>5</v>
      </c>
      <c r="AT65" s="12"/>
      <c r="AU65" s="11">
        <f t="shared" ref="AU65:AU76" si="49">MAX(AS65:AT65)</f>
        <v>5</v>
      </c>
      <c r="AV65" s="12">
        <v>6</v>
      </c>
      <c r="AW65" s="12"/>
      <c r="AX65" s="12">
        <v>8</v>
      </c>
      <c r="AY65" s="12"/>
      <c r="AZ65" s="13">
        <f t="shared" ref="AZ65:AZ76" si="50">ROUND((SUMPRODUCT($D$5:$AY$5,$D65:$AY65))/$AZ$6,2)</f>
        <v>6.62</v>
      </c>
      <c r="BA65" s="13"/>
      <c r="BB65" s="14" t="str">
        <f t="shared" si="31"/>
        <v>TBKhá</v>
      </c>
      <c r="BC65" s="19"/>
      <c r="BD65" s="11">
        <v>9</v>
      </c>
      <c r="BE65" s="99"/>
      <c r="BF65" s="11">
        <f t="shared" ref="BF65:BF76" si="51">MAX(BD65:BE65)</f>
        <v>9</v>
      </c>
      <c r="BG65" s="11">
        <v>5</v>
      </c>
      <c r="BH65" s="99"/>
      <c r="BI65" s="11">
        <v>2</v>
      </c>
      <c r="BJ65" s="11">
        <v>5</v>
      </c>
      <c r="BK65" s="11">
        <f t="shared" ref="BK65:BK76" si="52">MAX(BI65:BJ65)</f>
        <v>5</v>
      </c>
      <c r="BL65" s="11">
        <v>6</v>
      </c>
      <c r="BM65" s="99"/>
      <c r="BN65" s="11">
        <v>6</v>
      </c>
      <c r="BO65" s="99"/>
      <c r="BP65" s="11">
        <v>8</v>
      </c>
      <c r="BQ65" s="99"/>
      <c r="BR65" s="11">
        <v>8</v>
      </c>
      <c r="BS65" s="98"/>
      <c r="BT65" s="11">
        <v>8</v>
      </c>
      <c r="BU65" s="99"/>
      <c r="BV65" s="12">
        <v>8</v>
      </c>
      <c r="BW65" s="99"/>
      <c r="BX65" s="12">
        <v>9</v>
      </c>
      <c r="BY65" s="99"/>
      <c r="BZ65" s="11">
        <f t="shared" ref="BZ65:BZ76" si="53">MAX(BX65:BY65)</f>
        <v>9</v>
      </c>
      <c r="CA65" s="12">
        <v>6</v>
      </c>
      <c r="CB65" s="99"/>
      <c r="CC65" s="11">
        <f t="shared" ref="CC65:CC76" si="54">MAX(CA65:CB65)</f>
        <v>6</v>
      </c>
      <c r="CD65" s="11">
        <v>9</v>
      </c>
      <c r="CE65" s="99"/>
      <c r="CF65" s="11">
        <v>7</v>
      </c>
      <c r="CG65" s="99"/>
      <c r="CH65" s="11">
        <v>6</v>
      </c>
      <c r="CI65" s="11"/>
      <c r="CJ65" s="11">
        <f t="shared" ref="CJ65:CJ76" si="55">MAX(CH65:CI65)</f>
        <v>6</v>
      </c>
      <c r="CK65" s="11">
        <v>7</v>
      </c>
      <c r="CL65" s="99"/>
      <c r="CM65" s="11">
        <v>7</v>
      </c>
      <c r="CN65" s="99"/>
      <c r="CO65" s="11">
        <v>8</v>
      </c>
      <c r="CP65" s="99"/>
      <c r="CQ65" s="11">
        <v>7</v>
      </c>
      <c r="CR65" s="98"/>
      <c r="CS65" s="11">
        <v>8</v>
      </c>
      <c r="CT65" s="99"/>
      <c r="CU65" s="13">
        <f t="shared" ref="CU65:CU76" si="56">ROUND((SUMPRODUCT($BD$5:$CT$5,$BD65:$CT65))/$CU$6,2)</f>
        <v>7.28</v>
      </c>
      <c r="CV65" s="13"/>
      <c r="CW65" s="14" t="str">
        <f t="shared" si="32"/>
        <v>Khá</v>
      </c>
      <c r="CX65" s="19"/>
      <c r="CY65" s="11">
        <v>6</v>
      </c>
      <c r="CZ65" s="12"/>
      <c r="DA65" s="11">
        <v>7</v>
      </c>
      <c r="DB65" s="12"/>
      <c r="DC65" s="11">
        <v>9</v>
      </c>
      <c r="DD65" s="11"/>
      <c r="DE65" s="11">
        <v>8</v>
      </c>
      <c r="DF65" s="11"/>
      <c r="DG65" s="11">
        <v>7</v>
      </c>
      <c r="DH65" s="12"/>
      <c r="DI65" s="11">
        <v>9</v>
      </c>
      <c r="DJ65" s="11"/>
      <c r="DK65" s="11">
        <v>8</v>
      </c>
      <c r="DL65" s="98" t="str">
        <f t="shared" si="18"/>
        <v>Nguyễn Thị ThùyTrang (96)</v>
      </c>
      <c r="DM65" s="13">
        <f t="shared" si="39"/>
        <v>7.8</v>
      </c>
      <c r="DN65" s="13"/>
      <c r="DO65" s="14" t="str">
        <f t="shared" si="33"/>
        <v>Khá</v>
      </c>
      <c r="DP65" s="19"/>
      <c r="DQ65" s="349">
        <v>8</v>
      </c>
      <c r="DR65" s="98"/>
      <c r="DS65" s="349">
        <v>7</v>
      </c>
      <c r="DT65" s="349"/>
      <c r="DU65" s="98">
        <v>8</v>
      </c>
      <c r="DV65" s="99"/>
      <c r="DW65" s="98">
        <v>7</v>
      </c>
      <c r="DX65" s="99"/>
      <c r="DY65" s="99">
        <v>8</v>
      </c>
      <c r="DZ65" s="99"/>
      <c r="EA65" s="107">
        <v>7</v>
      </c>
      <c r="EB65" s="99"/>
      <c r="EC65" s="98">
        <v>7</v>
      </c>
      <c r="ED65" s="11" t="str">
        <f t="shared" si="20"/>
        <v>Nguyễn Thị ThùyTrang (96)</v>
      </c>
      <c r="EE65" s="13">
        <f t="shared" si="21"/>
        <v>7.57</v>
      </c>
      <c r="EF65" s="13"/>
      <c r="EG65" s="14" t="str">
        <f t="shared" si="22"/>
        <v>Khá</v>
      </c>
      <c r="EH65" s="13">
        <f t="shared" si="23"/>
        <v>7.67</v>
      </c>
      <c r="EI65" s="13"/>
      <c r="EJ65" s="14" t="str">
        <f t="shared" si="24"/>
        <v>Khá</v>
      </c>
      <c r="EK65" s="14" t="str">
        <f t="shared" si="25"/>
        <v>Nguyễn Thị ThùyTrang (96)</v>
      </c>
      <c r="EL65" s="13">
        <f t="shared" si="26"/>
        <v>7.14</v>
      </c>
      <c r="EM65" s="46"/>
      <c r="EN65" s="47" t="str">
        <f t="shared" si="35"/>
        <v>Khá</v>
      </c>
      <c r="EO65" s="170">
        <f t="shared" si="38"/>
        <v>41</v>
      </c>
      <c r="EP65" s="110"/>
    </row>
    <row r="66" spans="1:146" ht="15" customHeight="1" x14ac:dyDescent="0.2">
      <c r="A66" s="16">
        <v>67</v>
      </c>
      <c r="B66" s="17" t="s">
        <v>586</v>
      </c>
      <c r="C66" s="18" t="s">
        <v>178</v>
      </c>
      <c r="D66" s="11">
        <v>4</v>
      </c>
      <c r="E66" s="12">
        <v>7</v>
      </c>
      <c r="F66" s="11">
        <f t="shared" si="40"/>
        <v>7</v>
      </c>
      <c r="G66" s="11">
        <v>6</v>
      </c>
      <c r="H66" s="12"/>
      <c r="I66" s="11">
        <v>5</v>
      </c>
      <c r="J66" s="12"/>
      <c r="K66" s="11">
        <v>6</v>
      </c>
      <c r="L66" s="12"/>
      <c r="M66" s="11">
        <f t="shared" si="41"/>
        <v>6</v>
      </c>
      <c r="N66" s="11">
        <v>5</v>
      </c>
      <c r="O66" s="12"/>
      <c r="P66" s="11">
        <f t="shared" si="42"/>
        <v>5</v>
      </c>
      <c r="Q66" s="12">
        <v>5</v>
      </c>
      <c r="R66" s="12"/>
      <c r="S66" s="11">
        <f t="shared" si="43"/>
        <v>5</v>
      </c>
      <c r="T66" s="12">
        <v>6</v>
      </c>
      <c r="U66" s="12"/>
      <c r="V66" s="11">
        <f t="shared" si="44"/>
        <v>6</v>
      </c>
      <c r="W66" s="12">
        <v>5</v>
      </c>
      <c r="X66" s="12"/>
      <c r="Y66" s="11">
        <v>5</v>
      </c>
      <c r="Z66" s="11"/>
      <c r="AA66" s="11">
        <v>4</v>
      </c>
      <c r="AB66" s="12">
        <v>6</v>
      </c>
      <c r="AC66" s="11">
        <f t="shared" si="45"/>
        <v>6</v>
      </c>
      <c r="AD66" s="11">
        <v>6</v>
      </c>
      <c r="AE66" s="12"/>
      <c r="AF66" s="11">
        <v>8</v>
      </c>
      <c r="AG66" s="12"/>
      <c r="AH66" s="11">
        <f t="shared" si="46"/>
        <v>8</v>
      </c>
      <c r="AI66" s="11">
        <v>5</v>
      </c>
      <c r="AJ66" s="12"/>
      <c r="AK66" s="11">
        <f t="shared" si="47"/>
        <v>5</v>
      </c>
      <c r="AL66" s="11">
        <v>6</v>
      </c>
      <c r="AM66" s="12"/>
      <c r="AN66" s="11">
        <f t="shared" si="48"/>
        <v>6</v>
      </c>
      <c r="AO66" s="11">
        <v>8</v>
      </c>
      <c r="AP66" s="12"/>
      <c r="AQ66" s="11">
        <v>6</v>
      </c>
      <c r="AR66" s="12"/>
      <c r="AS66" s="12">
        <v>5</v>
      </c>
      <c r="AT66" s="12"/>
      <c r="AU66" s="11">
        <f t="shared" si="49"/>
        <v>5</v>
      </c>
      <c r="AV66" s="12">
        <v>6</v>
      </c>
      <c r="AW66" s="12"/>
      <c r="AX66" s="12">
        <v>6</v>
      </c>
      <c r="AY66" s="12"/>
      <c r="AZ66" s="13">
        <f t="shared" si="50"/>
        <v>6.02</v>
      </c>
      <c r="BA66" s="13"/>
      <c r="BB66" s="14" t="str">
        <f t="shared" si="31"/>
        <v>TBKhá</v>
      </c>
      <c r="BC66" s="19"/>
      <c r="BD66" s="11">
        <v>8</v>
      </c>
      <c r="BE66" s="99"/>
      <c r="BF66" s="11">
        <f t="shared" si="51"/>
        <v>8</v>
      </c>
      <c r="BG66" s="11">
        <v>6</v>
      </c>
      <c r="BH66" s="99"/>
      <c r="BI66" s="11">
        <v>3</v>
      </c>
      <c r="BJ66" s="11">
        <v>7</v>
      </c>
      <c r="BK66" s="11">
        <f t="shared" si="52"/>
        <v>7</v>
      </c>
      <c r="BL66" s="11">
        <v>7</v>
      </c>
      <c r="BM66" s="99"/>
      <c r="BN66" s="11">
        <v>7</v>
      </c>
      <c r="BO66" s="99"/>
      <c r="BP66" s="11">
        <v>8</v>
      </c>
      <c r="BQ66" s="99"/>
      <c r="BR66" s="11">
        <v>7</v>
      </c>
      <c r="BS66" s="98"/>
      <c r="BT66" s="11">
        <v>8</v>
      </c>
      <c r="BU66" s="99"/>
      <c r="BV66" s="12">
        <v>8</v>
      </c>
      <c r="BW66" s="99"/>
      <c r="BX66" s="12">
        <v>8</v>
      </c>
      <c r="BY66" s="99"/>
      <c r="BZ66" s="11">
        <f t="shared" si="53"/>
        <v>8</v>
      </c>
      <c r="CA66" s="12">
        <v>6</v>
      </c>
      <c r="CB66" s="99"/>
      <c r="CC66" s="11">
        <f t="shared" si="54"/>
        <v>6</v>
      </c>
      <c r="CD66" s="11">
        <v>8</v>
      </c>
      <c r="CE66" s="99"/>
      <c r="CF66" s="11">
        <v>5</v>
      </c>
      <c r="CG66" s="99"/>
      <c r="CH66" s="11">
        <v>6</v>
      </c>
      <c r="CI66" s="11"/>
      <c r="CJ66" s="11">
        <f t="shared" si="55"/>
        <v>6</v>
      </c>
      <c r="CK66" s="11">
        <v>7</v>
      </c>
      <c r="CL66" s="99"/>
      <c r="CM66" s="11">
        <v>7</v>
      </c>
      <c r="CN66" s="99"/>
      <c r="CO66" s="11">
        <v>7</v>
      </c>
      <c r="CP66" s="99"/>
      <c r="CQ66" s="11">
        <v>7</v>
      </c>
      <c r="CR66" s="98"/>
      <c r="CS66" s="11">
        <v>7</v>
      </c>
      <c r="CT66" s="99"/>
      <c r="CU66" s="13">
        <f t="shared" si="56"/>
        <v>7.05</v>
      </c>
      <c r="CV66" s="13"/>
      <c r="CW66" s="14" t="str">
        <f t="shared" si="32"/>
        <v>Khá</v>
      </c>
      <c r="CX66" s="19"/>
      <c r="CY66" s="11">
        <v>6</v>
      </c>
      <c r="CZ66" s="12"/>
      <c r="DA66" s="11">
        <v>8</v>
      </c>
      <c r="DB66" s="12"/>
      <c r="DC66" s="11">
        <v>8</v>
      </c>
      <c r="DD66" s="11"/>
      <c r="DE66" s="11">
        <v>7</v>
      </c>
      <c r="DF66" s="11"/>
      <c r="DG66" s="11">
        <v>7</v>
      </c>
      <c r="DH66" s="12"/>
      <c r="DI66" s="11">
        <v>9</v>
      </c>
      <c r="DJ66" s="11"/>
      <c r="DK66" s="11">
        <v>8</v>
      </c>
      <c r="DL66" s="98" t="str">
        <f t="shared" si="18"/>
        <v>Lê Tôn BảoTrinh</v>
      </c>
      <c r="DM66" s="13">
        <f t="shared" si="39"/>
        <v>7.7</v>
      </c>
      <c r="DN66" s="13"/>
      <c r="DO66" s="14" t="str">
        <f t="shared" si="33"/>
        <v>Khá</v>
      </c>
      <c r="DP66" s="19"/>
      <c r="DQ66" s="349">
        <v>6</v>
      </c>
      <c r="DR66" s="98"/>
      <c r="DS66" s="349">
        <v>7</v>
      </c>
      <c r="DT66" s="349"/>
      <c r="DU66" s="98">
        <v>8</v>
      </c>
      <c r="DV66" s="99"/>
      <c r="DW66" s="98">
        <v>7</v>
      </c>
      <c r="DX66" s="99"/>
      <c r="DY66" s="99">
        <v>8</v>
      </c>
      <c r="DZ66" s="99"/>
      <c r="EA66" s="107">
        <v>9</v>
      </c>
      <c r="EB66" s="99"/>
      <c r="EC66" s="98">
        <v>8</v>
      </c>
      <c r="ED66" s="11" t="str">
        <f t="shared" si="20"/>
        <v>Lê Tôn BảoTrinh</v>
      </c>
      <c r="EE66" s="13">
        <f t="shared" si="21"/>
        <v>7.65</v>
      </c>
      <c r="EF66" s="13"/>
      <c r="EG66" s="14" t="str">
        <f t="shared" si="22"/>
        <v>Khá</v>
      </c>
      <c r="EH66" s="13">
        <f t="shared" si="23"/>
        <v>7.67</v>
      </c>
      <c r="EI66" s="13"/>
      <c r="EJ66" s="14" t="str">
        <f t="shared" si="24"/>
        <v>Khá</v>
      </c>
      <c r="EK66" s="14" t="str">
        <f t="shared" si="25"/>
        <v>Lê Tôn BảoTrinh</v>
      </c>
      <c r="EL66" s="13">
        <f t="shared" si="26"/>
        <v>6.83</v>
      </c>
      <c r="EM66" s="46"/>
      <c r="EN66" s="47" t="str">
        <f t="shared" si="35"/>
        <v>TBKhá</v>
      </c>
      <c r="EO66" s="170">
        <f t="shared" si="38"/>
        <v>66</v>
      </c>
      <c r="EP66" s="110"/>
    </row>
    <row r="67" spans="1:146" ht="15" customHeight="1" x14ac:dyDescent="0.2">
      <c r="A67" s="16">
        <v>68</v>
      </c>
      <c r="B67" s="17" t="s">
        <v>587</v>
      </c>
      <c r="C67" s="18" t="s">
        <v>178</v>
      </c>
      <c r="D67" s="11">
        <v>4</v>
      </c>
      <c r="E67" s="12">
        <v>7</v>
      </c>
      <c r="F67" s="11">
        <f t="shared" si="40"/>
        <v>7</v>
      </c>
      <c r="G67" s="11">
        <v>6</v>
      </c>
      <c r="H67" s="12"/>
      <c r="I67" s="11">
        <v>5</v>
      </c>
      <c r="J67" s="12"/>
      <c r="K67" s="11">
        <v>6</v>
      </c>
      <c r="L67" s="12"/>
      <c r="M67" s="11">
        <f t="shared" si="41"/>
        <v>6</v>
      </c>
      <c r="N67" s="11">
        <v>5</v>
      </c>
      <c r="O67" s="12"/>
      <c r="P67" s="11">
        <f t="shared" si="42"/>
        <v>5</v>
      </c>
      <c r="Q67" s="12">
        <v>5</v>
      </c>
      <c r="R67" s="12"/>
      <c r="S67" s="11">
        <f t="shared" si="43"/>
        <v>5</v>
      </c>
      <c r="T67" s="12">
        <v>6</v>
      </c>
      <c r="U67" s="12"/>
      <c r="V67" s="11">
        <f t="shared" si="44"/>
        <v>6</v>
      </c>
      <c r="W67" s="12">
        <v>5</v>
      </c>
      <c r="X67" s="12"/>
      <c r="Y67" s="11">
        <v>6</v>
      </c>
      <c r="Z67" s="11"/>
      <c r="AA67" s="11">
        <v>4</v>
      </c>
      <c r="AB67" s="12">
        <v>7</v>
      </c>
      <c r="AC67" s="11">
        <f t="shared" si="45"/>
        <v>7</v>
      </c>
      <c r="AD67" s="11">
        <v>7</v>
      </c>
      <c r="AE67" s="12"/>
      <c r="AF67" s="11">
        <v>8</v>
      </c>
      <c r="AG67" s="12"/>
      <c r="AH67" s="11">
        <f t="shared" si="46"/>
        <v>8</v>
      </c>
      <c r="AI67" s="11">
        <v>5</v>
      </c>
      <c r="AJ67" s="12"/>
      <c r="AK67" s="11">
        <f t="shared" si="47"/>
        <v>5</v>
      </c>
      <c r="AL67" s="11">
        <v>6</v>
      </c>
      <c r="AM67" s="12"/>
      <c r="AN67" s="11">
        <f t="shared" si="48"/>
        <v>6</v>
      </c>
      <c r="AO67" s="11">
        <v>8</v>
      </c>
      <c r="AP67" s="12"/>
      <c r="AQ67" s="11">
        <v>6</v>
      </c>
      <c r="AR67" s="12"/>
      <c r="AS67" s="12">
        <v>5</v>
      </c>
      <c r="AT67" s="12"/>
      <c r="AU67" s="11">
        <f t="shared" si="49"/>
        <v>5</v>
      </c>
      <c r="AV67" s="12">
        <v>7</v>
      </c>
      <c r="AW67" s="12"/>
      <c r="AX67" s="12">
        <v>7</v>
      </c>
      <c r="AY67" s="12"/>
      <c r="AZ67" s="13">
        <f t="shared" si="50"/>
        <v>6.22</v>
      </c>
      <c r="BA67" s="13"/>
      <c r="BB67" s="14" t="str">
        <f t="shared" si="31"/>
        <v>TBKhá</v>
      </c>
      <c r="BC67" s="19"/>
      <c r="BD67" s="11">
        <v>8</v>
      </c>
      <c r="BE67" s="99"/>
      <c r="BF67" s="11">
        <f t="shared" si="51"/>
        <v>8</v>
      </c>
      <c r="BG67" s="11">
        <v>5</v>
      </c>
      <c r="BH67" s="99"/>
      <c r="BI67" s="11">
        <v>5</v>
      </c>
      <c r="BJ67" s="11"/>
      <c r="BK67" s="11">
        <f t="shared" si="52"/>
        <v>5</v>
      </c>
      <c r="BL67" s="11">
        <v>5</v>
      </c>
      <c r="BM67" s="99"/>
      <c r="BN67" s="11">
        <v>7</v>
      </c>
      <c r="BO67" s="99"/>
      <c r="BP67" s="11">
        <v>8</v>
      </c>
      <c r="BQ67" s="99"/>
      <c r="BR67" s="11">
        <v>8</v>
      </c>
      <c r="BS67" s="98"/>
      <c r="BT67" s="11">
        <v>9</v>
      </c>
      <c r="BU67" s="99"/>
      <c r="BV67" s="12">
        <v>9</v>
      </c>
      <c r="BW67" s="99"/>
      <c r="BX67" s="12">
        <v>8</v>
      </c>
      <c r="BY67" s="99"/>
      <c r="BZ67" s="11">
        <f t="shared" si="53"/>
        <v>8</v>
      </c>
      <c r="CA67" s="12">
        <v>7</v>
      </c>
      <c r="CB67" s="99"/>
      <c r="CC67" s="11">
        <f t="shared" si="54"/>
        <v>7</v>
      </c>
      <c r="CD67" s="11">
        <v>8</v>
      </c>
      <c r="CE67" s="99"/>
      <c r="CF67" s="11">
        <v>6</v>
      </c>
      <c r="CG67" s="99"/>
      <c r="CH67" s="11">
        <v>7</v>
      </c>
      <c r="CI67" s="11"/>
      <c r="CJ67" s="11">
        <f t="shared" si="55"/>
        <v>7</v>
      </c>
      <c r="CK67" s="11">
        <v>7</v>
      </c>
      <c r="CL67" s="99"/>
      <c r="CM67" s="11">
        <v>7</v>
      </c>
      <c r="CN67" s="99"/>
      <c r="CO67" s="11">
        <v>8</v>
      </c>
      <c r="CP67" s="99"/>
      <c r="CQ67" s="11">
        <v>8</v>
      </c>
      <c r="CR67" s="98"/>
      <c r="CS67" s="11">
        <v>8</v>
      </c>
      <c r="CT67" s="99"/>
      <c r="CU67" s="13">
        <f t="shared" si="56"/>
        <v>7.33</v>
      </c>
      <c r="CV67" s="13"/>
      <c r="CW67" s="14" t="str">
        <f t="shared" si="32"/>
        <v>Khá</v>
      </c>
      <c r="CX67" s="19"/>
      <c r="CY67" s="11">
        <v>7</v>
      </c>
      <c r="CZ67" s="12"/>
      <c r="DA67" s="11">
        <v>8</v>
      </c>
      <c r="DB67" s="12"/>
      <c r="DC67" s="11">
        <v>9</v>
      </c>
      <c r="DD67" s="11"/>
      <c r="DE67" s="11">
        <v>9</v>
      </c>
      <c r="DF67" s="11"/>
      <c r="DG67" s="11">
        <v>8</v>
      </c>
      <c r="DH67" s="12"/>
      <c r="DI67" s="11">
        <v>9</v>
      </c>
      <c r="DJ67" s="11"/>
      <c r="DK67" s="11">
        <v>9</v>
      </c>
      <c r="DL67" s="98" t="str">
        <f t="shared" si="18"/>
        <v>Tạ Thị HoàiTrinh</v>
      </c>
      <c r="DM67" s="13">
        <f t="shared" si="39"/>
        <v>8.4499999999999993</v>
      </c>
      <c r="DN67" s="13"/>
      <c r="DO67" s="14" t="str">
        <f t="shared" si="33"/>
        <v>Giỏi</v>
      </c>
      <c r="DP67" s="19"/>
      <c r="DQ67" s="349">
        <v>6</v>
      </c>
      <c r="DR67" s="98"/>
      <c r="DS67" s="349">
        <v>8</v>
      </c>
      <c r="DT67" s="349"/>
      <c r="DU67" s="98">
        <v>8</v>
      </c>
      <c r="DV67" s="99"/>
      <c r="DW67" s="98">
        <v>7</v>
      </c>
      <c r="DX67" s="99"/>
      <c r="DY67" s="99">
        <v>8</v>
      </c>
      <c r="DZ67" s="99"/>
      <c r="EA67" s="107">
        <v>8</v>
      </c>
      <c r="EB67" s="99"/>
      <c r="EC67" s="98">
        <v>7</v>
      </c>
      <c r="ED67" s="11" t="str">
        <f t="shared" si="20"/>
        <v>Tạ Thị HoàiTrinh</v>
      </c>
      <c r="EE67" s="13">
        <f t="shared" si="21"/>
        <v>7.52</v>
      </c>
      <c r="EF67" s="13"/>
      <c r="EG67" s="14" t="str">
        <f t="shared" si="22"/>
        <v>Khá</v>
      </c>
      <c r="EH67" s="13">
        <f t="shared" si="23"/>
        <v>7.95</v>
      </c>
      <c r="EI67" s="13"/>
      <c r="EJ67" s="14" t="str">
        <f t="shared" si="24"/>
        <v>Khá</v>
      </c>
      <c r="EK67" s="14" t="str">
        <f t="shared" si="25"/>
        <v>Tạ Thị HoàiTrinh</v>
      </c>
      <c r="EL67" s="13">
        <f t="shared" si="26"/>
        <v>7.08</v>
      </c>
      <c r="EM67" s="46"/>
      <c r="EN67" s="47" t="str">
        <f t="shared" si="35"/>
        <v>Khá</v>
      </c>
      <c r="EO67" s="170">
        <f t="shared" si="38"/>
        <v>53</v>
      </c>
      <c r="EP67" s="110"/>
    </row>
    <row r="68" spans="1:146" ht="15" customHeight="1" x14ac:dyDescent="0.2">
      <c r="A68" s="16">
        <v>69</v>
      </c>
      <c r="B68" s="17" t="s">
        <v>588</v>
      </c>
      <c r="C68" s="18" t="s">
        <v>178</v>
      </c>
      <c r="D68" s="11">
        <v>6</v>
      </c>
      <c r="E68" s="12"/>
      <c r="F68" s="11">
        <f t="shared" si="40"/>
        <v>6</v>
      </c>
      <c r="G68" s="11">
        <v>6</v>
      </c>
      <c r="H68" s="12"/>
      <c r="I68" s="11">
        <v>6</v>
      </c>
      <c r="J68" s="12"/>
      <c r="K68" s="11">
        <v>8</v>
      </c>
      <c r="L68" s="12"/>
      <c r="M68" s="11">
        <f t="shared" si="41"/>
        <v>8</v>
      </c>
      <c r="N68" s="11">
        <v>6</v>
      </c>
      <c r="O68" s="12"/>
      <c r="P68" s="11">
        <f t="shared" si="42"/>
        <v>6</v>
      </c>
      <c r="Q68" s="12">
        <v>6</v>
      </c>
      <c r="R68" s="12"/>
      <c r="S68" s="11">
        <f t="shared" si="43"/>
        <v>6</v>
      </c>
      <c r="T68" s="12">
        <v>7</v>
      </c>
      <c r="U68" s="12"/>
      <c r="V68" s="11">
        <f t="shared" si="44"/>
        <v>7</v>
      </c>
      <c r="W68" s="12">
        <v>7</v>
      </c>
      <c r="X68" s="12"/>
      <c r="Y68" s="11">
        <v>7</v>
      </c>
      <c r="Z68" s="11"/>
      <c r="AA68" s="11">
        <v>7</v>
      </c>
      <c r="AB68" s="12"/>
      <c r="AC68" s="11">
        <f t="shared" si="45"/>
        <v>7</v>
      </c>
      <c r="AD68" s="11">
        <v>7</v>
      </c>
      <c r="AE68" s="12"/>
      <c r="AF68" s="11">
        <v>8</v>
      </c>
      <c r="AG68" s="12"/>
      <c r="AH68" s="11">
        <f t="shared" si="46"/>
        <v>8</v>
      </c>
      <c r="AI68" s="11">
        <v>5</v>
      </c>
      <c r="AJ68" s="12"/>
      <c r="AK68" s="11">
        <f t="shared" si="47"/>
        <v>5</v>
      </c>
      <c r="AL68" s="11">
        <v>7</v>
      </c>
      <c r="AM68" s="12"/>
      <c r="AN68" s="11">
        <f t="shared" si="48"/>
        <v>7</v>
      </c>
      <c r="AO68" s="11">
        <v>8</v>
      </c>
      <c r="AP68" s="12"/>
      <c r="AQ68" s="11">
        <v>7</v>
      </c>
      <c r="AR68" s="12"/>
      <c r="AS68" s="12">
        <v>6</v>
      </c>
      <c r="AT68" s="12"/>
      <c r="AU68" s="11">
        <f t="shared" si="49"/>
        <v>6</v>
      </c>
      <c r="AV68" s="12">
        <v>8</v>
      </c>
      <c r="AW68" s="12"/>
      <c r="AX68" s="12">
        <v>6</v>
      </c>
      <c r="AY68" s="12"/>
      <c r="AZ68" s="13">
        <f t="shared" si="50"/>
        <v>6.7</v>
      </c>
      <c r="BA68" s="13"/>
      <c r="BB68" s="14" t="str">
        <f t="shared" si="31"/>
        <v>TBKhá</v>
      </c>
      <c r="BC68" s="19"/>
      <c r="BD68" s="11">
        <v>8</v>
      </c>
      <c r="BE68" s="99"/>
      <c r="BF68" s="11">
        <f t="shared" si="51"/>
        <v>8</v>
      </c>
      <c r="BG68" s="11">
        <v>6</v>
      </c>
      <c r="BH68" s="99"/>
      <c r="BI68" s="11">
        <v>5</v>
      </c>
      <c r="BJ68" s="11"/>
      <c r="BK68" s="11">
        <f t="shared" si="52"/>
        <v>5</v>
      </c>
      <c r="BL68" s="11">
        <v>6</v>
      </c>
      <c r="BM68" s="99"/>
      <c r="BN68" s="11">
        <v>8</v>
      </c>
      <c r="BO68" s="99"/>
      <c r="BP68" s="11">
        <v>9</v>
      </c>
      <c r="BQ68" s="99"/>
      <c r="BR68" s="11">
        <v>8</v>
      </c>
      <c r="BS68" s="98"/>
      <c r="BT68" s="11">
        <v>8</v>
      </c>
      <c r="BU68" s="99"/>
      <c r="BV68" s="12">
        <v>8</v>
      </c>
      <c r="BW68" s="99"/>
      <c r="BX68" s="12">
        <v>7</v>
      </c>
      <c r="BY68" s="99"/>
      <c r="BZ68" s="11">
        <f t="shared" si="53"/>
        <v>7</v>
      </c>
      <c r="CA68" s="12">
        <v>7</v>
      </c>
      <c r="CB68" s="99"/>
      <c r="CC68" s="11">
        <f t="shared" si="54"/>
        <v>7</v>
      </c>
      <c r="CD68" s="11">
        <v>9</v>
      </c>
      <c r="CE68" s="99"/>
      <c r="CF68" s="11">
        <v>9</v>
      </c>
      <c r="CG68" s="99"/>
      <c r="CH68" s="11">
        <v>8</v>
      </c>
      <c r="CI68" s="11"/>
      <c r="CJ68" s="11">
        <f t="shared" si="55"/>
        <v>8</v>
      </c>
      <c r="CK68" s="11">
        <v>8</v>
      </c>
      <c r="CL68" s="99"/>
      <c r="CM68" s="11">
        <v>8</v>
      </c>
      <c r="CN68" s="99"/>
      <c r="CO68" s="11">
        <v>9</v>
      </c>
      <c r="CP68" s="99"/>
      <c r="CQ68" s="11">
        <v>8</v>
      </c>
      <c r="CR68" s="98"/>
      <c r="CS68" s="11">
        <v>8</v>
      </c>
      <c r="CT68" s="99"/>
      <c r="CU68" s="13">
        <f t="shared" si="56"/>
        <v>7.82</v>
      </c>
      <c r="CV68" s="13"/>
      <c r="CW68" s="14" t="str">
        <f t="shared" si="32"/>
        <v>Khá</v>
      </c>
      <c r="CX68" s="19"/>
      <c r="CY68" s="11">
        <v>8</v>
      </c>
      <c r="CZ68" s="12"/>
      <c r="DA68" s="11">
        <v>8</v>
      </c>
      <c r="DB68" s="12"/>
      <c r="DC68" s="11">
        <v>9</v>
      </c>
      <c r="DD68" s="11"/>
      <c r="DE68" s="11">
        <v>9</v>
      </c>
      <c r="DF68" s="11"/>
      <c r="DG68" s="11">
        <v>9</v>
      </c>
      <c r="DH68" s="12"/>
      <c r="DI68" s="11">
        <v>9</v>
      </c>
      <c r="DJ68" s="11"/>
      <c r="DK68" s="11">
        <v>9</v>
      </c>
      <c r="DL68" s="98" t="str">
        <f t="shared" si="18"/>
        <v>Trần Thị TúTrinh</v>
      </c>
      <c r="DM68" s="13">
        <f t="shared" si="39"/>
        <v>8.6999999999999993</v>
      </c>
      <c r="DN68" s="13"/>
      <c r="DO68" s="14" t="str">
        <f t="shared" si="33"/>
        <v>Giỏi</v>
      </c>
      <c r="DP68" s="19"/>
      <c r="DQ68" s="349">
        <v>8</v>
      </c>
      <c r="DR68" s="98"/>
      <c r="DS68" s="349">
        <v>9</v>
      </c>
      <c r="DT68" s="349"/>
      <c r="DU68" s="98">
        <v>9</v>
      </c>
      <c r="DV68" s="99"/>
      <c r="DW68" s="98">
        <v>8</v>
      </c>
      <c r="DX68" s="99"/>
      <c r="DY68" s="99">
        <v>8</v>
      </c>
      <c r="DZ68" s="99"/>
      <c r="EA68" s="107">
        <v>10</v>
      </c>
      <c r="EB68" s="99"/>
      <c r="EC68" s="98">
        <v>9</v>
      </c>
      <c r="ED68" s="11" t="str">
        <f t="shared" si="20"/>
        <v>Trần Thị TúTrinh</v>
      </c>
      <c r="EE68" s="13">
        <f t="shared" si="21"/>
        <v>8.61</v>
      </c>
      <c r="EF68" s="13"/>
      <c r="EG68" s="14" t="str">
        <f t="shared" si="22"/>
        <v>Giỏi</v>
      </c>
      <c r="EH68" s="13">
        <f t="shared" si="23"/>
        <v>8.65</v>
      </c>
      <c r="EI68" s="13"/>
      <c r="EJ68" s="14" t="str">
        <f t="shared" si="24"/>
        <v>Giỏi</v>
      </c>
      <c r="EK68" s="14" t="str">
        <f t="shared" si="25"/>
        <v>Trần Thị TúTrinh</v>
      </c>
      <c r="EL68" s="13">
        <f t="shared" si="26"/>
        <v>7.63</v>
      </c>
      <c r="EM68" s="46"/>
      <c r="EN68" s="47" t="str">
        <f t="shared" si="35"/>
        <v>Khá</v>
      </c>
      <c r="EO68" s="170">
        <f t="shared" si="38"/>
        <v>17</v>
      </c>
      <c r="EP68" s="110"/>
    </row>
    <row r="69" spans="1:146" ht="15" customHeight="1" x14ac:dyDescent="0.2">
      <c r="A69" s="16">
        <v>70</v>
      </c>
      <c r="B69" s="17" t="s">
        <v>97</v>
      </c>
      <c r="C69" s="18" t="s">
        <v>271</v>
      </c>
      <c r="D69" s="11">
        <v>5</v>
      </c>
      <c r="E69" s="12"/>
      <c r="F69" s="11">
        <f t="shared" si="40"/>
        <v>5</v>
      </c>
      <c r="G69" s="11">
        <v>6</v>
      </c>
      <c r="H69" s="12"/>
      <c r="I69" s="11">
        <v>6</v>
      </c>
      <c r="J69" s="12"/>
      <c r="K69" s="11">
        <v>6</v>
      </c>
      <c r="L69" s="12"/>
      <c r="M69" s="11">
        <f t="shared" si="41"/>
        <v>6</v>
      </c>
      <c r="N69" s="11">
        <v>6</v>
      </c>
      <c r="O69" s="12"/>
      <c r="P69" s="11">
        <f t="shared" si="42"/>
        <v>6</v>
      </c>
      <c r="Q69" s="12">
        <v>7</v>
      </c>
      <c r="R69" s="12"/>
      <c r="S69" s="11">
        <f t="shared" si="43"/>
        <v>7</v>
      </c>
      <c r="T69" s="12">
        <v>6</v>
      </c>
      <c r="U69" s="12"/>
      <c r="V69" s="11">
        <f t="shared" si="44"/>
        <v>6</v>
      </c>
      <c r="W69" s="12">
        <v>6</v>
      </c>
      <c r="X69" s="12"/>
      <c r="Y69" s="11">
        <v>7</v>
      </c>
      <c r="Z69" s="11"/>
      <c r="AA69" s="11">
        <v>8</v>
      </c>
      <c r="AB69" s="12"/>
      <c r="AC69" s="11">
        <f t="shared" si="45"/>
        <v>8</v>
      </c>
      <c r="AD69" s="11">
        <v>8</v>
      </c>
      <c r="AE69" s="12"/>
      <c r="AF69" s="11">
        <v>9</v>
      </c>
      <c r="AG69" s="12"/>
      <c r="AH69" s="11">
        <f t="shared" si="46"/>
        <v>9</v>
      </c>
      <c r="AI69" s="11">
        <v>5</v>
      </c>
      <c r="AJ69" s="12"/>
      <c r="AK69" s="11">
        <f t="shared" si="47"/>
        <v>5</v>
      </c>
      <c r="AL69" s="11">
        <v>7</v>
      </c>
      <c r="AM69" s="12"/>
      <c r="AN69" s="11">
        <f t="shared" si="48"/>
        <v>7</v>
      </c>
      <c r="AO69" s="11">
        <v>9</v>
      </c>
      <c r="AP69" s="12"/>
      <c r="AQ69" s="11">
        <v>6</v>
      </c>
      <c r="AR69" s="12"/>
      <c r="AS69" s="12">
        <v>7</v>
      </c>
      <c r="AT69" s="12"/>
      <c r="AU69" s="11">
        <f t="shared" si="49"/>
        <v>7</v>
      </c>
      <c r="AV69" s="12">
        <v>8</v>
      </c>
      <c r="AW69" s="12"/>
      <c r="AX69" s="12">
        <v>7</v>
      </c>
      <c r="AY69" s="12"/>
      <c r="AZ69" s="13">
        <f t="shared" si="50"/>
        <v>6.73</v>
      </c>
      <c r="BA69" s="13"/>
      <c r="BB69" s="14" t="str">
        <f t="shared" si="31"/>
        <v>TBKhá</v>
      </c>
      <c r="BC69" s="19"/>
      <c r="BD69" s="11">
        <v>9</v>
      </c>
      <c r="BE69" s="99"/>
      <c r="BF69" s="11">
        <f t="shared" si="51"/>
        <v>9</v>
      </c>
      <c r="BG69" s="11">
        <v>7</v>
      </c>
      <c r="BH69" s="99"/>
      <c r="BI69" s="11">
        <v>6</v>
      </c>
      <c r="BJ69" s="11"/>
      <c r="BK69" s="11">
        <f t="shared" si="52"/>
        <v>6</v>
      </c>
      <c r="BL69" s="11">
        <v>7</v>
      </c>
      <c r="BM69" s="99"/>
      <c r="BN69" s="11">
        <v>9</v>
      </c>
      <c r="BO69" s="99"/>
      <c r="BP69" s="11">
        <v>8</v>
      </c>
      <c r="BQ69" s="99"/>
      <c r="BR69" s="11">
        <v>8</v>
      </c>
      <c r="BS69" s="98"/>
      <c r="BT69" s="11">
        <v>9</v>
      </c>
      <c r="BU69" s="99"/>
      <c r="BV69" s="12">
        <v>9</v>
      </c>
      <c r="BW69" s="99"/>
      <c r="BX69" s="12">
        <v>9</v>
      </c>
      <c r="BY69" s="99"/>
      <c r="BZ69" s="11">
        <f t="shared" si="53"/>
        <v>9</v>
      </c>
      <c r="CA69" s="12">
        <v>8</v>
      </c>
      <c r="CB69" s="99"/>
      <c r="CC69" s="11">
        <f t="shared" si="54"/>
        <v>8</v>
      </c>
      <c r="CD69" s="11">
        <v>9</v>
      </c>
      <c r="CE69" s="99"/>
      <c r="CF69" s="11">
        <v>8</v>
      </c>
      <c r="CG69" s="99"/>
      <c r="CH69" s="11">
        <v>7</v>
      </c>
      <c r="CI69" s="11"/>
      <c r="CJ69" s="11">
        <f t="shared" si="55"/>
        <v>7</v>
      </c>
      <c r="CK69" s="11">
        <v>8</v>
      </c>
      <c r="CL69" s="99"/>
      <c r="CM69" s="11">
        <v>7</v>
      </c>
      <c r="CN69" s="99"/>
      <c r="CO69" s="11">
        <v>9</v>
      </c>
      <c r="CP69" s="99"/>
      <c r="CQ69" s="11">
        <v>9</v>
      </c>
      <c r="CR69" s="98"/>
      <c r="CS69" s="11">
        <v>8</v>
      </c>
      <c r="CT69" s="99"/>
      <c r="CU69" s="13">
        <f t="shared" si="56"/>
        <v>8.14</v>
      </c>
      <c r="CV69" s="13"/>
      <c r="CW69" s="14" t="str">
        <f t="shared" si="32"/>
        <v>Giỏi</v>
      </c>
      <c r="CX69" s="19"/>
      <c r="CY69" s="11">
        <v>9</v>
      </c>
      <c r="CZ69" s="12"/>
      <c r="DA69" s="11">
        <v>8</v>
      </c>
      <c r="DB69" s="12"/>
      <c r="DC69" s="11">
        <v>9</v>
      </c>
      <c r="DD69" s="11"/>
      <c r="DE69" s="11">
        <v>9</v>
      </c>
      <c r="DF69" s="11"/>
      <c r="DG69" s="11">
        <v>9</v>
      </c>
      <c r="DH69" s="12"/>
      <c r="DI69" s="11">
        <v>9</v>
      </c>
      <c r="DJ69" s="11"/>
      <c r="DK69" s="11">
        <v>9</v>
      </c>
      <c r="DL69" s="98" t="str">
        <f t="shared" si="18"/>
        <v>Nguyễn ThịTrúc</v>
      </c>
      <c r="DM69" s="13">
        <f t="shared" si="39"/>
        <v>8.85</v>
      </c>
      <c r="DN69" s="13"/>
      <c r="DO69" s="14" t="str">
        <f t="shared" si="33"/>
        <v>Giỏi</v>
      </c>
      <c r="DP69" s="19"/>
      <c r="DQ69" s="349">
        <v>7</v>
      </c>
      <c r="DR69" s="98"/>
      <c r="DS69" s="349">
        <v>9</v>
      </c>
      <c r="DT69" s="349"/>
      <c r="DU69" s="98">
        <v>9</v>
      </c>
      <c r="DV69" s="99"/>
      <c r="DW69" s="98">
        <v>8</v>
      </c>
      <c r="DX69" s="99"/>
      <c r="DY69" s="99">
        <v>9</v>
      </c>
      <c r="DZ69" s="99"/>
      <c r="EA69" s="107">
        <v>10</v>
      </c>
      <c r="EB69" s="99"/>
      <c r="EC69" s="98">
        <v>9</v>
      </c>
      <c r="ED69" s="11" t="str">
        <f t="shared" si="20"/>
        <v>Nguyễn ThịTrúc</v>
      </c>
      <c r="EE69" s="13">
        <f t="shared" si="21"/>
        <v>8.74</v>
      </c>
      <c r="EF69" s="13"/>
      <c r="EG69" s="14" t="str">
        <f t="shared" si="22"/>
        <v>Giỏi</v>
      </c>
      <c r="EH69" s="13">
        <f t="shared" si="23"/>
        <v>8.7899999999999991</v>
      </c>
      <c r="EI69" s="13"/>
      <c r="EJ69" s="14" t="str">
        <f t="shared" si="24"/>
        <v>Giỏi</v>
      </c>
      <c r="EK69" s="14" t="str">
        <f t="shared" si="25"/>
        <v>Nguyễn ThịTrúc</v>
      </c>
      <c r="EL69" s="13">
        <f t="shared" si="26"/>
        <v>7.79</v>
      </c>
      <c r="EM69" s="46"/>
      <c r="EN69" s="47" t="str">
        <f t="shared" si="35"/>
        <v>Khá</v>
      </c>
      <c r="EO69" s="170">
        <f t="shared" si="38"/>
        <v>12</v>
      </c>
      <c r="EP69" s="110"/>
    </row>
    <row r="70" spans="1:146" ht="15" customHeight="1" x14ac:dyDescent="0.2">
      <c r="A70" s="16">
        <v>71</v>
      </c>
      <c r="B70" s="17" t="s">
        <v>93</v>
      </c>
      <c r="C70" s="18" t="s">
        <v>271</v>
      </c>
      <c r="D70" s="11">
        <v>6</v>
      </c>
      <c r="E70" s="12"/>
      <c r="F70" s="11">
        <f t="shared" si="40"/>
        <v>6</v>
      </c>
      <c r="G70" s="11">
        <v>6</v>
      </c>
      <c r="H70" s="12"/>
      <c r="I70" s="11">
        <v>6</v>
      </c>
      <c r="J70" s="12"/>
      <c r="K70" s="11">
        <v>6</v>
      </c>
      <c r="L70" s="12"/>
      <c r="M70" s="11">
        <f t="shared" si="41"/>
        <v>6</v>
      </c>
      <c r="N70" s="11">
        <v>6</v>
      </c>
      <c r="O70" s="12"/>
      <c r="P70" s="11">
        <f t="shared" si="42"/>
        <v>6</v>
      </c>
      <c r="Q70" s="12">
        <v>4</v>
      </c>
      <c r="R70" s="12">
        <v>5</v>
      </c>
      <c r="S70" s="11">
        <f t="shared" si="43"/>
        <v>5</v>
      </c>
      <c r="T70" s="12">
        <v>6</v>
      </c>
      <c r="U70" s="12"/>
      <c r="V70" s="11">
        <f t="shared" si="44"/>
        <v>6</v>
      </c>
      <c r="W70" s="12">
        <v>5</v>
      </c>
      <c r="X70" s="12"/>
      <c r="Y70" s="11">
        <v>6</v>
      </c>
      <c r="Z70" s="11"/>
      <c r="AA70" s="11">
        <v>5</v>
      </c>
      <c r="AB70" s="12"/>
      <c r="AC70" s="11">
        <f t="shared" si="45"/>
        <v>5</v>
      </c>
      <c r="AD70" s="11">
        <v>7</v>
      </c>
      <c r="AE70" s="12"/>
      <c r="AF70" s="11">
        <v>6</v>
      </c>
      <c r="AG70" s="12"/>
      <c r="AH70" s="11">
        <f t="shared" si="46"/>
        <v>6</v>
      </c>
      <c r="AI70" s="11">
        <v>5</v>
      </c>
      <c r="AJ70" s="12"/>
      <c r="AK70" s="11">
        <f t="shared" si="47"/>
        <v>5</v>
      </c>
      <c r="AL70" s="11">
        <v>6</v>
      </c>
      <c r="AM70" s="12"/>
      <c r="AN70" s="11">
        <f t="shared" si="48"/>
        <v>6</v>
      </c>
      <c r="AO70" s="11">
        <v>8</v>
      </c>
      <c r="AP70" s="12"/>
      <c r="AQ70" s="11">
        <v>5</v>
      </c>
      <c r="AR70" s="12"/>
      <c r="AS70" s="12">
        <v>6</v>
      </c>
      <c r="AT70" s="12"/>
      <c r="AU70" s="11">
        <f t="shared" si="49"/>
        <v>6</v>
      </c>
      <c r="AV70" s="12">
        <v>6</v>
      </c>
      <c r="AW70" s="12"/>
      <c r="AX70" s="12">
        <v>7</v>
      </c>
      <c r="AY70" s="12"/>
      <c r="AZ70" s="13">
        <f t="shared" si="50"/>
        <v>5.98</v>
      </c>
      <c r="BA70" s="13"/>
      <c r="BB70" s="14" t="str">
        <f t="shared" si="31"/>
        <v>TBình</v>
      </c>
      <c r="BC70" s="19"/>
      <c r="BD70" s="11">
        <v>8</v>
      </c>
      <c r="BE70" s="99"/>
      <c r="BF70" s="11">
        <f t="shared" si="51"/>
        <v>8</v>
      </c>
      <c r="BG70" s="11">
        <v>6</v>
      </c>
      <c r="BH70" s="99"/>
      <c r="BI70" s="11">
        <v>3</v>
      </c>
      <c r="BJ70" s="11">
        <v>8</v>
      </c>
      <c r="BK70" s="11">
        <f t="shared" si="52"/>
        <v>8</v>
      </c>
      <c r="BL70" s="11">
        <v>6</v>
      </c>
      <c r="BM70" s="99"/>
      <c r="BN70" s="11">
        <v>7</v>
      </c>
      <c r="BO70" s="99"/>
      <c r="BP70" s="11">
        <v>8</v>
      </c>
      <c r="BQ70" s="99"/>
      <c r="BR70" s="11">
        <v>8</v>
      </c>
      <c r="BS70" s="98"/>
      <c r="BT70" s="11">
        <v>8</v>
      </c>
      <c r="BU70" s="99"/>
      <c r="BV70" s="12">
        <v>9</v>
      </c>
      <c r="BW70" s="99"/>
      <c r="BX70" s="12">
        <v>7</v>
      </c>
      <c r="BY70" s="99"/>
      <c r="BZ70" s="11">
        <f t="shared" si="53"/>
        <v>7</v>
      </c>
      <c r="CA70" s="12">
        <v>8</v>
      </c>
      <c r="CB70" s="99"/>
      <c r="CC70" s="11">
        <f t="shared" si="54"/>
        <v>8</v>
      </c>
      <c r="CD70" s="11">
        <v>8</v>
      </c>
      <c r="CE70" s="99"/>
      <c r="CF70" s="11">
        <v>7</v>
      </c>
      <c r="CG70" s="99"/>
      <c r="CH70" s="11">
        <v>7</v>
      </c>
      <c r="CI70" s="11"/>
      <c r="CJ70" s="11">
        <f t="shared" si="55"/>
        <v>7</v>
      </c>
      <c r="CK70" s="11">
        <v>7</v>
      </c>
      <c r="CL70" s="99"/>
      <c r="CM70" s="11">
        <v>7</v>
      </c>
      <c r="CN70" s="99"/>
      <c r="CO70" s="11">
        <v>8</v>
      </c>
      <c r="CP70" s="99"/>
      <c r="CQ70" s="11">
        <v>8</v>
      </c>
      <c r="CR70" s="98"/>
      <c r="CS70" s="11">
        <v>8</v>
      </c>
      <c r="CT70" s="99"/>
      <c r="CU70" s="13">
        <f t="shared" si="56"/>
        <v>7.53</v>
      </c>
      <c r="CV70" s="13"/>
      <c r="CW70" s="14" t="str">
        <f t="shared" si="32"/>
        <v>Khá</v>
      </c>
      <c r="CX70" s="19"/>
      <c r="CY70" s="11">
        <v>7</v>
      </c>
      <c r="CZ70" s="12"/>
      <c r="DA70" s="11">
        <v>9</v>
      </c>
      <c r="DB70" s="12"/>
      <c r="DC70" s="11">
        <v>9</v>
      </c>
      <c r="DD70" s="11"/>
      <c r="DE70" s="11">
        <v>9</v>
      </c>
      <c r="DF70" s="11"/>
      <c r="DG70" s="11">
        <v>8</v>
      </c>
      <c r="DH70" s="12"/>
      <c r="DI70" s="11">
        <v>9</v>
      </c>
      <c r="DJ70" s="11"/>
      <c r="DK70" s="11">
        <v>9</v>
      </c>
      <c r="DL70" s="98" t="str">
        <f t="shared" si="18"/>
        <v>Nguyễn Thị ThuTrúc</v>
      </c>
      <c r="DM70" s="13">
        <f t="shared" si="39"/>
        <v>8.6</v>
      </c>
      <c r="DN70" s="13"/>
      <c r="DO70" s="14" t="str">
        <f t="shared" si="33"/>
        <v>Giỏi</v>
      </c>
      <c r="DP70" s="19"/>
      <c r="DQ70" s="349">
        <v>6</v>
      </c>
      <c r="DR70" s="98"/>
      <c r="DS70" s="349">
        <v>9</v>
      </c>
      <c r="DT70" s="349"/>
      <c r="DU70" s="98">
        <v>8</v>
      </c>
      <c r="DV70" s="99"/>
      <c r="DW70" s="98">
        <v>7</v>
      </c>
      <c r="DX70" s="99"/>
      <c r="DY70" s="99">
        <v>9</v>
      </c>
      <c r="DZ70" s="99"/>
      <c r="EA70" s="107">
        <v>9</v>
      </c>
      <c r="EB70" s="99"/>
      <c r="EC70" s="98">
        <v>8</v>
      </c>
      <c r="ED70" s="11" t="str">
        <f t="shared" si="20"/>
        <v>Nguyễn Thị ThuTrúc</v>
      </c>
      <c r="EE70" s="13">
        <f t="shared" si="21"/>
        <v>8.09</v>
      </c>
      <c r="EF70" s="13"/>
      <c r="EG70" s="14" t="str">
        <f t="shared" si="22"/>
        <v>Giỏi</v>
      </c>
      <c r="EH70" s="13">
        <f t="shared" si="23"/>
        <v>8.33</v>
      </c>
      <c r="EI70" s="13"/>
      <c r="EJ70" s="14" t="str">
        <f t="shared" si="24"/>
        <v>Giỏi</v>
      </c>
      <c r="EK70" s="14" t="str">
        <f t="shared" si="25"/>
        <v>Nguyễn Thị ThuTrúc</v>
      </c>
      <c r="EL70" s="13">
        <f t="shared" si="26"/>
        <v>7.16</v>
      </c>
      <c r="EM70" s="46"/>
      <c r="EN70" s="47" t="str">
        <f t="shared" si="35"/>
        <v>Khá</v>
      </c>
      <c r="EO70" s="170">
        <f t="shared" si="38"/>
        <v>40</v>
      </c>
      <c r="EP70" s="110"/>
    </row>
    <row r="71" spans="1:146" ht="15" customHeight="1" x14ac:dyDescent="0.25">
      <c r="A71" s="16">
        <v>74</v>
      </c>
      <c r="B71" s="17" t="s">
        <v>97</v>
      </c>
      <c r="C71" s="18" t="s">
        <v>514</v>
      </c>
      <c r="D71" s="11">
        <v>4</v>
      </c>
      <c r="E71" s="12">
        <v>6</v>
      </c>
      <c r="F71" s="11">
        <f t="shared" si="40"/>
        <v>6</v>
      </c>
      <c r="G71" s="11">
        <v>6</v>
      </c>
      <c r="H71" s="12"/>
      <c r="I71" s="11">
        <v>5</v>
      </c>
      <c r="J71" s="12"/>
      <c r="K71" s="11">
        <v>6</v>
      </c>
      <c r="L71" s="12"/>
      <c r="M71" s="11">
        <f t="shared" si="41"/>
        <v>6</v>
      </c>
      <c r="N71" s="11">
        <v>5</v>
      </c>
      <c r="O71" s="12"/>
      <c r="P71" s="11">
        <f t="shared" si="42"/>
        <v>5</v>
      </c>
      <c r="Q71" s="12">
        <v>6</v>
      </c>
      <c r="R71" s="12"/>
      <c r="S71" s="11">
        <f t="shared" si="43"/>
        <v>6</v>
      </c>
      <c r="T71" s="12">
        <v>6</v>
      </c>
      <c r="U71" s="12"/>
      <c r="V71" s="11">
        <f t="shared" si="44"/>
        <v>6</v>
      </c>
      <c r="W71" s="12">
        <v>6</v>
      </c>
      <c r="X71" s="12"/>
      <c r="Y71" s="11">
        <v>6</v>
      </c>
      <c r="Z71" s="11"/>
      <c r="AA71" s="11">
        <v>6</v>
      </c>
      <c r="AB71" s="12"/>
      <c r="AC71" s="11">
        <f t="shared" si="45"/>
        <v>6</v>
      </c>
      <c r="AD71" s="11">
        <v>6</v>
      </c>
      <c r="AE71" s="12"/>
      <c r="AF71" s="11">
        <v>7</v>
      </c>
      <c r="AG71" s="12"/>
      <c r="AH71" s="11">
        <f t="shared" si="46"/>
        <v>7</v>
      </c>
      <c r="AI71" s="11">
        <v>4</v>
      </c>
      <c r="AJ71" s="12">
        <v>6</v>
      </c>
      <c r="AK71" s="11">
        <f t="shared" si="47"/>
        <v>6</v>
      </c>
      <c r="AL71" s="11">
        <v>6</v>
      </c>
      <c r="AM71" s="12"/>
      <c r="AN71" s="11">
        <f t="shared" si="48"/>
        <v>6</v>
      </c>
      <c r="AO71" s="11">
        <v>9</v>
      </c>
      <c r="AP71" s="12"/>
      <c r="AQ71" s="11">
        <v>7</v>
      </c>
      <c r="AR71" s="12"/>
      <c r="AS71" s="12">
        <v>7</v>
      </c>
      <c r="AT71" s="12"/>
      <c r="AU71" s="11">
        <f t="shared" si="49"/>
        <v>7</v>
      </c>
      <c r="AV71" s="12">
        <v>7</v>
      </c>
      <c r="AW71" s="12"/>
      <c r="AX71" s="12">
        <v>8</v>
      </c>
      <c r="AY71" s="12"/>
      <c r="AZ71" s="13">
        <f t="shared" si="50"/>
        <v>6.45</v>
      </c>
      <c r="BA71" s="13"/>
      <c r="BB71" s="14" t="str">
        <f t="shared" si="31"/>
        <v>TBKhá</v>
      </c>
      <c r="BC71" s="19"/>
      <c r="BD71" s="11">
        <v>8</v>
      </c>
      <c r="BE71" s="99"/>
      <c r="BF71" s="11">
        <f t="shared" si="51"/>
        <v>8</v>
      </c>
      <c r="BG71" s="11">
        <v>5</v>
      </c>
      <c r="BH71" s="99"/>
      <c r="BI71" s="11">
        <v>4</v>
      </c>
      <c r="BJ71" s="11">
        <v>8</v>
      </c>
      <c r="BK71" s="11">
        <f t="shared" si="52"/>
        <v>8</v>
      </c>
      <c r="BL71" s="11">
        <v>6</v>
      </c>
      <c r="BM71" s="99"/>
      <c r="BN71" s="11">
        <v>8</v>
      </c>
      <c r="BO71" s="99"/>
      <c r="BP71" s="11">
        <v>8</v>
      </c>
      <c r="BQ71" s="99"/>
      <c r="BR71" s="11">
        <v>8</v>
      </c>
      <c r="BS71" s="98"/>
      <c r="BT71" s="11">
        <v>9</v>
      </c>
      <c r="BU71" s="99"/>
      <c r="BV71" s="12">
        <v>9</v>
      </c>
      <c r="BW71" s="99"/>
      <c r="BX71" s="12">
        <v>8</v>
      </c>
      <c r="BY71" s="99"/>
      <c r="BZ71" s="11">
        <f t="shared" si="53"/>
        <v>8</v>
      </c>
      <c r="CA71" s="12">
        <v>7</v>
      </c>
      <c r="CB71" s="99"/>
      <c r="CC71" s="11">
        <f t="shared" si="54"/>
        <v>7</v>
      </c>
      <c r="CD71" s="11">
        <v>8</v>
      </c>
      <c r="CE71" s="99"/>
      <c r="CF71" s="11">
        <v>8</v>
      </c>
      <c r="CG71" s="99"/>
      <c r="CH71" s="11">
        <v>7</v>
      </c>
      <c r="CI71" s="11"/>
      <c r="CJ71" s="11">
        <f t="shared" si="55"/>
        <v>7</v>
      </c>
      <c r="CK71" s="11">
        <v>7</v>
      </c>
      <c r="CL71" s="99"/>
      <c r="CM71" s="11">
        <v>8</v>
      </c>
      <c r="CN71" s="99"/>
      <c r="CO71" s="11">
        <v>8</v>
      </c>
      <c r="CP71" s="99"/>
      <c r="CQ71" s="11">
        <v>8</v>
      </c>
      <c r="CR71" s="98"/>
      <c r="CS71" s="11">
        <v>8</v>
      </c>
      <c r="CT71" s="99"/>
      <c r="CU71" s="13">
        <f t="shared" si="56"/>
        <v>7.67</v>
      </c>
      <c r="CV71" s="13"/>
      <c r="CW71" s="14" t="str">
        <f t="shared" si="32"/>
        <v>Khá</v>
      </c>
      <c r="CX71" s="19"/>
      <c r="CY71" s="11">
        <v>7</v>
      </c>
      <c r="CZ71" s="12"/>
      <c r="DA71" s="11">
        <v>8</v>
      </c>
      <c r="DB71" s="12"/>
      <c r="DC71" s="11">
        <v>9</v>
      </c>
      <c r="DD71" s="11"/>
      <c r="DE71" s="11">
        <v>9</v>
      </c>
      <c r="DF71" s="11"/>
      <c r="DG71" s="11">
        <v>7</v>
      </c>
      <c r="DH71" s="12"/>
      <c r="DI71" s="11">
        <v>9</v>
      </c>
      <c r="DJ71" s="11"/>
      <c r="DK71" s="11">
        <v>9</v>
      </c>
      <c r="DL71" s="98" t="str">
        <f t="shared" si="18"/>
        <v>Nguyễn ThịTuyết</v>
      </c>
      <c r="DM71" s="13">
        <f t="shared" si="39"/>
        <v>8.35</v>
      </c>
      <c r="DN71" s="13"/>
      <c r="DO71" s="14" t="str">
        <f t="shared" si="33"/>
        <v>Giỏi</v>
      </c>
      <c r="DP71" s="19"/>
      <c r="DQ71" s="349">
        <v>7</v>
      </c>
      <c r="DR71" s="350"/>
      <c r="DS71" s="349">
        <v>9</v>
      </c>
      <c r="DT71" s="350"/>
      <c r="DU71" s="98">
        <v>8</v>
      </c>
      <c r="DV71" s="350"/>
      <c r="DW71" s="98">
        <v>8</v>
      </c>
      <c r="DX71" s="350"/>
      <c r="DY71" s="99">
        <v>8</v>
      </c>
      <c r="DZ71" s="99"/>
      <c r="EA71" s="107">
        <v>7</v>
      </c>
      <c r="EB71" s="99"/>
      <c r="EC71" s="98">
        <v>8</v>
      </c>
      <c r="ED71" s="11" t="str">
        <f t="shared" si="20"/>
        <v>Nguyễn ThịTuyết</v>
      </c>
      <c r="EE71" s="13">
        <f t="shared" si="21"/>
        <v>7.83</v>
      </c>
      <c r="EF71" s="13"/>
      <c r="EG71" s="14" t="str">
        <f t="shared" si="22"/>
        <v>Khá</v>
      </c>
      <c r="EH71" s="13">
        <f t="shared" si="23"/>
        <v>8.07</v>
      </c>
      <c r="EI71" s="13"/>
      <c r="EJ71" s="14" t="str">
        <f t="shared" si="24"/>
        <v>Giỏi</v>
      </c>
      <c r="EK71" s="14" t="str">
        <f t="shared" si="25"/>
        <v>Nguyễn ThịTuyết</v>
      </c>
      <c r="EL71" s="13">
        <f t="shared" si="26"/>
        <v>7.32</v>
      </c>
      <c r="EM71" s="46"/>
      <c r="EN71" s="47" t="str">
        <f t="shared" ref="EN71:EN76" si="57">IF(EL71&lt;5,"Yếu",IF(EL71&lt;6,"TBình",IF(EL71&lt;7,"TBKhá",IF(EL71&lt;8,"Khá",IF(EL71&lt;9,"Giỏi","Xuất sắc")))))</f>
        <v>Khá</v>
      </c>
      <c r="EO71" s="170">
        <f t="shared" ref="EO71:EO76" si="58">RANK(EL71,$EL$7:$EL$100)</f>
        <v>34</v>
      </c>
      <c r="EP71" s="110"/>
    </row>
    <row r="72" spans="1:146" ht="15" customHeight="1" x14ac:dyDescent="0.25">
      <c r="A72" s="16">
        <v>75</v>
      </c>
      <c r="B72" s="17" t="s">
        <v>591</v>
      </c>
      <c r="C72" s="18" t="s">
        <v>514</v>
      </c>
      <c r="D72" s="11">
        <v>6</v>
      </c>
      <c r="E72" s="12"/>
      <c r="F72" s="11">
        <f t="shared" si="40"/>
        <v>6</v>
      </c>
      <c r="G72" s="11">
        <v>6</v>
      </c>
      <c r="H72" s="12"/>
      <c r="I72" s="11">
        <v>5</v>
      </c>
      <c r="J72" s="12"/>
      <c r="K72" s="11">
        <v>5</v>
      </c>
      <c r="L72" s="12"/>
      <c r="M72" s="11">
        <f t="shared" si="41"/>
        <v>5</v>
      </c>
      <c r="N72" s="11">
        <v>6</v>
      </c>
      <c r="O72" s="12"/>
      <c r="P72" s="11">
        <f t="shared" si="42"/>
        <v>6</v>
      </c>
      <c r="Q72" s="12">
        <v>5</v>
      </c>
      <c r="R72" s="12"/>
      <c r="S72" s="11">
        <f t="shared" si="43"/>
        <v>5</v>
      </c>
      <c r="T72" s="12">
        <v>6</v>
      </c>
      <c r="U72" s="12"/>
      <c r="V72" s="11">
        <f t="shared" si="44"/>
        <v>6</v>
      </c>
      <c r="W72" s="12">
        <v>6</v>
      </c>
      <c r="X72" s="12"/>
      <c r="Y72" s="11">
        <v>6</v>
      </c>
      <c r="Z72" s="11"/>
      <c r="AA72" s="11">
        <v>3</v>
      </c>
      <c r="AB72" s="12">
        <v>5</v>
      </c>
      <c r="AC72" s="11">
        <f t="shared" si="45"/>
        <v>5</v>
      </c>
      <c r="AD72" s="11">
        <v>7</v>
      </c>
      <c r="AE72" s="12"/>
      <c r="AF72" s="11">
        <v>8</v>
      </c>
      <c r="AG72" s="12"/>
      <c r="AH72" s="11">
        <f t="shared" si="46"/>
        <v>8</v>
      </c>
      <c r="AI72" s="11">
        <v>4</v>
      </c>
      <c r="AJ72" s="12">
        <v>6</v>
      </c>
      <c r="AK72" s="11">
        <f t="shared" si="47"/>
        <v>6</v>
      </c>
      <c r="AL72" s="11">
        <v>4</v>
      </c>
      <c r="AM72" s="12">
        <v>5</v>
      </c>
      <c r="AN72" s="11">
        <f t="shared" si="48"/>
        <v>5</v>
      </c>
      <c r="AO72" s="11">
        <v>8</v>
      </c>
      <c r="AP72" s="12"/>
      <c r="AQ72" s="11">
        <v>6</v>
      </c>
      <c r="AR72" s="12"/>
      <c r="AS72" s="12">
        <v>5</v>
      </c>
      <c r="AT72" s="12"/>
      <c r="AU72" s="11">
        <f t="shared" si="49"/>
        <v>5</v>
      </c>
      <c r="AV72" s="12">
        <v>6</v>
      </c>
      <c r="AW72" s="12"/>
      <c r="AX72" s="12">
        <v>8</v>
      </c>
      <c r="AY72" s="12"/>
      <c r="AZ72" s="13">
        <f t="shared" si="50"/>
        <v>6.22</v>
      </c>
      <c r="BA72" s="13"/>
      <c r="BB72" s="14" t="str">
        <f t="shared" si="31"/>
        <v>TBKhá</v>
      </c>
      <c r="BC72" s="19"/>
      <c r="BD72" s="11">
        <v>7</v>
      </c>
      <c r="BE72" s="99"/>
      <c r="BF72" s="11">
        <f t="shared" si="51"/>
        <v>7</v>
      </c>
      <c r="BG72" s="11">
        <v>6</v>
      </c>
      <c r="BH72" s="99"/>
      <c r="BI72" s="11">
        <v>5</v>
      </c>
      <c r="BJ72" s="11"/>
      <c r="BK72" s="11">
        <f t="shared" si="52"/>
        <v>5</v>
      </c>
      <c r="BL72" s="11">
        <v>6</v>
      </c>
      <c r="BM72" s="99"/>
      <c r="BN72" s="11">
        <v>7</v>
      </c>
      <c r="BO72" s="99"/>
      <c r="BP72" s="11">
        <v>9</v>
      </c>
      <c r="BQ72" s="99"/>
      <c r="BR72" s="11">
        <v>8</v>
      </c>
      <c r="BS72" s="98"/>
      <c r="BT72" s="11">
        <v>8</v>
      </c>
      <c r="BU72" s="99"/>
      <c r="BV72" s="12">
        <v>9</v>
      </c>
      <c r="BW72" s="99"/>
      <c r="BX72" s="12">
        <v>6</v>
      </c>
      <c r="BY72" s="99"/>
      <c r="BZ72" s="11">
        <f t="shared" si="53"/>
        <v>6</v>
      </c>
      <c r="CA72" s="12">
        <v>8</v>
      </c>
      <c r="CB72" s="99"/>
      <c r="CC72" s="11">
        <f t="shared" si="54"/>
        <v>8</v>
      </c>
      <c r="CD72" s="11">
        <v>8</v>
      </c>
      <c r="CE72" s="99"/>
      <c r="CF72" s="11">
        <v>7</v>
      </c>
      <c r="CG72" s="99"/>
      <c r="CH72" s="11">
        <v>6</v>
      </c>
      <c r="CI72" s="11"/>
      <c r="CJ72" s="11">
        <f t="shared" si="55"/>
        <v>6</v>
      </c>
      <c r="CK72" s="11">
        <v>7</v>
      </c>
      <c r="CL72" s="99"/>
      <c r="CM72" s="11">
        <v>8</v>
      </c>
      <c r="CN72" s="99"/>
      <c r="CO72" s="11">
        <v>8</v>
      </c>
      <c r="CP72" s="99"/>
      <c r="CQ72" s="11">
        <v>8</v>
      </c>
      <c r="CR72" s="98"/>
      <c r="CS72" s="11">
        <v>8</v>
      </c>
      <c r="CT72" s="99"/>
      <c r="CU72" s="13">
        <f t="shared" si="56"/>
        <v>7.37</v>
      </c>
      <c r="CV72" s="13"/>
      <c r="CW72" s="14" t="str">
        <f t="shared" si="32"/>
        <v>Khá</v>
      </c>
      <c r="CX72" s="19"/>
      <c r="CY72" s="11">
        <v>7</v>
      </c>
      <c r="CZ72" s="12"/>
      <c r="DA72" s="11">
        <v>8</v>
      </c>
      <c r="DB72" s="12"/>
      <c r="DC72" s="11">
        <v>9</v>
      </c>
      <c r="DD72" s="11"/>
      <c r="DE72" s="11">
        <v>8</v>
      </c>
      <c r="DF72" s="11"/>
      <c r="DG72" s="11">
        <v>8</v>
      </c>
      <c r="DH72" s="12"/>
      <c r="DI72" s="11">
        <v>8</v>
      </c>
      <c r="DJ72" s="11"/>
      <c r="DK72" s="11">
        <v>9</v>
      </c>
      <c r="DL72" s="98" t="str">
        <f t="shared" ref="DL72:DL76" si="59">B72&amp;C72</f>
        <v>Phạm Ngọc ÁnhTuyết</v>
      </c>
      <c r="DM72" s="13">
        <f t="shared" si="39"/>
        <v>8.15</v>
      </c>
      <c r="DN72" s="13"/>
      <c r="DO72" s="14" t="str">
        <f t="shared" si="33"/>
        <v>Giỏi</v>
      </c>
      <c r="DP72" s="19"/>
      <c r="DQ72" s="349">
        <v>7</v>
      </c>
      <c r="DR72" s="350"/>
      <c r="DS72" s="349">
        <v>9</v>
      </c>
      <c r="DT72" s="350"/>
      <c r="DU72" s="98">
        <v>8</v>
      </c>
      <c r="DV72" s="350"/>
      <c r="DW72" s="98">
        <v>7</v>
      </c>
      <c r="DX72" s="350"/>
      <c r="DY72" s="99">
        <v>8</v>
      </c>
      <c r="DZ72" s="99"/>
      <c r="EA72" s="107">
        <v>9</v>
      </c>
      <c r="EB72" s="99"/>
      <c r="EC72" s="98">
        <v>9</v>
      </c>
      <c r="ED72" s="11" t="str">
        <f t="shared" ref="ED72:ED76" si="60">B72&amp;C72</f>
        <v>Phạm Ngọc ÁnhTuyết</v>
      </c>
      <c r="EE72" s="13">
        <f t="shared" ref="EE72:EE76" si="61">ROUND((SUMPRODUCT($DQ$5:$ED$5,$DQ72:$ED72))/$EE$6,2)</f>
        <v>8.0399999999999991</v>
      </c>
      <c r="EF72" s="13"/>
      <c r="EG72" s="14" t="str">
        <f t="shared" ref="EG72:EG76" si="62">IF(EE72&lt;5,"Yếu",IF(EE72&lt;6,"TBình",IF(EE72&lt;7,"TBKhá",IF(EE72&lt;8,"Khá",IF(EE72&lt;9,"Giỏi","Xuất sắc")))))</f>
        <v>Giỏi</v>
      </c>
      <c r="EH72" s="13">
        <f t="shared" ref="EH72:EH76" si="63">ROUND((SUMPRODUCT($CY$5:$ED$5,$CY72:$ED72))/$EH$6,2)</f>
        <v>8.09</v>
      </c>
      <c r="EI72" s="13"/>
      <c r="EJ72" s="14" t="str">
        <f t="shared" ref="EJ72:EJ76" si="64">IF(EH72&lt;5,"Yếu",IF(EH72&lt;6,"TBình",IF(EH72&lt;7,"TBKhá",IF(EH72&lt;8,"Khá",IF(EH72&lt;9,"Giỏi","Xuất sắc")))))</f>
        <v>Giỏi</v>
      </c>
      <c r="EK72" s="14" t="str">
        <f t="shared" ref="EK72:EK76" si="65">B72&amp;C72</f>
        <v>Phạm Ngọc ÁnhTuyết</v>
      </c>
      <c r="EL72" s="13">
        <f t="shared" ref="EL72:EL76" si="66">ROUND((SUMPRODUCT($D$5:$ED$5,$D72:$ED72))/$EL$5,2)</f>
        <v>7.13</v>
      </c>
      <c r="EM72" s="46"/>
      <c r="EN72" s="47" t="str">
        <f t="shared" si="57"/>
        <v>Khá</v>
      </c>
      <c r="EO72" s="170">
        <f t="shared" si="58"/>
        <v>43</v>
      </c>
      <c r="EP72" s="110"/>
    </row>
    <row r="73" spans="1:146" ht="15" customHeight="1" x14ac:dyDescent="0.25">
      <c r="A73" s="16">
        <v>76</v>
      </c>
      <c r="B73" s="17" t="s">
        <v>592</v>
      </c>
      <c r="C73" s="18" t="s">
        <v>277</v>
      </c>
      <c r="D73" s="11">
        <v>5</v>
      </c>
      <c r="E73" s="12"/>
      <c r="F73" s="11">
        <f t="shared" si="40"/>
        <v>5</v>
      </c>
      <c r="G73" s="11">
        <v>7</v>
      </c>
      <c r="H73" s="12"/>
      <c r="I73" s="11">
        <v>6</v>
      </c>
      <c r="J73" s="12"/>
      <c r="K73" s="11">
        <v>6</v>
      </c>
      <c r="L73" s="12"/>
      <c r="M73" s="11">
        <f t="shared" si="41"/>
        <v>6</v>
      </c>
      <c r="N73" s="11">
        <v>4</v>
      </c>
      <c r="O73" s="12">
        <v>5</v>
      </c>
      <c r="P73" s="11">
        <f t="shared" si="42"/>
        <v>5</v>
      </c>
      <c r="Q73" s="12">
        <v>5</v>
      </c>
      <c r="R73" s="12"/>
      <c r="S73" s="11">
        <f t="shared" si="43"/>
        <v>5</v>
      </c>
      <c r="T73" s="12">
        <v>6</v>
      </c>
      <c r="U73" s="12"/>
      <c r="V73" s="11">
        <f t="shared" si="44"/>
        <v>6</v>
      </c>
      <c r="W73" s="12">
        <v>5</v>
      </c>
      <c r="X73" s="12"/>
      <c r="Y73" s="11">
        <v>6</v>
      </c>
      <c r="Z73" s="11"/>
      <c r="AA73" s="11">
        <v>6</v>
      </c>
      <c r="AB73" s="12"/>
      <c r="AC73" s="11">
        <f t="shared" si="45"/>
        <v>6</v>
      </c>
      <c r="AD73" s="11">
        <v>7</v>
      </c>
      <c r="AE73" s="12"/>
      <c r="AF73" s="11">
        <v>9</v>
      </c>
      <c r="AG73" s="12"/>
      <c r="AH73" s="11">
        <f t="shared" si="46"/>
        <v>9</v>
      </c>
      <c r="AI73" s="11">
        <v>5</v>
      </c>
      <c r="AJ73" s="12"/>
      <c r="AK73" s="11">
        <f t="shared" si="47"/>
        <v>5</v>
      </c>
      <c r="AL73" s="11">
        <v>6</v>
      </c>
      <c r="AM73" s="12"/>
      <c r="AN73" s="11">
        <f t="shared" si="48"/>
        <v>6</v>
      </c>
      <c r="AO73" s="11">
        <v>8</v>
      </c>
      <c r="AP73" s="12"/>
      <c r="AQ73" s="11">
        <v>6</v>
      </c>
      <c r="AR73" s="12"/>
      <c r="AS73" s="12">
        <v>5</v>
      </c>
      <c r="AT73" s="12"/>
      <c r="AU73" s="11">
        <f t="shared" si="49"/>
        <v>5</v>
      </c>
      <c r="AV73" s="12">
        <v>7</v>
      </c>
      <c r="AW73" s="12"/>
      <c r="AX73" s="12">
        <v>9</v>
      </c>
      <c r="AY73" s="12"/>
      <c r="AZ73" s="13">
        <f t="shared" si="50"/>
        <v>6.35</v>
      </c>
      <c r="BA73" s="13"/>
      <c r="BB73" s="14" t="str">
        <f t="shared" si="31"/>
        <v>TBKhá</v>
      </c>
      <c r="BC73" s="19"/>
      <c r="BD73" s="11">
        <v>6</v>
      </c>
      <c r="BE73" s="99"/>
      <c r="BF73" s="11">
        <f t="shared" si="51"/>
        <v>6</v>
      </c>
      <c r="BG73" s="11">
        <v>7</v>
      </c>
      <c r="BH73" s="99"/>
      <c r="BI73" s="11">
        <v>3</v>
      </c>
      <c r="BJ73" s="11">
        <v>8</v>
      </c>
      <c r="BK73" s="11">
        <f t="shared" si="52"/>
        <v>8</v>
      </c>
      <c r="BL73" s="11">
        <v>5</v>
      </c>
      <c r="BM73" s="99"/>
      <c r="BN73" s="11">
        <v>8</v>
      </c>
      <c r="BO73" s="99"/>
      <c r="BP73" s="11">
        <v>8</v>
      </c>
      <c r="BQ73" s="99"/>
      <c r="BR73" s="11">
        <v>8</v>
      </c>
      <c r="BS73" s="98"/>
      <c r="BT73" s="11">
        <v>8</v>
      </c>
      <c r="BU73" s="99"/>
      <c r="BV73" s="12">
        <v>9</v>
      </c>
      <c r="BW73" s="99"/>
      <c r="BX73" s="12">
        <v>9</v>
      </c>
      <c r="BY73" s="99"/>
      <c r="BZ73" s="11">
        <f t="shared" si="53"/>
        <v>9</v>
      </c>
      <c r="CA73" s="12">
        <v>8</v>
      </c>
      <c r="CB73" s="99"/>
      <c r="CC73" s="11">
        <f t="shared" si="54"/>
        <v>8</v>
      </c>
      <c r="CD73" s="11">
        <v>9</v>
      </c>
      <c r="CE73" s="99"/>
      <c r="CF73" s="11">
        <v>6</v>
      </c>
      <c r="CG73" s="99"/>
      <c r="CH73" s="11">
        <v>7</v>
      </c>
      <c r="CI73" s="11"/>
      <c r="CJ73" s="11">
        <f t="shared" si="55"/>
        <v>7</v>
      </c>
      <c r="CK73" s="11">
        <v>7</v>
      </c>
      <c r="CL73" s="99"/>
      <c r="CM73" s="11">
        <v>6</v>
      </c>
      <c r="CN73" s="99"/>
      <c r="CO73" s="11">
        <v>8</v>
      </c>
      <c r="CP73" s="99"/>
      <c r="CQ73" s="11">
        <v>8</v>
      </c>
      <c r="CR73" s="98"/>
      <c r="CS73" s="11">
        <v>8</v>
      </c>
      <c r="CT73" s="99"/>
      <c r="CU73" s="13">
        <f t="shared" si="56"/>
        <v>7.53</v>
      </c>
      <c r="CV73" s="13"/>
      <c r="CW73" s="14" t="str">
        <f t="shared" si="32"/>
        <v>Khá</v>
      </c>
      <c r="CX73" s="19"/>
      <c r="CY73" s="11">
        <v>7</v>
      </c>
      <c r="CZ73" s="12"/>
      <c r="DA73" s="11">
        <v>9</v>
      </c>
      <c r="DB73" s="12"/>
      <c r="DC73" s="11">
        <v>9</v>
      </c>
      <c r="DD73" s="11"/>
      <c r="DE73" s="11">
        <v>8</v>
      </c>
      <c r="DF73" s="11"/>
      <c r="DG73" s="11">
        <v>8</v>
      </c>
      <c r="DH73" s="12"/>
      <c r="DI73" s="11">
        <v>9</v>
      </c>
      <c r="DJ73" s="11"/>
      <c r="DK73" s="11">
        <v>9</v>
      </c>
      <c r="DL73" s="98" t="str">
        <f t="shared" si="59"/>
        <v>Chế ThanhUyên</v>
      </c>
      <c r="DM73" s="13">
        <f t="shared" si="39"/>
        <v>8.5</v>
      </c>
      <c r="DN73" s="13"/>
      <c r="DO73" s="14" t="str">
        <f t="shared" si="33"/>
        <v>Giỏi</v>
      </c>
      <c r="DP73" s="19"/>
      <c r="DQ73" s="349">
        <v>6</v>
      </c>
      <c r="DR73" s="350"/>
      <c r="DS73" s="349">
        <v>8</v>
      </c>
      <c r="DT73" s="350"/>
      <c r="DU73" s="98">
        <v>8</v>
      </c>
      <c r="DV73" s="350"/>
      <c r="DW73" s="98">
        <v>7</v>
      </c>
      <c r="DX73" s="350"/>
      <c r="DY73" s="99">
        <v>9</v>
      </c>
      <c r="DZ73" s="99"/>
      <c r="EA73" s="107">
        <v>8</v>
      </c>
      <c r="EB73" s="99"/>
      <c r="EC73" s="98">
        <v>8</v>
      </c>
      <c r="ED73" s="11" t="str">
        <f t="shared" si="60"/>
        <v>Chế ThanhUyên</v>
      </c>
      <c r="EE73" s="13">
        <f t="shared" si="61"/>
        <v>7.87</v>
      </c>
      <c r="EF73" s="13"/>
      <c r="EG73" s="14" t="str">
        <f t="shared" si="62"/>
        <v>Khá</v>
      </c>
      <c r="EH73" s="13">
        <f t="shared" si="63"/>
        <v>8.16</v>
      </c>
      <c r="EI73" s="13"/>
      <c r="EJ73" s="14" t="str">
        <f t="shared" si="64"/>
        <v>Giỏi</v>
      </c>
      <c r="EK73" s="14" t="str">
        <f t="shared" si="65"/>
        <v>Chế ThanhUyên</v>
      </c>
      <c r="EL73" s="13">
        <f t="shared" si="66"/>
        <v>7.26</v>
      </c>
      <c r="EM73" s="46"/>
      <c r="EN73" s="47" t="str">
        <f t="shared" si="57"/>
        <v>Khá</v>
      </c>
      <c r="EO73" s="170">
        <f t="shared" si="58"/>
        <v>37</v>
      </c>
      <c r="EP73" s="110"/>
    </row>
    <row r="74" spans="1:146" ht="15" customHeight="1" x14ac:dyDescent="0.25">
      <c r="A74" s="16">
        <v>77</v>
      </c>
      <c r="B74" s="17" t="s">
        <v>299</v>
      </c>
      <c r="C74" s="18" t="s">
        <v>278</v>
      </c>
      <c r="D74" s="11">
        <v>9</v>
      </c>
      <c r="E74" s="12"/>
      <c r="F74" s="11">
        <f t="shared" si="40"/>
        <v>9</v>
      </c>
      <c r="G74" s="11">
        <v>7</v>
      </c>
      <c r="H74" s="12"/>
      <c r="I74" s="11">
        <v>8</v>
      </c>
      <c r="J74" s="12"/>
      <c r="K74" s="11">
        <v>9</v>
      </c>
      <c r="L74" s="12"/>
      <c r="M74" s="11">
        <f t="shared" si="41"/>
        <v>9</v>
      </c>
      <c r="N74" s="11">
        <v>7</v>
      </c>
      <c r="O74" s="12"/>
      <c r="P74" s="11">
        <f t="shared" si="42"/>
        <v>7</v>
      </c>
      <c r="Q74" s="12">
        <v>8</v>
      </c>
      <c r="R74" s="12"/>
      <c r="S74" s="11">
        <f t="shared" si="43"/>
        <v>8</v>
      </c>
      <c r="T74" s="12">
        <v>8</v>
      </c>
      <c r="U74" s="12"/>
      <c r="V74" s="11">
        <f t="shared" si="44"/>
        <v>8</v>
      </c>
      <c r="W74" s="12">
        <v>8</v>
      </c>
      <c r="X74" s="12"/>
      <c r="Y74" s="11">
        <v>9</v>
      </c>
      <c r="Z74" s="11"/>
      <c r="AA74" s="11">
        <v>8</v>
      </c>
      <c r="AB74" s="12"/>
      <c r="AC74" s="11">
        <f t="shared" si="45"/>
        <v>8</v>
      </c>
      <c r="AD74" s="11">
        <v>8</v>
      </c>
      <c r="AE74" s="12"/>
      <c r="AF74" s="11">
        <v>9</v>
      </c>
      <c r="AG74" s="12"/>
      <c r="AH74" s="11">
        <f t="shared" si="46"/>
        <v>9</v>
      </c>
      <c r="AI74" s="11">
        <v>7</v>
      </c>
      <c r="AJ74" s="12"/>
      <c r="AK74" s="11">
        <f t="shared" si="47"/>
        <v>7</v>
      </c>
      <c r="AL74" s="11">
        <v>8</v>
      </c>
      <c r="AM74" s="12"/>
      <c r="AN74" s="11">
        <f t="shared" si="48"/>
        <v>8</v>
      </c>
      <c r="AO74" s="11">
        <v>8</v>
      </c>
      <c r="AP74" s="12"/>
      <c r="AQ74" s="11">
        <v>7</v>
      </c>
      <c r="AR74" s="12"/>
      <c r="AS74" s="12">
        <v>8</v>
      </c>
      <c r="AT74" s="12"/>
      <c r="AU74" s="11">
        <f t="shared" si="49"/>
        <v>8</v>
      </c>
      <c r="AV74" s="12">
        <v>8</v>
      </c>
      <c r="AW74" s="12"/>
      <c r="AX74" s="12">
        <v>8</v>
      </c>
      <c r="AY74" s="12"/>
      <c r="AZ74" s="13">
        <f t="shared" si="50"/>
        <v>7.95</v>
      </c>
      <c r="BA74" s="13"/>
      <c r="BB74" s="14" t="str">
        <f t="shared" si="31"/>
        <v>Khá</v>
      </c>
      <c r="BC74" s="19"/>
      <c r="BD74" s="11">
        <v>9</v>
      </c>
      <c r="BE74" s="99"/>
      <c r="BF74" s="11">
        <f t="shared" si="51"/>
        <v>9</v>
      </c>
      <c r="BG74" s="11">
        <v>8</v>
      </c>
      <c r="BH74" s="99"/>
      <c r="BI74" s="11">
        <v>9</v>
      </c>
      <c r="BJ74" s="11"/>
      <c r="BK74" s="11">
        <f t="shared" si="52"/>
        <v>9</v>
      </c>
      <c r="BL74" s="11">
        <v>8</v>
      </c>
      <c r="BM74" s="99"/>
      <c r="BN74" s="11">
        <v>9</v>
      </c>
      <c r="BO74" s="99"/>
      <c r="BP74" s="11">
        <v>9</v>
      </c>
      <c r="BQ74" s="99"/>
      <c r="BR74" s="11">
        <v>9</v>
      </c>
      <c r="BS74" s="98"/>
      <c r="BT74" s="11">
        <v>9</v>
      </c>
      <c r="BU74" s="99"/>
      <c r="BV74" s="12">
        <v>9</v>
      </c>
      <c r="BW74" s="99"/>
      <c r="BX74" s="12">
        <v>9</v>
      </c>
      <c r="BY74" s="99"/>
      <c r="BZ74" s="11">
        <f t="shared" si="53"/>
        <v>9</v>
      </c>
      <c r="CA74" s="12">
        <v>7</v>
      </c>
      <c r="CB74" s="99"/>
      <c r="CC74" s="11">
        <f t="shared" si="54"/>
        <v>7</v>
      </c>
      <c r="CD74" s="11">
        <v>9</v>
      </c>
      <c r="CE74" s="99"/>
      <c r="CF74" s="11">
        <v>10</v>
      </c>
      <c r="CG74" s="99"/>
      <c r="CH74" s="11">
        <v>8</v>
      </c>
      <c r="CI74" s="11"/>
      <c r="CJ74" s="11">
        <f t="shared" si="55"/>
        <v>8</v>
      </c>
      <c r="CK74" s="11">
        <v>8</v>
      </c>
      <c r="CL74" s="99"/>
      <c r="CM74" s="11">
        <v>8</v>
      </c>
      <c r="CN74" s="99"/>
      <c r="CO74" s="11">
        <v>9</v>
      </c>
      <c r="CP74" s="99"/>
      <c r="CQ74" s="11">
        <v>9</v>
      </c>
      <c r="CR74" s="98"/>
      <c r="CS74" s="11">
        <v>9</v>
      </c>
      <c r="CT74" s="99"/>
      <c r="CU74" s="13">
        <f t="shared" si="56"/>
        <v>8.68</v>
      </c>
      <c r="CV74" s="13"/>
      <c r="CW74" s="14" t="str">
        <f t="shared" si="32"/>
        <v>Giỏi</v>
      </c>
      <c r="CX74" s="19"/>
      <c r="CY74" s="11">
        <v>8</v>
      </c>
      <c r="CZ74" s="12"/>
      <c r="DA74" s="11">
        <v>9</v>
      </c>
      <c r="DB74" s="12"/>
      <c r="DC74" s="11">
        <v>9</v>
      </c>
      <c r="DD74" s="11"/>
      <c r="DE74" s="11">
        <v>9</v>
      </c>
      <c r="DF74" s="11"/>
      <c r="DG74" s="11">
        <v>8</v>
      </c>
      <c r="DH74" s="12"/>
      <c r="DI74" s="11">
        <v>9</v>
      </c>
      <c r="DJ74" s="11"/>
      <c r="DK74" s="11">
        <v>9</v>
      </c>
      <c r="DL74" s="98" t="str">
        <f t="shared" si="59"/>
        <v>Phạm ThịVân</v>
      </c>
      <c r="DM74" s="13">
        <f t="shared" si="39"/>
        <v>8.75</v>
      </c>
      <c r="DN74" s="13"/>
      <c r="DO74" s="14" t="str">
        <f t="shared" si="33"/>
        <v>Giỏi</v>
      </c>
      <c r="DP74" s="19"/>
      <c r="DQ74" s="349">
        <v>7</v>
      </c>
      <c r="DR74" s="350"/>
      <c r="DS74" s="349">
        <v>9</v>
      </c>
      <c r="DT74" s="350"/>
      <c r="DU74" s="98">
        <v>9</v>
      </c>
      <c r="DV74" s="350"/>
      <c r="DW74" s="98">
        <v>9</v>
      </c>
      <c r="DX74" s="350"/>
      <c r="DY74" s="99">
        <v>8</v>
      </c>
      <c r="DZ74" s="99"/>
      <c r="EA74" s="107">
        <v>10</v>
      </c>
      <c r="EB74" s="99"/>
      <c r="EC74" s="98">
        <v>9</v>
      </c>
      <c r="ED74" s="11" t="str">
        <f t="shared" si="60"/>
        <v>Phạm ThịVân</v>
      </c>
      <c r="EE74" s="13">
        <f t="shared" si="61"/>
        <v>8.61</v>
      </c>
      <c r="EF74" s="13"/>
      <c r="EG74" s="14" t="str">
        <f t="shared" si="62"/>
        <v>Giỏi</v>
      </c>
      <c r="EH74" s="13">
        <f t="shared" si="63"/>
        <v>8.67</v>
      </c>
      <c r="EI74" s="13"/>
      <c r="EJ74" s="14" t="str">
        <f t="shared" si="64"/>
        <v>Giỏi</v>
      </c>
      <c r="EK74" s="14" t="str">
        <f t="shared" si="65"/>
        <v>Phạm ThịVân</v>
      </c>
      <c r="EL74" s="13">
        <f t="shared" si="66"/>
        <v>8.41</v>
      </c>
      <c r="EM74" s="46"/>
      <c r="EN74" s="47" t="str">
        <f t="shared" si="57"/>
        <v>Giỏi</v>
      </c>
      <c r="EO74" s="170">
        <f t="shared" si="58"/>
        <v>1</v>
      </c>
      <c r="EP74" s="110"/>
    </row>
    <row r="75" spans="1:146" ht="15" customHeight="1" x14ac:dyDescent="0.25">
      <c r="A75" s="16">
        <v>78</v>
      </c>
      <c r="B75" s="17" t="s">
        <v>363</v>
      </c>
      <c r="C75" s="18" t="s">
        <v>593</v>
      </c>
      <c r="D75" s="11">
        <v>7</v>
      </c>
      <c r="E75" s="12"/>
      <c r="F75" s="11">
        <f t="shared" si="40"/>
        <v>7</v>
      </c>
      <c r="G75" s="11">
        <v>6</v>
      </c>
      <c r="H75" s="12"/>
      <c r="I75" s="11">
        <v>6</v>
      </c>
      <c r="J75" s="12"/>
      <c r="K75" s="11">
        <v>6</v>
      </c>
      <c r="L75" s="12"/>
      <c r="M75" s="11">
        <f t="shared" si="41"/>
        <v>6</v>
      </c>
      <c r="N75" s="11">
        <v>5</v>
      </c>
      <c r="O75" s="12"/>
      <c r="P75" s="11">
        <f t="shared" si="42"/>
        <v>5</v>
      </c>
      <c r="Q75" s="12">
        <v>5</v>
      </c>
      <c r="R75" s="12"/>
      <c r="S75" s="11">
        <f t="shared" si="43"/>
        <v>5</v>
      </c>
      <c r="T75" s="12">
        <v>7</v>
      </c>
      <c r="U75" s="12"/>
      <c r="V75" s="11">
        <f t="shared" si="44"/>
        <v>7</v>
      </c>
      <c r="W75" s="12">
        <v>6</v>
      </c>
      <c r="X75" s="12"/>
      <c r="Y75" s="11">
        <v>5</v>
      </c>
      <c r="Z75" s="11"/>
      <c r="AA75" s="11">
        <v>3</v>
      </c>
      <c r="AB75" s="12">
        <v>6</v>
      </c>
      <c r="AC75" s="11">
        <f t="shared" si="45"/>
        <v>6</v>
      </c>
      <c r="AD75" s="11">
        <v>7</v>
      </c>
      <c r="AE75" s="12"/>
      <c r="AF75" s="11">
        <v>7</v>
      </c>
      <c r="AG75" s="12"/>
      <c r="AH75" s="11">
        <f t="shared" si="46"/>
        <v>7</v>
      </c>
      <c r="AI75" s="11">
        <v>4</v>
      </c>
      <c r="AJ75" s="12">
        <v>6</v>
      </c>
      <c r="AK75" s="11">
        <f t="shared" si="47"/>
        <v>6</v>
      </c>
      <c r="AL75" s="11">
        <v>7</v>
      </c>
      <c r="AM75" s="12"/>
      <c r="AN75" s="11">
        <f t="shared" si="48"/>
        <v>7</v>
      </c>
      <c r="AO75" s="11">
        <v>9</v>
      </c>
      <c r="AP75" s="12"/>
      <c r="AQ75" s="11">
        <v>5</v>
      </c>
      <c r="AR75" s="12"/>
      <c r="AS75" s="12">
        <v>5</v>
      </c>
      <c r="AT75" s="12"/>
      <c r="AU75" s="11">
        <f t="shared" si="49"/>
        <v>5</v>
      </c>
      <c r="AV75" s="12">
        <v>6</v>
      </c>
      <c r="AW75" s="12"/>
      <c r="AX75" s="12">
        <v>7</v>
      </c>
      <c r="AY75" s="12"/>
      <c r="AZ75" s="13">
        <f t="shared" si="50"/>
        <v>6.4</v>
      </c>
      <c r="BA75" s="13"/>
      <c r="BB75" s="14" t="str">
        <f t="shared" si="31"/>
        <v>TBKhá</v>
      </c>
      <c r="BC75" s="19"/>
      <c r="BD75" s="11">
        <v>8</v>
      </c>
      <c r="BE75" s="99"/>
      <c r="BF75" s="11">
        <f t="shared" si="51"/>
        <v>8</v>
      </c>
      <c r="BG75" s="11">
        <v>6</v>
      </c>
      <c r="BH75" s="99"/>
      <c r="BI75" s="11">
        <v>5</v>
      </c>
      <c r="BJ75" s="11"/>
      <c r="BK75" s="11">
        <f t="shared" si="52"/>
        <v>5</v>
      </c>
      <c r="BL75" s="11">
        <v>5</v>
      </c>
      <c r="BM75" s="99"/>
      <c r="BN75" s="11">
        <v>7</v>
      </c>
      <c r="BO75" s="99"/>
      <c r="BP75" s="11">
        <v>8</v>
      </c>
      <c r="BQ75" s="99"/>
      <c r="BR75" s="11">
        <v>8</v>
      </c>
      <c r="BS75" s="98"/>
      <c r="BT75" s="11">
        <v>8</v>
      </c>
      <c r="BU75" s="99"/>
      <c r="BV75" s="12">
        <v>9</v>
      </c>
      <c r="BW75" s="99"/>
      <c r="BX75" s="51">
        <v>7</v>
      </c>
      <c r="BY75" s="107"/>
      <c r="BZ75" s="11">
        <f t="shared" si="53"/>
        <v>7</v>
      </c>
      <c r="CA75" s="12">
        <v>6</v>
      </c>
      <c r="CB75" s="99"/>
      <c r="CC75" s="11">
        <f t="shared" si="54"/>
        <v>6</v>
      </c>
      <c r="CD75" s="11">
        <v>8</v>
      </c>
      <c r="CE75" s="99"/>
      <c r="CF75" s="11">
        <v>7</v>
      </c>
      <c r="CG75" s="99"/>
      <c r="CH75" s="11">
        <v>7</v>
      </c>
      <c r="CI75" s="11"/>
      <c r="CJ75" s="11">
        <f t="shared" si="55"/>
        <v>7</v>
      </c>
      <c r="CK75" s="11">
        <v>8</v>
      </c>
      <c r="CL75" s="99"/>
      <c r="CM75" s="11">
        <v>7</v>
      </c>
      <c r="CN75" s="99"/>
      <c r="CO75" s="11">
        <v>9</v>
      </c>
      <c r="CP75" s="99"/>
      <c r="CQ75" s="11">
        <v>8</v>
      </c>
      <c r="CR75" s="98"/>
      <c r="CS75" s="11">
        <v>8</v>
      </c>
      <c r="CT75" s="99"/>
      <c r="CU75" s="13">
        <f t="shared" si="56"/>
        <v>7.46</v>
      </c>
      <c r="CV75" s="13"/>
      <c r="CW75" s="14" t="str">
        <f t="shared" si="32"/>
        <v>Khá</v>
      </c>
      <c r="CX75" s="19"/>
      <c r="CY75" s="11">
        <v>8</v>
      </c>
      <c r="CZ75" s="12"/>
      <c r="DA75" s="11">
        <v>8</v>
      </c>
      <c r="DB75" s="12"/>
      <c r="DC75" s="11">
        <v>9</v>
      </c>
      <c r="DD75" s="11"/>
      <c r="DE75" s="11">
        <v>9</v>
      </c>
      <c r="DF75" s="11"/>
      <c r="DG75" s="11">
        <v>8</v>
      </c>
      <c r="DH75" s="12"/>
      <c r="DI75" s="11">
        <v>9</v>
      </c>
      <c r="DJ75" s="11"/>
      <c r="DK75" s="11">
        <v>9</v>
      </c>
      <c r="DL75" s="98" t="str">
        <f t="shared" si="59"/>
        <v>Huỳnh ThịXí</v>
      </c>
      <c r="DM75" s="13">
        <f t="shared" si="39"/>
        <v>8.6</v>
      </c>
      <c r="DN75" s="13"/>
      <c r="DO75" s="14" t="str">
        <f t="shared" si="33"/>
        <v>Giỏi</v>
      </c>
      <c r="DP75" s="19"/>
      <c r="DQ75" s="349">
        <v>7</v>
      </c>
      <c r="DR75" s="350"/>
      <c r="DS75" s="349">
        <v>8</v>
      </c>
      <c r="DT75" s="350"/>
      <c r="DU75" s="98">
        <v>9</v>
      </c>
      <c r="DV75" s="350"/>
      <c r="DW75" s="98">
        <v>7</v>
      </c>
      <c r="DX75" s="350"/>
      <c r="DY75" s="99">
        <v>8</v>
      </c>
      <c r="DZ75" s="99"/>
      <c r="EA75" s="107">
        <v>9</v>
      </c>
      <c r="EB75" s="99"/>
      <c r="EC75" s="98">
        <v>9</v>
      </c>
      <c r="ED75" s="11" t="str">
        <f t="shared" si="60"/>
        <v>Huỳnh ThịXí</v>
      </c>
      <c r="EE75" s="13">
        <f t="shared" si="61"/>
        <v>8.1300000000000008</v>
      </c>
      <c r="EF75" s="13"/>
      <c r="EG75" s="14" t="str">
        <f t="shared" si="62"/>
        <v>Giỏi</v>
      </c>
      <c r="EH75" s="13">
        <f t="shared" si="63"/>
        <v>8.35</v>
      </c>
      <c r="EI75" s="13"/>
      <c r="EJ75" s="14" t="str">
        <f t="shared" si="64"/>
        <v>Giỏi</v>
      </c>
      <c r="EK75" s="14" t="str">
        <f t="shared" si="65"/>
        <v>Huỳnh ThịXí</v>
      </c>
      <c r="EL75" s="13">
        <f t="shared" si="66"/>
        <v>7.3</v>
      </c>
      <c r="EM75" s="46"/>
      <c r="EN75" s="47" t="str">
        <f t="shared" si="57"/>
        <v>Khá</v>
      </c>
      <c r="EO75" s="170">
        <f t="shared" si="58"/>
        <v>36</v>
      </c>
      <c r="EP75" s="110"/>
    </row>
    <row r="76" spans="1:146" x14ac:dyDescent="0.25">
      <c r="A76" s="16">
        <v>79</v>
      </c>
      <c r="B76" s="108" t="s">
        <v>292</v>
      </c>
      <c r="C76" s="109" t="s">
        <v>58</v>
      </c>
      <c r="D76" s="11">
        <v>6</v>
      </c>
      <c r="E76" s="12"/>
      <c r="F76" s="11">
        <f t="shared" si="40"/>
        <v>6</v>
      </c>
      <c r="G76" s="11">
        <v>7</v>
      </c>
      <c r="H76" s="12"/>
      <c r="I76" s="11">
        <v>7</v>
      </c>
      <c r="J76" s="12"/>
      <c r="K76" s="11">
        <v>5</v>
      </c>
      <c r="L76" s="12"/>
      <c r="M76" s="11">
        <f t="shared" si="41"/>
        <v>5</v>
      </c>
      <c r="N76" s="11">
        <v>5</v>
      </c>
      <c r="O76" s="12"/>
      <c r="P76" s="11">
        <f t="shared" si="42"/>
        <v>5</v>
      </c>
      <c r="Q76" s="12">
        <v>7</v>
      </c>
      <c r="R76" s="12"/>
      <c r="S76" s="11">
        <f t="shared" si="43"/>
        <v>7</v>
      </c>
      <c r="T76" s="12">
        <v>7</v>
      </c>
      <c r="U76" s="12"/>
      <c r="V76" s="11">
        <f t="shared" si="44"/>
        <v>7</v>
      </c>
      <c r="W76" s="12">
        <v>6</v>
      </c>
      <c r="X76" s="12"/>
      <c r="Y76" s="11">
        <v>5</v>
      </c>
      <c r="Z76" s="11"/>
      <c r="AA76" s="11">
        <v>8</v>
      </c>
      <c r="AB76" s="12"/>
      <c r="AC76" s="11">
        <f t="shared" si="45"/>
        <v>8</v>
      </c>
      <c r="AD76" s="12">
        <v>7</v>
      </c>
      <c r="AE76" s="110"/>
      <c r="AF76" s="11">
        <v>6</v>
      </c>
      <c r="AG76" s="12"/>
      <c r="AH76" s="11">
        <f t="shared" si="46"/>
        <v>6</v>
      </c>
      <c r="AI76" s="11">
        <v>6</v>
      </c>
      <c r="AJ76" s="12"/>
      <c r="AK76" s="11">
        <f t="shared" si="47"/>
        <v>6</v>
      </c>
      <c r="AL76" s="11">
        <v>6</v>
      </c>
      <c r="AM76" s="12"/>
      <c r="AN76" s="11">
        <f t="shared" si="48"/>
        <v>6</v>
      </c>
      <c r="AO76" s="11">
        <v>7</v>
      </c>
      <c r="AP76" s="12"/>
      <c r="AQ76" s="11">
        <v>7</v>
      </c>
      <c r="AR76" s="12"/>
      <c r="AS76" s="12">
        <v>6</v>
      </c>
      <c r="AT76" s="12"/>
      <c r="AU76" s="11">
        <f t="shared" si="49"/>
        <v>6</v>
      </c>
      <c r="AV76" s="12">
        <v>8</v>
      </c>
      <c r="AW76" s="12"/>
      <c r="AX76" s="110">
        <v>7</v>
      </c>
      <c r="AY76" s="110"/>
      <c r="AZ76" s="13">
        <f t="shared" si="50"/>
        <v>6.48</v>
      </c>
      <c r="BB76" s="14" t="str">
        <f t="shared" si="31"/>
        <v>TBKhá</v>
      </c>
      <c r="BD76" s="11">
        <v>8</v>
      </c>
      <c r="BE76" s="99"/>
      <c r="BF76" s="11">
        <f t="shared" si="51"/>
        <v>8</v>
      </c>
      <c r="BG76" s="11">
        <v>7</v>
      </c>
      <c r="BH76" s="99"/>
      <c r="BI76" s="11">
        <v>7</v>
      </c>
      <c r="BJ76" s="11"/>
      <c r="BK76" s="11">
        <f t="shared" si="52"/>
        <v>7</v>
      </c>
      <c r="BL76" s="11">
        <v>6</v>
      </c>
      <c r="BM76" s="99"/>
      <c r="BN76" s="11">
        <v>8</v>
      </c>
      <c r="BO76" s="111"/>
      <c r="BP76" s="11">
        <v>7</v>
      </c>
      <c r="BQ76" s="111"/>
      <c r="BR76" s="11">
        <v>6</v>
      </c>
      <c r="BS76" s="99"/>
      <c r="BT76" s="11">
        <v>8</v>
      </c>
      <c r="BU76" s="99"/>
      <c r="BV76" s="11">
        <v>8</v>
      </c>
      <c r="BW76" s="104"/>
      <c r="BX76" s="11">
        <v>4</v>
      </c>
      <c r="BY76" s="11">
        <v>7</v>
      </c>
      <c r="BZ76" s="11">
        <f t="shared" si="53"/>
        <v>7</v>
      </c>
      <c r="CA76" s="55">
        <v>7</v>
      </c>
      <c r="CB76" s="112"/>
      <c r="CC76" s="11">
        <f t="shared" si="54"/>
        <v>7</v>
      </c>
      <c r="CD76" s="11">
        <v>8</v>
      </c>
      <c r="CE76" s="99"/>
      <c r="CF76" s="11">
        <v>7</v>
      </c>
      <c r="CG76" s="99"/>
      <c r="CH76" s="11">
        <v>7</v>
      </c>
      <c r="CI76" s="11"/>
      <c r="CJ76" s="11">
        <f t="shared" si="55"/>
        <v>7</v>
      </c>
      <c r="CK76" s="11">
        <v>7</v>
      </c>
      <c r="CL76" s="99"/>
      <c r="CM76" s="11">
        <v>7</v>
      </c>
      <c r="CN76" s="99"/>
      <c r="CO76" s="11">
        <v>9</v>
      </c>
      <c r="CP76" s="99"/>
      <c r="CQ76" s="11">
        <v>8</v>
      </c>
      <c r="CR76" s="98"/>
      <c r="CS76" s="11">
        <v>8</v>
      </c>
      <c r="CT76" s="99"/>
      <c r="CU76" s="13">
        <f t="shared" si="56"/>
        <v>7.39</v>
      </c>
      <c r="CW76" s="14" t="str">
        <f t="shared" si="32"/>
        <v>Khá</v>
      </c>
      <c r="CY76" s="11">
        <v>7</v>
      </c>
      <c r="CZ76" s="12"/>
      <c r="DA76" s="11">
        <v>6</v>
      </c>
      <c r="DB76" s="12"/>
      <c r="DC76" s="11">
        <v>8</v>
      </c>
      <c r="DD76" s="11"/>
      <c r="DE76" s="11">
        <v>9</v>
      </c>
      <c r="DF76" s="11"/>
      <c r="DG76" s="11">
        <v>8</v>
      </c>
      <c r="DH76" s="12"/>
      <c r="DI76" s="11">
        <v>8</v>
      </c>
      <c r="DJ76" s="11"/>
      <c r="DK76" s="11">
        <v>9</v>
      </c>
      <c r="DL76" s="98" t="str">
        <f t="shared" si="59"/>
        <v>Nguyễn Thị KiềuAnh</v>
      </c>
      <c r="DM76" s="13">
        <f t="shared" si="39"/>
        <v>7.8</v>
      </c>
      <c r="DN76" s="13"/>
      <c r="DO76" s="14" t="str">
        <f t="shared" si="33"/>
        <v>Khá</v>
      </c>
      <c r="DQ76" s="349">
        <v>7</v>
      </c>
      <c r="DR76" s="350"/>
      <c r="DS76" s="349">
        <v>7</v>
      </c>
      <c r="DT76" s="350"/>
      <c r="DU76" s="98">
        <v>8</v>
      </c>
      <c r="DV76" s="350"/>
      <c r="DW76" s="98">
        <v>7</v>
      </c>
      <c r="DX76" s="350"/>
      <c r="DY76" s="99">
        <v>9</v>
      </c>
      <c r="DZ76" s="99"/>
      <c r="EA76" s="107">
        <v>6</v>
      </c>
      <c r="EB76" s="99"/>
      <c r="EC76" s="98">
        <v>8</v>
      </c>
      <c r="ED76" s="11" t="str">
        <f t="shared" si="60"/>
        <v>Nguyễn Thị KiềuAnh</v>
      </c>
      <c r="EE76" s="13">
        <f t="shared" si="61"/>
        <v>7.65</v>
      </c>
      <c r="EF76" s="13"/>
      <c r="EG76" s="14" t="str">
        <f t="shared" si="62"/>
        <v>Khá</v>
      </c>
      <c r="EH76" s="13">
        <f t="shared" si="63"/>
        <v>7.72</v>
      </c>
      <c r="EI76" s="13"/>
      <c r="EJ76" s="14" t="str">
        <f t="shared" si="64"/>
        <v>Khá</v>
      </c>
      <c r="EK76" s="14" t="str">
        <f t="shared" si="65"/>
        <v>Nguyễn Thị KiềuAnh</v>
      </c>
      <c r="EL76" s="13">
        <f t="shared" si="66"/>
        <v>7.14</v>
      </c>
      <c r="EM76" s="46"/>
      <c r="EN76" s="47" t="str">
        <f t="shared" si="57"/>
        <v>Khá</v>
      </c>
      <c r="EO76" s="170">
        <f t="shared" si="58"/>
        <v>41</v>
      </c>
      <c r="EP76" s="110"/>
    </row>
    <row r="77" spans="1:146" x14ac:dyDescent="0.25">
      <c r="DQ77" s="113"/>
      <c r="DR77" s="113"/>
      <c r="DS77" s="113"/>
      <c r="DT77" s="113"/>
      <c r="DU77" s="113"/>
      <c r="DV77" s="113"/>
      <c r="DW77" s="113"/>
      <c r="DX77" s="113"/>
      <c r="DY77" s="113"/>
      <c r="DZ77" s="113"/>
      <c r="EA77" s="113"/>
      <c r="EB77" s="113"/>
      <c r="EC77" s="113"/>
      <c r="ED77" s="113"/>
      <c r="EE77" s="113"/>
      <c r="EF77" s="113"/>
      <c r="EG77" s="113"/>
      <c r="EH77" s="113"/>
      <c r="EI77" s="113"/>
      <c r="EJ77" s="113"/>
      <c r="EK77" s="113"/>
    </row>
    <row r="79" spans="1:146" s="31" customFormat="1" ht="15" customHeight="1" x14ac:dyDescent="0.2">
      <c r="A79" s="22">
        <v>2</v>
      </c>
      <c r="B79" s="100" t="s">
        <v>560</v>
      </c>
      <c r="C79" s="101" t="s">
        <v>58</v>
      </c>
      <c r="D79" s="25">
        <v>3</v>
      </c>
      <c r="E79" s="26">
        <v>8</v>
      </c>
      <c r="F79" s="11">
        <f t="shared" ref="F79:F87" si="67">MAX(D79:E79)</f>
        <v>8</v>
      </c>
      <c r="G79" s="25">
        <v>6</v>
      </c>
      <c r="H79" s="26"/>
      <c r="I79" s="25">
        <v>6</v>
      </c>
      <c r="J79" s="26"/>
      <c r="K79" s="25">
        <v>6</v>
      </c>
      <c r="L79" s="26"/>
      <c r="M79" s="11">
        <f t="shared" ref="M79:M87" si="68">MAX(K79:L79)</f>
        <v>6</v>
      </c>
      <c r="N79" s="25">
        <v>6</v>
      </c>
      <c r="O79" s="26"/>
      <c r="P79" s="11">
        <f t="shared" ref="P79:P87" si="69">MAX(N79:O79)</f>
        <v>6</v>
      </c>
      <c r="Q79" s="26">
        <v>5</v>
      </c>
      <c r="R79" s="26"/>
      <c r="S79" s="11">
        <f t="shared" ref="S79:S87" si="70">MAX(Q79:R79)</f>
        <v>5</v>
      </c>
      <c r="T79" s="26">
        <v>6</v>
      </c>
      <c r="U79" s="26"/>
      <c r="V79" s="11">
        <f t="shared" ref="V79:V87" si="71">MAX(T79:U79)</f>
        <v>6</v>
      </c>
      <c r="W79" s="26">
        <v>6</v>
      </c>
      <c r="X79" s="26"/>
      <c r="Y79" s="25">
        <v>6</v>
      </c>
      <c r="Z79" s="25"/>
      <c r="AA79" s="25">
        <v>5</v>
      </c>
      <c r="AB79" s="26"/>
      <c r="AC79" s="11">
        <f t="shared" ref="AC79:AC87" si="72">MAX(AA79:AB79)</f>
        <v>5</v>
      </c>
      <c r="AD79" s="25">
        <v>6</v>
      </c>
      <c r="AE79" s="26"/>
      <c r="AF79" s="25">
        <v>8</v>
      </c>
      <c r="AG79" s="26"/>
      <c r="AH79" s="11">
        <f t="shared" ref="AH79:AH87" si="73">MAX(AF79:AG79)</f>
        <v>8</v>
      </c>
      <c r="AI79" s="25">
        <v>4</v>
      </c>
      <c r="AJ79" s="26">
        <v>3</v>
      </c>
      <c r="AK79" s="11">
        <f t="shared" ref="AK79:AK87" si="74">MAX(AI79:AJ79)</f>
        <v>4</v>
      </c>
      <c r="AL79" s="25">
        <v>6</v>
      </c>
      <c r="AM79" s="26"/>
      <c r="AN79" s="11">
        <f t="shared" ref="AN79:AN87" si="75">MAX(AL79:AM79)</f>
        <v>6</v>
      </c>
      <c r="AO79" s="25">
        <v>8</v>
      </c>
      <c r="AP79" s="26"/>
      <c r="AQ79" s="25">
        <v>6</v>
      </c>
      <c r="AR79" s="26"/>
      <c r="AS79" s="26">
        <v>5</v>
      </c>
      <c r="AT79" s="26"/>
      <c r="AU79" s="11">
        <f t="shared" ref="AU79:AU87" si="76">MAX(AS79:AT79)</f>
        <v>5</v>
      </c>
      <c r="AV79" s="26">
        <v>6</v>
      </c>
      <c r="AW79" s="26"/>
      <c r="AX79" s="26">
        <v>7</v>
      </c>
      <c r="AY79" s="26"/>
      <c r="AZ79" s="27">
        <f t="shared" ref="AZ79:AZ87" si="77">ROUND((SUMPRODUCT($D$5:$AY$5,$D79:$AY79))/$AZ$6,2)</f>
        <v>6.22</v>
      </c>
      <c r="BA79" s="27"/>
      <c r="BB79" s="28" t="str">
        <f t="shared" ref="BB79:BB87" si="78">IF(AZ79&lt;5,"Yếu",IF(AZ79&lt;6,"TBình",IF(AZ79&lt;7,"TBKhá",IF(AZ79&lt;8,"Khá",IF(AZ79&lt;9,"Giỏi","Xuất sắc")))))</f>
        <v>TBKhá</v>
      </c>
      <c r="BC79" s="29"/>
      <c r="BD79" s="25" t="s">
        <v>83</v>
      </c>
      <c r="BE79" s="102"/>
      <c r="BF79" s="11">
        <f t="shared" ref="BF79:BF87" si="79">MAX(BD79:BE79)</f>
        <v>0</v>
      </c>
      <c r="BG79" s="25"/>
      <c r="BH79" s="102"/>
      <c r="BI79" s="25" t="s">
        <v>83</v>
      </c>
      <c r="BJ79" s="25"/>
      <c r="BK79" s="11">
        <f t="shared" ref="BK79:BK87" si="80">MAX(BI79:BJ79)</f>
        <v>0</v>
      </c>
      <c r="BL79" s="25"/>
      <c r="BM79" s="25"/>
      <c r="BN79" s="25"/>
      <c r="BO79" s="25"/>
      <c r="BP79" s="25"/>
      <c r="BQ79" s="25"/>
      <c r="BR79" s="25"/>
      <c r="BS79" s="25"/>
      <c r="BT79" s="25"/>
      <c r="BU79" s="25"/>
      <c r="BV79" s="25"/>
      <c r="BW79" s="25"/>
      <c r="BX79" s="25"/>
      <c r="BY79" s="25"/>
      <c r="BZ79" s="11">
        <f t="shared" ref="BZ79:BZ87" si="81">MAX(BX79:BY79)</f>
        <v>0</v>
      </c>
      <c r="CA79" s="25"/>
      <c r="CB79" s="102"/>
      <c r="CC79" s="11">
        <f t="shared" ref="CC79:CC87" si="82">MAX(CA79:CB79)</f>
        <v>0</v>
      </c>
      <c r="CD79" s="25" t="s">
        <v>83</v>
      </c>
      <c r="CE79" s="102"/>
      <c r="CF79" s="25"/>
      <c r="CG79" s="102"/>
      <c r="CH79" s="25"/>
      <c r="CI79" s="25"/>
      <c r="CJ79" s="11">
        <f t="shared" ref="CJ79:CJ87" si="83">MAX(CH79:CI79)</f>
        <v>0</v>
      </c>
      <c r="CK79" s="25"/>
      <c r="CL79" s="25"/>
      <c r="CM79" s="25"/>
      <c r="CN79" s="25"/>
      <c r="CO79" s="25"/>
      <c r="CP79" s="25"/>
      <c r="CQ79" s="25"/>
      <c r="CR79" s="25"/>
      <c r="CS79" s="25"/>
      <c r="CT79" s="25"/>
      <c r="CU79" s="27">
        <f t="shared" ref="CU79:CU87" si="84">ROUND((SUMPRODUCT($BD$5:$CT$5,$BD79:$CT79))/$CU$6,2)</f>
        <v>0</v>
      </c>
      <c r="CV79" s="27"/>
      <c r="CW79" s="28" t="str">
        <f>IF(CU79&lt;5,"Yếu",IF(CU79&lt;6,"TBình",IF(CU79&lt;7,"TBKhá",IF(CU79&lt;8,"Khá",IF(CU79&lt;9,"Giỏi","Xuất sắc")))))</f>
        <v>Yếu</v>
      </c>
      <c r="CX79" s="29"/>
      <c r="CY79" s="25"/>
      <c r="CZ79" s="26"/>
      <c r="DA79" s="25"/>
      <c r="DB79" s="26"/>
      <c r="DC79" s="25"/>
      <c r="DD79" s="25"/>
      <c r="DE79" s="25"/>
      <c r="DF79" s="25"/>
      <c r="DG79" s="25" t="s">
        <v>83</v>
      </c>
      <c r="DH79" s="25"/>
      <c r="DI79" s="25"/>
      <c r="DJ79" s="25"/>
      <c r="DK79" s="25"/>
      <c r="DL79" s="103"/>
      <c r="DM79" s="27">
        <f t="shared" ref="DM79:DM87" si="85">ROUND((SUMPRODUCT($CY$5:$DL$5,$CY79:$DL79))/$DM$6,2)</f>
        <v>0</v>
      </c>
      <c r="DN79" s="25"/>
      <c r="DO79" s="25"/>
      <c r="DP79" s="25"/>
      <c r="DQ79" s="228"/>
      <c r="DR79" s="11"/>
      <c r="DS79" s="228"/>
      <c r="DT79" s="228"/>
      <c r="DU79" s="11"/>
      <c r="DV79" s="12"/>
      <c r="DW79" s="11"/>
      <c r="DX79" s="12"/>
      <c r="DY79" s="12"/>
      <c r="DZ79" s="52"/>
      <c r="EA79" s="51"/>
      <c r="EB79" s="106"/>
      <c r="EC79" s="11"/>
      <c r="ED79" s="12"/>
      <c r="EE79" s="13"/>
      <c r="EF79" s="13"/>
      <c r="EG79" s="14"/>
      <c r="EH79" s="13"/>
      <c r="EI79" s="13"/>
      <c r="EJ79" s="14"/>
      <c r="EK79" s="14"/>
      <c r="EL79" s="46">
        <f t="shared" ref="EL79:EL87" si="86">ROUND((SUMPRODUCT($D$5:$DL$5,$D79:$DL79))/$EL$5,2)</f>
        <v>2.33</v>
      </c>
      <c r="EM79" s="44"/>
      <c r="EN79" s="44"/>
      <c r="EO79" s="170">
        <f t="shared" ref="EO79:EO87" si="87">RANK(EL79,$EL$7:$EL$100)</f>
        <v>75</v>
      </c>
    </row>
    <row r="80" spans="1:146" s="31" customFormat="1" ht="15" customHeight="1" x14ac:dyDescent="0.2">
      <c r="A80" s="22">
        <v>6</v>
      </c>
      <c r="B80" s="100" t="s">
        <v>343</v>
      </c>
      <c r="C80" s="101" t="s">
        <v>65</v>
      </c>
      <c r="D80" s="25">
        <v>4</v>
      </c>
      <c r="E80" s="26">
        <v>2</v>
      </c>
      <c r="F80" s="11">
        <f t="shared" si="67"/>
        <v>4</v>
      </c>
      <c r="G80" s="25">
        <v>6</v>
      </c>
      <c r="H80" s="26"/>
      <c r="I80" s="25">
        <v>6</v>
      </c>
      <c r="J80" s="26"/>
      <c r="K80" s="25">
        <v>8</v>
      </c>
      <c r="L80" s="26"/>
      <c r="M80" s="11">
        <f t="shared" si="68"/>
        <v>8</v>
      </c>
      <c r="N80" s="25">
        <v>7</v>
      </c>
      <c r="O80" s="26"/>
      <c r="P80" s="11">
        <f t="shared" si="69"/>
        <v>7</v>
      </c>
      <c r="Q80" s="26">
        <v>6</v>
      </c>
      <c r="R80" s="26"/>
      <c r="S80" s="11">
        <f t="shared" si="70"/>
        <v>6</v>
      </c>
      <c r="T80" s="26">
        <v>7</v>
      </c>
      <c r="U80" s="26"/>
      <c r="V80" s="11">
        <f t="shared" si="71"/>
        <v>7</v>
      </c>
      <c r="W80" s="26">
        <v>6</v>
      </c>
      <c r="X80" s="26"/>
      <c r="Y80" s="25">
        <v>7</v>
      </c>
      <c r="Z80" s="25"/>
      <c r="AA80" s="25" t="s">
        <v>83</v>
      </c>
      <c r="AB80" s="26"/>
      <c r="AC80" s="11">
        <f t="shared" si="72"/>
        <v>0</v>
      </c>
      <c r="AD80" s="25" t="s">
        <v>83</v>
      </c>
      <c r="AE80" s="26"/>
      <c r="AF80" s="25" t="s">
        <v>83</v>
      </c>
      <c r="AG80" s="26"/>
      <c r="AH80" s="11">
        <f t="shared" si="73"/>
        <v>0</v>
      </c>
      <c r="AI80" s="25" t="s">
        <v>83</v>
      </c>
      <c r="AJ80" s="26"/>
      <c r="AK80" s="11">
        <f t="shared" si="74"/>
        <v>0</v>
      </c>
      <c r="AL80" s="25"/>
      <c r="AM80" s="26"/>
      <c r="AN80" s="11">
        <f t="shared" si="75"/>
        <v>0</v>
      </c>
      <c r="AO80" s="25"/>
      <c r="AP80" s="26"/>
      <c r="AQ80" s="25"/>
      <c r="AR80" s="26"/>
      <c r="AS80" s="26"/>
      <c r="AT80" s="26"/>
      <c r="AU80" s="11">
        <f t="shared" si="76"/>
        <v>0</v>
      </c>
      <c r="AV80" s="26" t="s">
        <v>83</v>
      </c>
      <c r="AW80" s="26"/>
      <c r="AX80" s="26"/>
      <c r="AY80" s="26"/>
      <c r="AZ80" s="27">
        <f t="shared" si="77"/>
        <v>2.85</v>
      </c>
      <c r="BA80" s="27"/>
      <c r="BB80" s="28" t="str">
        <f t="shared" si="78"/>
        <v>Yếu</v>
      </c>
      <c r="BC80" s="29"/>
      <c r="BD80" s="25" t="s">
        <v>83</v>
      </c>
      <c r="BE80" s="102"/>
      <c r="BF80" s="11">
        <f t="shared" si="79"/>
        <v>0</v>
      </c>
      <c r="BG80" s="25"/>
      <c r="BH80" s="102"/>
      <c r="BI80" s="25" t="s">
        <v>83</v>
      </c>
      <c r="BJ80" s="25"/>
      <c r="BK80" s="11">
        <f t="shared" si="80"/>
        <v>0</v>
      </c>
      <c r="BL80" s="25"/>
      <c r="BM80" s="25"/>
      <c r="BN80" s="25"/>
      <c r="BO80" s="25"/>
      <c r="BP80" s="25"/>
      <c r="BQ80" s="25"/>
      <c r="BR80" s="25"/>
      <c r="BS80" s="25"/>
      <c r="BT80" s="25"/>
      <c r="BU80" s="25"/>
      <c r="BV80" s="25"/>
      <c r="BW80" s="25"/>
      <c r="BX80" s="25"/>
      <c r="BY80" s="25"/>
      <c r="BZ80" s="11">
        <f t="shared" si="81"/>
        <v>0</v>
      </c>
      <c r="CA80" s="25" t="s">
        <v>83</v>
      </c>
      <c r="CB80" s="102"/>
      <c r="CC80" s="11">
        <f t="shared" si="82"/>
        <v>0</v>
      </c>
      <c r="CD80" s="25" t="s">
        <v>83</v>
      </c>
      <c r="CE80" s="102"/>
      <c r="CF80" s="25" t="s">
        <v>83</v>
      </c>
      <c r="CG80" s="102"/>
      <c r="CH80" s="25"/>
      <c r="CI80" s="25"/>
      <c r="CJ80" s="11">
        <f t="shared" si="83"/>
        <v>0</v>
      </c>
      <c r="CK80" s="25"/>
      <c r="CL80" s="25"/>
      <c r="CM80" s="25"/>
      <c r="CN80" s="25"/>
      <c r="CO80" s="25"/>
      <c r="CP80" s="25"/>
      <c r="CQ80" s="25"/>
      <c r="CR80" s="25"/>
      <c r="CS80" s="25"/>
      <c r="CT80" s="25"/>
      <c r="CU80" s="27">
        <f t="shared" si="84"/>
        <v>0</v>
      </c>
      <c r="CV80" s="27"/>
      <c r="CW80" s="28"/>
      <c r="CX80" s="29"/>
      <c r="CY80" s="25" t="s">
        <v>83</v>
      </c>
      <c r="CZ80" s="26"/>
      <c r="DA80" s="25"/>
      <c r="DB80" s="26"/>
      <c r="DC80" s="25"/>
      <c r="DD80" s="25"/>
      <c r="DE80" s="25"/>
      <c r="DF80" s="25"/>
      <c r="DG80" s="25" t="s">
        <v>83</v>
      </c>
      <c r="DH80" s="25"/>
      <c r="DI80" s="25"/>
      <c r="DJ80" s="25"/>
      <c r="DK80" s="25"/>
      <c r="DL80" s="103"/>
      <c r="DM80" s="27">
        <f t="shared" si="85"/>
        <v>0</v>
      </c>
      <c r="DN80" s="25"/>
      <c r="DO80" s="25"/>
      <c r="DP80" s="25"/>
      <c r="DQ80" s="228"/>
      <c r="DR80" s="11"/>
      <c r="DS80" s="228"/>
      <c r="DT80" s="228"/>
      <c r="DU80" s="11"/>
      <c r="DV80" s="12"/>
      <c r="DW80" s="11"/>
      <c r="DX80" s="12"/>
      <c r="DY80" s="12"/>
      <c r="DZ80" s="12"/>
      <c r="EA80" s="51"/>
      <c r="EB80" s="12"/>
      <c r="EC80" s="11"/>
      <c r="ED80" s="12"/>
      <c r="EE80" s="13"/>
      <c r="EF80" s="13"/>
      <c r="EG80" s="14"/>
      <c r="EH80" s="13"/>
      <c r="EI80" s="13"/>
      <c r="EJ80" s="14"/>
      <c r="EK80" s="14"/>
      <c r="EL80" s="46">
        <f t="shared" si="86"/>
        <v>1.07</v>
      </c>
      <c r="EM80" s="44"/>
      <c r="EN80" s="44"/>
      <c r="EO80" s="170">
        <f t="shared" si="87"/>
        <v>77</v>
      </c>
    </row>
    <row r="81" spans="1:145" s="31" customFormat="1" ht="15" customHeight="1" x14ac:dyDescent="0.2">
      <c r="A81" s="22">
        <v>26</v>
      </c>
      <c r="B81" s="100" t="s">
        <v>570</v>
      </c>
      <c r="C81" s="101" t="s">
        <v>571</v>
      </c>
      <c r="D81" s="25"/>
      <c r="E81" s="25"/>
      <c r="F81" s="11">
        <f t="shared" si="67"/>
        <v>0</v>
      </c>
      <c r="G81" s="25"/>
      <c r="H81" s="25"/>
      <c r="I81" s="25"/>
      <c r="J81" s="25"/>
      <c r="K81" s="25"/>
      <c r="L81" s="25"/>
      <c r="M81" s="11">
        <f t="shared" si="68"/>
        <v>0</v>
      </c>
      <c r="N81" s="25"/>
      <c r="O81" s="25"/>
      <c r="P81" s="11">
        <f t="shared" si="69"/>
        <v>0</v>
      </c>
      <c r="Q81" s="25"/>
      <c r="R81" s="25"/>
      <c r="S81" s="11">
        <f t="shared" si="70"/>
        <v>0</v>
      </c>
      <c r="T81" s="25"/>
      <c r="U81" s="25"/>
      <c r="V81" s="11">
        <f t="shared" si="71"/>
        <v>0</v>
      </c>
      <c r="W81" s="25"/>
      <c r="X81" s="25"/>
      <c r="Y81" s="25"/>
      <c r="Z81" s="25"/>
      <c r="AA81" s="25"/>
      <c r="AB81" s="26"/>
      <c r="AC81" s="11">
        <f t="shared" si="72"/>
        <v>0</v>
      </c>
      <c r="AD81" s="25"/>
      <c r="AE81" s="26"/>
      <c r="AF81" s="25"/>
      <c r="AG81" s="26"/>
      <c r="AH81" s="11">
        <f t="shared" si="73"/>
        <v>0</v>
      </c>
      <c r="AI81" s="25" t="s">
        <v>83</v>
      </c>
      <c r="AJ81" s="26"/>
      <c r="AK81" s="11">
        <f t="shared" si="74"/>
        <v>0</v>
      </c>
      <c r="AL81" s="25"/>
      <c r="AM81" s="26"/>
      <c r="AN81" s="11">
        <f t="shared" si="75"/>
        <v>0</v>
      </c>
      <c r="AO81" s="25"/>
      <c r="AP81" s="26"/>
      <c r="AQ81" s="25"/>
      <c r="AR81" s="26"/>
      <c r="AS81" s="26"/>
      <c r="AT81" s="26"/>
      <c r="AU81" s="11">
        <f t="shared" si="76"/>
        <v>0</v>
      </c>
      <c r="AV81" s="26"/>
      <c r="AW81" s="26"/>
      <c r="AX81" s="26"/>
      <c r="AY81" s="26"/>
      <c r="AZ81" s="27">
        <f t="shared" si="77"/>
        <v>0</v>
      </c>
      <c r="BA81" s="27"/>
      <c r="BB81" s="28" t="str">
        <f t="shared" si="78"/>
        <v>Yếu</v>
      </c>
      <c r="BC81" s="29"/>
      <c r="BD81" s="25" t="s">
        <v>83</v>
      </c>
      <c r="BE81" s="102"/>
      <c r="BF81" s="11">
        <f t="shared" si="79"/>
        <v>0</v>
      </c>
      <c r="BG81" s="25"/>
      <c r="BH81" s="102"/>
      <c r="BI81" s="25" t="s">
        <v>83</v>
      </c>
      <c r="BJ81" s="25"/>
      <c r="BK81" s="11">
        <f t="shared" si="80"/>
        <v>0</v>
      </c>
      <c r="BL81" s="25" t="s">
        <v>83</v>
      </c>
      <c r="BM81" s="25"/>
      <c r="BN81" s="25" t="s">
        <v>83</v>
      </c>
      <c r="BO81" s="25"/>
      <c r="BP81" s="25"/>
      <c r="BQ81" s="25"/>
      <c r="BR81" s="25"/>
      <c r="BS81" s="25"/>
      <c r="BT81" s="25"/>
      <c r="BU81" s="25"/>
      <c r="BV81" s="25"/>
      <c r="BW81" s="25"/>
      <c r="BX81" s="25"/>
      <c r="BY81" s="25"/>
      <c r="BZ81" s="11">
        <f t="shared" si="81"/>
        <v>0</v>
      </c>
      <c r="CA81" s="25" t="s">
        <v>83</v>
      </c>
      <c r="CB81" s="102"/>
      <c r="CC81" s="11">
        <f t="shared" si="82"/>
        <v>0</v>
      </c>
      <c r="CD81" s="25" t="s">
        <v>83</v>
      </c>
      <c r="CE81" s="102"/>
      <c r="CF81" s="25" t="s">
        <v>83</v>
      </c>
      <c r="CG81" s="102"/>
      <c r="CH81" s="25" t="s">
        <v>83</v>
      </c>
      <c r="CI81" s="25" t="s">
        <v>83</v>
      </c>
      <c r="CJ81" s="11">
        <f t="shared" si="83"/>
        <v>0</v>
      </c>
      <c r="CK81" s="25" t="s">
        <v>83</v>
      </c>
      <c r="CL81" s="25" t="s">
        <v>83</v>
      </c>
      <c r="CM81" s="25" t="s">
        <v>83</v>
      </c>
      <c r="CN81" s="25" t="s">
        <v>83</v>
      </c>
      <c r="CO81" s="25" t="s">
        <v>83</v>
      </c>
      <c r="CP81" s="25" t="s">
        <v>83</v>
      </c>
      <c r="CQ81" s="25" t="s">
        <v>83</v>
      </c>
      <c r="CR81" s="25" t="s">
        <v>83</v>
      </c>
      <c r="CS81" s="25" t="s">
        <v>83</v>
      </c>
      <c r="CT81" s="25" t="s">
        <v>83</v>
      </c>
      <c r="CU81" s="27">
        <f t="shared" si="84"/>
        <v>0</v>
      </c>
      <c r="CV81" s="27"/>
      <c r="CW81" s="28"/>
      <c r="CX81" s="29"/>
      <c r="CY81" s="25" t="s">
        <v>83</v>
      </c>
      <c r="CZ81" s="26"/>
      <c r="DA81" s="25"/>
      <c r="DB81" s="26"/>
      <c r="DC81" s="25"/>
      <c r="DD81" s="25"/>
      <c r="DE81" s="25"/>
      <c r="DF81" s="25"/>
      <c r="DG81" s="25" t="s">
        <v>83</v>
      </c>
      <c r="DH81" s="25"/>
      <c r="DI81" s="25"/>
      <c r="DJ81" s="25"/>
      <c r="DK81" s="25"/>
      <c r="DL81" s="103"/>
      <c r="DM81" s="27">
        <f t="shared" si="85"/>
        <v>0</v>
      </c>
      <c r="DN81" s="25" t="s">
        <v>83</v>
      </c>
      <c r="DO81" s="25"/>
      <c r="DP81" s="25"/>
      <c r="DQ81" s="228"/>
      <c r="DR81" s="11"/>
      <c r="DS81" s="228"/>
      <c r="DT81" s="228"/>
      <c r="DU81" s="11"/>
      <c r="DV81" s="12"/>
      <c r="DW81" s="11"/>
      <c r="DX81" s="12"/>
      <c r="DY81" s="12"/>
      <c r="DZ81" s="12"/>
      <c r="EA81" s="51"/>
      <c r="EB81" s="12"/>
      <c r="EC81" s="11"/>
      <c r="ED81" s="12"/>
      <c r="EE81" s="13"/>
      <c r="EF81" s="13"/>
      <c r="EG81" s="14"/>
      <c r="EH81" s="13"/>
      <c r="EI81" s="13"/>
      <c r="EJ81" s="14"/>
      <c r="EK81" s="14"/>
      <c r="EL81" s="46">
        <f t="shared" si="86"/>
        <v>0</v>
      </c>
      <c r="EM81" s="44" t="s">
        <v>83</v>
      </c>
      <c r="EN81" s="47" t="str">
        <f>IF(EL81&lt;5,"Yếu",IF(EL81&lt;6,"TBình",IF(EL81&lt;7,"TBKhá",IF(EL81&lt;8,"Khá",IF(EL81&lt;9,"Giỏi","Xuất sắc")))))</f>
        <v>Yếu</v>
      </c>
      <c r="EO81" s="170">
        <f t="shared" si="87"/>
        <v>78</v>
      </c>
    </row>
    <row r="82" spans="1:145" s="31" customFormat="1" ht="15" customHeight="1" x14ac:dyDescent="0.2">
      <c r="A82" s="22">
        <v>27</v>
      </c>
      <c r="B82" s="100" t="s">
        <v>184</v>
      </c>
      <c r="C82" s="101" t="s">
        <v>572</v>
      </c>
      <c r="D82" s="25">
        <v>8</v>
      </c>
      <c r="E82" s="26"/>
      <c r="F82" s="11">
        <f t="shared" si="67"/>
        <v>8</v>
      </c>
      <c r="G82" s="25">
        <v>7</v>
      </c>
      <c r="H82" s="26"/>
      <c r="I82" s="25">
        <v>6</v>
      </c>
      <c r="J82" s="26"/>
      <c r="K82" s="25">
        <v>9</v>
      </c>
      <c r="L82" s="26"/>
      <c r="M82" s="11">
        <f t="shared" si="68"/>
        <v>9</v>
      </c>
      <c r="N82" s="25">
        <v>6</v>
      </c>
      <c r="O82" s="26"/>
      <c r="P82" s="11">
        <f t="shared" si="69"/>
        <v>6</v>
      </c>
      <c r="Q82" s="26">
        <v>7</v>
      </c>
      <c r="R82" s="26"/>
      <c r="S82" s="11">
        <f t="shared" si="70"/>
        <v>7</v>
      </c>
      <c r="T82" s="26">
        <v>8</v>
      </c>
      <c r="U82" s="26"/>
      <c r="V82" s="11">
        <f t="shared" si="71"/>
        <v>8</v>
      </c>
      <c r="W82" s="26">
        <v>7</v>
      </c>
      <c r="X82" s="26"/>
      <c r="Y82" s="25">
        <v>7</v>
      </c>
      <c r="Z82" s="25"/>
      <c r="AA82" s="25">
        <v>7</v>
      </c>
      <c r="AB82" s="26"/>
      <c r="AC82" s="11">
        <f t="shared" si="72"/>
        <v>7</v>
      </c>
      <c r="AD82" s="25">
        <v>8</v>
      </c>
      <c r="AE82" s="26"/>
      <c r="AF82" s="25">
        <v>9</v>
      </c>
      <c r="AG82" s="26"/>
      <c r="AH82" s="11">
        <f t="shared" si="73"/>
        <v>9</v>
      </c>
      <c r="AI82" s="25">
        <v>6</v>
      </c>
      <c r="AJ82" s="26"/>
      <c r="AK82" s="11">
        <f t="shared" si="74"/>
        <v>6</v>
      </c>
      <c r="AL82" s="25">
        <v>7</v>
      </c>
      <c r="AM82" s="26"/>
      <c r="AN82" s="11">
        <f t="shared" si="75"/>
        <v>7</v>
      </c>
      <c r="AO82" s="25">
        <v>9</v>
      </c>
      <c r="AP82" s="26"/>
      <c r="AQ82" s="25">
        <v>6</v>
      </c>
      <c r="AR82" s="26"/>
      <c r="AS82" s="26">
        <v>8</v>
      </c>
      <c r="AT82" s="26"/>
      <c r="AU82" s="11">
        <f t="shared" si="76"/>
        <v>8</v>
      </c>
      <c r="AV82" s="26">
        <v>7</v>
      </c>
      <c r="AW82" s="26"/>
      <c r="AX82" s="26">
        <v>7</v>
      </c>
      <c r="AY82" s="26"/>
      <c r="AZ82" s="27">
        <f t="shared" si="77"/>
        <v>7.35</v>
      </c>
      <c r="BA82" s="27"/>
      <c r="BB82" s="28" t="str">
        <f t="shared" si="78"/>
        <v>Khá</v>
      </c>
      <c r="BC82" s="29"/>
      <c r="BD82" s="25"/>
      <c r="BE82" s="102"/>
      <c r="BF82" s="11">
        <f t="shared" si="79"/>
        <v>0</v>
      </c>
      <c r="BG82" s="25"/>
      <c r="BH82" s="102"/>
      <c r="BI82" s="25">
        <v>3</v>
      </c>
      <c r="BJ82" s="25"/>
      <c r="BK82" s="11">
        <f t="shared" si="80"/>
        <v>3</v>
      </c>
      <c r="BL82" s="25" t="s">
        <v>83</v>
      </c>
      <c r="BM82" s="25"/>
      <c r="BN82" s="25" t="s">
        <v>83</v>
      </c>
      <c r="BO82" s="25"/>
      <c r="BP82" s="25"/>
      <c r="BQ82" s="25"/>
      <c r="BR82" s="25"/>
      <c r="BS82" s="25"/>
      <c r="BT82" s="25"/>
      <c r="BU82" s="25"/>
      <c r="BV82" s="25"/>
      <c r="BW82" s="25"/>
      <c r="BX82" s="25"/>
      <c r="BY82" s="25"/>
      <c r="BZ82" s="11">
        <f t="shared" si="81"/>
        <v>0</v>
      </c>
      <c r="CA82" s="25" t="s">
        <v>83</v>
      </c>
      <c r="CB82" s="102"/>
      <c r="CC82" s="11">
        <f t="shared" si="82"/>
        <v>0</v>
      </c>
      <c r="CD82" s="25" t="s">
        <v>83</v>
      </c>
      <c r="CE82" s="102"/>
      <c r="CF82" s="25" t="s">
        <v>83</v>
      </c>
      <c r="CG82" s="102"/>
      <c r="CH82" s="25" t="s">
        <v>83</v>
      </c>
      <c r="CI82" s="25" t="s">
        <v>83</v>
      </c>
      <c r="CJ82" s="11">
        <f t="shared" si="83"/>
        <v>0</v>
      </c>
      <c r="CK82" s="25" t="s">
        <v>83</v>
      </c>
      <c r="CL82" s="25" t="s">
        <v>83</v>
      </c>
      <c r="CM82" s="25" t="s">
        <v>83</v>
      </c>
      <c r="CN82" s="25" t="s">
        <v>83</v>
      </c>
      <c r="CO82" s="25" t="s">
        <v>83</v>
      </c>
      <c r="CP82" s="25" t="s">
        <v>83</v>
      </c>
      <c r="CQ82" s="25" t="s">
        <v>83</v>
      </c>
      <c r="CR82" s="25" t="s">
        <v>83</v>
      </c>
      <c r="CS82" s="25" t="s">
        <v>83</v>
      </c>
      <c r="CT82" s="25" t="s">
        <v>83</v>
      </c>
      <c r="CU82" s="27">
        <f t="shared" si="84"/>
        <v>0.11</v>
      </c>
      <c r="CV82" s="27"/>
      <c r="CW82" s="28"/>
      <c r="CX82" s="29"/>
      <c r="CY82" s="25" t="s">
        <v>83</v>
      </c>
      <c r="CZ82" s="26"/>
      <c r="DA82" s="25"/>
      <c r="DB82" s="26"/>
      <c r="DC82" s="25"/>
      <c r="DD82" s="25"/>
      <c r="DE82" s="25"/>
      <c r="DF82" s="25"/>
      <c r="DG82" s="25" t="s">
        <v>83</v>
      </c>
      <c r="DH82" s="25"/>
      <c r="DI82" s="25"/>
      <c r="DJ82" s="25"/>
      <c r="DK82" s="25"/>
      <c r="DL82" s="103"/>
      <c r="DM82" s="27">
        <f t="shared" si="85"/>
        <v>0</v>
      </c>
      <c r="DN82" s="25" t="s">
        <v>83</v>
      </c>
      <c r="DO82" s="25"/>
      <c r="DP82" s="25"/>
      <c r="DQ82" s="228"/>
      <c r="DR82" s="11"/>
      <c r="DS82" s="228"/>
      <c r="DT82" s="228"/>
      <c r="DU82" s="11"/>
      <c r="DV82" s="12"/>
      <c r="DW82" s="11"/>
      <c r="DX82" s="12"/>
      <c r="DY82" s="12"/>
      <c r="DZ82" s="12"/>
      <c r="EA82" s="51"/>
      <c r="EB82" s="12"/>
      <c r="EC82" s="11"/>
      <c r="ED82" s="12"/>
      <c r="EE82" s="13"/>
      <c r="EF82" s="13"/>
      <c r="EG82" s="14"/>
      <c r="EH82" s="13"/>
      <c r="EI82" s="13"/>
      <c r="EJ82" s="14"/>
      <c r="EK82" s="14"/>
      <c r="EL82" s="46">
        <f t="shared" si="86"/>
        <v>2.79</v>
      </c>
      <c r="EM82" s="44" t="s">
        <v>83</v>
      </c>
      <c r="EN82" s="47" t="str">
        <f>IF(EL82&lt;5,"Yếu",IF(EL82&lt;6,"TBình",IF(EL82&lt;7,"TBKhá",IF(EL82&lt;8,"Khá",IF(EL82&lt;9,"Giỏi","Xuất sắc")))))</f>
        <v>Yếu</v>
      </c>
      <c r="EO82" s="170">
        <f t="shared" si="87"/>
        <v>72</v>
      </c>
    </row>
    <row r="83" spans="1:145" ht="15" customHeight="1" x14ac:dyDescent="0.2">
      <c r="A83" s="16">
        <v>37</v>
      </c>
      <c r="B83" s="17" t="s">
        <v>62</v>
      </c>
      <c r="C83" s="18" t="s">
        <v>574</v>
      </c>
      <c r="D83" s="11">
        <v>6</v>
      </c>
      <c r="E83" s="12"/>
      <c r="F83" s="11">
        <f t="shared" si="67"/>
        <v>6</v>
      </c>
      <c r="G83" s="11">
        <v>6</v>
      </c>
      <c r="H83" s="12"/>
      <c r="I83" s="11">
        <v>6</v>
      </c>
      <c r="J83" s="12"/>
      <c r="K83" s="11">
        <v>5</v>
      </c>
      <c r="L83" s="12"/>
      <c r="M83" s="11">
        <f t="shared" si="68"/>
        <v>5</v>
      </c>
      <c r="N83" s="11">
        <v>5</v>
      </c>
      <c r="O83" s="12"/>
      <c r="P83" s="11">
        <f t="shared" si="69"/>
        <v>5</v>
      </c>
      <c r="Q83" s="12">
        <v>5</v>
      </c>
      <c r="R83" s="12"/>
      <c r="S83" s="11">
        <f t="shared" si="70"/>
        <v>5</v>
      </c>
      <c r="T83" s="12">
        <v>6</v>
      </c>
      <c r="U83" s="12"/>
      <c r="V83" s="11">
        <f t="shared" si="71"/>
        <v>6</v>
      </c>
      <c r="W83" s="12">
        <v>6</v>
      </c>
      <c r="X83" s="12"/>
      <c r="Y83" s="11">
        <v>6</v>
      </c>
      <c r="Z83" s="11"/>
      <c r="AA83" s="11">
        <v>5</v>
      </c>
      <c r="AB83" s="12"/>
      <c r="AC83" s="11">
        <f t="shared" si="72"/>
        <v>5</v>
      </c>
      <c r="AD83" s="11">
        <v>6</v>
      </c>
      <c r="AE83" s="12"/>
      <c r="AF83" s="11">
        <v>5</v>
      </c>
      <c r="AG83" s="12"/>
      <c r="AH83" s="11">
        <f t="shared" si="73"/>
        <v>5</v>
      </c>
      <c r="AI83" s="11">
        <v>4</v>
      </c>
      <c r="AJ83" s="12">
        <v>6</v>
      </c>
      <c r="AK83" s="11">
        <f t="shared" si="74"/>
        <v>6</v>
      </c>
      <c r="AL83" s="11">
        <v>5</v>
      </c>
      <c r="AM83" s="12"/>
      <c r="AN83" s="11">
        <f t="shared" si="75"/>
        <v>5</v>
      </c>
      <c r="AO83" s="11">
        <v>8</v>
      </c>
      <c r="AP83" s="12"/>
      <c r="AQ83" s="11">
        <v>5</v>
      </c>
      <c r="AR83" s="12"/>
      <c r="AS83" s="12">
        <v>6</v>
      </c>
      <c r="AT83" s="12"/>
      <c r="AU83" s="11">
        <f t="shared" si="76"/>
        <v>6</v>
      </c>
      <c r="AV83" s="12">
        <v>6</v>
      </c>
      <c r="AW83" s="12"/>
      <c r="AX83" s="12">
        <v>7</v>
      </c>
      <c r="AY83" s="12"/>
      <c r="AZ83" s="13">
        <f t="shared" si="77"/>
        <v>5.92</v>
      </c>
      <c r="BA83" s="13"/>
      <c r="BB83" s="14" t="str">
        <f t="shared" si="78"/>
        <v>TBình</v>
      </c>
      <c r="BC83" s="19"/>
      <c r="BD83" s="11">
        <v>8</v>
      </c>
      <c r="BE83" s="99"/>
      <c r="BF83" s="11">
        <f t="shared" si="79"/>
        <v>8</v>
      </c>
      <c r="BG83" s="11">
        <v>6</v>
      </c>
      <c r="BH83" s="99"/>
      <c r="BI83" s="11">
        <v>5</v>
      </c>
      <c r="BJ83" s="11"/>
      <c r="BK83" s="11">
        <f t="shared" si="80"/>
        <v>5</v>
      </c>
      <c r="BL83" s="11">
        <v>6</v>
      </c>
      <c r="BM83" s="99"/>
      <c r="BN83" s="11">
        <v>6</v>
      </c>
      <c r="BO83" s="99"/>
      <c r="BP83" s="11">
        <v>7</v>
      </c>
      <c r="BQ83" s="99"/>
      <c r="BR83" s="11">
        <v>7</v>
      </c>
      <c r="BS83" s="98"/>
      <c r="BT83" s="11">
        <v>8</v>
      </c>
      <c r="BU83" s="99"/>
      <c r="BV83" s="12">
        <v>8</v>
      </c>
      <c r="BW83" s="99"/>
      <c r="BX83" s="12">
        <v>7</v>
      </c>
      <c r="BY83" s="99"/>
      <c r="BZ83" s="11">
        <f t="shared" si="81"/>
        <v>7</v>
      </c>
      <c r="CA83" s="12">
        <v>8</v>
      </c>
      <c r="CB83" s="99"/>
      <c r="CC83" s="11">
        <f t="shared" si="82"/>
        <v>8</v>
      </c>
      <c r="CD83" s="11">
        <v>6</v>
      </c>
      <c r="CE83" s="99"/>
      <c r="CF83" s="11">
        <v>6</v>
      </c>
      <c r="CG83" s="99"/>
      <c r="CH83" s="11">
        <v>5</v>
      </c>
      <c r="CI83" s="11"/>
      <c r="CJ83" s="11">
        <f t="shared" si="83"/>
        <v>5</v>
      </c>
      <c r="CK83" s="11">
        <v>7</v>
      </c>
      <c r="CL83" s="99"/>
      <c r="CM83" s="11">
        <v>6</v>
      </c>
      <c r="CN83" s="99"/>
      <c r="CO83" s="11">
        <v>8</v>
      </c>
      <c r="CP83" s="99"/>
      <c r="CQ83" s="11">
        <v>7</v>
      </c>
      <c r="CR83" s="98"/>
      <c r="CS83" s="11">
        <v>8</v>
      </c>
      <c r="CT83" s="99"/>
      <c r="CU83" s="13">
        <f t="shared" si="84"/>
        <v>6.82</v>
      </c>
      <c r="CV83" s="13"/>
      <c r="CW83" s="14" t="str">
        <f>IF(CU83&lt;5,"Yếu",IF(CU83&lt;6,"TBình",IF(CU83&lt;7,"TBKhá",IF(CU83&lt;8,"Khá",IF(CU83&lt;9,"Giỏi","Xuất sắc")))))</f>
        <v>TBKhá</v>
      </c>
      <c r="CX83" s="19"/>
      <c r="CY83" s="11">
        <v>5</v>
      </c>
      <c r="CZ83" s="12"/>
      <c r="DA83" s="11">
        <v>6</v>
      </c>
      <c r="DB83" s="12"/>
      <c r="DC83" s="11">
        <v>8</v>
      </c>
      <c r="DD83" s="11"/>
      <c r="DE83" s="11">
        <v>8</v>
      </c>
      <c r="DF83" s="11"/>
      <c r="DG83" s="11">
        <v>7</v>
      </c>
      <c r="DH83" s="12"/>
      <c r="DI83" s="11">
        <v>8</v>
      </c>
      <c r="DJ83" s="11"/>
      <c r="DK83" s="11">
        <v>7</v>
      </c>
      <c r="DL83" s="98"/>
      <c r="DM83" s="13">
        <f t="shared" si="85"/>
        <v>7</v>
      </c>
      <c r="DN83" s="13"/>
      <c r="DO83" s="14" t="str">
        <f>IF(DM83&lt;5,"Yếu",IF(DM83&lt;6,"TBình",IF(DM83&lt;7,"TBKhá",IF(DM83&lt;8,"Khá",IF(DM83&lt;9,"Giỏi","Xuất sắc")))))</f>
        <v>Khá</v>
      </c>
      <c r="DP83" s="19"/>
      <c r="DQ83" s="230"/>
      <c r="DR83" s="11"/>
      <c r="DS83" s="230"/>
      <c r="DT83" s="228"/>
      <c r="DU83" s="11"/>
      <c r="DV83" s="12"/>
      <c r="DW83" s="11"/>
      <c r="DX83" s="12"/>
      <c r="DY83" s="12"/>
      <c r="DZ83" s="12"/>
      <c r="EA83" s="51"/>
      <c r="EB83" s="12"/>
      <c r="EC83" s="11"/>
      <c r="ED83" s="12"/>
      <c r="EE83" s="13"/>
      <c r="EF83" s="13"/>
      <c r="EG83" s="14"/>
      <c r="EH83" s="13"/>
      <c r="EI83" s="13"/>
      <c r="EJ83" s="14"/>
      <c r="EK83" s="14"/>
      <c r="EL83" s="46">
        <f t="shared" si="86"/>
        <v>5.53</v>
      </c>
      <c r="EM83" s="46"/>
      <c r="EN83" s="47" t="str">
        <f>IF(EL83&lt;5,"Yếu",IF(EL83&lt;6,"TBình",IF(EL83&lt;7,"TBKhá",IF(EL83&lt;8,"Khá",IF(EL83&lt;9,"Giỏi","Xuất sắc")))))</f>
        <v>TBình</v>
      </c>
      <c r="EO83" s="170">
        <f t="shared" si="87"/>
        <v>71</v>
      </c>
    </row>
    <row r="84" spans="1:145" s="31" customFormat="1" ht="15" customHeight="1" x14ac:dyDescent="0.2">
      <c r="A84" s="22">
        <v>63</v>
      </c>
      <c r="B84" s="100" t="s">
        <v>373</v>
      </c>
      <c r="C84" s="101" t="s">
        <v>174</v>
      </c>
      <c r="D84" s="25">
        <v>6</v>
      </c>
      <c r="E84" s="26"/>
      <c r="F84" s="11">
        <f t="shared" si="67"/>
        <v>6</v>
      </c>
      <c r="G84" s="25">
        <v>6</v>
      </c>
      <c r="H84" s="26"/>
      <c r="I84" s="25">
        <v>6</v>
      </c>
      <c r="J84" s="26"/>
      <c r="K84" s="25">
        <v>7</v>
      </c>
      <c r="L84" s="26"/>
      <c r="M84" s="11">
        <f t="shared" si="68"/>
        <v>7</v>
      </c>
      <c r="N84" s="25">
        <v>6</v>
      </c>
      <c r="O84" s="26"/>
      <c r="P84" s="11">
        <f t="shared" si="69"/>
        <v>6</v>
      </c>
      <c r="Q84" s="26">
        <v>6</v>
      </c>
      <c r="R84" s="26"/>
      <c r="S84" s="11">
        <f t="shared" si="70"/>
        <v>6</v>
      </c>
      <c r="T84" s="26">
        <v>7</v>
      </c>
      <c r="U84" s="26"/>
      <c r="V84" s="11">
        <f t="shared" si="71"/>
        <v>7</v>
      </c>
      <c r="W84" s="26">
        <v>6</v>
      </c>
      <c r="X84" s="26"/>
      <c r="Y84" s="25">
        <v>6</v>
      </c>
      <c r="Z84" s="25"/>
      <c r="AA84" s="25">
        <v>7</v>
      </c>
      <c r="AB84" s="26"/>
      <c r="AC84" s="11">
        <f t="shared" si="72"/>
        <v>7</v>
      </c>
      <c r="AD84" s="25">
        <v>7</v>
      </c>
      <c r="AE84" s="26"/>
      <c r="AF84" s="25">
        <v>5</v>
      </c>
      <c r="AG84" s="26"/>
      <c r="AH84" s="11">
        <f t="shared" si="73"/>
        <v>5</v>
      </c>
      <c r="AI84" s="25">
        <v>5</v>
      </c>
      <c r="AJ84" s="26"/>
      <c r="AK84" s="11">
        <f t="shared" si="74"/>
        <v>5</v>
      </c>
      <c r="AL84" s="25">
        <v>7</v>
      </c>
      <c r="AM84" s="26"/>
      <c r="AN84" s="11">
        <f t="shared" si="75"/>
        <v>7</v>
      </c>
      <c r="AO84" s="25">
        <v>8</v>
      </c>
      <c r="AP84" s="26"/>
      <c r="AQ84" s="25">
        <v>6</v>
      </c>
      <c r="AR84" s="26"/>
      <c r="AS84" s="26">
        <v>7</v>
      </c>
      <c r="AT84" s="26"/>
      <c r="AU84" s="11">
        <f t="shared" si="76"/>
        <v>7</v>
      </c>
      <c r="AV84" s="26">
        <v>8</v>
      </c>
      <c r="AW84" s="26"/>
      <c r="AX84" s="26">
        <v>7</v>
      </c>
      <c r="AY84" s="26"/>
      <c r="AZ84" s="27">
        <f t="shared" si="77"/>
        <v>6.38</v>
      </c>
      <c r="BA84" s="27"/>
      <c r="BB84" s="28" t="str">
        <f t="shared" si="78"/>
        <v>TBKhá</v>
      </c>
      <c r="BC84" s="29"/>
      <c r="BD84" s="25" t="s">
        <v>83</v>
      </c>
      <c r="BE84" s="102"/>
      <c r="BF84" s="11">
        <f t="shared" si="79"/>
        <v>0</v>
      </c>
      <c r="BG84" s="25"/>
      <c r="BH84" s="102"/>
      <c r="BI84" s="25" t="s">
        <v>83</v>
      </c>
      <c r="BJ84" s="25"/>
      <c r="BK84" s="11">
        <f t="shared" si="80"/>
        <v>0</v>
      </c>
      <c r="BL84" s="25" t="s">
        <v>83</v>
      </c>
      <c r="BM84" s="25"/>
      <c r="BN84" s="25" t="s">
        <v>83</v>
      </c>
      <c r="BO84" s="25"/>
      <c r="BP84" s="25"/>
      <c r="BQ84" s="25"/>
      <c r="BR84" s="25"/>
      <c r="BS84" s="25"/>
      <c r="BT84" s="25"/>
      <c r="BU84" s="25"/>
      <c r="BV84" s="25"/>
      <c r="BW84" s="25"/>
      <c r="BX84" s="25"/>
      <c r="BY84" s="25"/>
      <c r="BZ84" s="11">
        <f t="shared" si="81"/>
        <v>0</v>
      </c>
      <c r="CA84" s="25" t="s">
        <v>83</v>
      </c>
      <c r="CB84" s="102"/>
      <c r="CC84" s="11">
        <f t="shared" si="82"/>
        <v>0</v>
      </c>
      <c r="CD84" s="25" t="s">
        <v>83</v>
      </c>
      <c r="CE84" s="102"/>
      <c r="CF84" s="25" t="s">
        <v>83</v>
      </c>
      <c r="CG84" s="102"/>
      <c r="CH84" s="25" t="s">
        <v>83</v>
      </c>
      <c r="CI84" s="25"/>
      <c r="CJ84" s="11">
        <f t="shared" si="83"/>
        <v>0</v>
      </c>
      <c r="CK84" s="25"/>
      <c r="CL84" s="102"/>
      <c r="CM84" s="25"/>
      <c r="CN84" s="25"/>
      <c r="CO84" s="25"/>
      <c r="CP84" s="25"/>
      <c r="CQ84" s="25"/>
      <c r="CR84" s="25"/>
      <c r="CS84" s="25"/>
      <c r="CT84" s="25"/>
      <c r="CU84" s="27">
        <f t="shared" si="84"/>
        <v>0</v>
      </c>
      <c r="CV84" s="27"/>
      <c r="CW84" s="28" t="str">
        <f>IF(CU84&lt;5,"Yếu",IF(CU84&lt;6,"TBình",IF(CU84&lt;7,"TBKhá",IF(CU84&lt;8,"Khá",IF(CU84&lt;9,"Giỏi","Xuất sắc")))))</f>
        <v>Yếu</v>
      </c>
      <c r="CX84" s="29"/>
      <c r="CY84" s="25" t="s">
        <v>83</v>
      </c>
      <c r="CZ84" s="26"/>
      <c r="DA84" s="25"/>
      <c r="DB84" s="26"/>
      <c r="DC84" s="25"/>
      <c r="DD84" s="25"/>
      <c r="DE84" s="25"/>
      <c r="DF84" s="25"/>
      <c r="DG84" s="25" t="s">
        <v>83</v>
      </c>
      <c r="DH84" s="25"/>
      <c r="DI84" s="25"/>
      <c r="DJ84" s="25"/>
      <c r="DK84" s="25"/>
      <c r="DL84" s="103"/>
      <c r="DM84" s="27">
        <f t="shared" si="85"/>
        <v>0</v>
      </c>
      <c r="DN84" s="27"/>
      <c r="DO84" s="28" t="str">
        <f>IF(DM84&lt;5,"Yếu",IF(DM84&lt;6,"TBình",IF(DM84&lt;7,"TBKhá",IF(DM84&lt;8,"Khá",IF(DM84&lt;9,"Giỏi","Xuất sắc")))))</f>
        <v>Yếu</v>
      </c>
      <c r="DP84" s="29"/>
      <c r="DQ84" s="228"/>
      <c r="DR84" s="11"/>
      <c r="DS84" s="228"/>
      <c r="DT84" s="228"/>
      <c r="DU84" s="11"/>
      <c r="DV84" s="12"/>
      <c r="DW84" s="11"/>
      <c r="DX84" s="12"/>
      <c r="DY84" s="12"/>
      <c r="DZ84" s="12"/>
      <c r="EA84" s="51"/>
      <c r="EB84" s="12"/>
      <c r="EC84" s="11"/>
      <c r="ED84" s="12"/>
      <c r="EE84" s="13"/>
      <c r="EF84" s="13"/>
      <c r="EG84" s="14"/>
      <c r="EH84" s="13"/>
      <c r="EI84" s="13"/>
      <c r="EJ84" s="14"/>
      <c r="EK84" s="14"/>
      <c r="EL84" s="46">
        <f t="shared" si="86"/>
        <v>2.39</v>
      </c>
      <c r="EM84" s="46"/>
      <c r="EN84" s="47" t="str">
        <f>IF(EL84&lt;5,"Yếu",IF(EL84&lt;6,"TBình",IF(EL84&lt;7,"TBKhá",IF(EL84&lt;8,"Khá",IF(EL84&lt;9,"Giỏi","Xuất sắc")))))</f>
        <v>Yếu</v>
      </c>
      <c r="EO84" s="170">
        <f t="shared" si="87"/>
        <v>73</v>
      </c>
    </row>
    <row r="85" spans="1:145" s="31" customFormat="1" ht="15" customHeight="1" x14ac:dyDescent="0.2">
      <c r="A85" s="22">
        <v>64</v>
      </c>
      <c r="B85" s="100" t="s">
        <v>173</v>
      </c>
      <c r="C85" s="101" t="s">
        <v>174</v>
      </c>
      <c r="D85" s="25">
        <v>6</v>
      </c>
      <c r="E85" s="26"/>
      <c r="F85" s="11">
        <f t="shared" si="67"/>
        <v>6</v>
      </c>
      <c r="G85" s="25">
        <v>6</v>
      </c>
      <c r="H85" s="26"/>
      <c r="I85" s="25">
        <v>6</v>
      </c>
      <c r="J85" s="26"/>
      <c r="K85" s="25">
        <v>5</v>
      </c>
      <c r="L85" s="26"/>
      <c r="M85" s="11">
        <f t="shared" si="68"/>
        <v>5</v>
      </c>
      <c r="N85" s="25">
        <v>6</v>
      </c>
      <c r="O85" s="26"/>
      <c r="P85" s="11">
        <f t="shared" si="69"/>
        <v>6</v>
      </c>
      <c r="Q85" s="105">
        <v>5</v>
      </c>
      <c r="R85" s="105"/>
      <c r="S85" s="11">
        <f t="shared" si="70"/>
        <v>5</v>
      </c>
      <c r="T85" s="26">
        <v>7</v>
      </c>
      <c r="U85" s="26"/>
      <c r="V85" s="11">
        <f t="shared" si="71"/>
        <v>7</v>
      </c>
      <c r="W85" s="26">
        <v>5</v>
      </c>
      <c r="X85" s="26"/>
      <c r="Y85" s="25">
        <v>6</v>
      </c>
      <c r="Z85" s="25"/>
      <c r="AA85" s="25">
        <v>7</v>
      </c>
      <c r="AB85" s="26"/>
      <c r="AC85" s="11">
        <f t="shared" si="72"/>
        <v>7</v>
      </c>
      <c r="AD85" s="25">
        <v>7</v>
      </c>
      <c r="AE85" s="26"/>
      <c r="AF85" s="25">
        <v>8</v>
      </c>
      <c r="AG85" s="26"/>
      <c r="AH85" s="11">
        <f t="shared" si="73"/>
        <v>8</v>
      </c>
      <c r="AI85" s="25">
        <v>4</v>
      </c>
      <c r="AJ85" s="26">
        <v>4</v>
      </c>
      <c r="AK85" s="11">
        <f t="shared" si="74"/>
        <v>4</v>
      </c>
      <c r="AL85" s="25">
        <v>7</v>
      </c>
      <c r="AM85" s="26"/>
      <c r="AN85" s="11">
        <f t="shared" si="75"/>
        <v>7</v>
      </c>
      <c r="AO85" s="25">
        <v>8</v>
      </c>
      <c r="AP85" s="26"/>
      <c r="AQ85" s="25">
        <v>6</v>
      </c>
      <c r="AR85" s="26"/>
      <c r="AS85" s="26">
        <v>7</v>
      </c>
      <c r="AT85" s="26"/>
      <c r="AU85" s="11">
        <f t="shared" si="76"/>
        <v>7</v>
      </c>
      <c r="AV85" s="26">
        <v>6</v>
      </c>
      <c r="AW85" s="26"/>
      <c r="AX85" s="26">
        <v>7</v>
      </c>
      <c r="AY85" s="26"/>
      <c r="AZ85" s="27">
        <f t="shared" si="77"/>
        <v>6.25</v>
      </c>
      <c r="BA85" s="27"/>
      <c r="BB85" s="28" t="str">
        <f t="shared" si="78"/>
        <v>TBKhá</v>
      </c>
      <c r="BC85" s="29"/>
      <c r="BD85" s="25" t="s">
        <v>83</v>
      </c>
      <c r="BE85" s="102"/>
      <c r="BF85" s="11">
        <f t="shared" si="79"/>
        <v>0</v>
      </c>
      <c r="BG85" s="25"/>
      <c r="BH85" s="102"/>
      <c r="BI85" s="25"/>
      <c r="BJ85" s="25"/>
      <c r="BK85" s="11">
        <f t="shared" si="80"/>
        <v>0</v>
      </c>
      <c r="BL85" s="25"/>
      <c r="BM85" s="25"/>
      <c r="BN85" s="25" t="s">
        <v>83</v>
      </c>
      <c r="BO85" s="25"/>
      <c r="BP85" s="25"/>
      <c r="BQ85" s="25"/>
      <c r="BR85" s="25"/>
      <c r="BS85" s="25"/>
      <c r="BT85" s="25"/>
      <c r="BU85" s="25"/>
      <c r="BV85" s="25"/>
      <c r="BW85" s="25"/>
      <c r="BX85" s="25"/>
      <c r="BY85" s="25"/>
      <c r="BZ85" s="11">
        <f t="shared" si="81"/>
        <v>0</v>
      </c>
      <c r="CA85" s="25" t="s">
        <v>83</v>
      </c>
      <c r="CB85" s="102"/>
      <c r="CC85" s="11">
        <f t="shared" si="82"/>
        <v>0</v>
      </c>
      <c r="CD85" s="25" t="s">
        <v>83</v>
      </c>
      <c r="CE85" s="102"/>
      <c r="CF85" s="25" t="s">
        <v>83</v>
      </c>
      <c r="CG85" s="102"/>
      <c r="CH85" s="25"/>
      <c r="CI85" s="25"/>
      <c r="CJ85" s="11">
        <f t="shared" si="83"/>
        <v>0</v>
      </c>
      <c r="CK85" s="25"/>
      <c r="CL85" s="102"/>
      <c r="CM85" s="25"/>
      <c r="CN85" s="25"/>
      <c r="CO85" s="25"/>
      <c r="CP85" s="25"/>
      <c r="CQ85" s="25"/>
      <c r="CR85" s="25"/>
      <c r="CS85" s="25"/>
      <c r="CT85" s="25"/>
      <c r="CU85" s="27">
        <f t="shared" si="84"/>
        <v>0</v>
      </c>
      <c r="CV85" s="27"/>
      <c r="CW85" s="28" t="str">
        <f>IF(CU85&lt;5,"Yếu",IF(CU85&lt;6,"TBình",IF(CU85&lt;7,"TBKhá",IF(CU85&lt;8,"Khá",IF(CU85&lt;9,"Giỏi","Xuất sắc")))))</f>
        <v>Yếu</v>
      </c>
      <c r="CX85" s="29"/>
      <c r="CY85" s="25" t="s">
        <v>83</v>
      </c>
      <c r="CZ85" s="26"/>
      <c r="DA85" s="25"/>
      <c r="DB85" s="26"/>
      <c r="DC85" s="25"/>
      <c r="DD85" s="25"/>
      <c r="DE85" s="25"/>
      <c r="DF85" s="25"/>
      <c r="DG85" s="25" t="s">
        <v>83</v>
      </c>
      <c r="DH85" s="25"/>
      <c r="DI85" s="25"/>
      <c r="DJ85" s="25"/>
      <c r="DK85" s="25"/>
      <c r="DL85" s="103"/>
      <c r="DM85" s="27">
        <f t="shared" si="85"/>
        <v>0</v>
      </c>
      <c r="DN85" s="27"/>
      <c r="DO85" s="28" t="str">
        <f>IF(DM85&lt;5,"Yếu",IF(DM85&lt;6,"TBình",IF(DM85&lt;7,"TBKhá",IF(DM85&lt;8,"Khá",IF(DM85&lt;9,"Giỏi","Xuất sắc")))))</f>
        <v>Yếu</v>
      </c>
      <c r="DP85" s="29"/>
      <c r="DQ85" s="228"/>
      <c r="DR85" s="11"/>
      <c r="DS85" s="228"/>
      <c r="DT85" s="228"/>
      <c r="DU85" s="11"/>
      <c r="DV85" s="12"/>
      <c r="DW85" s="11"/>
      <c r="DX85" s="12"/>
      <c r="DY85" s="12"/>
      <c r="DZ85" s="12"/>
      <c r="EA85" s="51"/>
      <c r="EB85" s="12"/>
      <c r="EC85" s="11"/>
      <c r="ED85" s="12"/>
      <c r="EE85" s="13"/>
      <c r="EF85" s="13"/>
      <c r="EG85" s="14"/>
      <c r="EH85" s="13"/>
      <c r="EI85" s="13"/>
      <c r="EJ85" s="14"/>
      <c r="EK85" s="14"/>
      <c r="EL85" s="46">
        <f t="shared" si="86"/>
        <v>2.34</v>
      </c>
      <c r="EM85" s="46"/>
      <c r="EN85" s="47" t="str">
        <f>IF(EL85&lt;5,"Yếu",IF(EL85&lt;6,"TBình",IF(EL85&lt;7,"TBKhá",IF(EL85&lt;8,"Khá",IF(EL85&lt;9,"Giỏi","Xuất sắc")))))</f>
        <v>Yếu</v>
      </c>
      <c r="EO85" s="170">
        <f t="shared" si="87"/>
        <v>74</v>
      </c>
    </row>
    <row r="86" spans="1:145" s="31" customFormat="1" ht="15" customHeight="1" x14ac:dyDescent="0.25">
      <c r="A86" s="22">
        <v>72</v>
      </c>
      <c r="B86" s="100" t="s">
        <v>589</v>
      </c>
      <c r="C86" s="101" t="s">
        <v>459</v>
      </c>
      <c r="D86" s="25">
        <v>8</v>
      </c>
      <c r="E86" s="26"/>
      <c r="F86" s="11">
        <f t="shared" si="67"/>
        <v>8</v>
      </c>
      <c r="G86" s="25">
        <v>6</v>
      </c>
      <c r="H86" s="26"/>
      <c r="I86" s="25">
        <v>6</v>
      </c>
      <c r="J86" s="26"/>
      <c r="K86" s="25">
        <v>10</v>
      </c>
      <c r="L86" s="26"/>
      <c r="M86" s="11">
        <f t="shared" si="68"/>
        <v>10</v>
      </c>
      <c r="N86" s="25">
        <v>7</v>
      </c>
      <c r="O86" s="26"/>
      <c r="P86" s="11">
        <f t="shared" si="69"/>
        <v>7</v>
      </c>
      <c r="Q86" s="26">
        <v>8</v>
      </c>
      <c r="R86" s="26"/>
      <c r="S86" s="11">
        <f t="shared" si="70"/>
        <v>8</v>
      </c>
      <c r="T86" s="26">
        <v>7</v>
      </c>
      <c r="U86" s="26"/>
      <c r="V86" s="11">
        <f t="shared" si="71"/>
        <v>7</v>
      </c>
      <c r="W86" s="26">
        <v>7</v>
      </c>
      <c r="X86" s="26"/>
      <c r="Y86" s="25">
        <v>8</v>
      </c>
      <c r="Z86" s="25"/>
      <c r="AA86" s="25" t="s">
        <v>83</v>
      </c>
      <c r="AB86" s="26"/>
      <c r="AC86" s="11">
        <f t="shared" si="72"/>
        <v>0</v>
      </c>
      <c r="AD86" s="25" t="s">
        <v>83</v>
      </c>
      <c r="AE86" s="26"/>
      <c r="AF86" s="25" t="s">
        <v>83</v>
      </c>
      <c r="AG86" s="26"/>
      <c r="AH86" s="11">
        <f t="shared" si="73"/>
        <v>0</v>
      </c>
      <c r="AI86" s="25" t="s">
        <v>83</v>
      </c>
      <c r="AJ86" s="26"/>
      <c r="AK86" s="11">
        <f t="shared" si="74"/>
        <v>0</v>
      </c>
      <c r="AL86" s="25"/>
      <c r="AM86" s="26"/>
      <c r="AN86" s="11">
        <f t="shared" si="75"/>
        <v>0</v>
      </c>
      <c r="AO86" s="25" t="s">
        <v>83</v>
      </c>
      <c r="AP86" s="26"/>
      <c r="AQ86" s="25"/>
      <c r="AR86" s="26"/>
      <c r="AS86" s="26" t="s">
        <v>83</v>
      </c>
      <c r="AT86" s="26"/>
      <c r="AU86" s="11">
        <f t="shared" si="76"/>
        <v>0</v>
      </c>
      <c r="AV86" s="26" t="s">
        <v>83</v>
      </c>
      <c r="AW86" s="26"/>
      <c r="AX86" s="26"/>
      <c r="AY86" s="26"/>
      <c r="AZ86" s="27">
        <f t="shared" si="77"/>
        <v>3.37</v>
      </c>
      <c r="BA86" s="27"/>
      <c r="BB86" s="28" t="str">
        <f t="shared" si="78"/>
        <v>Yếu</v>
      </c>
      <c r="BC86" s="29"/>
      <c r="BD86" s="25" t="s">
        <v>83</v>
      </c>
      <c r="BE86" s="102"/>
      <c r="BF86" s="11">
        <f t="shared" si="79"/>
        <v>0</v>
      </c>
      <c r="BG86" s="25"/>
      <c r="BH86" s="102"/>
      <c r="BI86" s="25" t="s">
        <v>83</v>
      </c>
      <c r="BJ86" s="25"/>
      <c r="BK86" s="11">
        <f t="shared" si="80"/>
        <v>0</v>
      </c>
      <c r="BL86" s="25" t="s">
        <v>83</v>
      </c>
      <c r="BM86" s="99"/>
      <c r="BN86" s="25" t="s">
        <v>83</v>
      </c>
      <c r="BO86" s="25"/>
      <c r="BP86" s="25"/>
      <c r="BQ86" s="25"/>
      <c r="BR86" s="25"/>
      <c r="BS86" s="25"/>
      <c r="BT86" s="25"/>
      <c r="BU86" s="25"/>
      <c r="BV86" s="25"/>
      <c r="BW86" s="25"/>
      <c r="BX86" s="25"/>
      <c r="BY86" s="25"/>
      <c r="BZ86" s="11">
        <f t="shared" si="81"/>
        <v>0</v>
      </c>
      <c r="CA86" s="25" t="s">
        <v>83</v>
      </c>
      <c r="CB86" s="102"/>
      <c r="CC86" s="11">
        <f t="shared" si="82"/>
        <v>0</v>
      </c>
      <c r="CD86" s="25" t="s">
        <v>83</v>
      </c>
      <c r="CE86" s="102"/>
      <c r="CF86" s="25" t="s">
        <v>83</v>
      </c>
      <c r="CG86" s="102"/>
      <c r="CH86" s="25" t="s">
        <v>83</v>
      </c>
      <c r="CI86" s="25"/>
      <c r="CJ86" s="11">
        <f t="shared" si="83"/>
        <v>0</v>
      </c>
      <c r="CK86" s="25"/>
      <c r="CL86" s="102"/>
      <c r="CM86" s="25"/>
      <c r="CN86" s="25"/>
      <c r="CO86" s="25"/>
      <c r="CP86" s="25"/>
      <c r="CQ86" s="25"/>
      <c r="CR86" s="25"/>
      <c r="CS86" s="25"/>
      <c r="CT86" s="25"/>
      <c r="CU86" s="27">
        <f t="shared" si="84"/>
        <v>0</v>
      </c>
      <c r="CV86" s="27"/>
      <c r="CW86" s="28"/>
      <c r="CX86" s="29"/>
      <c r="CY86" s="25" t="s">
        <v>83</v>
      </c>
      <c r="CZ86" s="26"/>
      <c r="DA86" s="25"/>
      <c r="DB86" s="26"/>
      <c r="DC86" s="25"/>
      <c r="DD86" s="25"/>
      <c r="DE86" s="25"/>
      <c r="DF86" s="25"/>
      <c r="DG86" s="25" t="s">
        <v>83</v>
      </c>
      <c r="DH86" s="25"/>
      <c r="DI86" s="25"/>
      <c r="DJ86" s="25"/>
      <c r="DK86" s="25"/>
      <c r="DL86" s="103"/>
      <c r="DM86" s="27">
        <f t="shared" si="85"/>
        <v>0</v>
      </c>
      <c r="DN86" s="27"/>
      <c r="DO86" s="28"/>
      <c r="DP86" s="29"/>
      <c r="DQ86" s="228"/>
      <c r="DR86" s="113"/>
      <c r="DS86" s="228"/>
      <c r="DT86" s="113"/>
      <c r="DU86" s="11"/>
      <c r="DV86" s="113"/>
      <c r="DW86" s="11"/>
      <c r="DX86" s="113"/>
      <c r="DY86" s="12"/>
      <c r="DZ86" s="113"/>
      <c r="EA86" s="113"/>
      <c r="EB86" s="113"/>
      <c r="EC86" s="113"/>
      <c r="ED86" s="113"/>
      <c r="EE86" s="113"/>
      <c r="EF86" s="113"/>
      <c r="EG86" s="113"/>
      <c r="EH86" s="113"/>
      <c r="EI86" s="113"/>
      <c r="EJ86" s="113"/>
      <c r="EK86" s="113"/>
      <c r="EL86" s="46">
        <f t="shared" si="86"/>
        <v>1.26</v>
      </c>
      <c r="EM86" s="46"/>
      <c r="EN86" s="47"/>
      <c r="EO86" s="170">
        <f t="shared" si="87"/>
        <v>76</v>
      </c>
    </row>
    <row r="87" spans="1:145" s="31" customFormat="1" ht="15" customHeight="1" x14ac:dyDescent="0.25">
      <c r="A87" s="22">
        <v>73</v>
      </c>
      <c r="B87" s="100" t="s">
        <v>590</v>
      </c>
      <c r="C87" s="101" t="s">
        <v>514</v>
      </c>
      <c r="D87" s="26"/>
      <c r="E87" s="26"/>
      <c r="F87" s="11">
        <f t="shared" si="67"/>
        <v>0</v>
      </c>
      <c r="G87" s="26"/>
      <c r="H87" s="26"/>
      <c r="I87" s="26"/>
      <c r="J87" s="26"/>
      <c r="K87" s="26"/>
      <c r="L87" s="26"/>
      <c r="M87" s="11">
        <f t="shared" si="68"/>
        <v>0</v>
      </c>
      <c r="N87" s="26"/>
      <c r="O87" s="26"/>
      <c r="P87" s="11">
        <f t="shared" si="69"/>
        <v>0</v>
      </c>
      <c r="Q87" s="26"/>
      <c r="R87" s="26"/>
      <c r="S87" s="11">
        <f t="shared" si="70"/>
        <v>0</v>
      </c>
      <c r="T87" s="26"/>
      <c r="U87" s="26"/>
      <c r="V87" s="11">
        <f t="shared" si="71"/>
        <v>0</v>
      </c>
      <c r="W87" s="26"/>
      <c r="X87" s="26"/>
      <c r="Y87" s="26"/>
      <c r="Z87" s="25"/>
      <c r="AA87" s="25" t="s">
        <v>83</v>
      </c>
      <c r="AB87" s="26"/>
      <c r="AC87" s="11">
        <f t="shared" si="72"/>
        <v>0</v>
      </c>
      <c r="AD87" s="25" t="s">
        <v>83</v>
      </c>
      <c r="AE87" s="26"/>
      <c r="AF87" s="25" t="s">
        <v>83</v>
      </c>
      <c r="AG87" s="25" t="s">
        <v>83</v>
      </c>
      <c r="AH87" s="11">
        <f t="shared" si="73"/>
        <v>0</v>
      </c>
      <c r="AI87" s="25" t="s">
        <v>83</v>
      </c>
      <c r="AJ87" s="25" t="s">
        <v>83</v>
      </c>
      <c r="AK87" s="11">
        <f t="shared" si="74"/>
        <v>0</v>
      </c>
      <c r="AL87" s="25"/>
      <c r="AM87" s="26"/>
      <c r="AN87" s="11">
        <f t="shared" si="75"/>
        <v>0</v>
      </c>
      <c r="AO87" s="25" t="s">
        <v>83</v>
      </c>
      <c r="AP87" s="26"/>
      <c r="AQ87" s="25"/>
      <c r="AR87" s="26"/>
      <c r="AS87" s="26" t="s">
        <v>83</v>
      </c>
      <c r="AT87" s="26"/>
      <c r="AU87" s="11">
        <f t="shared" si="76"/>
        <v>0</v>
      </c>
      <c r="AV87" s="26" t="s">
        <v>83</v>
      </c>
      <c r="AW87" s="26"/>
      <c r="AX87" s="26"/>
      <c r="AY87" s="26"/>
      <c r="AZ87" s="27">
        <f t="shared" si="77"/>
        <v>0</v>
      </c>
      <c r="BA87" s="27"/>
      <c r="BB87" s="28" t="str">
        <f t="shared" si="78"/>
        <v>Yếu</v>
      </c>
      <c r="BC87" s="29"/>
      <c r="BD87" s="25" t="s">
        <v>83</v>
      </c>
      <c r="BE87" s="102"/>
      <c r="BF87" s="11">
        <f t="shared" si="79"/>
        <v>0</v>
      </c>
      <c r="BG87" s="25"/>
      <c r="BH87" s="102"/>
      <c r="BI87" s="25" t="s">
        <v>83</v>
      </c>
      <c r="BJ87" s="25"/>
      <c r="BK87" s="11">
        <f t="shared" si="80"/>
        <v>0</v>
      </c>
      <c r="BL87" s="25" t="s">
        <v>83</v>
      </c>
      <c r="BM87" s="99"/>
      <c r="BN87" s="25" t="s">
        <v>83</v>
      </c>
      <c r="BO87" s="25"/>
      <c r="BP87" s="25"/>
      <c r="BQ87" s="25"/>
      <c r="BR87" s="25"/>
      <c r="BS87" s="25"/>
      <c r="BT87" s="25"/>
      <c r="BU87" s="25"/>
      <c r="BV87" s="25"/>
      <c r="BW87" s="25"/>
      <c r="BX87" s="25"/>
      <c r="BY87" s="25"/>
      <c r="BZ87" s="11">
        <f t="shared" si="81"/>
        <v>0</v>
      </c>
      <c r="CA87" s="25" t="s">
        <v>83</v>
      </c>
      <c r="CB87" s="102"/>
      <c r="CC87" s="11">
        <f t="shared" si="82"/>
        <v>0</v>
      </c>
      <c r="CD87" s="25" t="s">
        <v>83</v>
      </c>
      <c r="CE87" s="102"/>
      <c r="CF87" s="25" t="s">
        <v>83</v>
      </c>
      <c r="CG87" s="102"/>
      <c r="CH87" s="25" t="s">
        <v>83</v>
      </c>
      <c r="CI87" s="25"/>
      <c r="CJ87" s="11">
        <f t="shared" si="83"/>
        <v>0</v>
      </c>
      <c r="CK87" s="25"/>
      <c r="CL87" s="102"/>
      <c r="CM87" s="25"/>
      <c r="CN87" s="25"/>
      <c r="CO87" s="25"/>
      <c r="CP87" s="25"/>
      <c r="CQ87" s="25"/>
      <c r="CR87" s="25"/>
      <c r="CS87" s="25"/>
      <c r="CT87" s="25"/>
      <c r="CU87" s="27">
        <f t="shared" si="84"/>
        <v>0</v>
      </c>
      <c r="CV87" s="27"/>
      <c r="CW87" s="28"/>
      <c r="CX87" s="29"/>
      <c r="CY87" s="25" t="s">
        <v>83</v>
      </c>
      <c r="CZ87" s="26"/>
      <c r="DA87" s="25"/>
      <c r="DB87" s="26"/>
      <c r="DC87" s="25"/>
      <c r="DD87" s="25"/>
      <c r="DE87" s="25"/>
      <c r="DF87" s="25"/>
      <c r="DG87" s="25" t="s">
        <v>83</v>
      </c>
      <c r="DH87" s="25"/>
      <c r="DI87" s="25"/>
      <c r="DJ87" s="25"/>
      <c r="DK87" s="25"/>
      <c r="DL87" s="103"/>
      <c r="DM87" s="27">
        <f t="shared" si="85"/>
        <v>0</v>
      </c>
      <c r="DN87" s="27"/>
      <c r="DO87" s="28"/>
      <c r="DP87" s="29"/>
      <c r="DQ87" s="228"/>
      <c r="DR87" s="113"/>
      <c r="DS87" s="228"/>
      <c r="DT87" s="113"/>
      <c r="DU87" s="11"/>
      <c r="DV87" s="113"/>
      <c r="DW87" s="11"/>
      <c r="DX87" s="113"/>
      <c r="DY87" s="12"/>
      <c r="DZ87" s="113"/>
      <c r="EA87" s="113"/>
      <c r="EB87" s="113"/>
      <c r="EC87" s="113"/>
      <c r="ED87" s="113"/>
      <c r="EE87" s="113"/>
      <c r="EF87" s="113"/>
      <c r="EG87" s="113"/>
      <c r="EH87" s="113"/>
      <c r="EI87" s="113"/>
      <c r="EJ87" s="113"/>
      <c r="EK87" s="113"/>
      <c r="EL87" s="46">
        <f t="shared" si="86"/>
        <v>0</v>
      </c>
      <c r="EM87" s="46"/>
      <c r="EN87" s="47"/>
      <c r="EO87" s="170">
        <f t="shared" si="87"/>
        <v>78</v>
      </c>
    </row>
  </sheetData>
  <sheetProtection algorithmName="SHA-512" hashValue="QdXRvaEzMarP7Zv9Bqddy3YLgvG5WmJjZsY4+6IWZR3YI/cVyBuQTCg8aIwORfVGx+BCkESR0uVSzgiBjuatig==" saltValue="T4I1ktHXml7cGEkOmBbCEg==" spinCount="100000" sheet="1" objects="1" scenarios="1"/>
  <mergeCells count="125">
    <mergeCell ref="EH6:EI6"/>
    <mergeCell ref="EH4:EI4"/>
    <mergeCell ref="DQ5:DR5"/>
    <mergeCell ref="DS5:DT5"/>
    <mergeCell ref="DU5:DV5"/>
    <mergeCell ref="DW5:DX5"/>
    <mergeCell ref="DY5:DZ5"/>
    <mergeCell ref="EA5:EB5"/>
    <mergeCell ref="EC5:ED5"/>
    <mergeCell ref="DQ4:DR4"/>
    <mergeCell ref="DS4:DT4"/>
    <mergeCell ref="DU4:DV4"/>
    <mergeCell ref="DW4:DX4"/>
    <mergeCell ref="DY4:DZ4"/>
    <mergeCell ref="EA4:EB4"/>
    <mergeCell ref="EC4:ED4"/>
    <mergeCell ref="EH5:EI5"/>
    <mergeCell ref="EE4:EF4"/>
    <mergeCell ref="EE5:EF5"/>
    <mergeCell ref="EE6:EF6"/>
    <mergeCell ref="EL4:EM4"/>
    <mergeCell ref="EN4:EO5"/>
    <mergeCell ref="EL5:EM5"/>
    <mergeCell ref="A1:C1"/>
    <mergeCell ref="A4:A6"/>
    <mergeCell ref="B4:C6"/>
    <mergeCell ref="G4:H4"/>
    <mergeCell ref="I4:J4"/>
    <mergeCell ref="D5:E5"/>
    <mergeCell ref="G5:H5"/>
    <mergeCell ref="I5:J5"/>
    <mergeCell ref="D4:F4"/>
    <mergeCell ref="AD4:AE4"/>
    <mergeCell ref="AO4:AP4"/>
    <mergeCell ref="W4:X4"/>
    <mergeCell ref="Y4:Z4"/>
    <mergeCell ref="K4:M4"/>
    <mergeCell ref="N4:P4"/>
    <mergeCell ref="Q4:S4"/>
    <mergeCell ref="AA4:AC4"/>
    <mergeCell ref="AF4:AH4"/>
    <mergeCell ref="T4:V4"/>
    <mergeCell ref="AI4:AK4"/>
    <mergeCell ref="AL4:AN4"/>
    <mergeCell ref="BG4:BH4"/>
    <mergeCell ref="BL4:BM4"/>
    <mergeCell ref="BN4:BO4"/>
    <mergeCell ref="BP4:BQ4"/>
    <mergeCell ref="AQ4:AR4"/>
    <mergeCell ref="AV4:AW4"/>
    <mergeCell ref="AX4:AY4"/>
    <mergeCell ref="AZ4:BA4"/>
    <mergeCell ref="BB4:BC5"/>
    <mergeCell ref="AQ5:AR5"/>
    <mergeCell ref="AS5:AT5"/>
    <mergeCell ref="AV5:AW5"/>
    <mergeCell ref="AX5:AY5"/>
    <mergeCell ref="AS4:AU4"/>
    <mergeCell ref="BD4:BF4"/>
    <mergeCell ref="BI4:BK4"/>
    <mergeCell ref="CF4:CG4"/>
    <mergeCell ref="CK4:CL4"/>
    <mergeCell ref="CM4:CN4"/>
    <mergeCell ref="CO4:CP4"/>
    <mergeCell ref="CQ4:CR4"/>
    <mergeCell ref="BR4:BS4"/>
    <mergeCell ref="BT4:BU4"/>
    <mergeCell ref="BV4:BW4"/>
    <mergeCell ref="CD4:CE4"/>
    <mergeCell ref="BX4:BZ4"/>
    <mergeCell ref="CH4:CJ4"/>
    <mergeCell ref="CA4:CC4"/>
    <mergeCell ref="CS4:CT4"/>
    <mergeCell ref="CU4:CV4"/>
    <mergeCell ref="CW4:CX5"/>
    <mergeCell ref="CY4:CZ4"/>
    <mergeCell ref="DA4:DB4"/>
    <mergeCell ref="DC4:DD4"/>
    <mergeCell ref="CS5:CT5"/>
    <mergeCell ref="CY5:CZ5"/>
    <mergeCell ref="DA5:DB5"/>
    <mergeCell ref="DC5:DD5"/>
    <mergeCell ref="DE4:DF4"/>
    <mergeCell ref="DG4:DH4"/>
    <mergeCell ref="DI4:DJ4"/>
    <mergeCell ref="DK4:DL4"/>
    <mergeCell ref="DM4:DN4"/>
    <mergeCell ref="DO4:DP5"/>
    <mergeCell ref="DE5:DF5"/>
    <mergeCell ref="DG5:DH5"/>
    <mergeCell ref="DI5:DJ5"/>
    <mergeCell ref="DK5:DL5"/>
    <mergeCell ref="DM6:DN6"/>
    <mergeCell ref="AA5:AB5"/>
    <mergeCell ref="AD5:AE5"/>
    <mergeCell ref="AF5:AG5"/>
    <mergeCell ref="AI5:AJ5"/>
    <mergeCell ref="AL5:AM5"/>
    <mergeCell ref="AO5:AP5"/>
    <mergeCell ref="K5:L5"/>
    <mergeCell ref="N5:O5"/>
    <mergeCell ref="Q5:R5"/>
    <mergeCell ref="T5:U5"/>
    <mergeCell ref="W5:X5"/>
    <mergeCell ref="Y5:Z5"/>
    <mergeCell ref="AZ6:BA6"/>
    <mergeCell ref="CU6:CV6"/>
    <mergeCell ref="CF5:CG5"/>
    <mergeCell ref="CH5:CI5"/>
    <mergeCell ref="CK5:CL5"/>
    <mergeCell ref="CM5:CN5"/>
    <mergeCell ref="CO5:CP5"/>
    <mergeCell ref="CQ5:CR5"/>
    <mergeCell ref="BR5:BS5"/>
    <mergeCell ref="BT5:BU5"/>
    <mergeCell ref="BV5:BW5"/>
    <mergeCell ref="BX5:BY5"/>
    <mergeCell ref="CA5:CB5"/>
    <mergeCell ref="CD5:CE5"/>
    <mergeCell ref="BD5:BE5"/>
    <mergeCell ref="BG5:BH5"/>
    <mergeCell ref="BI5:BJ5"/>
    <mergeCell ref="BL5:BM5"/>
    <mergeCell ref="BN5:BO5"/>
    <mergeCell ref="BP5:BQ5"/>
  </mergeCells>
  <conditionalFormatting sqref="N71:N75 K71:K75 G71:G75 I71:I75 W71:W75 T71:T75 AZ7:BA7 Q65:Q75 G76:L76 N76:O76 Q76:R76 T76:U76 W76:Z76 DC7:DD7 AC7 AH7 D7:Z7 AK7 AN7 AU7 BF7 BI7:BK7 CH7:CJ7 BZ7:CC7 F8:G10 M8:N10 K8:K10 D8:D10 P8:Q10 I8:I10 V8:W10 S8:T10 F79:Y80 Y8:Y10 AZ8:AZ10 AN8:AO10 AN79:AO79 AX8:AX10 AX79 AA8:AA10 Z79:AA79 AQ8:AQ10 AQ79 AS8:AS10 AS79 AK8:AL10 AK79:AL79 AU8:AV10 AU79:AV79 AH8:AI10 AH79:AI79 AF8:AF10 AF79 AC8:AD10 AC79:AD79 BI8:BL10 BI79:BL79 BD8:BD10 BD79 CU7:CV10 CU79:CV79 BZ8:CD10 BZ79:CD79 BF8:BG10 BF79:BG79 CM8:CM10 CM79 CO8:CO10 CH8:CK10 CH79:CK79 CQ8:CS10 DC8:DG10 DQ7:ED7 Z80:AY80 DY11:DY29 DQ11:DU29 DW11:DW29 DZ11:DZ24 DX11:DX24 DV11:DV24 EL79:EL80 F81:BA82 D79:E82 CU11:CU38 CU80:CU82 DE11:DG38 DE80:DG82 DC11:DC38 DC80:DC82 D11:BA38 BF11:BF38 BF80:BF82 BJ11:BK38 BJ80:BK82 BZ11:BZ38 BZ80:BZ82 CH11:CJ38 CH80:CJ82 CC11:CD38 CC80:CD82 CF8:CF38 CY8:CY38 DI8:DK38 DI79:DM82 DA8:DA38 DQ30:DZ38 AV39:AY49 AL39:AM49 AI39:AJ49 AO39:AT49 AA39:AB49 AD39:AG49 BX39:BY50 CY39:DK63 CY83:DN83 AC39:AC63 AH39:AH63 D39:Z63 AK39:AK63 AN39:AN63 AU39:AU63 D83:BA83 BD39:BW63 BZ39:CV62 BD83:CV83 DQ39:DQ63 DR39:DR50 DS39:DS63 DT39:DT50 DV39:DV50 DX39:DX50 DZ39:DZ50 DY39:DY63 DU39:DU63 DW39:DW63 D86 N86 K86 G86 I86 W86 T86 Y86 Q86 AZ39:BA63 AZ79:BA80 D64:P70 D84:Q85 S64:BA70 S84:BA85 AZ71:AZ76 CO79 CQ79:CS79 CF79:CF82 CY79:CY82 DC79:DG79 DA79:DA82 DQ64:DZ68 DQ79:ED85 BA71:BA75 D71:F76 E86:F87 AV71:AY75 AL71:AM75 AO71:AT75 Y71:AB75 AD71:AF75 CU64:CU76 CU84:CU87 BM71:BM76 BM86:BM87 CQ64:CQ76 CQ84:CS87 CO64:CO76 CO84:CO87 CF64:CF76 CF84:CF87 CY64:CY76 CY84:CY87 DI64:DK76 DI84:DN87 DC64:DG76 DC84:DG87 DA64:DA76 DA84:DA87 M71:M76 M86:M87 P71:P76 P86:P87 S71:S76 S86:S87 AC71:AC76 Z86:AF87 AH71:AH76 AH86:AH87 V71:V76 V86:V87 AK71:AK76 AN71:AN76 AU71:AU76 AK86:BA87 BF64:BF76 BF84:BF87 BJ64:BK76 BJ84:BK87 BZ64:BZ76 BZ84:BZ87 CH64:CM76 CH84:CM87 CC64:CD76 CC84:CD87 EL81:EM87 DQ71:DQ76 DQ86:DQ87 DS71:DS76 DS86:DS87 DY71:DY76 DY86:DY87 DU71:DU76 DU86:DU87 DW71:DW76 DW86:DW87 DQ69:DY70 DZ69:DZ76 CS64:CS76 BZ63:CQ63 CS63:CV63 CR63:CR76 EM30:EM76 EB64:EB76 EB30:EB50 DQ8:DZ10 EB8:EB24 EA8:EA76 EI64:EI76 EI8:EI50 EL7:EL76 EH79:EI85 EC8:ED76 DM39:DN76 DM8:DM38">
    <cfRule type="cellIs" dxfId="1340" priority="351" stopIfTrue="1" operator="lessThan">
      <formula>5</formula>
    </cfRule>
  </conditionalFormatting>
  <conditionalFormatting sqref="BB7 CW7 CW83 DO39:DO63 DO83 EN30:EN63 EN81:EN83 CW39:CW63 CW79 EJ79:EK85 BB11:BB76 BB79:BB87">
    <cfRule type="cellIs" dxfId="1339" priority="352" stopIfTrue="1" operator="equal">
      <formula>"Giỏi"</formula>
    </cfRule>
    <cfRule type="cellIs" dxfId="1338" priority="353" stopIfTrue="1" operator="equal">
      <formula>"Yếu"</formula>
    </cfRule>
  </conditionalFormatting>
  <conditionalFormatting sqref="N71:N75 K71:K75 G71:G75 I71:I75 W71:W75 T71:T75 Y71:Y75 Q65:Q75 G76:L76 N76:O76 Q76:R76 T76:U76 W76:Y76 DC7:DD7 AC7 AH7 D7:Y7 AK7 AN7 AU7 BF7 BI7:BK7 CH7:CJ7 BZ7:CC7 F8:G10 M8:N10 K8:K10 D8:D10 P8:Q10 I8:I10 V8:W10 S8:T10 Y8:Y10 AN8:AO10 AN79:AO79 AX8:AX10 AX79 AA8:AA10 AA79 AQ8:AQ10 AQ79 AS8:AS10 AS79 AK8:AL10 AK79:AL79 AU8:AV10 AU79:AV79 AH8:AI10 AH79:AI79 AF8:AF10 AF79 AC8:AD10 AC79:AD79 BI8:BL10 BI79:BL79 BD8:BD10 BD79 BZ8:CD10 BZ79:CD79 BF8:BG10 BF79:BG79 CM8:CM10 CM79 CO8:CO10 CH8:CK10 CH79:CK79 CQ8:CS10 CQ79:CS79 DC8:DG10 DE11:DG38 DE80:DG82 DC11:DC38 DC80:DC82 AA11:AY38 BF11:BF38 BF80:BF82 BJ11:BK38 BJ80:BK82 BZ11:BZ38 BZ80:BZ82 CH11:CJ38 CH80:CJ82 CC11:CD38 CC80:CD82 CF8:CF38 CY8:CY38 DI8:DK38 DA8:DA38 DQ7:DT38 AV39:AY49 AL39:AM49 AI39:AJ49 AO39:AT49 AA39:AB49 AD39:AG49 BX39:BY50 CY39:DK63 CY83:DL83 AC39:AC63 AH39:AH63 AK39:AK63 AN39:AN63 AU39:AU63 BD39:BW63 BZ39:CT62 BD83:CT83 DQ39:DQ63 DR39:DR50 DS39:DS63 DT39:DT50 D86 N86 K86 G86 I86 W86 T86 Y86 Q86 D11:Y63 D79:Y83 D64:P70 D84:Q85 S64:Y70 S84:Y85 AA64:AY70 AA80:AY85 CO79 CF79:CF82 CY79:CY82 DI79:DL82 DC79:DG79 DA79:DA82 DQ64:DT70 DQ79:DT85 D71:F76 E86:F87 AV71:AY75 AL71:AM75 AO71:AT75 AA71:AB75 AD71:AF75 BM71:BM76 BM86:BM87 CS64:CS76 CS84:CS87 CQ64:CQ76 CQ84:CQ87 CO64:CO76 CO84:CO87 CF64:CF76 CF84:CF87 DI64:DK76 DI84:DL87 CY64:CY76 CY84:CY87 DC64:DG76 DC84:DG87 DA64:DA76 DA84:DA87 M71:M76 M86:M87 P71:P76 P86:P87 S71:S76 S86:S87 AC71:AC76 AA86:AF87 AH71:AH76 AH86:AH87 V71:V76 V86:V87 AK71:AK76 AN71:AN76 AU71:AU76 AK86:AY87 BF64:BF76 BF84:BF87 BJ64:BK76 BJ84:BK87 BZ64:BZ76 BZ84:BZ87 CH64:CM76 CH84:CM87 CC64:CD76 CC84:CD87 DQ71:DQ76 DQ86:DQ87 DS71:DS76 DS86:DS87 BZ63:CQ63 CS63:CT63 CR63:CR76">
    <cfRule type="cellIs" dxfId="1337" priority="350" stopIfTrue="1" operator="lessThan">
      <formula>5</formula>
    </cfRule>
  </conditionalFormatting>
  <conditionalFormatting sqref="N71:N75 K71:K75 G71:G75 I71:I75 W71:W75 T71:T75 AZ7:BA7 Q65:Q75 G76:L76 N76:O76 Q76:R76 T76:U76 W76:Z76 DC7:DD7 AC7 AH7 D7:Z7 AK7 AN7 AU7 BF7 BI7:BK7 CH7:CJ7 BZ7:CC7 F8:G10 M8:N10 K8:K10 D8:D10 P8:Q10 I8:I10 V8:W10 S8:T10 F79:Y80 Y8:Y10 AZ8:AZ10 AN8:AO10 AN79:AO79 AX8:AX10 AX79 AA8:AA10 Z79:AA79 AQ8:AQ10 AQ79 AS8:AS10 AS79 AK8:AL10 AK79:AL79 AU8:AV10 AU79:AV79 AH8:AI10 AH79:AI79 AF8:AF10 AF79 AC8:AD10 AC79:AD79 BI8:BL10 BI79:BL79 BD8:BD10 BD79 CU7:CV10 CU79:CV79 BZ8:CD10 BZ79:CD79 BF8:BG10 BF79:BG79 CM8:CM10 CM79 CO8:CO10 CH8:CK10 CH79:CK79 CQ8:CS10 DC8:DG10 Z80:AY80 EL79:EL80 F81:BA82 D79:E82 CU11:CU38 CU80:CU82 DE11:DG38 DE80:DG82 DC11:DC38 DC80:DC82 D11:BA38 BF11:BF38 BF80:BF82 BJ11:BK38 BJ80:BK82 BZ11:BZ38 BZ80:BZ82 CH11:CJ38 CH80:CJ82 CC11:CD38 CC80:CD82 CF8:CF38 CY8:CY38 DI8:DK38 DI79:DM82 DA8:DA38 AV39:AY49 AL39:AM49 AI39:AJ49 AO39:AT49 AA39:AB49 AD39:AG49 BX39:BY50 CY39:DK63 CY83:DN83 AC39:AC63 AH39:AH63 D39:Z63 AK39:AK63 AN39:AN63 AU39:AU63 D83:BA83 BD39:BW63 BZ39:CV62 BD83:CV83 D86 N86 K86 G86 I86 W86 T86 Y86 Q86 AZ39:BA63 AZ79:BA80 D64:P70 D84:Q85 S64:BA70 S84:BA85 AZ71:AZ76 CO79 CQ79:CS79 CF79:CF82 CY79:CY82 DC79:DG79 DA79:DA82 BA71:BA75 D71:F76 E86:F87 AV71:AY75 AL71:AM75 AO71:AT75 Y71:AB75 AD71:AF75 CU64:CU76 CU84:CU87 BM71:BM76 BM86:BM87 CQ64:CQ76 CQ84:CS87 CO64:CO76 CO84:CO87 CF64:CF76 CF84:CF87 CY64:CY76 CY84:CY87 DI64:DK76 DI84:DN87 DC64:DG76 DC84:DG87 DA64:DA76 DA84:DA87 M71:M76 M86:M87 P71:P76 P86:P87 S71:S76 S86:S87 AC71:AC76 Z86:AF87 AH71:AH76 AH86:AH87 V71:V76 V86:V87 AK71:AK76 AN71:AN76 AU71:AU76 AK86:BA87 BF64:BF76 BF84:BF87 BJ64:BK76 BJ84:BK87 BZ64:BZ76 BZ84:BZ87 CH64:CM76 CH84:CM87 CC64:CD76 CC84:CD87 EL81:EM87 CS64:CS76 BZ63:CQ63 CS63:CV63 CR63:CR76 EM30:EM76 EL7:EL76 DM39:DN76 DM8:DM38">
    <cfRule type="cellIs" dxfId="1336" priority="349" stopIfTrue="1" operator="lessThan">
      <formula>5</formula>
    </cfRule>
  </conditionalFormatting>
  <conditionalFormatting sqref="E8:E10 O8:O10 L8:L10 H8:H10 R8:R10 J8:J10 X8:X10 U8:U10 Z8:Z10 D87 O71:O75 L71:L75 H71:H75 J71:J75 X71:X75 U71:U75 G87:L87 BA8:BA10 R65:R75 N87:O87 Q87:R87 T87:U87 W87:Y87 O86 L86 H86 J86 X86 U86 R84:R86">
    <cfRule type="cellIs" dxfId="1335" priority="346" stopIfTrue="1" operator="lessThan">
      <formula>5</formula>
    </cfRule>
  </conditionalFormatting>
  <conditionalFormatting sqref="BB8:BB10">
    <cfRule type="cellIs" dxfId="1334" priority="347" stopIfTrue="1" operator="equal">
      <formula>"Giỏi"</formula>
    </cfRule>
    <cfRule type="cellIs" dxfId="1333" priority="348" stopIfTrue="1" operator="equal">
      <formula>"Yếu"</formula>
    </cfRule>
  </conditionalFormatting>
  <conditionalFormatting sqref="E8:E10 O8:O10 L8:L10 H8:H10 R8:R10 J8:J10 X8:X10 U8:U10 D87 O71:O75 L71:L75 H71:H75 J71:J75 X71:X75 U71:U75 G87:L87 R65:R75 N87:O87 Q87:R87 T87:U87 W87:Y87 O86 L86 H86 J86 X86 U86 R84:R86">
    <cfRule type="cellIs" dxfId="1332" priority="345" stopIfTrue="1" operator="lessThan">
      <formula>5</formula>
    </cfRule>
  </conditionalFormatting>
  <conditionalFormatting sqref="E8:E10 O8:O10 L8:L10 H8:H10 R8:R10 J8:J10 X8:X10 U8:U10 Z8:Z10 D87 O71:O75 L71:L75 H71:H75 J71:J75 X71:X75 U71:U75 G87:L87 BA8:BA10 R65:R75 N87:O87 Q87:R87 T87:U87 W87:Y87 O86 L86 H86 J86 X86 U86 R84:R86">
    <cfRule type="cellIs" dxfId="1331" priority="344" stopIfTrue="1" operator="lessThan">
      <formula>5</formula>
    </cfRule>
  </conditionalFormatting>
  <conditionalFormatting sqref="BD80:BE80 BL80:BY80 CV80 CA80:CB80">
    <cfRule type="cellIs" dxfId="1330" priority="283" stopIfTrue="1" operator="lessThan">
      <formula>5</formula>
    </cfRule>
  </conditionalFormatting>
  <conditionalFormatting sqref="AB79 AR79 AP79 AJ79 AM79 AT79 AY79 AW79 AA7:AB7 AI7:AJ7 AI71:AI75 AG76 AI51:AI63 AV51:AV63 AL51:AL63 AS51:AS63 AQ51:AQ63 AA51:AA63 AX51:AX63 AO51:AO63 AI76:AJ76 AL7:AM7 AO7:AT7 AV7:AY7 AI86">
    <cfRule type="cellIs" dxfId="1329" priority="343" stopIfTrue="1" operator="lessThan">
      <formula>5</formula>
    </cfRule>
  </conditionalFormatting>
  <conditionalFormatting sqref="AB79 AR79 AP79 AJ79 AA7:AB7 AM79 AT79 AY79 AW79 AI7:AJ7 AI71:AI75 AG76 AI51:AI63 AV51:AV63 AL51:AL63 AS51:AS63 AQ51:AQ63 AA51:AA63 AX51:AX63 AO51:AO63 AI76:AJ76 AL7:AM7 AO7:AT7 AV7:AY7 AI86">
    <cfRule type="cellIs" dxfId="1328" priority="342" stopIfTrue="1" operator="lessThan">
      <formula>5</formula>
    </cfRule>
  </conditionalFormatting>
  <conditionalFormatting sqref="AB79 AR79 AP79 AJ79 AM79 AT79 AY79 AW79 AA7:AB7 AI7:AJ7 AI71:AI75 AG76 AI51:AI63 AV51:AV63 AL51:AL63 AS51:AS63 AQ51:AQ63 AA51:AA63 AX51:AX63 AO51:AO63 AI76:AJ76 AL7:AM7 AO7:AT7 AV7:AY7 AI86">
    <cfRule type="cellIs" dxfId="1327" priority="341" stopIfTrue="1" operator="lessThan">
      <formula>5</formula>
    </cfRule>
  </conditionalFormatting>
  <conditionalFormatting sqref="AB8:AB10 AR8:AR10 AP8:AP10 AJ8:AJ10 AT8:AT10 AM8:AM10 AY8:AY10 AW8:AW10 AJ71:AJ75 AW51:AW63 AY51:AY63 AM51:AM63 AT51:AT63 AJ51:AJ63 AP51:AP63 AR51:AR63 AB51:AB63 AJ86">
    <cfRule type="cellIs" dxfId="1326" priority="340" stopIfTrue="1" operator="lessThan">
      <formula>5</formula>
    </cfRule>
  </conditionalFormatting>
  <conditionalFormatting sqref="AB8:AB10 AR8:AR10 AP8:AP10 AJ8:AJ10 AT8:AT10 AM8:AM10 AY8:AY10 AW8:AW10 AJ71:AJ75 AW51:AW63 AY51:AY63 AM51:AM63 AT51:AT63 AJ51:AJ63 AP51:AP63 AR51:AR63 AB51:AB63 AJ86">
    <cfRule type="cellIs" dxfId="1325" priority="339" stopIfTrue="1" operator="lessThan">
      <formula>5</formula>
    </cfRule>
  </conditionalFormatting>
  <conditionalFormatting sqref="AB8:AB10 AR8:AR10 AP8:AP10 AJ8:AJ10 AT8:AT10 AM8:AM10 AY8:AY10 AW8:AW10 AJ71:AJ75 AW51:AW63 AY51:AY63 AM51:AM63 AT51:AT63 AJ51:AJ63 AP51:AP63 AR51:AR63 AB51:AB63 AJ86">
    <cfRule type="cellIs" dxfId="1324" priority="338" stopIfTrue="1" operator="lessThan">
      <formula>5</formula>
    </cfRule>
  </conditionalFormatting>
  <conditionalFormatting sqref="AG79 AF7:AG7 AG87 AF51:AF63 AI87:AJ87">
    <cfRule type="cellIs" dxfId="1323" priority="337" stopIfTrue="1" operator="lessThan">
      <formula>5</formula>
    </cfRule>
  </conditionalFormatting>
  <conditionalFormatting sqref="AG79 AF7:AG7 AG87 AF51:AF63 AI87:AJ87">
    <cfRule type="cellIs" dxfId="1322" priority="336" stopIfTrue="1" operator="lessThan">
      <formula>5</formula>
    </cfRule>
  </conditionalFormatting>
  <conditionalFormatting sqref="AG79 AF7:AG7 AG87 AF51:AF63 AI87:AJ87">
    <cfRule type="cellIs" dxfId="1321" priority="335" stopIfTrue="1" operator="lessThan">
      <formula>5</formula>
    </cfRule>
  </conditionalFormatting>
  <conditionalFormatting sqref="AG8:AG10 AG71:AG75 AG51:AG63 AG86">
    <cfRule type="cellIs" dxfId="1320" priority="334" stopIfTrue="1" operator="lessThan">
      <formula>5</formula>
    </cfRule>
  </conditionalFormatting>
  <conditionalFormatting sqref="AG8:AG10 AG71:AG75 AG51:AG63 AG86">
    <cfRule type="cellIs" dxfId="1319" priority="333" stopIfTrue="1" operator="lessThan">
      <formula>5</formula>
    </cfRule>
  </conditionalFormatting>
  <conditionalFormatting sqref="AG8:AG10 AG71:AG75 AG51:AG63 AG86">
    <cfRule type="cellIs" dxfId="1318" priority="332" stopIfTrue="1" operator="lessThan">
      <formula>5</formula>
    </cfRule>
  </conditionalFormatting>
  <conditionalFormatting sqref="AE79 AD7:AE7 AD51:AD63">
    <cfRule type="cellIs" dxfId="1317" priority="331" stopIfTrue="1" operator="lessThan">
      <formula>5</formula>
    </cfRule>
  </conditionalFormatting>
  <conditionalFormatting sqref="AE79 AD7:AE7 AD51:AD63">
    <cfRule type="cellIs" dxfId="1316" priority="330" stopIfTrue="1" operator="lessThan">
      <formula>5</formula>
    </cfRule>
  </conditionalFormatting>
  <conditionalFormatting sqref="AE79 AD7:AE7 AD51:AD63">
    <cfRule type="cellIs" dxfId="1315" priority="329" stopIfTrue="1" operator="lessThan">
      <formula>5</formula>
    </cfRule>
  </conditionalFormatting>
  <conditionalFormatting sqref="AE8:AE10 AE51:AE63">
    <cfRule type="cellIs" dxfId="1314" priority="328" stopIfTrue="1" operator="lessThan">
      <formula>5</formula>
    </cfRule>
  </conditionalFormatting>
  <conditionalFormatting sqref="AE8:AE10 AE51:AE63">
    <cfRule type="cellIs" dxfId="1313" priority="327" stopIfTrue="1" operator="lessThan">
      <formula>5</formula>
    </cfRule>
  </conditionalFormatting>
  <conditionalFormatting sqref="AE8:AE10 AE51:AE63">
    <cfRule type="cellIs" dxfId="1312" priority="326" stopIfTrue="1" operator="lessThan">
      <formula>5</formula>
    </cfRule>
  </conditionalFormatting>
  <conditionalFormatting sqref="AO76">
    <cfRule type="cellIs" dxfId="1311" priority="325" stopIfTrue="1" operator="lessThan">
      <formula>5</formula>
    </cfRule>
  </conditionalFormatting>
  <conditionalFormatting sqref="AO76">
    <cfRule type="cellIs" dxfId="1310" priority="324" stopIfTrue="1" operator="lessThan">
      <formula>5</formula>
    </cfRule>
  </conditionalFormatting>
  <conditionalFormatting sqref="AO76">
    <cfRule type="cellIs" dxfId="1309" priority="323" stopIfTrue="1" operator="lessThan">
      <formula>5</formula>
    </cfRule>
  </conditionalFormatting>
  <conditionalFormatting sqref="DB81:DB82">
    <cfRule type="cellIs" dxfId="1308" priority="173" stopIfTrue="1" operator="lessThan">
      <formula>5</formula>
    </cfRule>
  </conditionalFormatting>
  <conditionalFormatting sqref="BD84:BE85 BL84:BY85 CV84:CV85 CA84:CB85">
    <cfRule type="cellIs" dxfId="1307" priority="259" stopIfTrue="1" operator="lessThan">
      <formula>5</formula>
    </cfRule>
  </conditionalFormatting>
  <conditionalFormatting sqref="AO76 AG76 AI76:AJ76">
    <cfRule type="cellIs" dxfId="1306" priority="321" stopIfTrue="1" operator="lessThan">
      <formula>5</formula>
    </cfRule>
    <cfRule type="cellIs" dxfId="1305" priority="322" stopIfTrue="1" operator="lessThan">
      <formula>5</formula>
    </cfRule>
  </conditionalFormatting>
  <conditionalFormatting sqref="AF76 AQ76 AS76 AD76 AV76 AL76">
    <cfRule type="cellIs" dxfId="1304" priority="320" stopIfTrue="1" operator="lessThan">
      <formula>5</formula>
    </cfRule>
  </conditionalFormatting>
  <conditionalFormatting sqref="AF76 AQ76 AS76 AD76 AV76 AL76">
    <cfRule type="cellIs" dxfId="1303" priority="319" stopIfTrue="1" operator="lessThan">
      <formula>5</formula>
    </cfRule>
  </conditionalFormatting>
  <conditionalFormatting sqref="AF76 AQ76 AS76 AD76 AV76 AL76">
    <cfRule type="cellIs" dxfId="1302" priority="318" stopIfTrue="1" operator="lessThan">
      <formula>5</formula>
    </cfRule>
  </conditionalFormatting>
  <conditionalFormatting sqref="AR76 AT76 AW76 AM76 AP76">
    <cfRule type="cellIs" dxfId="1301" priority="315" stopIfTrue="1" operator="lessThan">
      <formula>5</formula>
    </cfRule>
  </conditionalFormatting>
  <conditionalFormatting sqref="AR76 AT76 AW76 AM76 AP76">
    <cfRule type="cellIs" dxfId="1300" priority="314" stopIfTrue="1" operator="lessThan">
      <formula>5</formula>
    </cfRule>
  </conditionalFormatting>
  <conditionalFormatting sqref="AR76 AT76 AW76 AM76 AP76">
    <cfRule type="cellIs" dxfId="1299" priority="313" stopIfTrue="1" operator="lessThan">
      <formula>5</formula>
    </cfRule>
  </conditionalFormatting>
  <conditionalFormatting sqref="AF76 AQ76 AS76 AD76 AV76 AL76">
    <cfRule type="cellIs" dxfId="1298" priority="316" stopIfTrue="1" operator="lessThan">
      <formula>5</formula>
    </cfRule>
    <cfRule type="cellIs" dxfId="1297" priority="317" stopIfTrue="1" operator="lessThan">
      <formula>5</formula>
    </cfRule>
  </conditionalFormatting>
  <conditionalFormatting sqref="AR76 AT76 AW76 AM76 AP76">
    <cfRule type="cellIs" dxfId="1296" priority="311" stopIfTrue="1" operator="lessThan">
      <formula>5</formula>
    </cfRule>
    <cfRule type="cellIs" dxfId="1295" priority="312" stopIfTrue="1" operator="lessThan">
      <formula>5</formula>
    </cfRule>
  </conditionalFormatting>
  <conditionalFormatting sqref="AA76:AB76">
    <cfRule type="cellIs" dxfId="1294" priority="310" stopIfTrue="1" operator="lessThan">
      <formula>5</formula>
    </cfRule>
  </conditionalFormatting>
  <conditionalFormatting sqref="AA76:AB76">
    <cfRule type="cellIs" dxfId="1293" priority="309" stopIfTrue="1" operator="lessThan">
      <formula>5</formula>
    </cfRule>
  </conditionalFormatting>
  <conditionalFormatting sqref="AA76:AB76">
    <cfRule type="cellIs" dxfId="1292" priority="308" stopIfTrue="1" operator="lessThan">
      <formula>5</formula>
    </cfRule>
  </conditionalFormatting>
  <conditionalFormatting sqref="BE79 BD7:BE7 BL7:BY7 BM79:BY79 BD76:BE76 BP8:BP38 BL11:BL38 BR8:BT38 BX8:BX38 BN8:BN38 BD11:BD38 BV8:BV38 CA64:CB76 BP64:BP75 BR64:BT75 BN64:BN75 BD64:BD75 BV64:BV75 BL64:BL76 CV64:CV75 CV11:CV38 CA11:CB38 BN76:BW76 BX52:BX75 BG76:BI76">
    <cfRule type="cellIs" dxfId="1291" priority="305" stopIfTrue="1" operator="lessThan">
      <formula>5</formula>
    </cfRule>
  </conditionalFormatting>
  <conditionalFormatting sqref="BE79 BD7:BE7 BL7:BY7 BM79:BY79 BP8:BP38 BL11:BL38 BR8:BT38 BX8:BX38 BN8:BN38 BD11:BD38 BV8:BV38 BP64:BP75 BL64:BL75 BR64:BT75 BN64:BN75 BD64:BD75 CA64:CB75 BV64:BV75 CA11:CB38 BX52:BX75">
    <cfRule type="cellIs" dxfId="1290" priority="304" stopIfTrue="1" operator="lessThan">
      <formula>5</formula>
    </cfRule>
  </conditionalFormatting>
  <conditionalFormatting sqref="BE79 BD7:BE7 BL7:BY7 BM79:BY79 BP8:BP38 BL11:BL38 BR8:BT38 BX8:BX38 BN8:BN38 BD11:BD38 BV8:BV38 CA64:CB75 BP64:BP75 BL64:BL75 BR64:BT75 BN64:BN75 BD64:BD75 BV64:BV75 CV64:CV75 CV11:CV38 CA11:CB38 BX52:BX75">
    <cfRule type="cellIs" dxfId="1289" priority="303" stopIfTrue="1" operator="lessThan">
      <formula>5</formula>
    </cfRule>
  </conditionalFormatting>
  <conditionalFormatting sqref="BE8:BE38 BQ8:BQ38 BW8:BW38 BO8:BO38 BY8:BY38 BU8:BU38 BM8:BM38 BE64:BE75 BQ64:BQ75 BW64:BW75 BO64:BO75 BU64:BU75 BM64:BM70 BY52:BY75">
    <cfRule type="cellIs" dxfId="1288" priority="300" stopIfTrue="1" operator="lessThan">
      <formula>5</formula>
    </cfRule>
  </conditionalFormatting>
  <conditionalFormatting sqref="CW8:CW38 CW64:CW76">
    <cfRule type="cellIs" dxfId="1287" priority="301" stopIfTrue="1" operator="equal">
      <formula>"Giỏi"</formula>
    </cfRule>
    <cfRule type="cellIs" dxfId="1286" priority="302" stopIfTrue="1" operator="equal">
      <formula>"Yếu"</formula>
    </cfRule>
  </conditionalFormatting>
  <conditionalFormatting sqref="BE8:BE38 BQ8:BQ38 BW8:BW38 BO8:BO38 BY8:BY38 BU8:BU38 BM8:BM38 BE64:BE75 BQ64:BQ75 BW64:BW75 BO64:BO75 BU64:BU75 BM64:BM70 BY52:BY75">
    <cfRule type="cellIs" dxfId="1285" priority="299" stopIfTrue="1" operator="lessThan">
      <formula>5</formula>
    </cfRule>
  </conditionalFormatting>
  <conditionalFormatting sqref="BE8:BE38 BQ8:BQ38 BW8:BW38 BO8:BO38 BY8:BY38 BU8:BU38 BM8:BM38 BE64:BE75 BQ64:BQ75 BW64:BW75 BO64:BO75 BU64:BU75 BM64:BM70 BY52:BY75">
    <cfRule type="cellIs" dxfId="1284" priority="298" stopIfTrue="1" operator="lessThan">
      <formula>5</formula>
    </cfRule>
  </conditionalFormatting>
  <conditionalFormatting sqref="BI11:BI38 BI64:BI75">
    <cfRule type="cellIs" dxfId="1283" priority="297" stopIfTrue="1" operator="lessThan">
      <formula>5</formula>
    </cfRule>
  </conditionalFormatting>
  <conditionalFormatting sqref="BI11:BI38 BI64:BI75">
    <cfRule type="cellIs" dxfId="1282" priority="296" stopIfTrue="1" operator="lessThan">
      <formula>5</formula>
    </cfRule>
  </conditionalFormatting>
  <conditionalFormatting sqref="BI11:BI38 BI64:BI75">
    <cfRule type="cellIs" dxfId="1281" priority="295" stopIfTrue="1" operator="lessThan">
      <formula>5</formula>
    </cfRule>
  </conditionalFormatting>
  <conditionalFormatting sqref="BH79 BG7:BH7 BG11:BG38 BG64:BG75">
    <cfRule type="cellIs" dxfId="1280" priority="294" stopIfTrue="1" operator="lessThan">
      <formula>5</formula>
    </cfRule>
  </conditionalFormatting>
  <conditionalFormatting sqref="BH79 BG7:BH7 BG11:BG38 BG64:BG75">
    <cfRule type="cellIs" dxfId="1279" priority="293" stopIfTrue="1" operator="lessThan">
      <formula>5</formula>
    </cfRule>
  </conditionalFormatting>
  <conditionalFormatting sqref="BH79 BG7:BH7 BG11:BG38 BG64:BG75">
    <cfRule type="cellIs" dxfId="1278" priority="292" stopIfTrue="1" operator="lessThan">
      <formula>5</formula>
    </cfRule>
  </conditionalFormatting>
  <conditionalFormatting sqref="BH8:BH38 BH64:BH75">
    <cfRule type="cellIs" dxfId="1277" priority="291" stopIfTrue="1" operator="lessThan">
      <formula>5</formula>
    </cfRule>
  </conditionalFormatting>
  <conditionalFormatting sqref="BH8:BH38 BH64:BH75">
    <cfRule type="cellIs" dxfId="1276" priority="290" stopIfTrue="1" operator="lessThan">
      <formula>5</formula>
    </cfRule>
  </conditionalFormatting>
  <conditionalFormatting sqref="BH8:BH38 BH64:BH75">
    <cfRule type="cellIs" dxfId="1275" priority="289" stopIfTrue="1" operator="lessThan">
      <formula>5</formula>
    </cfRule>
  </conditionalFormatting>
  <conditionalFormatting sqref="BI5:BJ5 BD76:BE76 BL76 BN76:BW76 CA76:CB76 BG76:BI76 BI4 DQ7:ED7 DY11:DY29 DQ11:DU29 DW11:DW29 DZ11:DZ24 DX11:DX24 DV11:DV24 DQ30:DZ38 DQ39:DQ63 DR39:DR50 DS39:DS63 DT39:DT50 DV39:DV50 DX39:DX50 DZ39:DZ50 DY39:DY63 DU39:DU63 DW39:DW63 DQ64:DZ68 DQ79:ED85 DQ71:DQ76 DQ86:DQ87 DS71:DS76 DS86:DS87 DY71:DY76 DY86:DY87 DU71:DU76 DU86:DU87 DW71:DW76 DW86:DW87 DQ69:DY70 DZ69:DZ76 EB64:EB76 EB30:EB50 DQ8:DZ10 EB8:EB24 EA8:EA76 EC8:ED76">
    <cfRule type="cellIs" dxfId="1274" priority="288" stopIfTrue="1" operator="lessThan">
      <formula>5</formula>
    </cfRule>
  </conditionalFormatting>
  <conditionalFormatting sqref="BI76">
    <cfRule type="cellIs" dxfId="1273" priority="286" stopIfTrue="1" operator="lessThan">
      <formula>5</formula>
    </cfRule>
  </conditionalFormatting>
  <conditionalFormatting sqref="CW80">
    <cfRule type="cellIs" dxfId="1272" priority="284" stopIfTrue="1" operator="equal">
      <formula>"Giỏi"</formula>
    </cfRule>
    <cfRule type="cellIs" dxfId="1271" priority="285" stopIfTrue="1" operator="equal">
      <formula>"Yếu"</formula>
    </cfRule>
  </conditionalFormatting>
  <conditionalFormatting sqref="BD80:BE80 BL80:BY80 CA80:CB80">
    <cfRule type="cellIs" dxfId="1270" priority="282" stopIfTrue="1" operator="lessThan">
      <formula>5</formula>
    </cfRule>
  </conditionalFormatting>
  <conditionalFormatting sqref="BD80:BE80 BL80:BY80 CV80 CA80:CB80">
    <cfRule type="cellIs" dxfId="1269" priority="281" stopIfTrue="1" operator="lessThan">
      <formula>5</formula>
    </cfRule>
  </conditionalFormatting>
  <conditionalFormatting sqref="BI80">
    <cfRule type="cellIs" dxfId="1268" priority="280" stopIfTrue="1" operator="lessThan">
      <formula>5</formula>
    </cfRule>
  </conditionalFormatting>
  <conditionalFormatting sqref="BI80">
    <cfRule type="cellIs" dxfId="1267" priority="279" stopIfTrue="1" operator="lessThan">
      <formula>5</formula>
    </cfRule>
  </conditionalFormatting>
  <conditionalFormatting sqref="BI80">
    <cfRule type="cellIs" dxfId="1266" priority="278" stopIfTrue="1" operator="lessThan">
      <formula>5</formula>
    </cfRule>
  </conditionalFormatting>
  <conditionalFormatting sqref="BG80:BH80">
    <cfRule type="cellIs" dxfId="1265" priority="277" stopIfTrue="1" operator="lessThan">
      <formula>5</formula>
    </cfRule>
  </conditionalFormatting>
  <conditionalFormatting sqref="BG80:BH80">
    <cfRule type="cellIs" dxfId="1264" priority="276" stopIfTrue="1" operator="lessThan">
      <formula>5</formula>
    </cfRule>
  </conditionalFormatting>
  <conditionalFormatting sqref="BG80:BH80">
    <cfRule type="cellIs" dxfId="1263" priority="275" stopIfTrue="1" operator="lessThan">
      <formula>5</formula>
    </cfRule>
  </conditionalFormatting>
  <conditionalFormatting sqref="BD81:BE82 BL81:BY82 CV81:CV82 CA81:CB82">
    <cfRule type="cellIs" dxfId="1262" priority="272" stopIfTrue="1" operator="lessThan">
      <formula>5</formula>
    </cfRule>
  </conditionalFormatting>
  <conditionalFormatting sqref="CW81:CW82">
    <cfRule type="cellIs" dxfId="1261" priority="273" stopIfTrue="1" operator="equal">
      <formula>"Giỏi"</formula>
    </cfRule>
    <cfRule type="cellIs" dxfId="1260" priority="274" stopIfTrue="1" operator="equal">
      <formula>"Yếu"</formula>
    </cfRule>
  </conditionalFormatting>
  <conditionalFormatting sqref="BD81:BE82 BL81:BY82 CA81:CB82">
    <cfRule type="cellIs" dxfId="1259" priority="271" stopIfTrue="1" operator="lessThan">
      <formula>5</formula>
    </cfRule>
  </conditionalFormatting>
  <conditionalFormatting sqref="BD81:BE82 BL81:BY82 CV81:CV82 CA81:CB82">
    <cfRule type="cellIs" dxfId="1258" priority="270" stopIfTrue="1" operator="lessThan">
      <formula>5</formula>
    </cfRule>
  </conditionalFormatting>
  <conditionalFormatting sqref="BI81:BI82">
    <cfRule type="cellIs" dxfId="1257" priority="269" stopIfTrue="1" operator="lessThan">
      <formula>5</formula>
    </cfRule>
  </conditionalFormatting>
  <conditionalFormatting sqref="BI81:BI82">
    <cfRule type="cellIs" dxfId="1256" priority="268" stopIfTrue="1" operator="lessThan">
      <formula>5</formula>
    </cfRule>
  </conditionalFormatting>
  <conditionalFormatting sqref="BI81:BI82">
    <cfRule type="cellIs" dxfId="1255" priority="267" stopIfTrue="1" operator="lessThan">
      <formula>5</formula>
    </cfRule>
  </conditionalFormatting>
  <conditionalFormatting sqref="BG81:BH82">
    <cfRule type="cellIs" dxfId="1254" priority="266" stopIfTrue="1" operator="lessThan">
      <formula>5</formula>
    </cfRule>
  </conditionalFormatting>
  <conditionalFormatting sqref="BG81:BH82">
    <cfRule type="cellIs" dxfId="1253" priority="265" stopIfTrue="1" operator="lessThan">
      <formula>5</formula>
    </cfRule>
  </conditionalFormatting>
  <conditionalFormatting sqref="BG81:BH82">
    <cfRule type="cellIs" dxfId="1252" priority="264" stopIfTrue="1" operator="lessThan">
      <formula>5</formula>
    </cfRule>
  </conditionalFormatting>
  <conditionalFormatting sqref="BD84:BE85 BL84:BY85 CV84:CV85 CA84:CB85">
    <cfRule type="cellIs" dxfId="1251" priority="261" stopIfTrue="1" operator="lessThan">
      <formula>5</formula>
    </cfRule>
  </conditionalFormatting>
  <conditionalFormatting sqref="CW84:CW85">
    <cfRule type="cellIs" dxfId="1250" priority="262" stopIfTrue="1" operator="equal">
      <formula>"Giỏi"</formula>
    </cfRule>
    <cfRule type="cellIs" dxfId="1249" priority="263" stopIfTrue="1" operator="equal">
      <formula>"Yếu"</formula>
    </cfRule>
  </conditionalFormatting>
  <conditionalFormatting sqref="BD84:BE85 BL84:BY85 CA84:CB85">
    <cfRule type="cellIs" dxfId="1248" priority="260" stopIfTrue="1" operator="lessThan">
      <formula>5</formula>
    </cfRule>
  </conditionalFormatting>
  <conditionalFormatting sqref="BI84:BI85">
    <cfRule type="cellIs" dxfId="1247" priority="258" stopIfTrue="1" operator="lessThan">
      <formula>5</formula>
    </cfRule>
  </conditionalFormatting>
  <conditionalFormatting sqref="BI84:BI85">
    <cfRule type="cellIs" dxfId="1246" priority="257" stopIfTrue="1" operator="lessThan">
      <formula>5</formula>
    </cfRule>
  </conditionalFormatting>
  <conditionalFormatting sqref="BI84:BI85">
    <cfRule type="cellIs" dxfId="1245" priority="256" stopIfTrue="1" operator="lessThan">
      <formula>5</formula>
    </cfRule>
  </conditionalFormatting>
  <conditionalFormatting sqref="BG84:BH85">
    <cfRule type="cellIs" dxfId="1244" priority="255" stopIfTrue="1" operator="lessThan">
      <formula>5</formula>
    </cfRule>
  </conditionalFormatting>
  <conditionalFormatting sqref="BG84:BH85">
    <cfRule type="cellIs" dxfId="1243" priority="254" stopIfTrue="1" operator="lessThan">
      <formula>5</formula>
    </cfRule>
  </conditionalFormatting>
  <conditionalFormatting sqref="BG84:BH85">
    <cfRule type="cellIs" dxfId="1242" priority="253" stopIfTrue="1" operator="lessThan">
      <formula>5</formula>
    </cfRule>
  </conditionalFormatting>
  <conditionalFormatting sqref="BD86:BE87 BL86:BL87 CV86:CV87 BN86:BY87 CA86:CB87">
    <cfRule type="cellIs" dxfId="1241" priority="250" stopIfTrue="1" operator="lessThan">
      <formula>5</formula>
    </cfRule>
  </conditionalFormatting>
  <conditionalFormatting sqref="CW86:CW87">
    <cfRule type="cellIs" dxfId="1240" priority="251" stopIfTrue="1" operator="equal">
      <formula>"Giỏi"</formula>
    </cfRule>
    <cfRule type="cellIs" dxfId="1239" priority="252" stopIfTrue="1" operator="equal">
      <formula>"Yếu"</formula>
    </cfRule>
  </conditionalFormatting>
  <conditionalFormatting sqref="BD86:BE87 BL86:BL87 BN86:BY87 CA86:CB87">
    <cfRule type="cellIs" dxfId="1238" priority="249" stopIfTrue="1" operator="lessThan">
      <formula>5</formula>
    </cfRule>
  </conditionalFormatting>
  <conditionalFormatting sqref="BD86:BE87 BL86:BL87 CV86:CV87 BN86:BY87 CA86:CB87">
    <cfRule type="cellIs" dxfId="1237" priority="248" stopIfTrue="1" operator="lessThan">
      <formula>5</formula>
    </cfRule>
  </conditionalFormatting>
  <conditionalFormatting sqref="BI86:BI87">
    <cfRule type="cellIs" dxfId="1236" priority="247" stopIfTrue="1" operator="lessThan">
      <formula>5</formula>
    </cfRule>
  </conditionalFormatting>
  <conditionalFormatting sqref="BI86:BI87">
    <cfRule type="cellIs" dxfId="1235" priority="246" stopIfTrue="1" operator="lessThan">
      <formula>5</formula>
    </cfRule>
  </conditionalFormatting>
  <conditionalFormatting sqref="BI86:BI87">
    <cfRule type="cellIs" dxfId="1234" priority="245" stopIfTrue="1" operator="lessThan">
      <formula>5</formula>
    </cfRule>
  </conditionalFormatting>
  <conditionalFormatting sqref="BG86:BH87">
    <cfRule type="cellIs" dxfId="1233" priority="244" stopIfTrue="1" operator="lessThan">
      <formula>5</formula>
    </cfRule>
  </conditionalFormatting>
  <conditionalFormatting sqref="BG86:BH87">
    <cfRule type="cellIs" dxfId="1232" priority="243" stopIfTrue="1" operator="lessThan">
      <formula>5</formula>
    </cfRule>
  </conditionalFormatting>
  <conditionalFormatting sqref="BG86:BH87">
    <cfRule type="cellIs" dxfId="1231" priority="242" stopIfTrue="1" operator="lessThan">
      <formula>5</formula>
    </cfRule>
  </conditionalFormatting>
  <conditionalFormatting sqref="CE79 CD7:CE7 CK7:CT7 CL79 CN84:CN87 CN79 CP79 CP84:CP87 CT84:CT87 CT79 CM11:CM38 CO11:CO38 CK11:CK38 CQ11:CS38">
    <cfRule type="cellIs" dxfId="1230" priority="241" stopIfTrue="1" operator="lessThan">
      <formula>5</formula>
    </cfRule>
  </conditionalFormatting>
  <conditionalFormatting sqref="CE79 CD7:CE7 CK7:CT7 CL79 CN79 CP79 CT79 CM11:CM38 CO11:CO38 CK11:CK38 CQ11:CS38">
    <cfRule type="cellIs" dxfId="1229" priority="240" stopIfTrue="1" operator="lessThan">
      <formula>5</formula>
    </cfRule>
  </conditionalFormatting>
  <conditionalFormatting sqref="CE79 CD7:CE7 CK7:CT7 CL79 CN84:CN87 CN79 CP79 CP84:CP87 CT84:CT87 CT79 CM11:CM38 CO11:CO38 CK11:CK38 CQ11:CS38">
    <cfRule type="cellIs" dxfId="1228" priority="239" stopIfTrue="1" operator="lessThan">
      <formula>5</formula>
    </cfRule>
  </conditionalFormatting>
  <conditionalFormatting sqref="CE8:CE38 CP8:CP38 CN8:CN38 CT8:CT38 CL8:CL38 CE64:CE76 CN64:CN76 CP64:CP76 CT64:CT76">
    <cfRule type="cellIs" dxfId="1227" priority="238" stopIfTrue="1" operator="lessThan">
      <formula>5</formula>
    </cfRule>
  </conditionalFormatting>
  <conditionalFormatting sqref="CE8:CE38 CP8:CP38 CN8:CN38 CT8:CT38 CL8:CL38 CE64:CE76 CN64:CN76 CP64:CP76 CT64:CT76">
    <cfRule type="cellIs" dxfId="1226" priority="237" stopIfTrue="1" operator="lessThan">
      <formula>5</formula>
    </cfRule>
  </conditionalFormatting>
  <conditionalFormatting sqref="CE8:CE38 CP8:CP38 CN8:CN38 CT8:CT38 CL8:CL38 CE64:CE76 CN64:CN76 CP64:CP76 CT64:CT76">
    <cfRule type="cellIs" dxfId="1225" priority="236" stopIfTrue="1" operator="lessThan">
      <formula>5</formula>
    </cfRule>
  </conditionalFormatting>
  <conditionalFormatting sqref="CK80:CT82">
    <cfRule type="cellIs" dxfId="1224" priority="235" stopIfTrue="1" operator="lessThan">
      <formula>5</formula>
    </cfRule>
  </conditionalFormatting>
  <conditionalFormatting sqref="CK80:CT82">
    <cfRule type="cellIs" dxfId="1223" priority="234" stopIfTrue="1" operator="lessThan">
      <formula>5</formula>
    </cfRule>
  </conditionalFormatting>
  <conditionalFormatting sqref="CK80:CT82">
    <cfRule type="cellIs" dxfId="1222" priority="233" stopIfTrue="1" operator="lessThan">
      <formula>5</formula>
    </cfRule>
  </conditionalFormatting>
  <conditionalFormatting sqref="CG79 CF7:CG7">
    <cfRule type="cellIs" dxfId="1221" priority="232" stopIfTrue="1" operator="lessThan">
      <formula>5</formula>
    </cfRule>
  </conditionalFormatting>
  <conditionalFormatting sqref="CG79 CF7:CG7">
    <cfRule type="cellIs" dxfId="1220" priority="231" stopIfTrue="1" operator="lessThan">
      <formula>5</formula>
    </cfRule>
  </conditionalFormatting>
  <conditionalFormatting sqref="CG79 CF7:CG7">
    <cfRule type="cellIs" dxfId="1219" priority="230" stopIfTrue="1" operator="lessThan">
      <formula>5</formula>
    </cfRule>
  </conditionalFormatting>
  <conditionalFormatting sqref="CG8:CG38 CG64:CG76">
    <cfRule type="cellIs" dxfId="1218" priority="229" stopIfTrue="1" operator="lessThan">
      <formula>5</formula>
    </cfRule>
  </conditionalFormatting>
  <conditionalFormatting sqref="CG8:CG38 CG64:CG76">
    <cfRule type="cellIs" dxfId="1217" priority="228" stopIfTrue="1" operator="lessThan">
      <formula>5</formula>
    </cfRule>
  </conditionalFormatting>
  <conditionalFormatting sqref="CG8:CG38 CG64:CG76">
    <cfRule type="cellIs" dxfId="1216" priority="227" stopIfTrue="1" operator="lessThan">
      <formula>5</formula>
    </cfRule>
  </conditionalFormatting>
  <conditionalFormatting sqref="CE80">
    <cfRule type="cellIs" dxfId="1215" priority="225" stopIfTrue="1" operator="lessThan">
      <formula>5</formula>
    </cfRule>
  </conditionalFormatting>
  <conditionalFormatting sqref="CE80">
    <cfRule type="cellIs" dxfId="1214" priority="224" stopIfTrue="1" operator="lessThan">
      <formula>5</formula>
    </cfRule>
  </conditionalFormatting>
  <conditionalFormatting sqref="CE80">
    <cfRule type="cellIs" dxfId="1213" priority="223" stopIfTrue="1" operator="lessThan">
      <formula>5</formula>
    </cfRule>
  </conditionalFormatting>
  <conditionalFormatting sqref="CG80">
    <cfRule type="cellIs" dxfId="1212" priority="222" stopIfTrue="1" operator="lessThan">
      <formula>5</formula>
    </cfRule>
  </conditionalFormatting>
  <conditionalFormatting sqref="CG80">
    <cfRule type="cellIs" dxfId="1211" priority="221" stopIfTrue="1" operator="lessThan">
      <formula>5</formula>
    </cfRule>
  </conditionalFormatting>
  <conditionalFormatting sqref="CG80">
    <cfRule type="cellIs" dxfId="1210" priority="220" stopIfTrue="1" operator="lessThan">
      <formula>5</formula>
    </cfRule>
  </conditionalFormatting>
  <conditionalFormatting sqref="CE81:CE82">
    <cfRule type="cellIs" dxfId="1209" priority="219" stopIfTrue="1" operator="lessThan">
      <formula>5</formula>
    </cfRule>
  </conditionalFormatting>
  <conditionalFormatting sqref="CE81:CE82">
    <cfRule type="cellIs" dxfId="1208" priority="218" stopIfTrue="1" operator="lessThan">
      <formula>5</formula>
    </cfRule>
  </conditionalFormatting>
  <conditionalFormatting sqref="CE81:CE82">
    <cfRule type="cellIs" dxfId="1207" priority="217" stopIfTrue="1" operator="lessThan">
      <formula>5</formula>
    </cfRule>
  </conditionalFormatting>
  <conditionalFormatting sqref="CG81:CG82">
    <cfRule type="cellIs" dxfId="1206" priority="216" stopIfTrue="1" operator="lessThan">
      <formula>5</formula>
    </cfRule>
  </conditionalFormatting>
  <conditionalFormatting sqref="CG81:CG82">
    <cfRule type="cellIs" dxfId="1205" priority="215" stopIfTrue="1" operator="lessThan">
      <formula>5</formula>
    </cfRule>
  </conditionalFormatting>
  <conditionalFormatting sqref="CG81:CG82">
    <cfRule type="cellIs" dxfId="1204" priority="214" stopIfTrue="1" operator="lessThan">
      <formula>5</formula>
    </cfRule>
  </conditionalFormatting>
  <conditionalFormatting sqref="CE84:CE85">
    <cfRule type="cellIs" dxfId="1203" priority="213" stopIfTrue="1" operator="lessThan">
      <formula>5</formula>
    </cfRule>
  </conditionalFormatting>
  <conditionalFormatting sqref="CE84:CE85 CN84:CN85 CP84:CP85 CR84:CR85 CT84:CT85">
    <cfRule type="cellIs" dxfId="1202" priority="212" stopIfTrue="1" operator="lessThan">
      <formula>5</formula>
    </cfRule>
  </conditionalFormatting>
  <conditionalFormatting sqref="CE84:CE85">
    <cfRule type="cellIs" dxfId="1201" priority="211" stopIfTrue="1" operator="lessThan">
      <formula>5</formula>
    </cfRule>
  </conditionalFormatting>
  <conditionalFormatting sqref="CG84:CG85">
    <cfRule type="cellIs" dxfId="1200" priority="210" stopIfTrue="1" operator="lessThan">
      <formula>5</formula>
    </cfRule>
  </conditionalFormatting>
  <conditionalFormatting sqref="CG84:CG85">
    <cfRule type="cellIs" dxfId="1199" priority="209" stopIfTrue="1" operator="lessThan">
      <formula>5</formula>
    </cfRule>
  </conditionalFormatting>
  <conditionalFormatting sqref="CG84:CG85">
    <cfRule type="cellIs" dxfId="1198" priority="208" stopIfTrue="1" operator="lessThan">
      <formula>5</formula>
    </cfRule>
  </conditionalFormatting>
  <conditionalFormatting sqref="CE86:CE87">
    <cfRule type="cellIs" dxfId="1197" priority="207" stopIfTrue="1" operator="lessThan">
      <formula>5</formula>
    </cfRule>
  </conditionalFormatting>
  <conditionalFormatting sqref="CE86:CE87 CN86:CN87 CP86:CP87 CR86:CR87 CT86:CT87">
    <cfRule type="cellIs" dxfId="1196" priority="206" stopIfTrue="1" operator="lessThan">
      <formula>5</formula>
    </cfRule>
  </conditionalFormatting>
  <conditionalFormatting sqref="CE86:CE87">
    <cfRule type="cellIs" dxfId="1195" priority="205" stopIfTrue="1" operator="lessThan">
      <formula>5</formula>
    </cfRule>
  </conditionalFormatting>
  <conditionalFormatting sqref="CG86:CG87">
    <cfRule type="cellIs" dxfId="1194" priority="204" stopIfTrue="1" operator="lessThan">
      <formula>5</formula>
    </cfRule>
  </conditionalFormatting>
  <conditionalFormatting sqref="CG86:CG87">
    <cfRule type="cellIs" dxfId="1193" priority="203" stopIfTrue="1" operator="lessThan">
      <formula>5</formula>
    </cfRule>
  </conditionalFormatting>
  <conditionalFormatting sqref="CG86:CG87">
    <cfRule type="cellIs" dxfId="1192" priority="202" stopIfTrue="1" operator="lessThan">
      <formula>5</formula>
    </cfRule>
  </conditionalFormatting>
  <conditionalFormatting sqref="CZ79 CY7:CZ7 DH84:DH87 DE7:DN7 DN8:DN38 DD80:DD82 DN79:DP82 DH79:DH82 DL8:DL76">
    <cfRule type="cellIs" dxfId="1191" priority="199" stopIfTrue="1" operator="lessThan">
      <formula>5</formula>
    </cfRule>
  </conditionalFormatting>
  <conditionalFormatting sqref="DO7">
    <cfRule type="cellIs" dxfId="1190" priority="200" stopIfTrue="1" operator="equal">
      <formula>"Giỏi"</formula>
    </cfRule>
    <cfRule type="cellIs" dxfId="1189" priority="201" stopIfTrue="1" operator="equal">
      <formula>"Yếu"</formula>
    </cfRule>
  </conditionalFormatting>
  <conditionalFormatting sqref="CZ79 CY7:CZ7 DE7:DL7 DD80:DD82 DN79:DP82 DH79:DH82 DL8:DL76">
    <cfRule type="cellIs" dxfId="1188" priority="198" stopIfTrue="1" operator="lessThan">
      <formula>5</formula>
    </cfRule>
  </conditionalFormatting>
  <conditionalFormatting sqref="CZ79 CY7:CZ7 DH84:DH87 DE7:DN7 DN8:DN38 DD80:DD82 DN79:DP82 DH79:DH82 DL8:DL76">
    <cfRule type="cellIs" dxfId="1187" priority="197" stopIfTrue="1" operator="lessThan">
      <formula>5</formula>
    </cfRule>
  </conditionalFormatting>
  <conditionalFormatting sqref="CZ8:CZ38 DH8:DH38 CZ64:CZ76 DH64:DH76">
    <cfRule type="cellIs" dxfId="1186" priority="194" stopIfTrue="1" operator="lessThan">
      <formula>5</formula>
    </cfRule>
  </conditionalFormatting>
  <conditionalFormatting sqref="DO8:DO38 DO64:DO76">
    <cfRule type="cellIs" dxfId="1185" priority="195" stopIfTrue="1" operator="equal">
      <formula>"Giỏi"</formula>
    </cfRule>
    <cfRule type="cellIs" dxfId="1184" priority="196" stopIfTrue="1" operator="equal">
      <formula>"Yếu"</formula>
    </cfRule>
  </conditionalFormatting>
  <conditionalFormatting sqref="CZ8:CZ38 DH8:DH38 CZ64:CZ76 DH64:DH76">
    <cfRule type="cellIs" dxfId="1183" priority="193" stopIfTrue="1" operator="lessThan">
      <formula>5</formula>
    </cfRule>
  </conditionalFormatting>
  <conditionalFormatting sqref="CZ8:CZ38 DH8:DH38 CZ64:CZ76 DH64:DH76">
    <cfRule type="cellIs" dxfId="1182" priority="192" stopIfTrue="1" operator="lessThan">
      <formula>5</formula>
    </cfRule>
  </conditionalFormatting>
  <conditionalFormatting sqref="DD11:DD38">
    <cfRule type="cellIs" dxfId="1181" priority="191" stopIfTrue="1" operator="lessThan">
      <formula>5</formula>
    </cfRule>
  </conditionalFormatting>
  <conditionalFormatting sqref="DD11:DD38">
    <cfRule type="cellIs" dxfId="1180" priority="190" stopIfTrue="1" operator="lessThan">
      <formula>5</formula>
    </cfRule>
  </conditionalFormatting>
  <conditionalFormatting sqref="DD11:DD38">
    <cfRule type="cellIs" dxfId="1179" priority="189" stopIfTrue="1" operator="lessThan">
      <formula>5</formula>
    </cfRule>
  </conditionalFormatting>
  <conditionalFormatting sqref="DB79 DA7:DB7">
    <cfRule type="cellIs" dxfId="1178" priority="188" stopIfTrue="1" operator="lessThan">
      <formula>5</formula>
    </cfRule>
  </conditionalFormatting>
  <conditionalFormatting sqref="DB79 DA7:DB7">
    <cfRule type="cellIs" dxfId="1177" priority="187" stopIfTrue="1" operator="lessThan">
      <formula>5</formula>
    </cfRule>
  </conditionalFormatting>
  <conditionalFormatting sqref="DB79 DA7:DB7">
    <cfRule type="cellIs" dxfId="1176" priority="186" stopIfTrue="1" operator="lessThan">
      <formula>5</formula>
    </cfRule>
  </conditionalFormatting>
  <conditionalFormatting sqref="DB8:DB38 DB64:DB76">
    <cfRule type="cellIs" dxfId="1175" priority="185" stopIfTrue="1" operator="lessThan">
      <formula>5</formula>
    </cfRule>
  </conditionalFormatting>
  <conditionalFormatting sqref="DB8:DB38 DB64:DB76">
    <cfRule type="cellIs" dxfId="1174" priority="184" stopIfTrue="1" operator="lessThan">
      <formula>5</formula>
    </cfRule>
  </conditionalFormatting>
  <conditionalFormatting sqref="DB8:DB38 DB64:DB76">
    <cfRule type="cellIs" dxfId="1173" priority="183" stopIfTrue="1" operator="lessThan">
      <formula>5</formula>
    </cfRule>
  </conditionalFormatting>
  <conditionalFormatting sqref="CZ80">
    <cfRule type="cellIs" dxfId="1172" priority="182" stopIfTrue="1" operator="lessThan">
      <formula>5</formula>
    </cfRule>
  </conditionalFormatting>
  <conditionalFormatting sqref="CZ80">
    <cfRule type="cellIs" dxfId="1171" priority="181" stopIfTrue="1" operator="lessThan">
      <formula>5</formula>
    </cfRule>
  </conditionalFormatting>
  <conditionalFormatting sqref="CZ80">
    <cfRule type="cellIs" dxfId="1170" priority="180" stopIfTrue="1" operator="lessThan">
      <formula>5</formula>
    </cfRule>
  </conditionalFormatting>
  <conditionalFormatting sqref="DB80">
    <cfRule type="cellIs" dxfId="1169" priority="179" stopIfTrue="1" operator="lessThan">
      <formula>5</formula>
    </cfRule>
  </conditionalFormatting>
  <conditionalFormatting sqref="DB80">
    <cfRule type="cellIs" dxfId="1168" priority="178" stopIfTrue="1" operator="lessThan">
      <formula>5</formula>
    </cfRule>
  </conditionalFormatting>
  <conditionalFormatting sqref="DB80">
    <cfRule type="cellIs" dxfId="1167" priority="177" stopIfTrue="1" operator="lessThan">
      <formula>5</formula>
    </cfRule>
  </conditionalFormatting>
  <conditionalFormatting sqref="CZ81:CZ82">
    <cfRule type="cellIs" dxfId="1166" priority="176" stopIfTrue="1" operator="lessThan">
      <formula>5</formula>
    </cfRule>
  </conditionalFormatting>
  <conditionalFormatting sqref="CZ81:CZ82">
    <cfRule type="cellIs" dxfId="1165" priority="175" stopIfTrue="1" operator="lessThan">
      <formula>5</formula>
    </cfRule>
  </conditionalFormatting>
  <conditionalFormatting sqref="CZ81:CZ82">
    <cfRule type="cellIs" dxfId="1164" priority="174" stopIfTrue="1" operator="lessThan">
      <formula>5</formula>
    </cfRule>
  </conditionalFormatting>
  <conditionalFormatting sqref="DB81:DB82">
    <cfRule type="cellIs" dxfId="1163" priority="172" stopIfTrue="1" operator="lessThan">
      <formula>5</formula>
    </cfRule>
  </conditionalFormatting>
  <conditionalFormatting sqref="DB81:DB82">
    <cfRule type="cellIs" dxfId="1162" priority="171" stopIfTrue="1" operator="lessThan">
      <formula>5</formula>
    </cfRule>
  </conditionalFormatting>
  <conditionalFormatting sqref="CZ84:CZ85">
    <cfRule type="cellIs" dxfId="1161" priority="168" stopIfTrue="1" operator="lessThan">
      <formula>5</formula>
    </cfRule>
  </conditionalFormatting>
  <conditionalFormatting sqref="DO84:DO85">
    <cfRule type="cellIs" dxfId="1160" priority="169" stopIfTrue="1" operator="equal">
      <formula>"Giỏi"</formula>
    </cfRule>
    <cfRule type="cellIs" dxfId="1159" priority="170" stopIfTrue="1" operator="equal">
      <formula>"Yếu"</formula>
    </cfRule>
  </conditionalFormatting>
  <conditionalFormatting sqref="CZ84:CZ85 DH84:DH85">
    <cfRule type="cellIs" dxfId="1158" priority="167" stopIfTrue="1" operator="lessThan">
      <formula>5</formula>
    </cfRule>
  </conditionalFormatting>
  <conditionalFormatting sqref="CZ84:CZ85">
    <cfRule type="cellIs" dxfId="1157" priority="166" stopIfTrue="1" operator="lessThan">
      <formula>5</formula>
    </cfRule>
  </conditionalFormatting>
  <conditionalFormatting sqref="DB84:DB85">
    <cfRule type="cellIs" dxfId="1156" priority="165" stopIfTrue="1" operator="lessThan">
      <formula>5</formula>
    </cfRule>
  </conditionalFormatting>
  <conditionalFormatting sqref="DB84:DB85">
    <cfRule type="cellIs" dxfId="1155" priority="164" stopIfTrue="1" operator="lessThan">
      <formula>5</formula>
    </cfRule>
  </conditionalFormatting>
  <conditionalFormatting sqref="DB84:DB85">
    <cfRule type="cellIs" dxfId="1154" priority="163" stopIfTrue="1" operator="lessThan">
      <formula>5</formula>
    </cfRule>
  </conditionalFormatting>
  <conditionalFormatting sqref="CZ86:CZ87">
    <cfRule type="cellIs" dxfId="1153" priority="160" stopIfTrue="1" operator="lessThan">
      <formula>5</formula>
    </cfRule>
  </conditionalFormatting>
  <conditionalFormatting sqref="DO86:DO87">
    <cfRule type="cellIs" dxfId="1152" priority="161" stopIfTrue="1" operator="equal">
      <formula>"Giỏi"</formula>
    </cfRule>
    <cfRule type="cellIs" dxfId="1151" priority="162" stopIfTrue="1" operator="equal">
      <formula>"Yếu"</formula>
    </cfRule>
  </conditionalFormatting>
  <conditionalFormatting sqref="CZ86:CZ87 DH86:DH87">
    <cfRule type="cellIs" dxfId="1150" priority="159" stopIfTrue="1" operator="lessThan">
      <formula>5</formula>
    </cfRule>
  </conditionalFormatting>
  <conditionalFormatting sqref="CZ86:CZ87">
    <cfRule type="cellIs" dxfId="1149" priority="158" stopIfTrue="1" operator="lessThan">
      <formula>5</formula>
    </cfRule>
  </conditionalFormatting>
  <conditionalFormatting sqref="DB86:DB87">
    <cfRule type="cellIs" dxfId="1148" priority="157" stopIfTrue="1" operator="lessThan">
      <formula>5</formula>
    </cfRule>
  </conditionalFormatting>
  <conditionalFormatting sqref="DB86:DB87">
    <cfRule type="cellIs" dxfId="1147" priority="156" stopIfTrue="1" operator="lessThan">
      <formula>5</formula>
    </cfRule>
  </conditionalFormatting>
  <conditionalFormatting sqref="DB86:DB87">
    <cfRule type="cellIs" dxfId="1146" priority="155" stopIfTrue="1" operator="lessThan">
      <formula>5</formula>
    </cfRule>
  </conditionalFormatting>
  <conditionalFormatting sqref="BX51">
    <cfRule type="cellIs" dxfId="1145" priority="154" stopIfTrue="1" operator="lessThan">
      <formula>5</formula>
    </cfRule>
  </conditionalFormatting>
  <conditionalFormatting sqref="BX51">
    <cfRule type="cellIs" dxfId="1144" priority="153" stopIfTrue="1" operator="lessThan">
      <formula>5</formula>
    </cfRule>
  </conditionalFormatting>
  <conditionalFormatting sqref="BX51">
    <cfRule type="cellIs" dxfId="1143" priority="152" stopIfTrue="1" operator="lessThan">
      <formula>5</formula>
    </cfRule>
  </conditionalFormatting>
  <conditionalFormatting sqref="BY51">
    <cfRule type="cellIs" dxfId="1142" priority="151" stopIfTrue="1" operator="lessThan">
      <formula>5</formula>
    </cfRule>
  </conditionalFormatting>
  <conditionalFormatting sqref="BY51">
    <cfRule type="cellIs" dxfId="1141" priority="150" stopIfTrue="1" operator="lessThan">
      <formula>5</formula>
    </cfRule>
  </conditionalFormatting>
  <conditionalFormatting sqref="BY51">
    <cfRule type="cellIs" dxfId="1140" priority="149" stopIfTrue="1" operator="lessThan">
      <formula>5</formula>
    </cfRule>
  </conditionalFormatting>
  <conditionalFormatting sqref="AO50 AX50 AA50 AQ50 AS50 AL50 AV50 AI50">
    <cfRule type="cellIs" dxfId="1139" priority="148" stopIfTrue="1" operator="lessThan">
      <formula>5</formula>
    </cfRule>
  </conditionalFormatting>
  <conditionalFormatting sqref="AO50 AX50 AA50 AQ50 AS50 AL50 AV50 AI50">
    <cfRule type="cellIs" dxfId="1138" priority="147" stopIfTrue="1" operator="lessThan">
      <formula>5</formula>
    </cfRule>
  </conditionalFormatting>
  <conditionalFormatting sqref="AO50 AX50 AA50 AQ50 AS50 AL50 AV50 AI50">
    <cfRule type="cellIs" dxfId="1137" priority="146" stopIfTrue="1" operator="lessThan">
      <formula>5</formula>
    </cfRule>
  </conditionalFormatting>
  <conditionalFormatting sqref="AB50 AR50 AP50 AJ50 AT50 AM50 AY50 AW50">
    <cfRule type="cellIs" dxfId="1136" priority="145" stopIfTrue="1" operator="lessThan">
      <formula>5</formula>
    </cfRule>
  </conditionalFormatting>
  <conditionalFormatting sqref="AB50 AR50 AP50 AJ50 AT50 AM50 AY50 AW50">
    <cfRule type="cellIs" dxfId="1135" priority="144" stopIfTrue="1" operator="lessThan">
      <formula>5</formula>
    </cfRule>
  </conditionalFormatting>
  <conditionalFormatting sqref="AB50 AR50 AP50 AJ50 AT50 AM50 AY50 AW50">
    <cfRule type="cellIs" dxfId="1134" priority="143" stopIfTrue="1" operator="lessThan">
      <formula>5</formula>
    </cfRule>
  </conditionalFormatting>
  <conditionalFormatting sqref="AF50">
    <cfRule type="cellIs" dxfId="1133" priority="142" stopIfTrue="1" operator="lessThan">
      <formula>5</formula>
    </cfRule>
  </conditionalFormatting>
  <conditionalFormatting sqref="AF50">
    <cfRule type="cellIs" dxfId="1132" priority="141" stopIfTrue="1" operator="lessThan">
      <formula>5</formula>
    </cfRule>
  </conditionalFormatting>
  <conditionalFormatting sqref="AF50">
    <cfRule type="cellIs" dxfId="1131" priority="140" stopIfTrue="1" operator="lessThan">
      <formula>5</formula>
    </cfRule>
  </conditionalFormatting>
  <conditionalFormatting sqref="AG50">
    <cfRule type="cellIs" dxfId="1130" priority="139" stopIfTrue="1" operator="lessThan">
      <formula>5</formula>
    </cfRule>
  </conditionalFormatting>
  <conditionalFormatting sqref="AG50">
    <cfRule type="cellIs" dxfId="1129" priority="138" stopIfTrue="1" operator="lessThan">
      <formula>5</formula>
    </cfRule>
  </conditionalFormatting>
  <conditionalFormatting sqref="AG50">
    <cfRule type="cellIs" dxfId="1128" priority="137" stopIfTrue="1" operator="lessThan">
      <formula>5</formula>
    </cfRule>
  </conditionalFormatting>
  <conditionalFormatting sqref="AD50">
    <cfRule type="cellIs" dxfId="1127" priority="136" stopIfTrue="1" operator="lessThan">
      <formula>5</formula>
    </cfRule>
  </conditionalFormatting>
  <conditionalFormatting sqref="AD50">
    <cfRule type="cellIs" dxfId="1126" priority="135" stopIfTrue="1" operator="lessThan">
      <formula>5</formula>
    </cfRule>
  </conditionalFormatting>
  <conditionalFormatting sqref="AD50">
    <cfRule type="cellIs" dxfId="1125" priority="134" stopIfTrue="1" operator="lessThan">
      <formula>5</formula>
    </cfRule>
  </conditionalFormatting>
  <conditionalFormatting sqref="AE50">
    <cfRule type="cellIs" dxfId="1124" priority="133" stopIfTrue="1" operator="lessThan">
      <formula>5</formula>
    </cfRule>
  </conditionalFormatting>
  <conditionalFormatting sqref="AE50">
    <cfRule type="cellIs" dxfId="1123" priority="132" stopIfTrue="1" operator="lessThan">
      <formula>5</formula>
    </cfRule>
  </conditionalFormatting>
  <conditionalFormatting sqref="AE50">
    <cfRule type="cellIs" dxfId="1122" priority="131" stopIfTrue="1" operator="lessThan">
      <formula>5</formula>
    </cfRule>
  </conditionalFormatting>
  <conditionalFormatting sqref="BX76:BY76">
    <cfRule type="cellIs" dxfId="1121" priority="130" stopIfTrue="1" operator="lessThan">
      <formula>5</formula>
    </cfRule>
  </conditionalFormatting>
  <conditionalFormatting sqref="BX76:BY76">
    <cfRule type="cellIs" dxfId="1120" priority="129" stopIfTrue="1" operator="lessThan">
      <formula>5</formula>
    </cfRule>
  </conditionalFormatting>
  <conditionalFormatting sqref="BX76:BY76">
    <cfRule type="cellIs" dxfId="1119" priority="128" stopIfTrue="1" operator="lessThan">
      <formula>5</formula>
    </cfRule>
  </conditionalFormatting>
  <conditionalFormatting sqref="Q64">
    <cfRule type="cellIs" dxfId="1118" priority="127" stopIfTrue="1" operator="lessThan">
      <formula>5</formula>
    </cfRule>
  </conditionalFormatting>
  <conditionalFormatting sqref="Q64">
    <cfRule type="cellIs" dxfId="1117" priority="126" stopIfTrue="1" operator="lessThan">
      <formula>5</formula>
    </cfRule>
  </conditionalFormatting>
  <conditionalFormatting sqref="Q64">
    <cfRule type="cellIs" dxfId="1116" priority="125" stopIfTrue="1" operator="lessThan">
      <formula>5</formula>
    </cfRule>
  </conditionalFormatting>
  <conditionalFormatting sqref="R64">
    <cfRule type="cellIs" dxfId="1115" priority="124" stopIfTrue="1" operator="lessThan">
      <formula>5</formula>
    </cfRule>
  </conditionalFormatting>
  <conditionalFormatting sqref="R64">
    <cfRule type="cellIs" dxfId="1114" priority="123" stopIfTrue="1" operator="lessThan">
      <formula>5</formula>
    </cfRule>
  </conditionalFormatting>
  <conditionalFormatting sqref="R64">
    <cfRule type="cellIs" dxfId="1113" priority="122" stopIfTrue="1" operator="lessThan">
      <formula>5</formula>
    </cfRule>
  </conditionalFormatting>
  <conditionalFormatting sqref="EM7:EM29 EM79:EN80">
    <cfRule type="cellIs" dxfId="1112" priority="77" stopIfTrue="1" operator="lessThan">
      <formula>5</formula>
    </cfRule>
  </conditionalFormatting>
  <conditionalFormatting sqref="EN7">
    <cfRule type="cellIs" dxfId="1111" priority="78" stopIfTrue="1" operator="equal">
      <formula>"Giỏi"</formula>
    </cfRule>
    <cfRule type="cellIs" dxfId="1110" priority="79" stopIfTrue="1" operator="equal">
      <formula>"Yếu"</formula>
    </cfRule>
  </conditionalFormatting>
  <conditionalFormatting sqref="EM81:EM82 EM79:EN80">
    <cfRule type="cellIs" dxfId="1109" priority="76" stopIfTrue="1" operator="lessThan">
      <formula>5</formula>
    </cfRule>
  </conditionalFormatting>
  <conditionalFormatting sqref="EM7:EM29 EM79:EN80">
    <cfRule type="cellIs" dxfId="1108" priority="75" stopIfTrue="1" operator="lessThan">
      <formula>5</formula>
    </cfRule>
  </conditionalFormatting>
  <conditionalFormatting sqref="EN64:EN76 EN8:EN29">
    <cfRule type="cellIs" dxfId="1107" priority="73" stopIfTrue="1" operator="equal">
      <formula>"Giỏi"</formula>
    </cfRule>
    <cfRule type="cellIs" dxfId="1106" priority="74" stopIfTrue="1" operator="equal">
      <formula>"Yếu"</formula>
    </cfRule>
  </conditionalFormatting>
  <conditionalFormatting sqref="EN84:EN85">
    <cfRule type="cellIs" dxfId="1105" priority="71" stopIfTrue="1" operator="equal">
      <formula>"Giỏi"</formula>
    </cfRule>
    <cfRule type="cellIs" dxfId="1104" priority="72" stopIfTrue="1" operator="equal">
      <formula>"Yếu"</formula>
    </cfRule>
  </conditionalFormatting>
  <conditionalFormatting sqref="EN86:EN87">
    <cfRule type="cellIs" dxfId="1103" priority="69" stopIfTrue="1" operator="equal">
      <formula>"Giỏi"</formula>
    </cfRule>
    <cfRule type="cellIs" dxfId="1102" priority="70" stopIfTrue="1" operator="equal">
      <formula>"Yếu"</formula>
    </cfRule>
  </conditionalFormatting>
  <conditionalFormatting sqref="DV28:DV29 DX28:DX29 DZ28:DZ29 EB28:EB29">
    <cfRule type="cellIs" dxfId="1101" priority="62" stopIfTrue="1" operator="lessThan">
      <formula>5</formula>
    </cfRule>
  </conditionalFormatting>
  <conditionalFormatting sqref="DV28:DV29 DX28:DX29 DZ28:DZ29 DY11:DY29 DU11:DU29 DW11:DW29 DZ11:DZ24 DX11:DX24 DV11:DV24 DU7:ED7 DV39:DV50 DX39:DX50 DZ39:DZ50 DY39:DY63 DU39:DU63 DW39:DW63 DU30:DZ38 DY71:DY76 DY86:DY87 DU71:DU76 DU86:DU87 DW71:DW76 DW86:DW87 DU64:DZ68 DU79:ED85 DU69:DY70 DZ69:DZ76 EB64:EB76 EB28:EB50 DU8:DZ10 EB8:EB24 EA8:EA76 EC8:ED76">
    <cfRule type="cellIs" dxfId="1100" priority="59" stopIfTrue="1" operator="lessThan">
      <formula>5</formula>
    </cfRule>
    <cfRule type="cellIs" dxfId="1099" priority="61" stopIfTrue="1" operator="lessThan">
      <formula>5</formula>
    </cfRule>
  </conditionalFormatting>
  <conditionalFormatting sqref="DV28:DV29 DX28:DX29 DZ28:DZ29 EB28:EB29">
    <cfRule type="cellIs" dxfId="1098" priority="60" stopIfTrue="1" operator="lessThan">
      <formula>5</formula>
    </cfRule>
  </conditionalFormatting>
  <conditionalFormatting sqref="DV25 DX25 DZ25 EB25">
    <cfRule type="cellIs" dxfId="1097" priority="54" stopIfTrue="1" operator="lessThan">
      <formula>5</formula>
    </cfRule>
  </conditionalFormatting>
  <conditionalFormatting sqref="DV25 DX25 DZ25 EB25">
    <cfRule type="cellIs" dxfId="1096" priority="51" stopIfTrue="1" operator="lessThan">
      <formula>5</formula>
    </cfRule>
    <cfRule type="cellIs" dxfId="1095" priority="53" stopIfTrue="1" operator="lessThan">
      <formula>5</formula>
    </cfRule>
  </conditionalFormatting>
  <conditionalFormatting sqref="DV25 DX25 DZ25 EB25">
    <cfRule type="cellIs" dxfId="1094" priority="52" stopIfTrue="1" operator="lessThan">
      <formula>5</formula>
    </cfRule>
  </conditionalFormatting>
  <conditionalFormatting sqref="DV26:DV27 DX26:DX27 DZ26:DZ27 EB26:EB27">
    <cfRule type="cellIs" dxfId="1093" priority="46" stopIfTrue="1" operator="lessThan">
      <formula>5</formula>
    </cfRule>
  </conditionalFormatting>
  <conditionalFormatting sqref="DV26:DV27 DX26:DX27 DZ26:DZ27 EB26:EB27">
    <cfRule type="cellIs" dxfId="1092" priority="43" stopIfTrue="1" operator="lessThan">
      <formula>5</formula>
    </cfRule>
    <cfRule type="cellIs" dxfId="1091" priority="45" stopIfTrue="1" operator="lessThan">
      <formula>5</formula>
    </cfRule>
  </conditionalFormatting>
  <conditionalFormatting sqref="DV26:DV27 DX26:DX27 DZ26:DZ27 EB26:EB27">
    <cfRule type="cellIs" dxfId="1090" priority="44" stopIfTrue="1" operator="lessThan">
      <formula>5</formula>
    </cfRule>
  </conditionalFormatting>
  <conditionalFormatting sqref="DR51:DR63">
    <cfRule type="cellIs" dxfId="1089" priority="37" stopIfTrue="1" operator="lessThan">
      <formula>5</formula>
    </cfRule>
  </conditionalFormatting>
  <conditionalFormatting sqref="DR51:DR63">
    <cfRule type="cellIs" dxfId="1088" priority="36" stopIfTrue="1" operator="lessThan">
      <formula>5</formula>
    </cfRule>
  </conditionalFormatting>
  <conditionalFormatting sqref="DR51:DR63">
    <cfRule type="cellIs" dxfId="1087" priority="35" stopIfTrue="1" operator="lessThan">
      <formula>5</formula>
    </cfRule>
  </conditionalFormatting>
  <conditionalFormatting sqref="DT51:DT63">
    <cfRule type="cellIs" dxfId="1086" priority="34" stopIfTrue="1" operator="lessThan">
      <formula>5</formula>
    </cfRule>
  </conditionalFormatting>
  <conditionalFormatting sqref="DT51:DT63">
    <cfRule type="cellIs" dxfId="1085" priority="33" stopIfTrue="1" operator="lessThan">
      <formula>5</formula>
    </cfRule>
  </conditionalFormatting>
  <conditionalFormatting sqref="DT51:DT63">
    <cfRule type="cellIs" dxfId="1084" priority="32" stopIfTrue="1" operator="lessThan">
      <formula>5</formula>
    </cfRule>
  </conditionalFormatting>
  <conditionalFormatting sqref="DV51:DV63 DX51:DX63 DZ51:DZ63 EB51:EB63">
    <cfRule type="cellIs" dxfId="1083" priority="31" stopIfTrue="1" operator="lessThan">
      <formula>5</formula>
    </cfRule>
  </conditionalFormatting>
  <conditionalFormatting sqref="DV51:DV63 DX51:DX63 DZ51:DZ63 EB51:EB63">
    <cfRule type="cellIs" dxfId="1082" priority="28" stopIfTrue="1" operator="lessThan">
      <formula>5</formula>
    </cfRule>
    <cfRule type="cellIs" dxfId="1081" priority="30" stopIfTrue="1" operator="lessThan">
      <formula>5</formula>
    </cfRule>
  </conditionalFormatting>
  <conditionalFormatting sqref="DV51:DV63 DX51:DX63 DZ51:DZ63 EB51:EB63">
    <cfRule type="cellIs" dxfId="1080" priority="29" stopIfTrue="1" operator="lessThan">
      <formula>5</formula>
    </cfRule>
  </conditionalFormatting>
  <conditionalFormatting sqref="EI51:EI63">
    <cfRule type="cellIs" dxfId="1079" priority="23" stopIfTrue="1" operator="lessThan">
      <formula>5</formula>
    </cfRule>
  </conditionalFormatting>
  <conditionalFormatting sqref="EI7">
    <cfRule type="cellIs" dxfId="1078" priority="10" stopIfTrue="1" operator="lessThan">
      <formula>5</formula>
    </cfRule>
  </conditionalFormatting>
  <conditionalFormatting sqref="EH7:EH76">
    <cfRule type="cellIs" dxfId="1077" priority="18" stopIfTrue="1" operator="lessThan">
      <formula>5</formula>
    </cfRule>
  </conditionalFormatting>
  <conditionalFormatting sqref="EH7:EH76">
    <cfRule type="cellIs" dxfId="1076" priority="17" stopIfTrue="1" operator="lessThan">
      <formula>5</formula>
    </cfRule>
  </conditionalFormatting>
  <conditionalFormatting sqref="EJ7:EK76">
    <cfRule type="cellIs" dxfId="1075" priority="11" stopIfTrue="1" operator="equal">
      <formula>"Giỏi"</formula>
    </cfRule>
    <cfRule type="cellIs" dxfId="1074" priority="12" stopIfTrue="1" operator="equal">
      <formula>"Yếu"</formula>
    </cfRule>
  </conditionalFormatting>
  <conditionalFormatting sqref="EF64:EF76 EF8:EF50 EE79:EF85">
    <cfRule type="cellIs" dxfId="1073" priority="7" stopIfTrue="1" operator="lessThan">
      <formula>5</formula>
    </cfRule>
  </conditionalFormatting>
  <conditionalFormatting sqref="EG79:EG85">
    <cfRule type="cellIs" dxfId="1072" priority="8" stopIfTrue="1" operator="equal">
      <formula>"Giỏi"</formula>
    </cfRule>
    <cfRule type="cellIs" dxfId="1071" priority="9" stopIfTrue="1" operator="equal">
      <formula>"Yếu"</formula>
    </cfRule>
  </conditionalFormatting>
  <conditionalFormatting sqref="EF51:EF63">
    <cfRule type="cellIs" dxfId="1070" priority="6" stopIfTrue="1" operator="lessThan">
      <formula>5</formula>
    </cfRule>
  </conditionalFormatting>
  <conditionalFormatting sqref="EF7">
    <cfRule type="cellIs" dxfId="1069" priority="1" stopIfTrue="1" operator="lessThan">
      <formula>5</formula>
    </cfRule>
  </conditionalFormatting>
  <conditionalFormatting sqref="EE7:EE76">
    <cfRule type="cellIs" dxfId="1068" priority="5" stopIfTrue="1" operator="lessThan">
      <formula>5</formula>
    </cfRule>
  </conditionalFormatting>
  <conditionalFormatting sqref="EE7:EE76">
    <cfRule type="cellIs" dxfId="1067" priority="4" stopIfTrue="1" operator="lessThan">
      <formula>5</formula>
    </cfRule>
  </conditionalFormatting>
  <conditionalFormatting sqref="EG7:EG76">
    <cfRule type="cellIs" dxfId="1066" priority="2" stopIfTrue="1" operator="equal">
      <formula>"Giỏi"</formula>
    </cfRule>
    <cfRule type="cellIs" dxfId="1065" priority="3" stopIfTrue="1" operator="equal">
      <formula>"Yếu"</formula>
    </cfRule>
  </conditionalFormatting>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V66"/>
  <sheetViews>
    <sheetView topLeftCell="A9" zoomScaleNormal="100" workbookViewId="0">
      <pane xSplit="7" ySplit="2" topLeftCell="H59" activePane="bottomRight" state="frozen"/>
      <selection activeCell="A9" sqref="A9"/>
      <selection pane="topRight" activeCell="H9" sqref="H9"/>
      <selection pane="bottomLeft" activeCell="A11" sqref="A11"/>
      <selection pane="bottomRight" activeCell="A49" sqref="A49:XFD49"/>
    </sheetView>
  </sheetViews>
  <sheetFormatPr defaultRowHeight="15" x14ac:dyDescent="0.25"/>
  <cols>
    <col min="1" max="1" width="4.140625" customWidth="1"/>
    <col min="2" max="2" width="5.28515625" hidden="1" customWidth="1"/>
    <col min="3" max="3" width="17.28515625" bestFit="1" customWidth="1"/>
    <col min="4" max="4" width="7.28515625" bestFit="1" customWidth="1"/>
    <col min="5" max="5" width="0" hidden="1" customWidth="1"/>
    <col min="6" max="6" width="7.28515625" hidden="1" customWidth="1"/>
    <col min="7" max="7" width="9.140625" hidden="1" customWidth="1"/>
    <col min="8" max="8" width="4.85546875" customWidth="1"/>
    <col min="9" max="9" width="7.85546875" customWidth="1"/>
    <col min="10" max="10" width="13.140625" customWidth="1"/>
    <col min="11" max="11" width="6.85546875" customWidth="1"/>
    <col min="12" max="12" width="7.140625" customWidth="1"/>
    <col min="13" max="13" width="7.28515625" customWidth="1"/>
    <col min="14" max="14" width="7.140625" customWidth="1"/>
    <col min="15" max="15" width="6.85546875" style="288" bestFit="1" customWidth="1"/>
    <col min="16" max="16" width="7.28515625" bestFit="1" customWidth="1"/>
    <col min="17" max="17" width="6.85546875" customWidth="1"/>
    <col min="18" max="18" width="7.7109375" bestFit="1" customWidth="1"/>
    <col min="19" max="19" width="8.7109375" customWidth="1"/>
    <col min="20" max="20" width="0" hidden="1" customWidth="1"/>
    <col min="21" max="21" width="16" customWidth="1"/>
    <col min="255" max="255" width="4.140625" customWidth="1"/>
    <col min="256" max="256" width="5.28515625" customWidth="1"/>
    <col min="257" max="257" width="20.28515625" customWidth="1"/>
    <col min="258" max="258" width="8.5703125" customWidth="1"/>
    <col min="259" max="261" width="0" hidden="1" customWidth="1"/>
    <col min="262" max="262" width="6.140625" customWidth="1"/>
    <col min="263" max="263" width="10.85546875" customWidth="1"/>
    <col min="264" max="264" width="17.5703125" customWidth="1"/>
    <col min="265" max="265" width="8.42578125" customWidth="1"/>
    <col min="266" max="266" width="11.42578125" customWidth="1"/>
    <col min="267" max="268" width="7.85546875" customWidth="1"/>
    <col min="269" max="269" width="12" customWidth="1"/>
    <col min="270" max="270" width="0" hidden="1" customWidth="1"/>
    <col min="511" max="511" width="4.140625" customWidth="1"/>
    <col min="512" max="512" width="5.28515625" customWidth="1"/>
    <col min="513" max="513" width="20.28515625" customWidth="1"/>
    <col min="514" max="514" width="8.5703125" customWidth="1"/>
    <col min="515" max="517" width="0" hidden="1" customWidth="1"/>
    <col min="518" max="518" width="6.140625" customWidth="1"/>
    <col min="519" max="519" width="10.85546875" customWidth="1"/>
    <col min="520" max="520" width="17.5703125" customWidth="1"/>
    <col min="521" max="521" width="8.42578125" customWidth="1"/>
    <col min="522" max="522" width="11.42578125" customWidth="1"/>
    <col min="523" max="524" width="7.85546875" customWidth="1"/>
    <col min="525" max="525" width="12" customWidth="1"/>
    <col min="526" max="526" width="0" hidden="1" customWidth="1"/>
    <col min="767" max="767" width="4.140625" customWidth="1"/>
    <col min="768" max="768" width="5.28515625" customWidth="1"/>
    <col min="769" max="769" width="20.28515625" customWidth="1"/>
    <col min="770" max="770" width="8.5703125" customWidth="1"/>
    <col min="771" max="773" width="0" hidden="1" customWidth="1"/>
    <col min="774" max="774" width="6.140625" customWidth="1"/>
    <col min="775" max="775" width="10.85546875" customWidth="1"/>
    <col min="776" max="776" width="17.5703125" customWidth="1"/>
    <col min="777" max="777" width="8.42578125" customWidth="1"/>
    <col min="778" max="778" width="11.42578125" customWidth="1"/>
    <col min="779" max="780" width="7.85546875" customWidth="1"/>
    <col min="781" max="781" width="12" customWidth="1"/>
    <col min="782" max="782" width="0" hidden="1" customWidth="1"/>
    <col min="1023" max="1023" width="4.140625" customWidth="1"/>
    <col min="1024" max="1024" width="5.28515625" customWidth="1"/>
    <col min="1025" max="1025" width="20.28515625" customWidth="1"/>
    <col min="1026" max="1026" width="8.5703125" customWidth="1"/>
    <col min="1027" max="1029" width="0" hidden="1" customWidth="1"/>
    <col min="1030" max="1030" width="6.140625" customWidth="1"/>
    <col min="1031" max="1031" width="10.85546875" customWidth="1"/>
    <col min="1032" max="1032" width="17.5703125" customWidth="1"/>
    <col min="1033" max="1033" width="8.42578125" customWidth="1"/>
    <col min="1034" max="1034" width="11.42578125" customWidth="1"/>
    <col min="1035" max="1036" width="7.85546875" customWidth="1"/>
    <col min="1037" max="1037" width="12" customWidth="1"/>
    <col min="1038" max="1038" width="0" hidden="1" customWidth="1"/>
    <col min="1279" max="1279" width="4.140625" customWidth="1"/>
    <col min="1280" max="1280" width="5.28515625" customWidth="1"/>
    <col min="1281" max="1281" width="20.28515625" customWidth="1"/>
    <col min="1282" max="1282" width="8.5703125" customWidth="1"/>
    <col min="1283" max="1285" width="0" hidden="1" customWidth="1"/>
    <col min="1286" max="1286" width="6.140625" customWidth="1"/>
    <col min="1287" max="1287" width="10.85546875" customWidth="1"/>
    <col min="1288" max="1288" width="17.5703125" customWidth="1"/>
    <col min="1289" max="1289" width="8.42578125" customWidth="1"/>
    <col min="1290" max="1290" width="11.42578125" customWidth="1"/>
    <col min="1291" max="1292" width="7.85546875" customWidth="1"/>
    <col min="1293" max="1293" width="12" customWidth="1"/>
    <col min="1294" max="1294" width="0" hidden="1" customWidth="1"/>
    <col min="1535" max="1535" width="4.140625" customWidth="1"/>
    <col min="1536" max="1536" width="5.28515625" customWidth="1"/>
    <col min="1537" max="1537" width="20.28515625" customWidth="1"/>
    <col min="1538" max="1538" width="8.5703125" customWidth="1"/>
    <col min="1539" max="1541" width="0" hidden="1" customWidth="1"/>
    <col min="1542" max="1542" width="6.140625" customWidth="1"/>
    <col min="1543" max="1543" width="10.85546875" customWidth="1"/>
    <col min="1544" max="1544" width="17.5703125" customWidth="1"/>
    <col min="1545" max="1545" width="8.42578125" customWidth="1"/>
    <col min="1546" max="1546" width="11.42578125" customWidth="1"/>
    <col min="1547" max="1548" width="7.85546875" customWidth="1"/>
    <col min="1549" max="1549" width="12" customWidth="1"/>
    <col min="1550" max="1550" width="0" hidden="1" customWidth="1"/>
    <col min="1791" max="1791" width="4.140625" customWidth="1"/>
    <col min="1792" max="1792" width="5.28515625" customWidth="1"/>
    <col min="1793" max="1793" width="20.28515625" customWidth="1"/>
    <col min="1794" max="1794" width="8.5703125" customWidth="1"/>
    <col min="1795" max="1797" width="0" hidden="1" customWidth="1"/>
    <col min="1798" max="1798" width="6.140625" customWidth="1"/>
    <col min="1799" max="1799" width="10.85546875" customWidth="1"/>
    <col min="1800" max="1800" width="17.5703125" customWidth="1"/>
    <col min="1801" max="1801" width="8.42578125" customWidth="1"/>
    <col min="1802" max="1802" width="11.42578125" customWidth="1"/>
    <col min="1803" max="1804" width="7.85546875" customWidth="1"/>
    <col min="1805" max="1805" width="12" customWidth="1"/>
    <col min="1806" max="1806" width="0" hidden="1" customWidth="1"/>
    <col min="2047" max="2047" width="4.140625" customWidth="1"/>
    <col min="2048" max="2048" width="5.28515625" customWidth="1"/>
    <col min="2049" max="2049" width="20.28515625" customWidth="1"/>
    <col min="2050" max="2050" width="8.5703125" customWidth="1"/>
    <col min="2051" max="2053" width="0" hidden="1" customWidth="1"/>
    <col min="2054" max="2054" width="6.140625" customWidth="1"/>
    <col min="2055" max="2055" width="10.85546875" customWidth="1"/>
    <col min="2056" max="2056" width="17.5703125" customWidth="1"/>
    <col min="2057" max="2057" width="8.42578125" customWidth="1"/>
    <col min="2058" max="2058" width="11.42578125" customWidth="1"/>
    <col min="2059" max="2060" width="7.85546875" customWidth="1"/>
    <col min="2061" max="2061" width="12" customWidth="1"/>
    <col min="2062" max="2062" width="0" hidden="1" customWidth="1"/>
    <col min="2303" max="2303" width="4.140625" customWidth="1"/>
    <col min="2304" max="2304" width="5.28515625" customWidth="1"/>
    <col min="2305" max="2305" width="20.28515625" customWidth="1"/>
    <col min="2306" max="2306" width="8.5703125" customWidth="1"/>
    <col min="2307" max="2309" width="0" hidden="1" customWidth="1"/>
    <col min="2310" max="2310" width="6.140625" customWidth="1"/>
    <col min="2311" max="2311" width="10.85546875" customWidth="1"/>
    <col min="2312" max="2312" width="17.5703125" customWidth="1"/>
    <col min="2313" max="2313" width="8.42578125" customWidth="1"/>
    <col min="2314" max="2314" width="11.42578125" customWidth="1"/>
    <col min="2315" max="2316" width="7.85546875" customWidth="1"/>
    <col min="2317" max="2317" width="12" customWidth="1"/>
    <col min="2318" max="2318" width="0" hidden="1" customWidth="1"/>
    <col min="2559" max="2559" width="4.140625" customWidth="1"/>
    <col min="2560" max="2560" width="5.28515625" customWidth="1"/>
    <col min="2561" max="2561" width="20.28515625" customWidth="1"/>
    <col min="2562" max="2562" width="8.5703125" customWidth="1"/>
    <col min="2563" max="2565" width="0" hidden="1" customWidth="1"/>
    <col min="2566" max="2566" width="6.140625" customWidth="1"/>
    <col min="2567" max="2567" width="10.85546875" customWidth="1"/>
    <col min="2568" max="2568" width="17.5703125" customWidth="1"/>
    <col min="2569" max="2569" width="8.42578125" customWidth="1"/>
    <col min="2570" max="2570" width="11.42578125" customWidth="1"/>
    <col min="2571" max="2572" width="7.85546875" customWidth="1"/>
    <col min="2573" max="2573" width="12" customWidth="1"/>
    <col min="2574" max="2574" width="0" hidden="1" customWidth="1"/>
    <col min="2815" max="2815" width="4.140625" customWidth="1"/>
    <col min="2816" max="2816" width="5.28515625" customWidth="1"/>
    <col min="2817" max="2817" width="20.28515625" customWidth="1"/>
    <col min="2818" max="2818" width="8.5703125" customWidth="1"/>
    <col min="2819" max="2821" width="0" hidden="1" customWidth="1"/>
    <col min="2822" max="2822" width="6.140625" customWidth="1"/>
    <col min="2823" max="2823" width="10.85546875" customWidth="1"/>
    <col min="2824" max="2824" width="17.5703125" customWidth="1"/>
    <col min="2825" max="2825" width="8.42578125" customWidth="1"/>
    <col min="2826" max="2826" width="11.42578125" customWidth="1"/>
    <col min="2827" max="2828" width="7.85546875" customWidth="1"/>
    <col min="2829" max="2829" width="12" customWidth="1"/>
    <col min="2830" max="2830" width="0" hidden="1" customWidth="1"/>
    <col min="3071" max="3071" width="4.140625" customWidth="1"/>
    <col min="3072" max="3072" width="5.28515625" customWidth="1"/>
    <col min="3073" max="3073" width="20.28515625" customWidth="1"/>
    <col min="3074" max="3074" width="8.5703125" customWidth="1"/>
    <col min="3075" max="3077" width="0" hidden="1" customWidth="1"/>
    <col min="3078" max="3078" width="6.140625" customWidth="1"/>
    <col min="3079" max="3079" width="10.85546875" customWidth="1"/>
    <col min="3080" max="3080" width="17.5703125" customWidth="1"/>
    <col min="3081" max="3081" width="8.42578125" customWidth="1"/>
    <col min="3082" max="3082" width="11.42578125" customWidth="1"/>
    <col min="3083" max="3084" width="7.85546875" customWidth="1"/>
    <col min="3085" max="3085" width="12" customWidth="1"/>
    <col min="3086" max="3086" width="0" hidden="1" customWidth="1"/>
    <col min="3327" max="3327" width="4.140625" customWidth="1"/>
    <col min="3328" max="3328" width="5.28515625" customWidth="1"/>
    <col min="3329" max="3329" width="20.28515625" customWidth="1"/>
    <col min="3330" max="3330" width="8.5703125" customWidth="1"/>
    <col min="3331" max="3333" width="0" hidden="1" customWidth="1"/>
    <col min="3334" max="3334" width="6.140625" customWidth="1"/>
    <col min="3335" max="3335" width="10.85546875" customWidth="1"/>
    <col min="3336" max="3336" width="17.5703125" customWidth="1"/>
    <col min="3337" max="3337" width="8.42578125" customWidth="1"/>
    <col min="3338" max="3338" width="11.42578125" customWidth="1"/>
    <col min="3339" max="3340" width="7.85546875" customWidth="1"/>
    <col min="3341" max="3341" width="12" customWidth="1"/>
    <col min="3342" max="3342" width="0" hidden="1" customWidth="1"/>
    <col min="3583" max="3583" width="4.140625" customWidth="1"/>
    <col min="3584" max="3584" width="5.28515625" customWidth="1"/>
    <col min="3585" max="3585" width="20.28515625" customWidth="1"/>
    <col min="3586" max="3586" width="8.5703125" customWidth="1"/>
    <col min="3587" max="3589" width="0" hidden="1" customWidth="1"/>
    <col min="3590" max="3590" width="6.140625" customWidth="1"/>
    <col min="3591" max="3591" width="10.85546875" customWidth="1"/>
    <col min="3592" max="3592" width="17.5703125" customWidth="1"/>
    <col min="3593" max="3593" width="8.42578125" customWidth="1"/>
    <col min="3594" max="3594" width="11.42578125" customWidth="1"/>
    <col min="3595" max="3596" width="7.85546875" customWidth="1"/>
    <col min="3597" max="3597" width="12" customWidth="1"/>
    <col min="3598" max="3598" width="0" hidden="1" customWidth="1"/>
    <col min="3839" max="3839" width="4.140625" customWidth="1"/>
    <col min="3840" max="3840" width="5.28515625" customWidth="1"/>
    <col min="3841" max="3841" width="20.28515625" customWidth="1"/>
    <col min="3842" max="3842" width="8.5703125" customWidth="1"/>
    <col min="3843" max="3845" width="0" hidden="1" customWidth="1"/>
    <col min="3846" max="3846" width="6.140625" customWidth="1"/>
    <col min="3847" max="3847" width="10.85546875" customWidth="1"/>
    <col min="3848" max="3848" width="17.5703125" customWidth="1"/>
    <col min="3849" max="3849" width="8.42578125" customWidth="1"/>
    <col min="3850" max="3850" width="11.42578125" customWidth="1"/>
    <col min="3851" max="3852" width="7.85546875" customWidth="1"/>
    <col min="3853" max="3853" width="12" customWidth="1"/>
    <col min="3854" max="3854" width="0" hidden="1" customWidth="1"/>
    <col min="4095" max="4095" width="4.140625" customWidth="1"/>
    <col min="4096" max="4096" width="5.28515625" customWidth="1"/>
    <col min="4097" max="4097" width="20.28515625" customWidth="1"/>
    <col min="4098" max="4098" width="8.5703125" customWidth="1"/>
    <col min="4099" max="4101" width="0" hidden="1" customWidth="1"/>
    <col min="4102" max="4102" width="6.140625" customWidth="1"/>
    <col min="4103" max="4103" width="10.85546875" customWidth="1"/>
    <col min="4104" max="4104" width="17.5703125" customWidth="1"/>
    <col min="4105" max="4105" width="8.42578125" customWidth="1"/>
    <col min="4106" max="4106" width="11.42578125" customWidth="1"/>
    <col min="4107" max="4108" width="7.85546875" customWidth="1"/>
    <col min="4109" max="4109" width="12" customWidth="1"/>
    <col min="4110" max="4110" width="0" hidden="1" customWidth="1"/>
    <col min="4351" max="4351" width="4.140625" customWidth="1"/>
    <col min="4352" max="4352" width="5.28515625" customWidth="1"/>
    <col min="4353" max="4353" width="20.28515625" customWidth="1"/>
    <col min="4354" max="4354" width="8.5703125" customWidth="1"/>
    <col min="4355" max="4357" width="0" hidden="1" customWidth="1"/>
    <col min="4358" max="4358" width="6.140625" customWidth="1"/>
    <col min="4359" max="4359" width="10.85546875" customWidth="1"/>
    <col min="4360" max="4360" width="17.5703125" customWidth="1"/>
    <col min="4361" max="4361" width="8.42578125" customWidth="1"/>
    <col min="4362" max="4362" width="11.42578125" customWidth="1"/>
    <col min="4363" max="4364" width="7.85546875" customWidth="1"/>
    <col min="4365" max="4365" width="12" customWidth="1"/>
    <col min="4366" max="4366" width="0" hidden="1" customWidth="1"/>
    <col min="4607" max="4607" width="4.140625" customWidth="1"/>
    <col min="4608" max="4608" width="5.28515625" customWidth="1"/>
    <col min="4609" max="4609" width="20.28515625" customWidth="1"/>
    <col min="4610" max="4610" width="8.5703125" customWidth="1"/>
    <col min="4611" max="4613" width="0" hidden="1" customWidth="1"/>
    <col min="4614" max="4614" width="6.140625" customWidth="1"/>
    <col min="4615" max="4615" width="10.85546875" customWidth="1"/>
    <col min="4616" max="4616" width="17.5703125" customWidth="1"/>
    <col min="4617" max="4617" width="8.42578125" customWidth="1"/>
    <col min="4618" max="4618" width="11.42578125" customWidth="1"/>
    <col min="4619" max="4620" width="7.85546875" customWidth="1"/>
    <col min="4621" max="4621" width="12" customWidth="1"/>
    <col min="4622" max="4622" width="0" hidden="1" customWidth="1"/>
    <col min="4863" max="4863" width="4.140625" customWidth="1"/>
    <col min="4864" max="4864" width="5.28515625" customWidth="1"/>
    <col min="4865" max="4865" width="20.28515625" customWidth="1"/>
    <col min="4866" max="4866" width="8.5703125" customWidth="1"/>
    <col min="4867" max="4869" width="0" hidden="1" customWidth="1"/>
    <col min="4870" max="4870" width="6.140625" customWidth="1"/>
    <col min="4871" max="4871" width="10.85546875" customWidth="1"/>
    <col min="4872" max="4872" width="17.5703125" customWidth="1"/>
    <col min="4873" max="4873" width="8.42578125" customWidth="1"/>
    <col min="4874" max="4874" width="11.42578125" customWidth="1"/>
    <col min="4875" max="4876" width="7.85546875" customWidth="1"/>
    <col min="4877" max="4877" width="12" customWidth="1"/>
    <col min="4878" max="4878" width="0" hidden="1" customWidth="1"/>
    <col min="5119" max="5119" width="4.140625" customWidth="1"/>
    <col min="5120" max="5120" width="5.28515625" customWidth="1"/>
    <col min="5121" max="5121" width="20.28515625" customWidth="1"/>
    <col min="5122" max="5122" width="8.5703125" customWidth="1"/>
    <col min="5123" max="5125" width="0" hidden="1" customWidth="1"/>
    <col min="5126" max="5126" width="6.140625" customWidth="1"/>
    <col min="5127" max="5127" width="10.85546875" customWidth="1"/>
    <col min="5128" max="5128" width="17.5703125" customWidth="1"/>
    <col min="5129" max="5129" width="8.42578125" customWidth="1"/>
    <col min="5130" max="5130" width="11.42578125" customWidth="1"/>
    <col min="5131" max="5132" width="7.85546875" customWidth="1"/>
    <col min="5133" max="5133" width="12" customWidth="1"/>
    <col min="5134" max="5134" width="0" hidden="1" customWidth="1"/>
    <col min="5375" max="5375" width="4.140625" customWidth="1"/>
    <col min="5376" max="5376" width="5.28515625" customWidth="1"/>
    <col min="5377" max="5377" width="20.28515625" customWidth="1"/>
    <col min="5378" max="5378" width="8.5703125" customWidth="1"/>
    <col min="5379" max="5381" width="0" hidden="1" customWidth="1"/>
    <col min="5382" max="5382" width="6.140625" customWidth="1"/>
    <col min="5383" max="5383" width="10.85546875" customWidth="1"/>
    <col min="5384" max="5384" width="17.5703125" customWidth="1"/>
    <col min="5385" max="5385" width="8.42578125" customWidth="1"/>
    <col min="5386" max="5386" width="11.42578125" customWidth="1"/>
    <col min="5387" max="5388" width="7.85546875" customWidth="1"/>
    <col min="5389" max="5389" width="12" customWidth="1"/>
    <col min="5390" max="5390" width="0" hidden="1" customWidth="1"/>
    <col min="5631" max="5631" width="4.140625" customWidth="1"/>
    <col min="5632" max="5632" width="5.28515625" customWidth="1"/>
    <col min="5633" max="5633" width="20.28515625" customWidth="1"/>
    <col min="5634" max="5634" width="8.5703125" customWidth="1"/>
    <col min="5635" max="5637" width="0" hidden="1" customWidth="1"/>
    <col min="5638" max="5638" width="6.140625" customWidth="1"/>
    <col min="5639" max="5639" width="10.85546875" customWidth="1"/>
    <col min="5640" max="5640" width="17.5703125" customWidth="1"/>
    <col min="5641" max="5641" width="8.42578125" customWidth="1"/>
    <col min="5642" max="5642" width="11.42578125" customWidth="1"/>
    <col min="5643" max="5644" width="7.85546875" customWidth="1"/>
    <col min="5645" max="5645" width="12" customWidth="1"/>
    <col min="5646" max="5646" width="0" hidden="1" customWidth="1"/>
    <col min="5887" max="5887" width="4.140625" customWidth="1"/>
    <col min="5888" max="5888" width="5.28515625" customWidth="1"/>
    <col min="5889" max="5889" width="20.28515625" customWidth="1"/>
    <col min="5890" max="5890" width="8.5703125" customWidth="1"/>
    <col min="5891" max="5893" width="0" hidden="1" customWidth="1"/>
    <col min="5894" max="5894" width="6.140625" customWidth="1"/>
    <col min="5895" max="5895" width="10.85546875" customWidth="1"/>
    <col min="5896" max="5896" width="17.5703125" customWidth="1"/>
    <col min="5897" max="5897" width="8.42578125" customWidth="1"/>
    <col min="5898" max="5898" width="11.42578125" customWidth="1"/>
    <col min="5899" max="5900" width="7.85546875" customWidth="1"/>
    <col min="5901" max="5901" width="12" customWidth="1"/>
    <col min="5902" max="5902" width="0" hidden="1" customWidth="1"/>
    <col min="6143" max="6143" width="4.140625" customWidth="1"/>
    <col min="6144" max="6144" width="5.28515625" customWidth="1"/>
    <col min="6145" max="6145" width="20.28515625" customWidth="1"/>
    <col min="6146" max="6146" width="8.5703125" customWidth="1"/>
    <col min="6147" max="6149" width="0" hidden="1" customWidth="1"/>
    <col min="6150" max="6150" width="6.140625" customWidth="1"/>
    <col min="6151" max="6151" width="10.85546875" customWidth="1"/>
    <col min="6152" max="6152" width="17.5703125" customWidth="1"/>
    <col min="6153" max="6153" width="8.42578125" customWidth="1"/>
    <col min="6154" max="6154" width="11.42578125" customWidth="1"/>
    <col min="6155" max="6156" width="7.85546875" customWidth="1"/>
    <col min="6157" max="6157" width="12" customWidth="1"/>
    <col min="6158" max="6158" width="0" hidden="1" customWidth="1"/>
    <col min="6399" max="6399" width="4.140625" customWidth="1"/>
    <col min="6400" max="6400" width="5.28515625" customWidth="1"/>
    <col min="6401" max="6401" width="20.28515625" customWidth="1"/>
    <col min="6402" max="6402" width="8.5703125" customWidth="1"/>
    <col min="6403" max="6405" width="0" hidden="1" customWidth="1"/>
    <col min="6406" max="6406" width="6.140625" customWidth="1"/>
    <col min="6407" max="6407" width="10.85546875" customWidth="1"/>
    <col min="6408" max="6408" width="17.5703125" customWidth="1"/>
    <col min="6409" max="6409" width="8.42578125" customWidth="1"/>
    <col min="6410" max="6410" width="11.42578125" customWidth="1"/>
    <col min="6411" max="6412" width="7.85546875" customWidth="1"/>
    <col min="6413" max="6413" width="12" customWidth="1"/>
    <col min="6414" max="6414" width="0" hidden="1" customWidth="1"/>
    <col min="6655" max="6655" width="4.140625" customWidth="1"/>
    <col min="6656" max="6656" width="5.28515625" customWidth="1"/>
    <col min="6657" max="6657" width="20.28515625" customWidth="1"/>
    <col min="6658" max="6658" width="8.5703125" customWidth="1"/>
    <col min="6659" max="6661" width="0" hidden="1" customWidth="1"/>
    <col min="6662" max="6662" width="6.140625" customWidth="1"/>
    <col min="6663" max="6663" width="10.85546875" customWidth="1"/>
    <col min="6664" max="6664" width="17.5703125" customWidth="1"/>
    <col min="6665" max="6665" width="8.42578125" customWidth="1"/>
    <col min="6666" max="6666" width="11.42578125" customWidth="1"/>
    <col min="6667" max="6668" width="7.85546875" customWidth="1"/>
    <col min="6669" max="6669" width="12" customWidth="1"/>
    <col min="6670" max="6670" width="0" hidden="1" customWidth="1"/>
    <col min="6911" max="6911" width="4.140625" customWidth="1"/>
    <col min="6912" max="6912" width="5.28515625" customWidth="1"/>
    <col min="6913" max="6913" width="20.28515625" customWidth="1"/>
    <col min="6914" max="6914" width="8.5703125" customWidth="1"/>
    <col min="6915" max="6917" width="0" hidden="1" customWidth="1"/>
    <col min="6918" max="6918" width="6.140625" customWidth="1"/>
    <col min="6919" max="6919" width="10.85546875" customWidth="1"/>
    <col min="6920" max="6920" width="17.5703125" customWidth="1"/>
    <col min="6921" max="6921" width="8.42578125" customWidth="1"/>
    <col min="6922" max="6922" width="11.42578125" customWidth="1"/>
    <col min="6923" max="6924" width="7.85546875" customWidth="1"/>
    <col min="6925" max="6925" width="12" customWidth="1"/>
    <col min="6926" max="6926" width="0" hidden="1" customWidth="1"/>
    <col min="7167" max="7167" width="4.140625" customWidth="1"/>
    <col min="7168" max="7168" width="5.28515625" customWidth="1"/>
    <col min="7169" max="7169" width="20.28515625" customWidth="1"/>
    <col min="7170" max="7170" width="8.5703125" customWidth="1"/>
    <col min="7171" max="7173" width="0" hidden="1" customWidth="1"/>
    <col min="7174" max="7174" width="6.140625" customWidth="1"/>
    <col min="7175" max="7175" width="10.85546875" customWidth="1"/>
    <col min="7176" max="7176" width="17.5703125" customWidth="1"/>
    <col min="7177" max="7177" width="8.42578125" customWidth="1"/>
    <col min="7178" max="7178" width="11.42578125" customWidth="1"/>
    <col min="7179" max="7180" width="7.85546875" customWidth="1"/>
    <col min="7181" max="7181" width="12" customWidth="1"/>
    <col min="7182" max="7182" width="0" hidden="1" customWidth="1"/>
    <col min="7423" max="7423" width="4.140625" customWidth="1"/>
    <col min="7424" max="7424" width="5.28515625" customWidth="1"/>
    <col min="7425" max="7425" width="20.28515625" customWidth="1"/>
    <col min="7426" max="7426" width="8.5703125" customWidth="1"/>
    <col min="7427" max="7429" width="0" hidden="1" customWidth="1"/>
    <col min="7430" max="7430" width="6.140625" customWidth="1"/>
    <col min="7431" max="7431" width="10.85546875" customWidth="1"/>
    <col min="7432" max="7432" width="17.5703125" customWidth="1"/>
    <col min="7433" max="7433" width="8.42578125" customWidth="1"/>
    <col min="7434" max="7434" width="11.42578125" customWidth="1"/>
    <col min="7435" max="7436" width="7.85546875" customWidth="1"/>
    <col min="7437" max="7437" width="12" customWidth="1"/>
    <col min="7438" max="7438" width="0" hidden="1" customWidth="1"/>
    <col min="7679" max="7679" width="4.140625" customWidth="1"/>
    <col min="7680" max="7680" width="5.28515625" customWidth="1"/>
    <col min="7681" max="7681" width="20.28515625" customWidth="1"/>
    <col min="7682" max="7682" width="8.5703125" customWidth="1"/>
    <col min="7683" max="7685" width="0" hidden="1" customWidth="1"/>
    <col min="7686" max="7686" width="6.140625" customWidth="1"/>
    <col min="7687" max="7687" width="10.85546875" customWidth="1"/>
    <col min="7688" max="7688" width="17.5703125" customWidth="1"/>
    <col min="7689" max="7689" width="8.42578125" customWidth="1"/>
    <col min="7690" max="7690" width="11.42578125" customWidth="1"/>
    <col min="7691" max="7692" width="7.85546875" customWidth="1"/>
    <col min="7693" max="7693" width="12" customWidth="1"/>
    <col min="7694" max="7694" width="0" hidden="1" customWidth="1"/>
    <col min="7935" max="7935" width="4.140625" customWidth="1"/>
    <col min="7936" max="7936" width="5.28515625" customWidth="1"/>
    <col min="7937" max="7937" width="20.28515625" customWidth="1"/>
    <col min="7938" max="7938" width="8.5703125" customWidth="1"/>
    <col min="7939" max="7941" width="0" hidden="1" customWidth="1"/>
    <col min="7942" max="7942" width="6.140625" customWidth="1"/>
    <col min="7943" max="7943" width="10.85546875" customWidth="1"/>
    <col min="7944" max="7944" width="17.5703125" customWidth="1"/>
    <col min="7945" max="7945" width="8.42578125" customWidth="1"/>
    <col min="7946" max="7946" width="11.42578125" customWidth="1"/>
    <col min="7947" max="7948" width="7.85546875" customWidth="1"/>
    <col min="7949" max="7949" width="12" customWidth="1"/>
    <col min="7950" max="7950" width="0" hidden="1" customWidth="1"/>
    <col min="8191" max="8191" width="4.140625" customWidth="1"/>
    <col min="8192" max="8192" width="5.28515625" customWidth="1"/>
    <col min="8193" max="8193" width="20.28515625" customWidth="1"/>
    <col min="8194" max="8194" width="8.5703125" customWidth="1"/>
    <col min="8195" max="8197" width="0" hidden="1" customWidth="1"/>
    <col min="8198" max="8198" width="6.140625" customWidth="1"/>
    <col min="8199" max="8199" width="10.85546875" customWidth="1"/>
    <col min="8200" max="8200" width="17.5703125" customWidth="1"/>
    <col min="8201" max="8201" width="8.42578125" customWidth="1"/>
    <col min="8202" max="8202" width="11.42578125" customWidth="1"/>
    <col min="8203" max="8204" width="7.85546875" customWidth="1"/>
    <col min="8205" max="8205" width="12" customWidth="1"/>
    <col min="8206" max="8206" width="0" hidden="1" customWidth="1"/>
    <col min="8447" max="8447" width="4.140625" customWidth="1"/>
    <col min="8448" max="8448" width="5.28515625" customWidth="1"/>
    <col min="8449" max="8449" width="20.28515625" customWidth="1"/>
    <col min="8450" max="8450" width="8.5703125" customWidth="1"/>
    <col min="8451" max="8453" width="0" hidden="1" customWidth="1"/>
    <col min="8454" max="8454" width="6.140625" customWidth="1"/>
    <col min="8455" max="8455" width="10.85546875" customWidth="1"/>
    <col min="8456" max="8456" width="17.5703125" customWidth="1"/>
    <col min="8457" max="8457" width="8.42578125" customWidth="1"/>
    <col min="8458" max="8458" width="11.42578125" customWidth="1"/>
    <col min="8459" max="8460" width="7.85546875" customWidth="1"/>
    <col min="8461" max="8461" width="12" customWidth="1"/>
    <col min="8462" max="8462" width="0" hidden="1" customWidth="1"/>
    <col min="8703" max="8703" width="4.140625" customWidth="1"/>
    <col min="8704" max="8704" width="5.28515625" customWidth="1"/>
    <col min="8705" max="8705" width="20.28515625" customWidth="1"/>
    <col min="8706" max="8706" width="8.5703125" customWidth="1"/>
    <col min="8707" max="8709" width="0" hidden="1" customWidth="1"/>
    <col min="8710" max="8710" width="6.140625" customWidth="1"/>
    <col min="8711" max="8711" width="10.85546875" customWidth="1"/>
    <col min="8712" max="8712" width="17.5703125" customWidth="1"/>
    <col min="8713" max="8713" width="8.42578125" customWidth="1"/>
    <col min="8714" max="8714" width="11.42578125" customWidth="1"/>
    <col min="8715" max="8716" width="7.85546875" customWidth="1"/>
    <col min="8717" max="8717" width="12" customWidth="1"/>
    <col min="8718" max="8718" width="0" hidden="1" customWidth="1"/>
    <col min="8959" max="8959" width="4.140625" customWidth="1"/>
    <col min="8960" max="8960" width="5.28515625" customWidth="1"/>
    <col min="8961" max="8961" width="20.28515625" customWidth="1"/>
    <col min="8962" max="8962" width="8.5703125" customWidth="1"/>
    <col min="8963" max="8965" width="0" hidden="1" customWidth="1"/>
    <col min="8966" max="8966" width="6.140625" customWidth="1"/>
    <col min="8967" max="8967" width="10.85546875" customWidth="1"/>
    <col min="8968" max="8968" width="17.5703125" customWidth="1"/>
    <col min="8969" max="8969" width="8.42578125" customWidth="1"/>
    <col min="8970" max="8970" width="11.42578125" customWidth="1"/>
    <col min="8971" max="8972" width="7.85546875" customWidth="1"/>
    <col min="8973" max="8973" width="12" customWidth="1"/>
    <col min="8974" max="8974" width="0" hidden="1" customWidth="1"/>
    <col min="9215" max="9215" width="4.140625" customWidth="1"/>
    <col min="9216" max="9216" width="5.28515625" customWidth="1"/>
    <col min="9217" max="9217" width="20.28515625" customWidth="1"/>
    <col min="9218" max="9218" width="8.5703125" customWidth="1"/>
    <col min="9219" max="9221" width="0" hidden="1" customWidth="1"/>
    <col min="9222" max="9222" width="6.140625" customWidth="1"/>
    <col min="9223" max="9223" width="10.85546875" customWidth="1"/>
    <col min="9224" max="9224" width="17.5703125" customWidth="1"/>
    <col min="9225" max="9225" width="8.42578125" customWidth="1"/>
    <col min="9226" max="9226" width="11.42578125" customWidth="1"/>
    <col min="9227" max="9228" width="7.85546875" customWidth="1"/>
    <col min="9229" max="9229" width="12" customWidth="1"/>
    <col min="9230" max="9230" width="0" hidden="1" customWidth="1"/>
    <col min="9471" max="9471" width="4.140625" customWidth="1"/>
    <col min="9472" max="9472" width="5.28515625" customWidth="1"/>
    <col min="9473" max="9473" width="20.28515625" customWidth="1"/>
    <col min="9474" max="9474" width="8.5703125" customWidth="1"/>
    <col min="9475" max="9477" width="0" hidden="1" customWidth="1"/>
    <col min="9478" max="9478" width="6.140625" customWidth="1"/>
    <col min="9479" max="9479" width="10.85546875" customWidth="1"/>
    <col min="9480" max="9480" width="17.5703125" customWidth="1"/>
    <col min="9481" max="9481" width="8.42578125" customWidth="1"/>
    <col min="9482" max="9482" width="11.42578125" customWidth="1"/>
    <col min="9483" max="9484" width="7.85546875" customWidth="1"/>
    <col min="9485" max="9485" width="12" customWidth="1"/>
    <col min="9486" max="9486" width="0" hidden="1" customWidth="1"/>
    <col min="9727" max="9727" width="4.140625" customWidth="1"/>
    <col min="9728" max="9728" width="5.28515625" customWidth="1"/>
    <col min="9729" max="9729" width="20.28515625" customWidth="1"/>
    <col min="9730" max="9730" width="8.5703125" customWidth="1"/>
    <col min="9731" max="9733" width="0" hidden="1" customWidth="1"/>
    <col min="9734" max="9734" width="6.140625" customWidth="1"/>
    <col min="9735" max="9735" width="10.85546875" customWidth="1"/>
    <col min="9736" max="9736" width="17.5703125" customWidth="1"/>
    <col min="9737" max="9737" width="8.42578125" customWidth="1"/>
    <col min="9738" max="9738" width="11.42578125" customWidth="1"/>
    <col min="9739" max="9740" width="7.85546875" customWidth="1"/>
    <col min="9741" max="9741" width="12" customWidth="1"/>
    <col min="9742" max="9742" width="0" hidden="1" customWidth="1"/>
    <col min="9983" max="9983" width="4.140625" customWidth="1"/>
    <col min="9984" max="9984" width="5.28515625" customWidth="1"/>
    <col min="9985" max="9985" width="20.28515625" customWidth="1"/>
    <col min="9986" max="9986" width="8.5703125" customWidth="1"/>
    <col min="9987" max="9989" width="0" hidden="1" customWidth="1"/>
    <col min="9990" max="9990" width="6.140625" customWidth="1"/>
    <col min="9991" max="9991" width="10.85546875" customWidth="1"/>
    <col min="9992" max="9992" width="17.5703125" customWidth="1"/>
    <col min="9993" max="9993" width="8.42578125" customWidth="1"/>
    <col min="9994" max="9994" width="11.42578125" customWidth="1"/>
    <col min="9995" max="9996" width="7.85546875" customWidth="1"/>
    <col min="9997" max="9997" width="12" customWidth="1"/>
    <col min="9998" max="9998" width="0" hidden="1" customWidth="1"/>
    <col min="10239" max="10239" width="4.140625" customWidth="1"/>
    <col min="10240" max="10240" width="5.28515625" customWidth="1"/>
    <col min="10241" max="10241" width="20.28515625" customWidth="1"/>
    <col min="10242" max="10242" width="8.5703125" customWidth="1"/>
    <col min="10243" max="10245" width="0" hidden="1" customWidth="1"/>
    <col min="10246" max="10246" width="6.140625" customWidth="1"/>
    <col min="10247" max="10247" width="10.85546875" customWidth="1"/>
    <col min="10248" max="10248" width="17.5703125" customWidth="1"/>
    <col min="10249" max="10249" width="8.42578125" customWidth="1"/>
    <col min="10250" max="10250" width="11.42578125" customWidth="1"/>
    <col min="10251" max="10252" width="7.85546875" customWidth="1"/>
    <col min="10253" max="10253" width="12" customWidth="1"/>
    <col min="10254" max="10254" width="0" hidden="1" customWidth="1"/>
    <col min="10495" max="10495" width="4.140625" customWidth="1"/>
    <col min="10496" max="10496" width="5.28515625" customWidth="1"/>
    <col min="10497" max="10497" width="20.28515625" customWidth="1"/>
    <col min="10498" max="10498" width="8.5703125" customWidth="1"/>
    <col min="10499" max="10501" width="0" hidden="1" customWidth="1"/>
    <col min="10502" max="10502" width="6.140625" customWidth="1"/>
    <col min="10503" max="10503" width="10.85546875" customWidth="1"/>
    <col min="10504" max="10504" width="17.5703125" customWidth="1"/>
    <col min="10505" max="10505" width="8.42578125" customWidth="1"/>
    <col min="10506" max="10506" width="11.42578125" customWidth="1"/>
    <col min="10507" max="10508" width="7.85546875" customWidth="1"/>
    <col min="10509" max="10509" width="12" customWidth="1"/>
    <col min="10510" max="10510" width="0" hidden="1" customWidth="1"/>
    <col min="10751" max="10751" width="4.140625" customWidth="1"/>
    <col min="10752" max="10752" width="5.28515625" customWidth="1"/>
    <col min="10753" max="10753" width="20.28515625" customWidth="1"/>
    <col min="10754" max="10754" width="8.5703125" customWidth="1"/>
    <col min="10755" max="10757" width="0" hidden="1" customWidth="1"/>
    <col min="10758" max="10758" width="6.140625" customWidth="1"/>
    <col min="10759" max="10759" width="10.85546875" customWidth="1"/>
    <col min="10760" max="10760" width="17.5703125" customWidth="1"/>
    <col min="10761" max="10761" width="8.42578125" customWidth="1"/>
    <col min="10762" max="10762" width="11.42578125" customWidth="1"/>
    <col min="10763" max="10764" width="7.85546875" customWidth="1"/>
    <col min="10765" max="10765" width="12" customWidth="1"/>
    <col min="10766" max="10766" width="0" hidden="1" customWidth="1"/>
    <col min="11007" max="11007" width="4.140625" customWidth="1"/>
    <col min="11008" max="11008" width="5.28515625" customWidth="1"/>
    <col min="11009" max="11009" width="20.28515625" customWidth="1"/>
    <col min="11010" max="11010" width="8.5703125" customWidth="1"/>
    <col min="11011" max="11013" width="0" hidden="1" customWidth="1"/>
    <col min="11014" max="11014" width="6.140625" customWidth="1"/>
    <col min="11015" max="11015" width="10.85546875" customWidth="1"/>
    <col min="11016" max="11016" width="17.5703125" customWidth="1"/>
    <col min="11017" max="11017" width="8.42578125" customWidth="1"/>
    <col min="11018" max="11018" width="11.42578125" customWidth="1"/>
    <col min="11019" max="11020" width="7.85546875" customWidth="1"/>
    <col min="11021" max="11021" width="12" customWidth="1"/>
    <col min="11022" max="11022" width="0" hidden="1" customWidth="1"/>
    <col min="11263" max="11263" width="4.140625" customWidth="1"/>
    <col min="11264" max="11264" width="5.28515625" customWidth="1"/>
    <col min="11265" max="11265" width="20.28515625" customWidth="1"/>
    <col min="11266" max="11266" width="8.5703125" customWidth="1"/>
    <col min="11267" max="11269" width="0" hidden="1" customWidth="1"/>
    <col min="11270" max="11270" width="6.140625" customWidth="1"/>
    <col min="11271" max="11271" width="10.85546875" customWidth="1"/>
    <col min="11272" max="11272" width="17.5703125" customWidth="1"/>
    <col min="11273" max="11273" width="8.42578125" customWidth="1"/>
    <col min="11274" max="11274" width="11.42578125" customWidth="1"/>
    <col min="11275" max="11276" width="7.85546875" customWidth="1"/>
    <col min="11277" max="11277" width="12" customWidth="1"/>
    <col min="11278" max="11278" width="0" hidden="1" customWidth="1"/>
    <col min="11519" max="11519" width="4.140625" customWidth="1"/>
    <col min="11520" max="11520" width="5.28515625" customWidth="1"/>
    <col min="11521" max="11521" width="20.28515625" customWidth="1"/>
    <col min="11522" max="11522" width="8.5703125" customWidth="1"/>
    <col min="11523" max="11525" width="0" hidden="1" customWidth="1"/>
    <col min="11526" max="11526" width="6.140625" customWidth="1"/>
    <col min="11527" max="11527" width="10.85546875" customWidth="1"/>
    <col min="11528" max="11528" width="17.5703125" customWidth="1"/>
    <col min="11529" max="11529" width="8.42578125" customWidth="1"/>
    <col min="11530" max="11530" width="11.42578125" customWidth="1"/>
    <col min="11531" max="11532" width="7.85546875" customWidth="1"/>
    <col min="11533" max="11533" width="12" customWidth="1"/>
    <col min="11534" max="11534" width="0" hidden="1" customWidth="1"/>
    <col min="11775" max="11775" width="4.140625" customWidth="1"/>
    <col min="11776" max="11776" width="5.28515625" customWidth="1"/>
    <col min="11777" max="11777" width="20.28515625" customWidth="1"/>
    <col min="11778" max="11778" width="8.5703125" customWidth="1"/>
    <col min="11779" max="11781" width="0" hidden="1" customWidth="1"/>
    <col min="11782" max="11782" width="6.140625" customWidth="1"/>
    <col min="11783" max="11783" width="10.85546875" customWidth="1"/>
    <col min="11784" max="11784" width="17.5703125" customWidth="1"/>
    <col min="11785" max="11785" width="8.42578125" customWidth="1"/>
    <col min="11786" max="11786" width="11.42578125" customWidth="1"/>
    <col min="11787" max="11788" width="7.85546875" customWidth="1"/>
    <col min="11789" max="11789" width="12" customWidth="1"/>
    <col min="11790" max="11790" width="0" hidden="1" customWidth="1"/>
    <col min="12031" max="12031" width="4.140625" customWidth="1"/>
    <col min="12032" max="12032" width="5.28515625" customWidth="1"/>
    <col min="12033" max="12033" width="20.28515625" customWidth="1"/>
    <col min="12034" max="12034" width="8.5703125" customWidth="1"/>
    <col min="12035" max="12037" width="0" hidden="1" customWidth="1"/>
    <col min="12038" max="12038" width="6.140625" customWidth="1"/>
    <col min="12039" max="12039" width="10.85546875" customWidth="1"/>
    <col min="12040" max="12040" width="17.5703125" customWidth="1"/>
    <col min="12041" max="12041" width="8.42578125" customWidth="1"/>
    <col min="12042" max="12042" width="11.42578125" customWidth="1"/>
    <col min="12043" max="12044" width="7.85546875" customWidth="1"/>
    <col min="12045" max="12045" width="12" customWidth="1"/>
    <col min="12046" max="12046" width="0" hidden="1" customWidth="1"/>
    <col min="12287" max="12287" width="4.140625" customWidth="1"/>
    <col min="12288" max="12288" width="5.28515625" customWidth="1"/>
    <col min="12289" max="12289" width="20.28515625" customWidth="1"/>
    <col min="12290" max="12290" width="8.5703125" customWidth="1"/>
    <col min="12291" max="12293" width="0" hidden="1" customWidth="1"/>
    <col min="12294" max="12294" width="6.140625" customWidth="1"/>
    <col min="12295" max="12295" width="10.85546875" customWidth="1"/>
    <col min="12296" max="12296" width="17.5703125" customWidth="1"/>
    <col min="12297" max="12297" width="8.42578125" customWidth="1"/>
    <col min="12298" max="12298" width="11.42578125" customWidth="1"/>
    <col min="12299" max="12300" width="7.85546875" customWidth="1"/>
    <col min="12301" max="12301" width="12" customWidth="1"/>
    <col min="12302" max="12302" width="0" hidden="1" customWidth="1"/>
    <col min="12543" max="12543" width="4.140625" customWidth="1"/>
    <col min="12544" max="12544" width="5.28515625" customWidth="1"/>
    <col min="12545" max="12545" width="20.28515625" customWidth="1"/>
    <col min="12546" max="12546" width="8.5703125" customWidth="1"/>
    <col min="12547" max="12549" width="0" hidden="1" customWidth="1"/>
    <col min="12550" max="12550" width="6.140625" customWidth="1"/>
    <col min="12551" max="12551" width="10.85546875" customWidth="1"/>
    <col min="12552" max="12552" width="17.5703125" customWidth="1"/>
    <col min="12553" max="12553" width="8.42578125" customWidth="1"/>
    <col min="12554" max="12554" width="11.42578125" customWidth="1"/>
    <col min="12555" max="12556" width="7.85546875" customWidth="1"/>
    <col min="12557" max="12557" width="12" customWidth="1"/>
    <col min="12558" max="12558" width="0" hidden="1" customWidth="1"/>
    <col min="12799" max="12799" width="4.140625" customWidth="1"/>
    <col min="12800" max="12800" width="5.28515625" customWidth="1"/>
    <col min="12801" max="12801" width="20.28515625" customWidth="1"/>
    <col min="12802" max="12802" width="8.5703125" customWidth="1"/>
    <col min="12803" max="12805" width="0" hidden="1" customWidth="1"/>
    <col min="12806" max="12806" width="6.140625" customWidth="1"/>
    <col min="12807" max="12807" width="10.85546875" customWidth="1"/>
    <col min="12808" max="12808" width="17.5703125" customWidth="1"/>
    <col min="12809" max="12809" width="8.42578125" customWidth="1"/>
    <col min="12810" max="12810" width="11.42578125" customWidth="1"/>
    <col min="12811" max="12812" width="7.85546875" customWidth="1"/>
    <col min="12813" max="12813" width="12" customWidth="1"/>
    <col min="12814" max="12814" width="0" hidden="1" customWidth="1"/>
    <col min="13055" max="13055" width="4.140625" customWidth="1"/>
    <col min="13056" max="13056" width="5.28515625" customWidth="1"/>
    <col min="13057" max="13057" width="20.28515625" customWidth="1"/>
    <col min="13058" max="13058" width="8.5703125" customWidth="1"/>
    <col min="13059" max="13061" width="0" hidden="1" customWidth="1"/>
    <col min="13062" max="13062" width="6.140625" customWidth="1"/>
    <col min="13063" max="13063" width="10.85546875" customWidth="1"/>
    <col min="13064" max="13064" width="17.5703125" customWidth="1"/>
    <col min="13065" max="13065" width="8.42578125" customWidth="1"/>
    <col min="13066" max="13066" width="11.42578125" customWidth="1"/>
    <col min="13067" max="13068" width="7.85546875" customWidth="1"/>
    <col min="13069" max="13069" width="12" customWidth="1"/>
    <col min="13070" max="13070" width="0" hidden="1" customWidth="1"/>
    <col min="13311" max="13311" width="4.140625" customWidth="1"/>
    <col min="13312" max="13312" width="5.28515625" customWidth="1"/>
    <col min="13313" max="13313" width="20.28515625" customWidth="1"/>
    <col min="13314" max="13314" width="8.5703125" customWidth="1"/>
    <col min="13315" max="13317" width="0" hidden="1" customWidth="1"/>
    <col min="13318" max="13318" width="6.140625" customWidth="1"/>
    <col min="13319" max="13319" width="10.85546875" customWidth="1"/>
    <col min="13320" max="13320" width="17.5703125" customWidth="1"/>
    <col min="13321" max="13321" width="8.42578125" customWidth="1"/>
    <col min="13322" max="13322" width="11.42578125" customWidth="1"/>
    <col min="13323" max="13324" width="7.85546875" customWidth="1"/>
    <col min="13325" max="13325" width="12" customWidth="1"/>
    <col min="13326" max="13326" width="0" hidden="1" customWidth="1"/>
    <col min="13567" max="13567" width="4.140625" customWidth="1"/>
    <col min="13568" max="13568" width="5.28515625" customWidth="1"/>
    <col min="13569" max="13569" width="20.28515625" customWidth="1"/>
    <col min="13570" max="13570" width="8.5703125" customWidth="1"/>
    <col min="13571" max="13573" width="0" hidden="1" customWidth="1"/>
    <col min="13574" max="13574" width="6.140625" customWidth="1"/>
    <col min="13575" max="13575" width="10.85546875" customWidth="1"/>
    <col min="13576" max="13576" width="17.5703125" customWidth="1"/>
    <col min="13577" max="13577" width="8.42578125" customWidth="1"/>
    <col min="13578" max="13578" width="11.42578125" customWidth="1"/>
    <col min="13579" max="13580" width="7.85546875" customWidth="1"/>
    <col min="13581" max="13581" width="12" customWidth="1"/>
    <col min="13582" max="13582" width="0" hidden="1" customWidth="1"/>
    <col min="13823" max="13823" width="4.140625" customWidth="1"/>
    <col min="13824" max="13824" width="5.28515625" customWidth="1"/>
    <col min="13825" max="13825" width="20.28515625" customWidth="1"/>
    <col min="13826" max="13826" width="8.5703125" customWidth="1"/>
    <col min="13827" max="13829" width="0" hidden="1" customWidth="1"/>
    <col min="13830" max="13830" width="6.140625" customWidth="1"/>
    <col min="13831" max="13831" width="10.85546875" customWidth="1"/>
    <col min="13832" max="13832" width="17.5703125" customWidth="1"/>
    <col min="13833" max="13833" width="8.42578125" customWidth="1"/>
    <col min="13834" max="13834" width="11.42578125" customWidth="1"/>
    <col min="13835" max="13836" width="7.85546875" customWidth="1"/>
    <col min="13837" max="13837" width="12" customWidth="1"/>
    <col min="13838" max="13838" width="0" hidden="1" customWidth="1"/>
    <col min="14079" max="14079" width="4.140625" customWidth="1"/>
    <col min="14080" max="14080" width="5.28515625" customWidth="1"/>
    <col min="14081" max="14081" width="20.28515625" customWidth="1"/>
    <col min="14082" max="14082" width="8.5703125" customWidth="1"/>
    <col min="14083" max="14085" width="0" hidden="1" customWidth="1"/>
    <col min="14086" max="14086" width="6.140625" customWidth="1"/>
    <col min="14087" max="14087" width="10.85546875" customWidth="1"/>
    <col min="14088" max="14088" width="17.5703125" customWidth="1"/>
    <col min="14089" max="14089" width="8.42578125" customWidth="1"/>
    <col min="14090" max="14090" width="11.42578125" customWidth="1"/>
    <col min="14091" max="14092" width="7.85546875" customWidth="1"/>
    <col min="14093" max="14093" width="12" customWidth="1"/>
    <col min="14094" max="14094" width="0" hidden="1" customWidth="1"/>
    <col min="14335" max="14335" width="4.140625" customWidth="1"/>
    <col min="14336" max="14336" width="5.28515625" customWidth="1"/>
    <col min="14337" max="14337" width="20.28515625" customWidth="1"/>
    <col min="14338" max="14338" width="8.5703125" customWidth="1"/>
    <col min="14339" max="14341" width="0" hidden="1" customWidth="1"/>
    <col min="14342" max="14342" width="6.140625" customWidth="1"/>
    <col min="14343" max="14343" width="10.85546875" customWidth="1"/>
    <col min="14344" max="14344" width="17.5703125" customWidth="1"/>
    <col min="14345" max="14345" width="8.42578125" customWidth="1"/>
    <col min="14346" max="14346" width="11.42578125" customWidth="1"/>
    <col min="14347" max="14348" width="7.85546875" customWidth="1"/>
    <col min="14349" max="14349" width="12" customWidth="1"/>
    <col min="14350" max="14350" width="0" hidden="1" customWidth="1"/>
    <col min="14591" max="14591" width="4.140625" customWidth="1"/>
    <col min="14592" max="14592" width="5.28515625" customWidth="1"/>
    <col min="14593" max="14593" width="20.28515625" customWidth="1"/>
    <col min="14594" max="14594" width="8.5703125" customWidth="1"/>
    <col min="14595" max="14597" width="0" hidden="1" customWidth="1"/>
    <col min="14598" max="14598" width="6.140625" customWidth="1"/>
    <col min="14599" max="14599" width="10.85546875" customWidth="1"/>
    <col min="14600" max="14600" width="17.5703125" customWidth="1"/>
    <col min="14601" max="14601" width="8.42578125" customWidth="1"/>
    <col min="14602" max="14602" width="11.42578125" customWidth="1"/>
    <col min="14603" max="14604" width="7.85546875" customWidth="1"/>
    <col min="14605" max="14605" width="12" customWidth="1"/>
    <col min="14606" max="14606" width="0" hidden="1" customWidth="1"/>
    <col min="14847" max="14847" width="4.140625" customWidth="1"/>
    <col min="14848" max="14848" width="5.28515625" customWidth="1"/>
    <col min="14849" max="14849" width="20.28515625" customWidth="1"/>
    <col min="14850" max="14850" width="8.5703125" customWidth="1"/>
    <col min="14851" max="14853" width="0" hidden="1" customWidth="1"/>
    <col min="14854" max="14854" width="6.140625" customWidth="1"/>
    <col min="14855" max="14855" width="10.85546875" customWidth="1"/>
    <col min="14856" max="14856" width="17.5703125" customWidth="1"/>
    <col min="14857" max="14857" width="8.42578125" customWidth="1"/>
    <col min="14858" max="14858" width="11.42578125" customWidth="1"/>
    <col min="14859" max="14860" width="7.85546875" customWidth="1"/>
    <col min="14861" max="14861" width="12" customWidth="1"/>
    <col min="14862" max="14862" width="0" hidden="1" customWidth="1"/>
    <col min="15103" max="15103" width="4.140625" customWidth="1"/>
    <col min="15104" max="15104" width="5.28515625" customWidth="1"/>
    <col min="15105" max="15105" width="20.28515625" customWidth="1"/>
    <col min="15106" max="15106" width="8.5703125" customWidth="1"/>
    <col min="15107" max="15109" width="0" hidden="1" customWidth="1"/>
    <col min="15110" max="15110" width="6.140625" customWidth="1"/>
    <col min="15111" max="15111" width="10.85546875" customWidth="1"/>
    <col min="15112" max="15112" width="17.5703125" customWidth="1"/>
    <col min="15113" max="15113" width="8.42578125" customWidth="1"/>
    <col min="15114" max="15114" width="11.42578125" customWidth="1"/>
    <col min="15115" max="15116" width="7.85546875" customWidth="1"/>
    <col min="15117" max="15117" width="12" customWidth="1"/>
    <col min="15118" max="15118" width="0" hidden="1" customWidth="1"/>
    <col min="15359" max="15359" width="4.140625" customWidth="1"/>
    <col min="15360" max="15360" width="5.28515625" customWidth="1"/>
    <col min="15361" max="15361" width="20.28515625" customWidth="1"/>
    <col min="15362" max="15362" width="8.5703125" customWidth="1"/>
    <col min="15363" max="15365" width="0" hidden="1" customWidth="1"/>
    <col min="15366" max="15366" width="6.140625" customWidth="1"/>
    <col min="15367" max="15367" width="10.85546875" customWidth="1"/>
    <col min="15368" max="15368" width="17.5703125" customWidth="1"/>
    <col min="15369" max="15369" width="8.42578125" customWidth="1"/>
    <col min="15370" max="15370" width="11.42578125" customWidth="1"/>
    <col min="15371" max="15372" width="7.85546875" customWidth="1"/>
    <col min="15373" max="15373" width="12" customWidth="1"/>
    <col min="15374" max="15374" width="0" hidden="1" customWidth="1"/>
    <col min="15615" max="15615" width="4.140625" customWidth="1"/>
    <col min="15616" max="15616" width="5.28515625" customWidth="1"/>
    <col min="15617" max="15617" width="20.28515625" customWidth="1"/>
    <col min="15618" max="15618" width="8.5703125" customWidth="1"/>
    <col min="15619" max="15621" width="0" hidden="1" customWidth="1"/>
    <col min="15622" max="15622" width="6.140625" customWidth="1"/>
    <col min="15623" max="15623" width="10.85546875" customWidth="1"/>
    <col min="15624" max="15624" width="17.5703125" customWidth="1"/>
    <col min="15625" max="15625" width="8.42578125" customWidth="1"/>
    <col min="15626" max="15626" width="11.42578125" customWidth="1"/>
    <col min="15627" max="15628" width="7.85546875" customWidth="1"/>
    <col min="15629" max="15629" width="12" customWidth="1"/>
    <col min="15630" max="15630" width="0" hidden="1" customWidth="1"/>
    <col min="15871" max="15871" width="4.140625" customWidth="1"/>
    <col min="15872" max="15872" width="5.28515625" customWidth="1"/>
    <col min="15873" max="15873" width="20.28515625" customWidth="1"/>
    <col min="15874" max="15874" width="8.5703125" customWidth="1"/>
    <col min="15875" max="15877" width="0" hidden="1" customWidth="1"/>
    <col min="15878" max="15878" width="6.140625" customWidth="1"/>
    <col min="15879" max="15879" width="10.85546875" customWidth="1"/>
    <col min="15880" max="15880" width="17.5703125" customWidth="1"/>
    <col min="15881" max="15881" width="8.42578125" customWidth="1"/>
    <col min="15882" max="15882" width="11.42578125" customWidth="1"/>
    <col min="15883" max="15884" width="7.85546875" customWidth="1"/>
    <col min="15885" max="15885" width="12" customWidth="1"/>
    <col min="15886" max="15886" width="0" hidden="1" customWidth="1"/>
    <col min="16127" max="16127" width="4.140625" customWidth="1"/>
    <col min="16128" max="16128" width="5.28515625" customWidth="1"/>
    <col min="16129" max="16129" width="20.28515625" customWidth="1"/>
    <col min="16130" max="16130" width="8.5703125" customWidth="1"/>
    <col min="16131" max="16133" width="0" hidden="1" customWidth="1"/>
    <col min="16134" max="16134" width="6.140625" customWidth="1"/>
    <col min="16135" max="16135" width="10.85546875" customWidth="1"/>
    <col min="16136" max="16136" width="17.5703125" customWidth="1"/>
    <col min="16137" max="16137" width="8.42578125" customWidth="1"/>
    <col min="16138" max="16138" width="11.42578125" customWidth="1"/>
    <col min="16139" max="16140" width="7.85546875" customWidth="1"/>
    <col min="16141" max="16141" width="12" customWidth="1"/>
    <col min="16142" max="16142" width="0" hidden="1" customWidth="1"/>
  </cols>
  <sheetData>
    <row r="1" spans="1:21" s="295" customFormat="1" ht="15.75" x14ac:dyDescent="0.25">
      <c r="A1" s="429" t="s">
        <v>812</v>
      </c>
      <c r="B1" s="429"/>
      <c r="C1" s="429"/>
      <c r="D1" s="429"/>
      <c r="E1" s="429"/>
      <c r="F1" s="429"/>
      <c r="G1" s="429"/>
      <c r="H1" s="429"/>
      <c r="I1" s="429"/>
      <c r="J1" s="294"/>
      <c r="K1" s="294"/>
      <c r="L1" s="428" t="s">
        <v>813</v>
      </c>
      <c r="M1" s="428"/>
      <c r="N1" s="428"/>
      <c r="O1" s="428"/>
      <c r="P1" s="428"/>
      <c r="Q1" s="428"/>
      <c r="R1" s="428"/>
      <c r="S1" s="428"/>
      <c r="T1" s="428"/>
      <c r="U1" s="428"/>
    </row>
    <row r="2" spans="1:21" s="295" customFormat="1" ht="15.75" x14ac:dyDescent="0.25">
      <c r="A2" s="430" t="s">
        <v>0</v>
      </c>
      <c r="B2" s="430"/>
      <c r="C2" s="430"/>
      <c r="D2" s="430"/>
      <c r="E2" s="430"/>
      <c r="F2" s="430"/>
      <c r="G2" s="430"/>
      <c r="H2" s="430"/>
      <c r="I2" s="430"/>
      <c r="J2" s="296"/>
      <c r="K2" s="296"/>
      <c r="L2" s="428" t="s">
        <v>814</v>
      </c>
      <c r="M2" s="428"/>
      <c r="N2" s="428"/>
      <c r="O2" s="428"/>
      <c r="P2" s="428"/>
      <c r="Q2" s="428"/>
      <c r="R2" s="428"/>
      <c r="S2" s="428"/>
      <c r="T2" s="428"/>
      <c r="U2" s="428"/>
    </row>
    <row r="3" spans="1:21" s="295" customFormat="1" ht="15.75" x14ac:dyDescent="0.25">
      <c r="A3" s="297"/>
      <c r="B3" s="297"/>
      <c r="C3" s="297"/>
      <c r="D3" s="297"/>
      <c r="E3" s="298"/>
      <c r="F3" s="298"/>
      <c r="G3" s="298"/>
      <c r="H3" s="298"/>
      <c r="I3" s="298"/>
      <c r="J3" s="298"/>
      <c r="K3" s="298"/>
      <c r="L3" s="298"/>
      <c r="M3" s="298"/>
      <c r="N3" s="298"/>
      <c r="O3" s="298"/>
      <c r="P3" s="298"/>
      <c r="Q3" s="298"/>
      <c r="R3" s="298"/>
      <c r="S3" s="298"/>
      <c r="T3" s="298"/>
      <c r="U3" s="298"/>
    </row>
    <row r="4" spans="1:21" s="299" customFormat="1" ht="17.25" x14ac:dyDescent="0.2">
      <c r="A4" s="426" t="s">
        <v>856</v>
      </c>
      <c r="B4" s="426"/>
      <c r="C4" s="426"/>
      <c r="D4" s="426"/>
      <c r="E4" s="426"/>
      <c r="F4" s="426"/>
      <c r="G4" s="426"/>
      <c r="H4" s="426"/>
      <c r="I4" s="426"/>
      <c r="J4" s="426"/>
      <c r="K4" s="426"/>
      <c r="L4" s="426"/>
      <c r="M4" s="426"/>
      <c r="N4" s="426"/>
      <c r="O4" s="426"/>
      <c r="P4" s="426"/>
      <c r="Q4" s="426"/>
      <c r="R4" s="426"/>
      <c r="S4" s="426"/>
      <c r="T4" s="426"/>
      <c r="U4" s="426"/>
    </row>
    <row r="5" spans="1:21" s="300" customFormat="1" ht="16.5" x14ac:dyDescent="0.25">
      <c r="A5" s="427" t="s">
        <v>955</v>
      </c>
      <c r="B5" s="427"/>
      <c r="C5" s="427"/>
      <c r="D5" s="427"/>
      <c r="E5" s="427"/>
      <c r="F5" s="427"/>
      <c r="G5" s="427"/>
      <c r="H5" s="427"/>
      <c r="I5" s="427"/>
      <c r="J5" s="427"/>
      <c r="K5" s="427"/>
      <c r="L5" s="427"/>
      <c r="M5" s="427"/>
      <c r="N5" s="427"/>
      <c r="O5" s="427"/>
      <c r="P5" s="427"/>
      <c r="Q5" s="427"/>
      <c r="R5" s="427"/>
      <c r="S5" s="427"/>
      <c r="T5" s="427"/>
      <c r="U5" s="427"/>
    </row>
    <row r="6" spans="1:21" s="300" customFormat="1" ht="17.25" x14ac:dyDescent="0.25">
      <c r="A6" s="420" t="s">
        <v>854</v>
      </c>
      <c r="B6" s="420"/>
      <c r="C6" s="420"/>
      <c r="D6" s="420"/>
      <c r="E6" s="420"/>
      <c r="F6" s="420"/>
      <c r="G6" s="420"/>
      <c r="H6" s="420"/>
      <c r="I6" s="420"/>
      <c r="J6" s="420"/>
      <c r="K6" s="420"/>
      <c r="L6" s="420"/>
      <c r="M6" s="420"/>
      <c r="N6" s="420"/>
      <c r="O6" s="420"/>
      <c r="P6" s="420"/>
      <c r="Q6" s="420"/>
      <c r="R6" s="420"/>
      <c r="S6" s="420"/>
      <c r="T6" s="420"/>
      <c r="U6" s="420"/>
    </row>
    <row r="7" spans="1:21" s="300" customFormat="1" ht="17.25" x14ac:dyDescent="0.25">
      <c r="A7" s="420"/>
      <c r="B7" s="420"/>
      <c r="C7" s="420"/>
      <c r="D7" s="420"/>
      <c r="E7" s="420"/>
      <c r="F7" s="420"/>
      <c r="G7" s="420"/>
      <c r="H7" s="420"/>
      <c r="I7" s="420"/>
      <c r="J7" s="420"/>
      <c r="K7" s="420"/>
      <c r="L7" s="420"/>
      <c r="M7" s="420"/>
      <c r="N7" s="420"/>
      <c r="O7" s="420"/>
      <c r="P7" s="420"/>
      <c r="Q7" s="420"/>
      <c r="R7" s="420"/>
      <c r="S7" s="420"/>
      <c r="T7" s="420"/>
      <c r="U7" s="420"/>
    </row>
    <row r="8" spans="1:21" s="301" customFormat="1" ht="14.25" x14ac:dyDescent="0.2">
      <c r="A8" s="302"/>
      <c r="B8" s="302"/>
      <c r="C8" s="302"/>
      <c r="D8" s="302"/>
      <c r="E8" s="302"/>
      <c r="F8" s="302"/>
      <c r="G8" s="302"/>
      <c r="H8" s="302"/>
      <c r="I8" s="302"/>
      <c r="J8" s="302"/>
      <c r="K8" s="302"/>
      <c r="L8" s="303"/>
      <c r="M8" s="303"/>
      <c r="N8" s="303"/>
      <c r="O8" s="303"/>
      <c r="P8" s="303"/>
      <c r="Q8" s="303"/>
      <c r="R8" s="303"/>
      <c r="S8" s="303"/>
      <c r="T8" s="303"/>
      <c r="U8" s="303"/>
    </row>
    <row r="9" spans="1:21" s="338" customFormat="1" x14ac:dyDescent="0.25">
      <c r="A9" s="421" t="s">
        <v>815</v>
      </c>
      <c r="B9" s="422" t="s">
        <v>816</v>
      </c>
      <c r="C9" s="421" t="s">
        <v>3</v>
      </c>
      <c r="D9" s="421"/>
      <c r="E9" s="422" t="s">
        <v>757</v>
      </c>
      <c r="F9" s="422" t="s">
        <v>849</v>
      </c>
      <c r="G9" s="422" t="s">
        <v>818</v>
      </c>
      <c r="H9" s="336" t="s">
        <v>817</v>
      </c>
      <c r="I9" s="422" t="s">
        <v>818</v>
      </c>
      <c r="J9" s="421" t="s">
        <v>819</v>
      </c>
      <c r="K9" s="422" t="s">
        <v>850</v>
      </c>
      <c r="L9" s="435" t="s">
        <v>832</v>
      </c>
      <c r="M9" s="436"/>
      <c r="N9" s="437"/>
      <c r="O9" s="433" t="s">
        <v>820</v>
      </c>
      <c r="P9" s="434"/>
      <c r="Q9" s="424" t="s">
        <v>821</v>
      </c>
      <c r="R9" s="424" t="s">
        <v>822</v>
      </c>
      <c r="S9" s="424" t="s">
        <v>823</v>
      </c>
      <c r="T9" s="424" t="s">
        <v>824</v>
      </c>
      <c r="U9" s="431" t="s">
        <v>825</v>
      </c>
    </row>
    <row r="10" spans="1:21" s="338" customFormat="1" x14ac:dyDescent="0.25">
      <c r="A10" s="421"/>
      <c r="B10" s="423"/>
      <c r="C10" s="421"/>
      <c r="D10" s="421"/>
      <c r="E10" s="423"/>
      <c r="F10" s="423"/>
      <c r="G10" s="423"/>
      <c r="H10" s="337" t="s">
        <v>826</v>
      </c>
      <c r="I10" s="423"/>
      <c r="J10" s="421"/>
      <c r="K10" s="423"/>
      <c r="L10" s="335" t="s">
        <v>830</v>
      </c>
      <c r="M10" s="335" t="s">
        <v>831</v>
      </c>
      <c r="N10" s="335" t="s">
        <v>829</v>
      </c>
      <c r="O10" s="304" t="s">
        <v>832</v>
      </c>
      <c r="P10" s="304" t="s">
        <v>22</v>
      </c>
      <c r="Q10" s="425"/>
      <c r="R10" s="425"/>
      <c r="S10" s="425"/>
      <c r="T10" s="425"/>
      <c r="U10" s="432"/>
    </row>
    <row r="11" spans="1:21" s="319" customFormat="1" ht="21.75" customHeight="1" x14ac:dyDescent="0.25">
      <c r="A11" s="308">
        <v>1</v>
      </c>
      <c r="B11" s="309" t="s">
        <v>956</v>
      </c>
      <c r="C11" s="310" t="s">
        <v>630</v>
      </c>
      <c r="D11" s="311" t="s">
        <v>468</v>
      </c>
      <c r="E11" s="308" t="s">
        <v>957</v>
      </c>
      <c r="F11" s="308" t="b">
        <v>0</v>
      </c>
      <c r="G11" s="312" t="s">
        <v>827</v>
      </c>
      <c r="H11" s="313" t="s">
        <v>827</v>
      </c>
      <c r="I11" s="314">
        <v>34965</v>
      </c>
      <c r="J11" s="315" t="s">
        <v>846</v>
      </c>
      <c r="K11" s="316" t="s">
        <v>840</v>
      </c>
      <c r="L11" s="352">
        <v>9</v>
      </c>
      <c r="M11" s="316">
        <v>9</v>
      </c>
      <c r="N11" s="316">
        <v>8</v>
      </c>
      <c r="O11" s="351">
        <f>VLOOKUP(C11&amp;D11,xn4a!$EF$7:$EI$65,2,0)</f>
        <v>7.3</v>
      </c>
      <c r="P11" s="316" t="str">
        <f>VLOOKUP(C11&amp;D11,xn4a!$EF$7:$EI$65,4,0)</f>
        <v>Khá</v>
      </c>
      <c r="Q11" s="316" t="s">
        <v>833</v>
      </c>
      <c r="R11" s="316" t="str">
        <f>VLOOKUP(C11&amp;D11,'[1]DS QUYET DINH'!$I$77:$J$132,2,0)</f>
        <v>Giỏi</v>
      </c>
      <c r="S11" s="316"/>
      <c r="T11" s="316"/>
      <c r="U11" s="316"/>
    </row>
    <row r="12" spans="1:21" s="319" customFormat="1" ht="21.75" customHeight="1" x14ac:dyDescent="0.25">
      <c r="A12" s="316">
        <v>2</v>
      </c>
      <c r="B12" s="320" t="s">
        <v>958</v>
      </c>
      <c r="C12" s="305" t="s">
        <v>676</v>
      </c>
      <c r="D12" s="306" t="s">
        <v>562</v>
      </c>
      <c r="E12" s="316" t="s">
        <v>957</v>
      </c>
      <c r="F12" s="316" t="b">
        <v>0</v>
      </c>
      <c r="G12" s="321" t="s">
        <v>827</v>
      </c>
      <c r="H12" s="307" t="s">
        <v>827</v>
      </c>
      <c r="I12" s="322">
        <v>34937</v>
      </c>
      <c r="J12" s="323" t="s">
        <v>846</v>
      </c>
      <c r="K12" s="316" t="s">
        <v>840</v>
      </c>
      <c r="L12" s="352">
        <v>8</v>
      </c>
      <c r="M12" s="316">
        <v>8</v>
      </c>
      <c r="N12" s="316">
        <v>6</v>
      </c>
      <c r="O12" s="351">
        <f>VLOOKUP(C12&amp;D12,xn4a!$EF$7:$EI$65,2,0)</f>
        <v>7.24</v>
      </c>
      <c r="P12" s="316" t="str">
        <f>VLOOKUP(C12&amp;D12,xn4a!$EF$7:$EI$65,4,0)</f>
        <v>Khá</v>
      </c>
      <c r="Q12" s="316" t="s">
        <v>833</v>
      </c>
      <c r="R12" s="316" t="str">
        <f>VLOOKUP(C12&amp;D12,'[1]DS QUYET DINH'!$I$77:$J$132,2,0)</f>
        <v>Xuất sắc</v>
      </c>
      <c r="S12" s="316"/>
      <c r="T12" s="316"/>
      <c r="U12" s="316"/>
    </row>
    <row r="13" spans="1:21" s="319" customFormat="1" ht="21.75" customHeight="1" x14ac:dyDescent="0.25">
      <c r="A13" s="316">
        <v>3</v>
      </c>
      <c r="B13" s="320" t="s">
        <v>959</v>
      </c>
      <c r="C13" s="305" t="s">
        <v>631</v>
      </c>
      <c r="D13" s="306" t="s">
        <v>65</v>
      </c>
      <c r="E13" s="316" t="s">
        <v>957</v>
      </c>
      <c r="F13" s="316" t="b">
        <v>0</v>
      </c>
      <c r="G13" s="321" t="s">
        <v>828</v>
      </c>
      <c r="H13" s="307" t="s">
        <v>828</v>
      </c>
      <c r="I13" s="322">
        <v>34990</v>
      </c>
      <c r="J13" s="323" t="s">
        <v>839</v>
      </c>
      <c r="K13" s="316" t="s">
        <v>840</v>
      </c>
      <c r="L13" s="352">
        <v>9</v>
      </c>
      <c r="M13" s="316">
        <v>10</v>
      </c>
      <c r="N13" s="316">
        <v>6</v>
      </c>
      <c r="O13" s="351">
        <f>VLOOKUP(C13&amp;D13,xn4a!$EF$7:$EI$65,2,0)</f>
        <v>7.79</v>
      </c>
      <c r="P13" s="316" t="str">
        <f>VLOOKUP(C13&amp;D13,xn4a!$EF$7:$EI$65,4,0)</f>
        <v>Khá</v>
      </c>
      <c r="Q13" s="316" t="s">
        <v>833</v>
      </c>
      <c r="R13" s="316" t="str">
        <f>VLOOKUP(C13&amp;D13,'[1]DS QUYET DINH'!$I$77:$J$132,2,0)</f>
        <v>Khá</v>
      </c>
      <c r="S13" s="316"/>
      <c r="T13" s="316"/>
      <c r="U13" s="316"/>
    </row>
    <row r="14" spans="1:21" s="319" customFormat="1" ht="21.75" customHeight="1" x14ac:dyDescent="0.25">
      <c r="A14" s="316">
        <v>4</v>
      </c>
      <c r="B14" s="320" t="s">
        <v>960</v>
      </c>
      <c r="C14" s="305" t="s">
        <v>632</v>
      </c>
      <c r="D14" s="306" t="s">
        <v>633</v>
      </c>
      <c r="E14" s="316" t="s">
        <v>957</v>
      </c>
      <c r="F14" s="316" t="b">
        <v>0</v>
      </c>
      <c r="G14" s="321" t="s">
        <v>827</v>
      </c>
      <c r="H14" s="307" t="s">
        <v>827</v>
      </c>
      <c r="I14" s="322">
        <v>35062</v>
      </c>
      <c r="J14" s="323" t="s">
        <v>839</v>
      </c>
      <c r="K14" s="316" t="s">
        <v>840</v>
      </c>
      <c r="L14" s="352">
        <v>10</v>
      </c>
      <c r="M14" s="316">
        <v>10</v>
      </c>
      <c r="N14" s="316">
        <v>9</v>
      </c>
      <c r="O14" s="351">
        <f>VLOOKUP(C14&amp;D14,xn4a!$EF$7:$EI$65,2,0)</f>
        <v>8.6300000000000008</v>
      </c>
      <c r="P14" s="316" t="str">
        <f>VLOOKUP(C14&amp;D14,xn4a!$EF$7:$EI$65,4,0)</f>
        <v>Giỏi</v>
      </c>
      <c r="Q14" s="316" t="s">
        <v>833</v>
      </c>
      <c r="R14" s="316" t="str">
        <f>VLOOKUP(C14&amp;D14,'[1]DS QUYET DINH'!$I$77:$J$132,2,0)</f>
        <v>Khá</v>
      </c>
      <c r="S14" s="316"/>
      <c r="T14" s="316"/>
      <c r="U14" s="316"/>
    </row>
    <row r="15" spans="1:21" s="319" customFormat="1" ht="21.75" customHeight="1" x14ac:dyDescent="0.25">
      <c r="A15" s="316">
        <v>5</v>
      </c>
      <c r="B15" s="320" t="s">
        <v>961</v>
      </c>
      <c r="C15" s="305" t="s">
        <v>634</v>
      </c>
      <c r="D15" s="306" t="s">
        <v>633</v>
      </c>
      <c r="E15" s="316" t="s">
        <v>957</v>
      </c>
      <c r="F15" s="316" t="b">
        <v>0</v>
      </c>
      <c r="G15" s="321" t="s">
        <v>827</v>
      </c>
      <c r="H15" s="307" t="s">
        <v>827</v>
      </c>
      <c r="I15" s="322">
        <v>35232</v>
      </c>
      <c r="J15" s="323" t="s">
        <v>843</v>
      </c>
      <c r="K15" s="316" t="s">
        <v>840</v>
      </c>
      <c r="L15" s="352">
        <v>10</v>
      </c>
      <c r="M15" s="316">
        <v>9</v>
      </c>
      <c r="N15" s="316">
        <v>9</v>
      </c>
      <c r="O15" s="351">
        <f>VLOOKUP(C15&amp;D15,xn4a!$EF$7:$EI$65,2,0)</f>
        <v>8.16</v>
      </c>
      <c r="P15" s="316" t="str">
        <f>VLOOKUP(C15&amp;D15,xn4a!$EF$7:$EI$65,4,0)</f>
        <v>Giỏi</v>
      </c>
      <c r="Q15" s="316" t="s">
        <v>833</v>
      </c>
      <c r="R15" s="316" t="str">
        <f>VLOOKUP(C15&amp;D15,'[1]DS QUYET DINH'!$I$77:$J$132,2,0)</f>
        <v>Xuất sắc</v>
      </c>
      <c r="S15" s="316"/>
      <c r="T15" s="316"/>
      <c r="U15" s="316"/>
    </row>
    <row r="16" spans="1:21" s="319" customFormat="1" ht="21.75" customHeight="1" x14ac:dyDescent="0.25">
      <c r="A16" s="316">
        <v>6</v>
      </c>
      <c r="B16" s="320" t="s">
        <v>962</v>
      </c>
      <c r="C16" s="305" t="s">
        <v>635</v>
      </c>
      <c r="D16" s="306" t="s">
        <v>636</v>
      </c>
      <c r="E16" s="316" t="s">
        <v>957</v>
      </c>
      <c r="F16" s="316" t="b">
        <v>0</v>
      </c>
      <c r="G16" s="321" t="s">
        <v>827</v>
      </c>
      <c r="H16" s="307" t="s">
        <v>827</v>
      </c>
      <c r="I16" s="322">
        <v>35092</v>
      </c>
      <c r="J16" s="323" t="s">
        <v>839</v>
      </c>
      <c r="K16" s="316" t="s">
        <v>840</v>
      </c>
      <c r="L16" s="352">
        <v>7</v>
      </c>
      <c r="M16" s="316">
        <v>8</v>
      </c>
      <c r="N16" s="316">
        <v>6</v>
      </c>
      <c r="O16" s="351">
        <f>VLOOKUP(C16&amp;D16,xn4a!$EF$7:$EI$65,2,0)</f>
        <v>6.82</v>
      </c>
      <c r="P16" s="316" t="str">
        <f>VLOOKUP(C16&amp;D16,xn4a!$EF$7:$EI$65,4,0)</f>
        <v>TBKhá</v>
      </c>
      <c r="Q16" s="316" t="s">
        <v>835</v>
      </c>
      <c r="R16" s="316" t="str">
        <f>VLOOKUP(C16&amp;D16,'[1]DS QUYET DINH'!$I$77:$J$132,2,0)</f>
        <v>Khá</v>
      </c>
      <c r="S16" s="316"/>
      <c r="T16" s="316"/>
      <c r="U16" s="316"/>
    </row>
    <row r="17" spans="1:21" s="319" customFormat="1" ht="21.75" customHeight="1" x14ac:dyDescent="0.25">
      <c r="A17" s="316">
        <v>7</v>
      </c>
      <c r="B17" s="320" t="s">
        <v>963</v>
      </c>
      <c r="C17" s="305" t="s">
        <v>637</v>
      </c>
      <c r="D17" s="306" t="s">
        <v>87</v>
      </c>
      <c r="E17" s="316" t="s">
        <v>957</v>
      </c>
      <c r="F17" s="316" t="b">
        <v>0</v>
      </c>
      <c r="G17" s="321" t="s">
        <v>827</v>
      </c>
      <c r="H17" s="307" t="s">
        <v>827</v>
      </c>
      <c r="I17" s="322">
        <v>34525</v>
      </c>
      <c r="J17" s="323" t="s">
        <v>839</v>
      </c>
      <c r="K17" s="316" t="s">
        <v>840</v>
      </c>
      <c r="L17" s="352">
        <v>8</v>
      </c>
      <c r="M17" s="316">
        <v>9</v>
      </c>
      <c r="N17" s="316">
        <v>6</v>
      </c>
      <c r="O17" s="351">
        <f>VLOOKUP(C17&amp;D17,xn4a!$EF$7:$EI$65,2,0)</f>
        <v>7.08</v>
      </c>
      <c r="P17" s="316" t="str">
        <f>VLOOKUP(C17&amp;D17,xn4a!$EF$7:$EI$65,4,0)</f>
        <v>Khá</v>
      </c>
      <c r="Q17" s="316" t="s">
        <v>833</v>
      </c>
      <c r="R17" s="316" t="str">
        <f>VLOOKUP(C17&amp;D17,'[1]DS QUYET DINH'!$I$77:$J$132,2,0)</f>
        <v>TBKhá</v>
      </c>
      <c r="S17" s="316"/>
      <c r="T17" s="316"/>
      <c r="U17" s="316"/>
    </row>
    <row r="18" spans="1:21" s="319" customFormat="1" ht="21.75" customHeight="1" x14ac:dyDescent="0.25">
      <c r="A18" s="316">
        <v>8</v>
      </c>
      <c r="B18" s="320" t="s">
        <v>964</v>
      </c>
      <c r="C18" s="305" t="s">
        <v>266</v>
      </c>
      <c r="D18" s="306" t="s">
        <v>89</v>
      </c>
      <c r="E18" s="316" t="s">
        <v>957</v>
      </c>
      <c r="F18" s="316" t="b">
        <v>0</v>
      </c>
      <c r="G18" s="321" t="s">
        <v>828</v>
      </c>
      <c r="H18" s="307" t="s">
        <v>828</v>
      </c>
      <c r="I18" s="322">
        <v>35103</v>
      </c>
      <c r="J18" s="323" t="s">
        <v>839</v>
      </c>
      <c r="K18" s="316" t="s">
        <v>840</v>
      </c>
      <c r="L18" s="352">
        <v>8</v>
      </c>
      <c r="M18" s="316">
        <v>9</v>
      </c>
      <c r="N18" s="316">
        <v>6</v>
      </c>
      <c r="O18" s="351">
        <f>VLOOKUP(C18&amp;D18,xn4a!$EF$7:$EI$65,2,0)</f>
        <v>7.49</v>
      </c>
      <c r="P18" s="316" t="str">
        <f>VLOOKUP(C18&amp;D18,xn4a!$EF$7:$EI$65,4,0)</f>
        <v>Khá</v>
      </c>
      <c r="Q18" s="316" t="s">
        <v>833</v>
      </c>
      <c r="R18" s="316" t="str">
        <f>VLOOKUP(C18&amp;D18,'[1]DS QUYET DINH'!$I$77:$J$132,2,0)</f>
        <v>TBKhá</v>
      </c>
      <c r="S18" s="316"/>
      <c r="T18" s="316"/>
      <c r="U18" s="316"/>
    </row>
    <row r="19" spans="1:21" s="319" customFormat="1" ht="21.75" customHeight="1" x14ac:dyDescent="0.25">
      <c r="A19" s="316">
        <v>9</v>
      </c>
      <c r="B19" s="320" t="s">
        <v>965</v>
      </c>
      <c r="C19" s="305" t="s">
        <v>321</v>
      </c>
      <c r="D19" s="306" t="s">
        <v>89</v>
      </c>
      <c r="E19" s="316" t="s">
        <v>957</v>
      </c>
      <c r="F19" s="316" t="b">
        <v>0</v>
      </c>
      <c r="G19" s="321" t="s">
        <v>828</v>
      </c>
      <c r="H19" s="307" t="s">
        <v>828</v>
      </c>
      <c r="I19" s="322">
        <v>34728</v>
      </c>
      <c r="J19" s="323" t="s">
        <v>841</v>
      </c>
      <c r="K19" s="316" t="s">
        <v>840</v>
      </c>
      <c r="L19" s="352">
        <v>6</v>
      </c>
      <c r="M19" s="316">
        <v>8</v>
      </c>
      <c r="N19" s="316">
        <v>8</v>
      </c>
      <c r="O19" s="351">
        <f>VLOOKUP(C19&amp;D19,xn4a!$EF$7:$EI$65,2,0)</f>
        <v>6.85</v>
      </c>
      <c r="P19" s="316" t="str">
        <f>VLOOKUP(C19&amp;D19,xn4a!$EF$7:$EI$65,4,0)</f>
        <v>TBKhá</v>
      </c>
      <c r="Q19" s="316" t="s">
        <v>835</v>
      </c>
      <c r="R19" s="316" t="str">
        <f>VLOOKUP(C19&amp;D19,'[1]DS QUYET DINH'!$I$77:$J$132,2,0)</f>
        <v>Giỏi</v>
      </c>
      <c r="S19" s="316"/>
      <c r="T19" s="316"/>
      <c r="U19" s="316"/>
    </row>
    <row r="20" spans="1:21" s="319" customFormat="1" ht="21.75" customHeight="1" x14ac:dyDescent="0.25">
      <c r="A20" s="316">
        <v>10</v>
      </c>
      <c r="B20" s="320" t="s">
        <v>966</v>
      </c>
      <c r="C20" s="305" t="s">
        <v>523</v>
      </c>
      <c r="D20" s="306" t="s">
        <v>204</v>
      </c>
      <c r="E20" s="316" t="s">
        <v>957</v>
      </c>
      <c r="F20" s="316" t="b">
        <v>0</v>
      </c>
      <c r="G20" s="321" t="s">
        <v>827</v>
      </c>
      <c r="H20" s="307" t="s">
        <v>827</v>
      </c>
      <c r="I20" s="322">
        <v>35281</v>
      </c>
      <c r="J20" s="323" t="s">
        <v>839</v>
      </c>
      <c r="K20" s="316" t="s">
        <v>840</v>
      </c>
      <c r="L20" s="352">
        <v>10</v>
      </c>
      <c r="M20" s="316">
        <v>8</v>
      </c>
      <c r="N20" s="316">
        <v>6</v>
      </c>
      <c r="O20" s="351">
        <f>VLOOKUP(C20&amp;D20,xn4a!$EF$7:$EI$65,2,0)</f>
        <v>7.43</v>
      </c>
      <c r="P20" s="316" t="str">
        <f>VLOOKUP(C20&amp;D20,xn4a!$EF$7:$EI$65,4,0)</f>
        <v>Khá</v>
      </c>
      <c r="Q20" s="316" t="s">
        <v>835</v>
      </c>
      <c r="R20" s="316" t="str">
        <f>VLOOKUP(C20&amp;D20,'[1]DS QUYET DINH'!$I$77:$J$132,2,0)</f>
        <v>T.Bình</v>
      </c>
      <c r="S20" s="316"/>
      <c r="T20" s="316"/>
      <c r="U20" s="316"/>
    </row>
    <row r="21" spans="1:21" s="319" customFormat="1" ht="21.75" customHeight="1" x14ac:dyDescent="0.25">
      <c r="A21" s="316">
        <v>11</v>
      </c>
      <c r="B21" s="320" t="s">
        <v>967</v>
      </c>
      <c r="C21" s="305" t="s">
        <v>639</v>
      </c>
      <c r="D21" s="306" t="s">
        <v>94</v>
      </c>
      <c r="E21" s="316" t="s">
        <v>957</v>
      </c>
      <c r="F21" s="316" t="b">
        <v>0</v>
      </c>
      <c r="G21" s="321" t="s">
        <v>827</v>
      </c>
      <c r="H21" s="307" t="s">
        <v>827</v>
      </c>
      <c r="I21" s="322">
        <v>35351</v>
      </c>
      <c r="J21" s="323" t="s">
        <v>842</v>
      </c>
      <c r="K21" s="316" t="s">
        <v>840</v>
      </c>
      <c r="L21" s="352">
        <v>9</v>
      </c>
      <c r="M21" s="316">
        <v>8</v>
      </c>
      <c r="N21" s="316">
        <v>8</v>
      </c>
      <c r="O21" s="351">
        <f>VLOOKUP(C21&amp;D21,xn4a!$EF$7:$EI$65,2,0)</f>
        <v>7.1</v>
      </c>
      <c r="P21" s="316" t="str">
        <f>VLOOKUP(C21&amp;D21,xn4a!$EF$7:$EI$65,4,0)</f>
        <v>Khá</v>
      </c>
      <c r="Q21" s="316" t="s">
        <v>835</v>
      </c>
      <c r="R21" s="316" t="str">
        <f>VLOOKUP(C21&amp;D21,'[1]DS QUYET DINH'!$I$77:$J$132,2,0)</f>
        <v>Giỏi</v>
      </c>
      <c r="S21" s="316"/>
      <c r="T21" s="316"/>
      <c r="U21" s="316"/>
    </row>
    <row r="22" spans="1:21" s="319" customFormat="1" ht="21.75" customHeight="1" x14ac:dyDescent="0.25">
      <c r="A22" s="316">
        <v>12</v>
      </c>
      <c r="B22" s="320" t="s">
        <v>968</v>
      </c>
      <c r="C22" s="305" t="s">
        <v>97</v>
      </c>
      <c r="D22" s="306" t="s">
        <v>640</v>
      </c>
      <c r="E22" s="316" t="s">
        <v>957</v>
      </c>
      <c r="F22" s="316" t="b">
        <v>0</v>
      </c>
      <c r="G22" s="321" t="s">
        <v>828</v>
      </c>
      <c r="H22" s="307" t="s">
        <v>828</v>
      </c>
      <c r="I22" s="322">
        <v>35065</v>
      </c>
      <c r="J22" s="323" t="s">
        <v>860</v>
      </c>
      <c r="K22" s="316" t="s">
        <v>840</v>
      </c>
      <c r="L22" s="352">
        <v>10</v>
      </c>
      <c r="M22" s="316">
        <v>9</v>
      </c>
      <c r="N22" s="316">
        <v>7</v>
      </c>
      <c r="O22" s="351">
        <f>VLOOKUP(C22&amp;D22,xn4a!$EF$7:$EI$65,2,0)</f>
        <v>8.0399999999999991</v>
      </c>
      <c r="P22" s="316" t="str">
        <f>VLOOKUP(C22&amp;D22,xn4a!$EF$7:$EI$65,4,0)</f>
        <v>Giỏi</v>
      </c>
      <c r="Q22" s="316" t="s">
        <v>835</v>
      </c>
      <c r="R22" s="316" t="str">
        <f>VLOOKUP(C22&amp;D22,'[1]DS QUYET DINH'!$I$77:$J$132,2,0)</f>
        <v>Khá</v>
      </c>
      <c r="S22" s="316"/>
      <c r="T22" s="316"/>
      <c r="U22" s="316"/>
    </row>
    <row r="23" spans="1:21" s="319" customFormat="1" ht="21.75" customHeight="1" x14ac:dyDescent="0.25">
      <c r="A23" s="316">
        <v>13</v>
      </c>
      <c r="B23" s="320" t="s">
        <v>969</v>
      </c>
      <c r="C23" s="305" t="s">
        <v>641</v>
      </c>
      <c r="D23" s="306" t="s">
        <v>395</v>
      </c>
      <c r="E23" s="316" t="s">
        <v>957</v>
      </c>
      <c r="F23" s="316" t="b">
        <v>0</v>
      </c>
      <c r="G23" s="321" t="s">
        <v>827</v>
      </c>
      <c r="H23" s="307" t="s">
        <v>827</v>
      </c>
      <c r="I23" s="322">
        <v>35398</v>
      </c>
      <c r="J23" s="323" t="s">
        <v>970</v>
      </c>
      <c r="K23" s="316" t="s">
        <v>840</v>
      </c>
      <c r="L23" s="352">
        <v>8</v>
      </c>
      <c r="M23" s="316">
        <v>7</v>
      </c>
      <c r="N23" s="316">
        <v>6</v>
      </c>
      <c r="O23" s="351">
        <f>VLOOKUP(C23&amp;D23,xn4a!$EF$7:$EI$65,2,0)</f>
        <v>7.36</v>
      </c>
      <c r="P23" s="316" t="str">
        <f>VLOOKUP(C23&amp;D23,xn4a!$EF$7:$EI$65,4,0)</f>
        <v>Khá</v>
      </c>
      <c r="Q23" s="316" t="s">
        <v>835</v>
      </c>
      <c r="R23" s="316" t="str">
        <f>VLOOKUP(C23&amp;D23,'[1]DS QUYET DINH'!$I$77:$J$132,2,0)</f>
        <v>Khá</v>
      </c>
      <c r="S23" s="316"/>
      <c r="T23" s="316"/>
      <c r="U23" s="316"/>
    </row>
    <row r="24" spans="1:21" s="319" customFormat="1" ht="21.75" customHeight="1" x14ac:dyDescent="0.25">
      <c r="A24" s="316">
        <v>14</v>
      </c>
      <c r="B24" s="320" t="s">
        <v>971</v>
      </c>
      <c r="C24" s="305" t="s">
        <v>642</v>
      </c>
      <c r="D24" s="306" t="s">
        <v>643</v>
      </c>
      <c r="E24" s="316" t="s">
        <v>957</v>
      </c>
      <c r="F24" s="316" t="b">
        <v>0</v>
      </c>
      <c r="G24" s="321" t="s">
        <v>827</v>
      </c>
      <c r="H24" s="307" t="s">
        <v>827</v>
      </c>
      <c r="I24" s="322">
        <v>35180</v>
      </c>
      <c r="J24" s="323" t="s">
        <v>839</v>
      </c>
      <c r="K24" s="316" t="s">
        <v>840</v>
      </c>
      <c r="L24" s="352">
        <v>10</v>
      </c>
      <c r="M24" s="316">
        <v>9</v>
      </c>
      <c r="N24" s="316">
        <v>9</v>
      </c>
      <c r="O24" s="351">
        <f>VLOOKUP(C24&amp;D24,xn4a!$EF$7:$EI$65,2,0)</f>
        <v>8.4700000000000006</v>
      </c>
      <c r="P24" s="316" t="str">
        <f>VLOOKUP(C24&amp;D24,xn4a!$EF$7:$EI$65,4,0)</f>
        <v>Giỏi</v>
      </c>
      <c r="Q24" s="316" t="s">
        <v>835</v>
      </c>
      <c r="R24" s="316" t="str">
        <f>VLOOKUP(C24&amp;D24,'[1]DS QUYET DINH'!$I$77:$J$132,2,0)</f>
        <v>Giỏi</v>
      </c>
      <c r="S24" s="316"/>
      <c r="T24" s="316"/>
      <c r="U24" s="316"/>
    </row>
    <row r="25" spans="1:21" s="319" customFormat="1" ht="21.75" customHeight="1" x14ac:dyDescent="0.25">
      <c r="A25" s="316">
        <v>15</v>
      </c>
      <c r="B25" s="320" t="s">
        <v>972</v>
      </c>
      <c r="C25" s="305" t="s">
        <v>644</v>
      </c>
      <c r="D25" s="306" t="s">
        <v>214</v>
      </c>
      <c r="E25" s="316" t="s">
        <v>957</v>
      </c>
      <c r="F25" s="316" t="b">
        <v>0</v>
      </c>
      <c r="G25" s="321" t="s">
        <v>828</v>
      </c>
      <c r="H25" s="307" t="s">
        <v>828</v>
      </c>
      <c r="I25" s="322">
        <v>35066</v>
      </c>
      <c r="J25" s="323" t="s">
        <v>839</v>
      </c>
      <c r="K25" s="316" t="s">
        <v>840</v>
      </c>
      <c r="L25" s="352">
        <v>8</v>
      </c>
      <c r="M25" s="316">
        <v>9</v>
      </c>
      <c r="N25" s="316">
        <v>8</v>
      </c>
      <c r="O25" s="351">
        <f>VLOOKUP(C25&amp;D25,xn4a!$EF$7:$EI$65,2,0)</f>
        <v>7.19</v>
      </c>
      <c r="P25" s="316" t="str">
        <f>VLOOKUP(C25&amp;D25,xn4a!$EF$7:$EI$65,4,0)</f>
        <v>Khá</v>
      </c>
      <c r="Q25" s="316" t="s">
        <v>833</v>
      </c>
      <c r="R25" s="316" t="str">
        <f>VLOOKUP(C25&amp;D25,'[1]DS QUYET DINH'!$I$77:$J$132,2,0)</f>
        <v>TBKhá</v>
      </c>
      <c r="S25" s="316"/>
      <c r="T25" s="316"/>
      <c r="U25" s="316"/>
    </row>
    <row r="26" spans="1:21" s="319" customFormat="1" ht="21.75" customHeight="1" x14ac:dyDescent="0.25">
      <c r="A26" s="316">
        <v>16</v>
      </c>
      <c r="B26" s="320" t="s">
        <v>973</v>
      </c>
      <c r="C26" s="305" t="s">
        <v>645</v>
      </c>
      <c r="D26" s="306" t="s">
        <v>216</v>
      </c>
      <c r="E26" s="316" t="s">
        <v>957</v>
      </c>
      <c r="F26" s="316" t="b">
        <v>0</v>
      </c>
      <c r="G26" s="321" t="s">
        <v>828</v>
      </c>
      <c r="H26" s="307" t="s">
        <v>828</v>
      </c>
      <c r="I26" s="322">
        <v>35326</v>
      </c>
      <c r="J26" s="323" t="s">
        <v>846</v>
      </c>
      <c r="K26" s="316" t="s">
        <v>840</v>
      </c>
      <c r="L26" s="352">
        <v>8</v>
      </c>
      <c r="M26" s="316">
        <v>9</v>
      </c>
      <c r="N26" s="316">
        <v>9</v>
      </c>
      <c r="O26" s="351">
        <f>VLOOKUP(C26&amp;D26,xn4a!$EF$7:$EI$65,2,0)</f>
        <v>7.64</v>
      </c>
      <c r="P26" s="316" t="str">
        <f>VLOOKUP(C26&amp;D26,xn4a!$EF$7:$EI$65,4,0)</f>
        <v>Khá</v>
      </c>
      <c r="Q26" s="316" t="s">
        <v>833</v>
      </c>
      <c r="R26" s="316" t="str">
        <f>VLOOKUP(C26&amp;D26,'[1]DS QUYET DINH'!$I$77:$J$132,2,0)</f>
        <v>TBKhá</v>
      </c>
      <c r="S26" s="316"/>
      <c r="T26" s="316"/>
      <c r="U26" s="316"/>
    </row>
    <row r="27" spans="1:21" s="319" customFormat="1" ht="21.75" customHeight="1" x14ac:dyDescent="0.25">
      <c r="A27" s="316">
        <v>17</v>
      </c>
      <c r="B27" s="320" t="s">
        <v>974</v>
      </c>
      <c r="C27" s="305" t="s">
        <v>305</v>
      </c>
      <c r="D27" s="306" t="s">
        <v>113</v>
      </c>
      <c r="E27" s="316" t="s">
        <v>957</v>
      </c>
      <c r="F27" s="316" t="b">
        <v>0</v>
      </c>
      <c r="G27" s="321" t="s">
        <v>828</v>
      </c>
      <c r="H27" s="307" t="s">
        <v>828</v>
      </c>
      <c r="I27" s="322">
        <v>35392</v>
      </c>
      <c r="J27" s="323" t="s">
        <v>868</v>
      </c>
      <c r="K27" s="316" t="s">
        <v>840</v>
      </c>
      <c r="L27" s="352">
        <v>8</v>
      </c>
      <c r="M27" s="316">
        <v>8</v>
      </c>
      <c r="N27" s="316">
        <v>5</v>
      </c>
      <c r="O27" s="351">
        <f>VLOOKUP(C27&amp;D27,xn4a!$EF$7:$EI$65,2,0)</f>
        <v>7.77</v>
      </c>
      <c r="P27" s="316" t="str">
        <f>VLOOKUP(C27&amp;D27,xn4a!$EF$7:$EI$65,4,0)</f>
        <v>Khá</v>
      </c>
      <c r="Q27" s="316" t="s">
        <v>833</v>
      </c>
      <c r="R27" s="316" t="str">
        <f>VLOOKUP(C27&amp;D27,'[1]DS QUYET DINH'!$I$77:$J$132,2,0)</f>
        <v>Khá</v>
      </c>
      <c r="S27" s="316"/>
      <c r="T27" s="316"/>
      <c r="U27" s="316"/>
    </row>
    <row r="28" spans="1:21" s="319" customFormat="1" ht="21.75" customHeight="1" x14ac:dyDescent="0.25">
      <c r="A28" s="316">
        <v>18</v>
      </c>
      <c r="B28" s="320" t="s">
        <v>975</v>
      </c>
      <c r="C28" s="305" t="s">
        <v>646</v>
      </c>
      <c r="D28" s="306" t="s">
        <v>218</v>
      </c>
      <c r="E28" s="316" t="s">
        <v>957</v>
      </c>
      <c r="F28" s="316" t="b">
        <v>0</v>
      </c>
      <c r="G28" s="321" t="s">
        <v>827</v>
      </c>
      <c r="H28" s="307" t="s">
        <v>827</v>
      </c>
      <c r="I28" s="322">
        <v>35108</v>
      </c>
      <c r="J28" s="323" t="s">
        <v>839</v>
      </c>
      <c r="K28" s="316" t="s">
        <v>840</v>
      </c>
      <c r="L28" s="352">
        <v>10</v>
      </c>
      <c r="M28" s="316">
        <v>8</v>
      </c>
      <c r="N28" s="316">
        <v>7</v>
      </c>
      <c r="O28" s="351">
        <f>VLOOKUP(C28&amp;D28,xn4a!$EF$7:$EI$65,2,0)</f>
        <v>7.32</v>
      </c>
      <c r="P28" s="316" t="str">
        <f>VLOOKUP(C28&amp;D28,xn4a!$EF$7:$EI$65,4,0)</f>
        <v>Khá</v>
      </c>
      <c r="Q28" s="316" t="s">
        <v>835</v>
      </c>
      <c r="R28" s="316" t="str">
        <f>VLOOKUP(C28&amp;D28,'[1]DS QUYET DINH'!$I$77:$J$132,2,0)</f>
        <v>Giỏi</v>
      </c>
      <c r="S28" s="316"/>
      <c r="T28" s="316"/>
      <c r="U28" s="316"/>
    </row>
    <row r="29" spans="1:21" s="319" customFormat="1" ht="21.75" customHeight="1" x14ac:dyDescent="0.25">
      <c r="A29" s="316">
        <v>19</v>
      </c>
      <c r="B29" s="320" t="s">
        <v>976</v>
      </c>
      <c r="C29" s="305" t="s">
        <v>647</v>
      </c>
      <c r="D29" s="306" t="s">
        <v>119</v>
      </c>
      <c r="E29" s="316" t="s">
        <v>957</v>
      </c>
      <c r="F29" s="316" t="b">
        <v>0</v>
      </c>
      <c r="G29" s="321" t="s">
        <v>827</v>
      </c>
      <c r="H29" s="307" t="s">
        <v>827</v>
      </c>
      <c r="I29" s="322">
        <v>35202</v>
      </c>
      <c r="J29" s="323" t="s">
        <v>842</v>
      </c>
      <c r="K29" s="316" t="s">
        <v>840</v>
      </c>
      <c r="L29" s="352">
        <v>10</v>
      </c>
      <c r="M29" s="316">
        <v>9</v>
      </c>
      <c r="N29" s="316">
        <v>9</v>
      </c>
      <c r="O29" s="351">
        <f>VLOOKUP(C29&amp;D29,xn4a!$EF$7:$EI$65,2,0)</f>
        <v>7.28</v>
      </c>
      <c r="P29" s="316" t="str">
        <f>VLOOKUP(C29&amp;D29,xn4a!$EF$7:$EI$65,4,0)</f>
        <v>Khá</v>
      </c>
      <c r="Q29" s="316" t="s">
        <v>835</v>
      </c>
      <c r="R29" s="316" t="str">
        <f>VLOOKUP(C29&amp;D29,'[1]DS QUYET DINH'!$I$77:$J$132,2,0)</f>
        <v>Khá</v>
      </c>
      <c r="S29" s="316"/>
      <c r="T29" s="316"/>
      <c r="U29" s="316"/>
    </row>
    <row r="30" spans="1:21" s="319" customFormat="1" ht="21.75" customHeight="1" x14ac:dyDescent="0.25">
      <c r="A30" s="316">
        <v>20</v>
      </c>
      <c r="B30" s="320" t="s">
        <v>977</v>
      </c>
      <c r="C30" s="305" t="s">
        <v>648</v>
      </c>
      <c r="D30" s="306" t="s">
        <v>649</v>
      </c>
      <c r="E30" s="316" t="s">
        <v>957</v>
      </c>
      <c r="F30" s="316" t="b">
        <v>0</v>
      </c>
      <c r="G30" s="321" t="s">
        <v>827</v>
      </c>
      <c r="H30" s="307" t="s">
        <v>827</v>
      </c>
      <c r="I30" s="322">
        <v>35081</v>
      </c>
      <c r="J30" s="323" t="s">
        <v>839</v>
      </c>
      <c r="K30" s="316" t="s">
        <v>840</v>
      </c>
      <c r="L30" s="352">
        <v>6</v>
      </c>
      <c r="M30" s="316">
        <v>8</v>
      </c>
      <c r="N30" s="316">
        <v>9</v>
      </c>
      <c r="O30" s="351">
        <f>VLOOKUP(C30&amp;D30,xn4a!$EF$7:$EI$65,2,0)</f>
        <v>7.16</v>
      </c>
      <c r="P30" s="316" t="str">
        <f>VLOOKUP(C30&amp;D30,xn4a!$EF$7:$EI$65,4,0)</f>
        <v>Khá</v>
      </c>
      <c r="Q30" s="316" t="s">
        <v>835</v>
      </c>
      <c r="R30" s="316" t="str">
        <f>VLOOKUP(C30&amp;D30,'[1]DS QUYET DINH'!$I$77:$J$132,2,0)</f>
        <v>TBKhá</v>
      </c>
      <c r="S30" s="316"/>
      <c r="T30" s="316"/>
      <c r="U30" s="316"/>
    </row>
    <row r="31" spans="1:21" s="319" customFormat="1" ht="21.75" customHeight="1" x14ac:dyDescent="0.25">
      <c r="A31" s="316">
        <v>21</v>
      </c>
      <c r="B31" s="320" t="s">
        <v>978</v>
      </c>
      <c r="C31" s="305" t="s">
        <v>378</v>
      </c>
      <c r="D31" s="306" t="s">
        <v>379</v>
      </c>
      <c r="E31" s="316" t="s">
        <v>957</v>
      </c>
      <c r="F31" s="316" t="b">
        <v>0</v>
      </c>
      <c r="G31" s="321" t="s">
        <v>827</v>
      </c>
      <c r="H31" s="307" t="s">
        <v>827</v>
      </c>
      <c r="I31" s="322">
        <v>35275</v>
      </c>
      <c r="J31" s="323" t="s">
        <v>846</v>
      </c>
      <c r="K31" s="316" t="s">
        <v>840</v>
      </c>
      <c r="L31" s="352">
        <v>9</v>
      </c>
      <c r="M31" s="316">
        <v>8</v>
      </c>
      <c r="N31" s="316">
        <v>6</v>
      </c>
      <c r="O31" s="351">
        <f>VLOOKUP(C31&amp;D31,xn4a!$EF$7:$EI$65,2,0)</f>
        <v>7.18</v>
      </c>
      <c r="P31" s="316" t="str">
        <f>VLOOKUP(C31&amp;D31,xn4a!$EF$7:$EI$65,4,0)</f>
        <v>Khá</v>
      </c>
      <c r="Q31" s="316" t="s">
        <v>835</v>
      </c>
      <c r="R31" s="316" t="str">
        <f>VLOOKUP(C31&amp;D31,'[1]DS QUYET DINH'!$I$77:$J$132,2,0)</f>
        <v>Khá</v>
      </c>
      <c r="S31" s="316"/>
      <c r="T31" s="316"/>
      <c r="U31" s="316"/>
    </row>
    <row r="32" spans="1:21" s="319" customFormat="1" ht="21.75" customHeight="1" x14ac:dyDescent="0.25">
      <c r="A32" s="316">
        <v>22</v>
      </c>
      <c r="B32" s="320" t="s">
        <v>979</v>
      </c>
      <c r="C32" s="305" t="s">
        <v>435</v>
      </c>
      <c r="D32" s="306" t="s">
        <v>133</v>
      </c>
      <c r="E32" s="316" t="s">
        <v>957</v>
      </c>
      <c r="F32" s="316" t="b">
        <v>0</v>
      </c>
      <c r="G32" s="321" t="s">
        <v>828</v>
      </c>
      <c r="H32" s="307" t="s">
        <v>828</v>
      </c>
      <c r="I32" s="322">
        <v>34783</v>
      </c>
      <c r="J32" s="323" t="s">
        <v>839</v>
      </c>
      <c r="K32" s="316" t="s">
        <v>840</v>
      </c>
      <c r="L32" s="352">
        <v>10</v>
      </c>
      <c r="M32" s="316">
        <v>9</v>
      </c>
      <c r="N32" s="316">
        <v>9</v>
      </c>
      <c r="O32" s="351">
        <f>VLOOKUP(C32&amp;D32,xn4a!$EF$7:$EI$65,2,0)</f>
        <v>7.93</v>
      </c>
      <c r="P32" s="316" t="str">
        <f>VLOOKUP(C32&amp;D32,xn4a!$EF$7:$EI$65,4,0)</f>
        <v>Khá</v>
      </c>
      <c r="Q32" s="316" t="s">
        <v>835</v>
      </c>
      <c r="R32" s="316" t="str">
        <f>VLOOKUP(C32&amp;D32,'[1]DS QUYET DINH'!$I$77:$J$132,2,0)</f>
        <v>Xuất sắc</v>
      </c>
      <c r="S32" s="316"/>
      <c r="T32" s="316"/>
      <c r="U32" s="316"/>
    </row>
    <row r="33" spans="1:21" s="319" customFormat="1" ht="21.75" customHeight="1" x14ac:dyDescent="0.25">
      <c r="A33" s="316">
        <v>23</v>
      </c>
      <c r="B33" s="320" t="s">
        <v>980</v>
      </c>
      <c r="C33" s="305" t="s">
        <v>501</v>
      </c>
      <c r="D33" s="306" t="s">
        <v>133</v>
      </c>
      <c r="E33" s="316" t="s">
        <v>957</v>
      </c>
      <c r="F33" s="316" t="b">
        <v>0</v>
      </c>
      <c r="G33" s="321" t="s">
        <v>828</v>
      </c>
      <c r="H33" s="307" t="s">
        <v>828</v>
      </c>
      <c r="I33" s="322">
        <v>35314</v>
      </c>
      <c r="J33" s="323" t="s">
        <v>841</v>
      </c>
      <c r="K33" s="316" t="s">
        <v>840</v>
      </c>
      <c r="L33" s="352">
        <v>9</v>
      </c>
      <c r="M33" s="316">
        <v>9</v>
      </c>
      <c r="N33" s="316">
        <v>8</v>
      </c>
      <c r="O33" s="351">
        <f>VLOOKUP(C33&amp;D33,xn4a!$EF$7:$EI$65,2,0)</f>
        <v>7.61</v>
      </c>
      <c r="P33" s="316" t="str">
        <f>VLOOKUP(C33&amp;D33,xn4a!$EF$7:$EI$65,4,0)</f>
        <v>Khá</v>
      </c>
      <c r="Q33" s="316" t="s">
        <v>835</v>
      </c>
      <c r="R33" s="316" t="str">
        <f>VLOOKUP(C33&amp;D33,'[1]DS QUYET DINH'!$I$77:$J$132,2,0)</f>
        <v>Giỏi</v>
      </c>
      <c r="S33" s="316"/>
      <c r="T33" s="316"/>
      <c r="U33" s="316"/>
    </row>
    <row r="34" spans="1:21" s="319" customFormat="1" ht="21.75" customHeight="1" x14ac:dyDescent="0.25">
      <c r="A34" s="316">
        <v>24</v>
      </c>
      <c r="B34" s="320" t="s">
        <v>981</v>
      </c>
      <c r="C34" s="305" t="s">
        <v>137</v>
      </c>
      <c r="D34" s="306" t="s">
        <v>138</v>
      </c>
      <c r="E34" s="316" t="s">
        <v>957</v>
      </c>
      <c r="F34" s="316" t="b">
        <v>0</v>
      </c>
      <c r="G34" s="321" t="s">
        <v>828</v>
      </c>
      <c r="H34" s="307" t="s">
        <v>828</v>
      </c>
      <c r="I34" s="322">
        <v>35405</v>
      </c>
      <c r="J34" s="323" t="s">
        <v>839</v>
      </c>
      <c r="K34" s="316" t="s">
        <v>840</v>
      </c>
      <c r="L34" s="352">
        <v>10</v>
      </c>
      <c r="M34" s="316">
        <v>9</v>
      </c>
      <c r="N34" s="316">
        <v>9</v>
      </c>
      <c r="O34" s="351">
        <f>VLOOKUP(C34&amp;D34,xn4a!$EF$7:$EI$65,2,0)</f>
        <v>7.96</v>
      </c>
      <c r="P34" s="316" t="str">
        <f>VLOOKUP(C34&amp;D34,xn4a!$EF$7:$EI$65,4,0)</f>
        <v>Khá</v>
      </c>
      <c r="Q34" s="316" t="s">
        <v>833</v>
      </c>
      <c r="R34" s="316" t="str">
        <f>VLOOKUP(C34&amp;D34,'[1]DS QUYET DINH'!$I$77:$J$132,2,0)</f>
        <v>TBKhá</v>
      </c>
      <c r="S34" s="316"/>
      <c r="T34" s="316"/>
      <c r="U34" s="316"/>
    </row>
    <row r="35" spans="1:21" s="319" customFormat="1" ht="21.75" customHeight="1" x14ac:dyDescent="0.25">
      <c r="A35" s="316">
        <v>25</v>
      </c>
      <c r="B35" s="320" t="s">
        <v>982</v>
      </c>
      <c r="C35" s="305" t="s">
        <v>650</v>
      </c>
      <c r="D35" s="306" t="s">
        <v>142</v>
      </c>
      <c r="E35" s="316" t="s">
        <v>957</v>
      </c>
      <c r="F35" s="316" t="b">
        <v>0</v>
      </c>
      <c r="G35" s="321" t="s">
        <v>828</v>
      </c>
      <c r="H35" s="307" t="s">
        <v>828</v>
      </c>
      <c r="I35" s="322">
        <v>34898</v>
      </c>
      <c r="J35" s="323" t="s">
        <v>839</v>
      </c>
      <c r="K35" s="316" t="s">
        <v>840</v>
      </c>
      <c r="L35" s="352">
        <v>10</v>
      </c>
      <c r="M35" s="316">
        <v>9</v>
      </c>
      <c r="N35" s="316">
        <v>8</v>
      </c>
      <c r="O35" s="351">
        <f>VLOOKUP(C35&amp;D35,xn4a!$EF$7:$EI$65,2,0)</f>
        <v>8.2799999999999994</v>
      </c>
      <c r="P35" s="316" t="str">
        <f>VLOOKUP(C35&amp;D35,xn4a!$EF$7:$EI$65,4,0)</f>
        <v>Giỏi</v>
      </c>
      <c r="Q35" s="316" t="s">
        <v>835</v>
      </c>
      <c r="R35" s="316" t="str">
        <f>VLOOKUP(C35&amp;D35,'[1]DS QUYET DINH'!$I$77:$J$132,2,0)</f>
        <v>Khá</v>
      </c>
      <c r="S35" s="316"/>
      <c r="T35" s="316"/>
      <c r="U35" s="316"/>
    </row>
    <row r="36" spans="1:21" s="319" customFormat="1" ht="21.75" customHeight="1" x14ac:dyDescent="0.25">
      <c r="A36" s="316">
        <v>26</v>
      </c>
      <c r="B36" s="320" t="s">
        <v>983</v>
      </c>
      <c r="C36" s="305" t="s">
        <v>651</v>
      </c>
      <c r="D36" s="306" t="s">
        <v>442</v>
      </c>
      <c r="E36" s="316" t="s">
        <v>957</v>
      </c>
      <c r="F36" s="316" t="b">
        <v>0</v>
      </c>
      <c r="G36" s="321" t="s">
        <v>828</v>
      </c>
      <c r="H36" s="307" t="s">
        <v>828</v>
      </c>
      <c r="I36" s="322">
        <v>35378</v>
      </c>
      <c r="J36" s="323" t="s">
        <v>864</v>
      </c>
      <c r="K36" s="316" t="s">
        <v>840</v>
      </c>
      <c r="L36" s="352">
        <v>10</v>
      </c>
      <c r="M36" s="316">
        <v>9</v>
      </c>
      <c r="N36" s="316">
        <v>7</v>
      </c>
      <c r="O36" s="351">
        <f>VLOOKUP(C36&amp;D36,xn4a!$EF$7:$EI$65,2,0)</f>
        <v>7.59</v>
      </c>
      <c r="P36" s="316" t="str">
        <f>VLOOKUP(C36&amp;D36,xn4a!$EF$7:$EI$65,4,0)</f>
        <v>Khá</v>
      </c>
      <c r="Q36" s="316" t="s">
        <v>835</v>
      </c>
      <c r="R36" s="316" t="str">
        <f>VLOOKUP(C36&amp;D36,'[1]DS QUYET DINH'!$I$77:$J$132,2,0)</f>
        <v>Khá</v>
      </c>
      <c r="S36" s="316"/>
      <c r="T36" s="316"/>
      <c r="U36" s="316"/>
    </row>
    <row r="37" spans="1:21" s="319" customFormat="1" ht="21.75" customHeight="1" x14ac:dyDescent="0.25">
      <c r="A37" s="316">
        <v>27</v>
      </c>
      <c r="B37" s="320" t="s">
        <v>984</v>
      </c>
      <c r="C37" s="305" t="s">
        <v>363</v>
      </c>
      <c r="D37" s="306" t="s">
        <v>146</v>
      </c>
      <c r="E37" s="316" t="s">
        <v>957</v>
      </c>
      <c r="F37" s="316" t="b">
        <v>0</v>
      </c>
      <c r="G37" s="321" t="s">
        <v>828</v>
      </c>
      <c r="H37" s="307" t="s">
        <v>828</v>
      </c>
      <c r="I37" s="322">
        <v>35065</v>
      </c>
      <c r="J37" s="323" t="s">
        <v>985</v>
      </c>
      <c r="K37" s="316" t="s">
        <v>840</v>
      </c>
      <c r="L37" s="352">
        <v>6</v>
      </c>
      <c r="M37" s="316">
        <v>8</v>
      </c>
      <c r="N37" s="316">
        <v>6</v>
      </c>
      <c r="O37" s="351">
        <f>VLOOKUP(C37&amp;D37,xn4a!$EF$7:$EI$65,2,0)</f>
        <v>7.23</v>
      </c>
      <c r="P37" s="316" t="str">
        <f>VLOOKUP(C37&amp;D37,xn4a!$EF$7:$EI$65,4,0)</f>
        <v>Khá</v>
      </c>
      <c r="Q37" s="316" t="s">
        <v>833</v>
      </c>
      <c r="R37" s="316" t="str">
        <f>VLOOKUP(C37&amp;D37,'[1]DS QUYET DINH'!$I$77:$J$132,2,0)</f>
        <v>TBKhá</v>
      </c>
      <c r="S37" s="316"/>
      <c r="T37" s="316"/>
      <c r="U37" s="316"/>
    </row>
    <row r="38" spans="1:21" s="319" customFormat="1" ht="21.75" customHeight="1" x14ac:dyDescent="0.25">
      <c r="A38" s="316">
        <v>28</v>
      </c>
      <c r="B38" s="320" t="s">
        <v>986</v>
      </c>
      <c r="C38" s="305" t="s">
        <v>241</v>
      </c>
      <c r="D38" s="306" t="s">
        <v>146</v>
      </c>
      <c r="E38" s="316" t="s">
        <v>957</v>
      </c>
      <c r="F38" s="316" t="b">
        <v>0</v>
      </c>
      <c r="G38" s="321" t="s">
        <v>828</v>
      </c>
      <c r="H38" s="307" t="s">
        <v>828</v>
      </c>
      <c r="I38" s="322">
        <v>34843</v>
      </c>
      <c r="J38" s="323" t="s">
        <v>841</v>
      </c>
      <c r="K38" s="316" t="s">
        <v>840</v>
      </c>
      <c r="L38" s="352">
        <v>7</v>
      </c>
      <c r="M38" s="316">
        <v>8</v>
      </c>
      <c r="N38" s="316">
        <v>6</v>
      </c>
      <c r="O38" s="351">
        <f>VLOOKUP(C38&amp;D38,xn4a!$EF$7:$EI$65,2,0)</f>
        <v>6.81</v>
      </c>
      <c r="P38" s="316" t="str">
        <f>VLOOKUP(C38&amp;D38,xn4a!$EF$7:$EI$65,4,0)</f>
        <v>TBKhá</v>
      </c>
      <c r="Q38" s="316" t="s">
        <v>833</v>
      </c>
      <c r="R38" s="316" t="str">
        <f>VLOOKUP(C38&amp;D38,'[1]DS QUYET DINH'!$I$77:$J$132,2,0)</f>
        <v>TBKhá</v>
      </c>
      <c r="S38" s="316"/>
      <c r="T38" s="316"/>
      <c r="U38" s="316"/>
    </row>
    <row r="39" spans="1:21" s="319" customFormat="1" ht="21.75" customHeight="1" x14ac:dyDescent="0.25">
      <c r="A39" s="316">
        <v>29</v>
      </c>
      <c r="B39" s="320" t="s">
        <v>987</v>
      </c>
      <c r="C39" s="305" t="s">
        <v>203</v>
      </c>
      <c r="D39" s="306" t="s">
        <v>147</v>
      </c>
      <c r="E39" s="316" t="s">
        <v>957</v>
      </c>
      <c r="F39" s="316" t="b">
        <v>0</v>
      </c>
      <c r="G39" s="321" t="s">
        <v>828</v>
      </c>
      <c r="H39" s="307" t="s">
        <v>828</v>
      </c>
      <c r="I39" s="322">
        <v>34995</v>
      </c>
      <c r="J39" s="323" t="s">
        <v>839</v>
      </c>
      <c r="K39" s="316" t="s">
        <v>840</v>
      </c>
      <c r="L39" s="352">
        <v>9</v>
      </c>
      <c r="M39" s="316">
        <v>9</v>
      </c>
      <c r="N39" s="316">
        <v>6</v>
      </c>
      <c r="O39" s="351">
        <f>VLOOKUP(C39&amp;D39,xn4a!$EF$7:$EI$65,2,0)</f>
        <v>7.29</v>
      </c>
      <c r="P39" s="316" t="str">
        <f>VLOOKUP(C39&amp;D39,xn4a!$EF$7:$EI$65,4,0)</f>
        <v>Khá</v>
      </c>
      <c r="Q39" s="316" t="s">
        <v>833</v>
      </c>
      <c r="R39" s="316" t="str">
        <f>VLOOKUP(C39&amp;D39,'[1]DS QUYET DINH'!$I$77:$J$132,2,0)</f>
        <v>Giỏi</v>
      </c>
      <c r="S39" s="316"/>
      <c r="T39" s="316"/>
      <c r="U39" s="316"/>
    </row>
    <row r="40" spans="1:21" s="319" customFormat="1" ht="21.75" customHeight="1" x14ac:dyDescent="0.25">
      <c r="A40" s="316">
        <v>30</v>
      </c>
      <c r="B40" s="320">
        <v>100</v>
      </c>
      <c r="C40" s="305" t="s">
        <v>501</v>
      </c>
      <c r="D40" s="306" t="s">
        <v>391</v>
      </c>
      <c r="E40" s="316" t="s">
        <v>957</v>
      </c>
      <c r="F40" s="316" t="b">
        <v>0</v>
      </c>
      <c r="G40" s="321" t="s">
        <v>827</v>
      </c>
      <c r="H40" s="307" t="s">
        <v>827</v>
      </c>
      <c r="I40" s="322">
        <v>35275</v>
      </c>
      <c r="J40" s="323" t="s">
        <v>839</v>
      </c>
      <c r="K40" s="316" t="s">
        <v>840</v>
      </c>
      <c r="L40" s="352">
        <v>10</v>
      </c>
      <c r="M40" s="316">
        <v>9</v>
      </c>
      <c r="N40" s="316">
        <v>9</v>
      </c>
      <c r="O40" s="351">
        <f>VLOOKUP(C40&amp;D40,xn4a!$EF$7:$EI$65,2,0)</f>
        <v>8.18</v>
      </c>
      <c r="P40" s="316" t="str">
        <f>VLOOKUP(C40&amp;D40,xn4a!$EF$7:$EI$65,4,0)</f>
        <v>Giỏi</v>
      </c>
      <c r="Q40" s="316" t="s">
        <v>833</v>
      </c>
      <c r="R40" s="316" t="str">
        <f>VLOOKUP(C40&amp;D40,'[1]DS QUYET DINH'!$I$77:$J$132,2,0)</f>
        <v>TBKhá</v>
      </c>
      <c r="S40" s="316"/>
      <c r="T40" s="316"/>
      <c r="U40" s="316"/>
    </row>
    <row r="41" spans="1:21" s="319" customFormat="1" ht="21.75" customHeight="1" x14ac:dyDescent="0.25">
      <c r="A41" s="316">
        <v>31</v>
      </c>
      <c r="B41" s="320">
        <v>101</v>
      </c>
      <c r="C41" s="305" t="s">
        <v>652</v>
      </c>
      <c r="D41" s="306" t="s">
        <v>391</v>
      </c>
      <c r="E41" s="316" t="s">
        <v>957</v>
      </c>
      <c r="F41" s="316" t="b">
        <v>0</v>
      </c>
      <c r="G41" s="321" t="s">
        <v>828</v>
      </c>
      <c r="H41" s="307" t="s">
        <v>828</v>
      </c>
      <c r="I41" s="322">
        <v>35144</v>
      </c>
      <c r="J41" s="323" t="s">
        <v>839</v>
      </c>
      <c r="K41" s="316" t="s">
        <v>840</v>
      </c>
      <c r="L41" s="352">
        <v>9</v>
      </c>
      <c r="M41" s="316">
        <v>8</v>
      </c>
      <c r="N41" s="316">
        <v>6</v>
      </c>
      <c r="O41" s="351">
        <f>VLOOKUP(C41&amp;D41,xn4a!$EF$7:$EI$65,2,0)</f>
        <v>7.68</v>
      </c>
      <c r="P41" s="316" t="str">
        <f>VLOOKUP(C41&amp;D41,xn4a!$EF$7:$EI$65,4,0)</f>
        <v>Khá</v>
      </c>
      <c r="Q41" s="316" t="s">
        <v>833</v>
      </c>
      <c r="R41" s="316" t="str">
        <f>VLOOKUP(C41&amp;D41,'[1]DS QUYET DINH'!$I$77:$J$132,2,0)</f>
        <v>Khá</v>
      </c>
      <c r="S41" s="316"/>
      <c r="T41" s="316"/>
      <c r="U41" s="316"/>
    </row>
    <row r="42" spans="1:21" s="319" customFormat="1" ht="21.75" customHeight="1" x14ac:dyDescent="0.25">
      <c r="A42" s="316">
        <v>32</v>
      </c>
      <c r="B42" s="320">
        <v>102</v>
      </c>
      <c r="C42" s="305" t="s">
        <v>95</v>
      </c>
      <c r="D42" s="306" t="s">
        <v>653</v>
      </c>
      <c r="E42" s="316" t="s">
        <v>957</v>
      </c>
      <c r="F42" s="316" t="b">
        <v>0</v>
      </c>
      <c r="G42" s="321" t="s">
        <v>827</v>
      </c>
      <c r="H42" s="307" t="s">
        <v>827</v>
      </c>
      <c r="I42" s="322">
        <v>35301</v>
      </c>
      <c r="J42" s="323" t="s">
        <v>839</v>
      </c>
      <c r="K42" s="316" t="s">
        <v>840</v>
      </c>
      <c r="L42" s="352">
        <v>10</v>
      </c>
      <c r="M42" s="316">
        <v>8</v>
      </c>
      <c r="N42" s="316">
        <v>6</v>
      </c>
      <c r="O42" s="351">
        <f>VLOOKUP(C42&amp;D42,xn4a!$EF$7:$EI$65,2,0)</f>
        <v>8.35</v>
      </c>
      <c r="P42" s="316" t="str">
        <f>VLOOKUP(C42&amp;D42,xn4a!$EF$7:$EI$65,4,0)</f>
        <v>Giỏi</v>
      </c>
      <c r="Q42" s="316" t="s">
        <v>835</v>
      </c>
      <c r="R42" s="316" t="str">
        <f>VLOOKUP(C42&amp;D42,'[1]DS QUYET DINH'!$I$77:$J$132,2,0)</f>
        <v>T.Bình</v>
      </c>
      <c r="S42" s="316"/>
      <c r="T42" s="316"/>
      <c r="U42" s="316"/>
    </row>
    <row r="43" spans="1:21" s="319" customFormat="1" ht="21.75" customHeight="1" x14ac:dyDescent="0.25">
      <c r="A43" s="316">
        <v>33</v>
      </c>
      <c r="B43" s="320">
        <v>103</v>
      </c>
      <c r="C43" s="305" t="s">
        <v>465</v>
      </c>
      <c r="D43" s="306" t="s">
        <v>499</v>
      </c>
      <c r="E43" s="316" t="s">
        <v>957</v>
      </c>
      <c r="F43" s="316" t="b">
        <v>0</v>
      </c>
      <c r="G43" s="321" t="s">
        <v>827</v>
      </c>
      <c r="H43" s="307" t="s">
        <v>827</v>
      </c>
      <c r="I43" s="322">
        <v>35159</v>
      </c>
      <c r="J43" s="323" t="s">
        <v>970</v>
      </c>
      <c r="K43" s="316" t="s">
        <v>840</v>
      </c>
      <c r="L43" s="352">
        <v>7</v>
      </c>
      <c r="M43" s="316">
        <v>8</v>
      </c>
      <c r="N43" s="316">
        <v>6</v>
      </c>
      <c r="O43" s="351">
        <f>VLOOKUP(C43&amp;D43,xn4a!$EF$7:$EI$65,2,0)</f>
        <v>7.89</v>
      </c>
      <c r="P43" s="316" t="str">
        <f>VLOOKUP(C43&amp;D43,xn4a!$EF$7:$EI$65,4,0)</f>
        <v>Khá</v>
      </c>
      <c r="Q43" s="316" t="s">
        <v>833</v>
      </c>
      <c r="R43" s="316" t="str">
        <f>VLOOKUP(C43&amp;D43,'[1]DS QUYET DINH'!$I$77:$J$132,2,0)</f>
        <v>Xuất sắc</v>
      </c>
      <c r="S43" s="316"/>
      <c r="T43" s="316"/>
      <c r="U43" s="316"/>
    </row>
    <row r="44" spans="1:21" s="319" customFormat="1" ht="21.75" customHeight="1" x14ac:dyDescent="0.25">
      <c r="A44" s="316">
        <v>34</v>
      </c>
      <c r="B44" s="320">
        <v>104</v>
      </c>
      <c r="C44" s="305" t="s">
        <v>654</v>
      </c>
      <c r="D44" s="306" t="s">
        <v>393</v>
      </c>
      <c r="E44" s="316" t="s">
        <v>957</v>
      </c>
      <c r="F44" s="316" t="b">
        <v>0</v>
      </c>
      <c r="G44" s="321" t="s">
        <v>827</v>
      </c>
      <c r="H44" s="307" t="s">
        <v>827</v>
      </c>
      <c r="I44" s="322">
        <v>34323</v>
      </c>
      <c r="J44" s="323" t="s">
        <v>839</v>
      </c>
      <c r="K44" s="316" t="s">
        <v>840</v>
      </c>
      <c r="L44" s="352">
        <v>10</v>
      </c>
      <c r="M44" s="316">
        <v>8</v>
      </c>
      <c r="N44" s="316">
        <v>8</v>
      </c>
      <c r="O44" s="351">
        <f>VLOOKUP(C44&amp;D44,xn4a!$EF$7:$EI$65,2,0)</f>
        <v>7.91</v>
      </c>
      <c r="P44" s="316" t="str">
        <f>VLOOKUP(C44&amp;D44,xn4a!$EF$7:$EI$65,4,0)</f>
        <v>Khá</v>
      </c>
      <c r="Q44" s="316" t="s">
        <v>833</v>
      </c>
      <c r="R44" s="316" t="str">
        <f>VLOOKUP(C44&amp;D44,'[1]DS QUYET DINH'!$I$77:$J$132,2,0)</f>
        <v>Giỏi</v>
      </c>
      <c r="S44" s="316"/>
      <c r="T44" s="316"/>
      <c r="U44" s="316"/>
    </row>
    <row r="45" spans="1:21" s="319" customFormat="1" ht="21.75" customHeight="1" x14ac:dyDescent="0.25">
      <c r="A45" s="316">
        <v>35</v>
      </c>
      <c r="B45" s="320">
        <v>105</v>
      </c>
      <c r="C45" s="305" t="s">
        <v>655</v>
      </c>
      <c r="D45" s="306" t="s">
        <v>153</v>
      </c>
      <c r="E45" s="316" t="s">
        <v>957</v>
      </c>
      <c r="F45" s="316" t="b">
        <v>0</v>
      </c>
      <c r="G45" s="321" t="s">
        <v>827</v>
      </c>
      <c r="H45" s="307" t="s">
        <v>827</v>
      </c>
      <c r="I45" s="322">
        <v>35126</v>
      </c>
      <c r="J45" s="323" t="s">
        <v>839</v>
      </c>
      <c r="K45" s="316" t="s">
        <v>840</v>
      </c>
      <c r="L45" s="352">
        <v>9</v>
      </c>
      <c r="M45" s="316">
        <v>9</v>
      </c>
      <c r="N45" s="316">
        <v>8</v>
      </c>
      <c r="O45" s="351">
        <f>VLOOKUP(C45&amp;D45,xn4a!$EF$7:$EI$65,2,0)</f>
        <v>7.26</v>
      </c>
      <c r="P45" s="316" t="str">
        <f>VLOOKUP(C45&amp;D45,xn4a!$EF$7:$EI$65,4,0)</f>
        <v>Khá</v>
      </c>
      <c r="Q45" s="316" t="s">
        <v>833</v>
      </c>
      <c r="R45" s="316" t="str">
        <f>VLOOKUP(C45&amp;D45,'[1]DS QUYET DINH'!$I$77:$J$132,2,0)</f>
        <v>T.Bình</v>
      </c>
      <c r="S45" s="316"/>
      <c r="T45" s="316"/>
      <c r="U45" s="316"/>
    </row>
    <row r="46" spans="1:21" s="319" customFormat="1" ht="21.75" customHeight="1" x14ac:dyDescent="0.25">
      <c r="A46" s="316">
        <v>36</v>
      </c>
      <c r="B46" s="320">
        <v>106</v>
      </c>
      <c r="C46" s="305" t="s">
        <v>122</v>
      </c>
      <c r="D46" s="306" t="s">
        <v>656</v>
      </c>
      <c r="E46" s="316" t="s">
        <v>957</v>
      </c>
      <c r="F46" s="316" t="b">
        <v>0</v>
      </c>
      <c r="G46" s="321" t="s">
        <v>828</v>
      </c>
      <c r="H46" s="307" t="s">
        <v>828</v>
      </c>
      <c r="I46" s="322">
        <v>35290</v>
      </c>
      <c r="J46" s="323" t="s">
        <v>839</v>
      </c>
      <c r="K46" s="316" t="s">
        <v>840</v>
      </c>
      <c r="L46" s="352">
        <v>10</v>
      </c>
      <c r="M46" s="316">
        <v>9</v>
      </c>
      <c r="N46" s="316">
        <v>9</v>
      </c>
      <c r="O46" s="351">
        <f>VLOOKUP(C46&amp;D46,xn4a!$EF$7:$EI$65,2,0)</f>
        <v>7.99</v>
      </c>
      <c r="P46" s="316" t="str">
        <f>VLOOKUP(C46&amp;D46,xn4a!$EF$7:$EI$65,4,0)</f>
        <v>Khá</v>
      </c>
      <c r="Q46" s="316" t="s">
        <v>833</v>
      </c>
      <c r="R46" s="316" t="str">
        <f>VLOOKUP(C46&amp;D46,'[1]DS QUYET DINH'!$I$77:$J$132,2,0)</f>
        <v>Khá</v>
      </c>
      <c r="S46" s="316"/>
      <c r="T46" s="316"/>
      <c r="U46" s="316"/>
    </row>
    <row r="47" spans="1:21" s="319" customFormat="1" ht="21.75" customHeight="1" x14ac:dyDescent="0.25">
      <c r="A47" s="316">
        <v>37</v>
      </c>
      <c r="B47" s="320">
        <v>107</v>
      </c>
      <c r="C47" s="305" t="s">
        <v>443</v>
      </c>
      <c r="D47" s="306" t="s">
        <v>657</v>
      </c>
      <c r="E47" s="316" t="s">
        <v>957</v>
      </c>
      <c r="F47" s="316" t="b">
        <v>0</v>
      </c>
      <c r="G47" s="321" t="s">
        <v>828</v>
      </c>
      <c r="H47" s="307" t="s">
        <v>828</v>
      </c>
      <c r="I47" s="322">
        <v>33258</v>
      </c>
      <c r="J47" s="323" t="s">
        <v>839</v>
      </c>
      <c r="K47" s="316" t="s">
        <v>840</v>
      </c>
      <c r="L47" s="352">
        <v>10</v>
      </c>
      <c r="M47" s="316">
        <v>7</v>
      </c>
      <c r="N47" s="316">
        <v>9</v>
      </c>
      <c r="O47" s="351">
        <f>VLOOKUP(C47&amp;D47,xn4a!$EF$7:$EI$65,2,0)</f>
        <v>7.47</v>
      </c>
      <c r="P47" s="316" t="str">
        <f>VLOOKUP(C47&amp;D47,xn4a!$EF$7:$EI$65,4,0)</f>
        <v>Khá</v>
      </c>
      <c r="Q47" s="316" t="s">
        <v>833</v>
      </c>
      <c r="R47" s="316" t="str">
        <f>VLOOKUP(C47&amp;D47,'[1]DS QUYET DINH'!$I$77:$J$132,2,0)</f>
        <v>Khá</v>
      </c>
      <c r="S47" s="316"/>
      <c r="T47" s="316"/>
      <c r="U47" s="316"/>
    </row>
    <row r="48" spans="1:21" s="319" customFormat="1" ht="21.75" customHeight="1" x14ac:dyDescent="0.25">
      <c r="A48" s="316">
        <v>38</v>
      </c>
      <c r="B48" s="320">
        <v>108</v>
      </c>
      <c r="C48" s="305" t="s">
        <v>658</v>
      </c>
      <c r="D48" s="306" t="s">
        <v>657</v>
      </c>
      <c r="E48" s="316" t="s">
        <v>957</v>
      </c>
      <c r="F48" s="316" t="b">
        <v>0</v>
      </c>
      <c r="G48" s="321" t="s">
        <v>828</v>
      </c>
      <c r="H48" s="307" t="s">
        <v>828</v>
      </c>
      <c r="I48" s="322">
        <v>35217</v>
      </c>
      <c r="J48" s="323" t="s">
        <v>844</v>
      </c>
      <c r="K48" s="316" t="s">
        <v>840</v>
      </c>
      <c r="L48" s="352">
        <v>9</v>
      </c>
      <c r="M48" s="316">
        <v>8</v>
      </c>
      <c r="N48" s="316">
        <v>8</v>
      </c>
      <c r="O48" s="351">
        <f>VLOOKUP(C48&amp;D48,xn4a!$EF$7:$EI$65,2,0)</f>
        <v>8.26</v>
      </c>
      <c r="P48" s="316" t="str">
        <f>VLOOKUP(C48&amp;D48,xn4a!$EF$7:$EI$65,4,0)</f>
        <v>Giỏi</v>
      </c>
      <c r="Q48" s="316" t="s">
        <v>835</v>
      </c>
      <c r="R48" s="316" t="str">
        <f>VLOOKUP(C48&amp;D48,'[1]DS QUYET DINH'!$I$77:$J$132,2,0)</f>
        <v>T.Bình</v>
      </c>
      <c r="S48" s="316"/>
      <c r="T48" s="316"/>
      <c r="U48" s="316"/>
    </row>
    <row r="49" spans="1:22" s="319" customFormat="1" ht="21.75" customHeight="1" x14ac:dyDescent="0.25">
      <c r="A49" s="316">
        <v>39</v>
      </c>
      <c r="B49" s="320">
        <v>109</v>
      </c>
      <c r="C49" s="305" t="s">
        <v>513</v>
      </c>
      <c r="D49" s="306" t="s">
        <v>400</v>
      </c>
      <c r="E49" s="316" t="s">
        <v>957</v>
      </c>
      <c r="F49" s="316" t="b">
        <v>0</v>
      </c>
      <c r="G49" s="321" t="s">
        <v>828</v>
      </c>
      <c r="H49" s="307" t="s">
        <v>828</v>
      </c>
      <c r="I49" s="322">
        <v>34621</v>
      </c>
      <c r="J49" s="323" t="s">
        <v>842</v>
      </c>
      <c r="K49" s="316" t="s">
        <v>840</v>
      </c>
      <c r="L49" s="352">
        <v>10</v>
      </c>
      <c r="M49" s="316">
        <v>9</v>
      </c>
      <c r="N49" s="316">
        <v>8</v>
      </c>
      <c r="O49" s="351">
        <f>VLOOKUP(C49&amp;D49,xn4a!$EF$7:$EI$65,2,0)</f>
        <v>8.57</v>
      </c>
      <c r="P49" s="316" t="str">
        <f>VLOOKUP(C49&amp;D49,xn4a!$EF$7:$EI$65,4,0)</f>
        <v>Giỏi</v>
      </c>
      <c r="Q49" s="355"/>
      <c r="R49" s="316" t="str">
        <f>VLOOKUP(C49&amp;D49,'[1]DS QUYET DINH'!$I$77:$J$132,2,0)</f>
        <v>Xuất sắc</v>
      </c>
      <c r="S49" s="316"/>
      <c r="T49" s="316"/>
      <c r="U49" s="316"/>
      <c r="V49" s="344" t="s">
        <v>852</v>
      </c>
    </row>
    <row r="50" spans="1:22" s="319" customFormat="1" ht="21.75" customHeight="1" x14ac:dyDescent="0.25">
      <c r="A50" s="316">
        <v>40</v>
      </c>
      <c r="B50" s="320">
        <v>110</v>
      </c>
      <c r="C50" s="305" t="s">
        <v>659</v>
      </c>
      <c r="D50" s="306" t="s">
        <v>171</v>
      </c>
      <c r="E50" s="316" t="s">
        <v>957</v>
      </c>
      <c r="F50" s="316" t="b">
        <v>0</v>
      </c>
      <c r="G50" s="321" t="s">
        <v>828</v>
      </c>
      <c r="H50" s="307" t="s">
        <v>828</v>
      </c>
      <c r="I50" s="322">
        <v>35410</v>
      </c>
      <c r="J50" s="323" t="s">
        <v>841</v>
      </c>
      <c r="K50" s="316" t="s">
        <v>840</v>
      </c>
      <c r="L50" s="352">
        <v>8</v>
      </c>
      <c r="M50" s="316">
        <v>9</v>
      </c>
      <c r="N50" s="316">
        <v>7</v>
      </c>
      <c r="O50" s="351">
        <f>VLOOKUP(C50&amp;D50,xn4a!$EF$7:$EI$65,2,0)</f>
        <v>8.1</v>
      </c>
      <c r="P50" s="316" t="str">
        <f>VLOOKUP(C50&amp;D50,xn4a!$EF$7:$EI$65,4,0)</f>
        <v>Giỏi</v>
      </c>
      <c r="Q50" s="316" t="s">
        <v>833</v>
      </c>
      <c r="R50" s="316" t="str">
        <f>VLOOKUP(C50&amp;D50,'[1]DS QUYET DINH'!$I$77:$J$132,2,0)</f>
        <v>Khá</v>
      </c>
      <c r="S50" s="316"/>
      <c r="T50" s="316"/>
      <c r="U50" s="316"/>
    </row>
    <row r="51" spans="1:22" s="319" customFormat="1" ht="21.75" customHeight="1" x14ac:dyDescent="0.25">
      <c r="A51" s="316">
        <v>41</v>
      </c>
      <c r="B51" s="320">
        <v>111</v>
      </c>
      <c r="C51" s="305" t="s">
        <v>660</v>
      </c>
      <c r="D51" s="306" t="s">
        <v>661</v>
      </c>
      <c r="E51" s="316" t="s">
        <v>957</v>
      </c>
      <c r="F51" s="316" t="b">
        <v>0</v>
      </c>
      <c r="G51" s="321" t="s">
        <v>828</v>
      </c>
      <c r="H51" s="307" t="s">
        <v>828</v>
      </c>
      <c r="I51" s="322">
        <v>35072</v>
      </c>
      <c r="J51" s="323" t="s">
        <v>846</v>
      </c>
      <c r="K51" s="316" t="s">
        <v>840</v>
      </c>
      <c r="L51" s="352">
        <v>10</v>
      </c>
      <c r="M51" s="316">
        <v>8</v>
      </c>
      <c r="N51" s="316">
        <v>8</v>
      </c>
      <c r="O51" s="351">
        <f>VLOOKUP(C51&amp;D51,xn4a!$EF$7:$EI$65,2,0)</f>
        <v>7.93</v>
      </c>
      <c r="P51" s="316" t="str">
        <f>VLOOKUP(C51&amp;D51,xn4a!$EF$7:$EI$65,4,0)</f>
        <v>Khá</v>
      </c>
      <c r="Q51" s="316" t="s">
        <v>833</v>
      </c>
      <c r="R51" s="316" t="str">
        <f>VLOOKUP(C51&amp;D51,'[1]DS QUYET DINH'!$I$77:$J$132,2,0)</f>
        <v>Khá</v>
      </c>
      <c r="S51" s="316"/>
      <c r="T51" s="316"/>
      <c r="U51" s="316"/>
    </row>
    <row r="52" spans="1:22" s="319" customFormat="1" ht="21.75" customHeight="1" x14ac:dyDescent="0.25">
      <c r="A52" s="316">
        <v>42</v>
      </c>
      <c r="B52" s="320">
        <v>112</v>
      </c>
      <c r="C52" s="305" t="s">
        <v>114</v>
      </c>
      <c r="D52" s="306" t="s">
        <v>269</v>
      </c>
      <c r="E52" s="316" t="s">
        <v>957</v>
      </c>
      <c r="F52" s="316" t="b">
        <v>0</v>
      </c>
      <c r="G52" s="321" t="s">
        <v>828</v>
      </c>
      <c r="H52" s="307" t="s">
        <v>828</v>
      </c>
      <c r="I52" s="322">
        <v>35034</v>
      </c>
      <c r="J52" s="323" t="s">
        <v>846</v>
      </c>
      <c r="K52" s="316" t="s">
        <v>840</v>
      </c>
      <c r="L52" s="352">
        <v>6</v>
      </c>
      <c r="M52" s="316">
        <v>8</v>
      </c>
      <c r="N52" s="316">
        <v>7</v>
      </c>
      <c r="O52" s="351">
        <f>VLOOKUP(C52&amp;D52,xn4a!$EF$7:$EI$65,2,0)</f>
        <v>7.28</v>
      </c>
      <c r="P52" s="316" t="str">
        <f>VLOOKUP(C52&amp;D52,xn4a!$EF$7:$EI$65,4,0)</f>
        <v>Khá</v>
      </c>
      <c r="Q52" s="316" t="s">
        <v>833</v>
      </c>
      <c r="R52" s="316" t="str">
        <f>VLOOKUP(C52&amp;D52,'[1]DS QUYET DINH'!$I$77:$J$132,2,0)</f>
        <v>T.Bình</v>
      </c>
      <c r="S52" s="316"/>
      <c r="T52" s="316"/>
      <c r="U52" s="316"/>
    </row>
    <row r="53" spans="1:22" s="319" customFormat="1" ht="21.75" customHeight="1" x14ac:dyDescent="0.25">
      <c r="A53" s="316">
        <v>43</v>
      </c>
      <c r="B53" s="320">
        <v>113</v>
      </c>
      <c r="C53" s="305" t="s">
        <v>662</v>
      </c>
      <c r="D53" s="306" t="s">
        <v>269</v>
      </c>
      <c r="E53" s="316" t="s">
        <v>957</v>
      </c>
      <c r="F53" s="316" t="b">
        <v>0</v>
      </c>
      <c r="G53" s="321" t="s">
        <v>828</v>
      </c>
      <c r="H53" s="307" t="s">
        <v>828</v>
      </c>
      <c r="I53" s="322">
        <v>35201</v>
      </c>
      <c r="J53" s="323" t="s">
        <v>843</v>
      </c>
      <c r="K53" s="316" t="s">
        <v>840</v>
      </c>
      <c r="L53" s="352">
        <v>9</v>
      </c>
      <c r="M53" s="316">
        <v>9</v>
      </c>
      <c r="N53" s="316">
        <v>8</v>
      </c>
      <c r="O53" s="351">
        <f ca="1">VLOOKUP(C53&amp;D53,xn4a!$EF$7:$EI$65,2,0)</f>
        <v>7.3</v>
      </c>
      <c r="P53" s="316" t="str">
        <f ca="1">VLOOKUP(C53&amp;D53,xn4a!$EF$7:$EI$65,4,0)</f>
        <v>Khá</v>
      </c>
      <c r="Q53" s="316" t="s">
        <v>833</v>
      </c>
      <c r="R53" s="316" t="str">
        <f>VLOOKUP(C53&amp;D53,'[1]DS QUYET DINH'!$I$77:$J$132,2,0)</f>
        <v>Xuất sắc</v>
      </c>
      <c r="S53" s="316"/>
      <c r="T53" s="316"/>
      <c r="U53" s="316"/>
    </row>
    <row r="54" spans="1:22" s="319" customFormat="1" ht="21.75" customHeight="1" x14ac:dyDescent="0.25">
      <c r="A54" s="316">
        <v>44</v>
      </c>
      <c r="B54" s="320">
        <v>114</v>
      </c>
      <c r="C54" s="305" t="s">
        <v>663</v>
      </c>
      <c r="D54" s="306" t="s">
        <v>269</v>
      </c>
      <c r="E54" s="316" t="s">
        <v>957</v>
      </c>
      <c r="F54" s="316" t="b">
        <v>0</v>
      </c>
      <c r="G54" s="321" t="s">
        <v>828</v>
      </c>
      <c r="H54" s="307" t="s">
        <v>828</v>
      </c>
      <c r="I54" s="322">
        <v>34998</v>
      </c>
      <c r="J54" s="323" t="s">
        <v>839</v>
      </c>
      <c r="K54" s="316" t="s">
        <v>840</v>
      </c>
      <c r="L54" s="352">
        <v>10</v>
      </c>
      <c r="M54" s="316">
        <v>7</v>
      </c>
      <c r="N54" s="316">
        <v>8</v>
      </c>
      <c r="O54" s="351">
        <f>VLOOKUP(C54&amp;D54,xn4a!$EF$7:$EI$65,2,0)</f>
        <v>7.16</v>
      </c>
      <c r="P54" s="316" t="str">
        <f>VLOOKUP(C54&amp;D54,xn4a!$EF$7:$EI$65,4,0)</f>
        <v>Khá</v>
      </c>
      <c r="Q54" s="316" t="s">
        <v>835</v>
      </c>
      <c r="R54" s="316" t="str">
        <f>VLOOKUP(C54&amp;D54,'[1]DS QUYET DINH'!$I$77:$J$132,2,0)</f>
        <v>TBKhá</v>
      </c>
      <c r="S54" s="316"/>
      <c r="T54" s="316"/>
      <c r="U54" s="316"/>
    </row>
    <row r="55" spans="1:22" s="319" customFormat="1" ht="21.75" customHeight="1" x14ac:dyDescent="0.25">
      <c r="A55" s="316">
        <v>45</v>
      </c>
      <c r="B55" s="320">
        <v>115</v>
      </c>
      <c r="C55" s="305" t="s">
        <v>664</v>
      </c>
      <c r="D55" s="306" t="s">
        <v>269</v>
      </c>
      <c r="E55" s="316" t="s">
        <v>957</v>
      </c>
      <c r="F55" s="316" t="b">
        <v>0</v>
      </c>
      <c r="G55" s="321" t="s">
        <v>828</v>
      </c>
      <c r="H55" s="307" t="s">
        <v>828</v>
      </c>
      <c r="I55" s="322">
        <v>34889</v>
      </c>
      <c r="J55" s="323" t="s">
        <v>841</v>
      </c>
      <c r="K55" s="316" t="s">
        <v>840</v>
      </c>
      <c r="L55" s="352">
        <v>9</v>
      </c>
      <c r="M55" s="316">
        <v>8</v>
      </c>
      <c r="N55" s="316">
        <v>7</v>
      </c>
      <c r="O55" s="351">
        <f>VLOOKUP(C55&amp;D55,xn4a!$EF$7:$EI$65,2,0)</f>
        <v>7.53</v>
      </c>
      <c r="P55" s="316" t="str">
        <f>VLOOKUP(C55&amp;D55,xn4a!$EF$7:$EI$65,4,0)</f>
        <v>Khá</v>
      </c>
      <c r="Q55" s="316" t="s">
        <v>833</v>
      </c>
      <c r="R55" s="316" t="str">
        <f>VLOOKUP(C55&amp;D55,'[1]DS QUYET DINH'!$I$77:$J$132,2,0)</f>
        <v>T.Bình</v>
      </c>
      <c r="S55" s="316"/>
      <c r="T55" s="316"/>
      <c r="U55" s="354"/>
    </row>
    <row r="56" spans="1:22" s="319" customFormat="1" ht="21.75" customHeight="1" x14ac:dyDescent="0.25">
      <c r="A56" s="316">
        <v>46</v>
      </c>
      <c r="B56" s="320">
        <v>116</v>
      </c>
      <c r="C56" s="305" t="s">
        <v>665</v>
      </c>
      <c r="D56" s="306" t="s">
        <v>174</v>
      </c>
      <c r="E56" s="316" t="s">
        <v>957</v>
      </c>
      <c r="F56" s="316" t="b">
        <v>0</v>
      </c>
      <c r="G56" s="321" t="s">
        <v>828</v>
      </c>
      <c r="H56" s="307" t="s">
        <v>828</v>
      </c>
      <c r="I56" s="322">
        <v>34821</v>
      </c>
      <c r="J56" s="323" t="s">
        <v>839</v>
      </c>
      <c r="K56" s="316" t="s">
        <v>840</v>
      </c>
      <c r="L56" s="352">
        <v>8</v>
      </c>
      <c r="M56" s="316">
        <v>8</v>
      </c>
      <c r="N56" s="316">
        <v>8</v>
      </c>
      <c r="O56" s="351">
        <f>VLOOKUP(C56&amp;D56,xn4a!$EF$7:$EI$65,2,0)</f>
        <v>7.55</v>
      </c>
      <c r="P56" s="316" t="str">
        <f>VLOOKUP(C56&amp;D56,xn4a!$EF$7:$EI$65,4,0)</f>
        <v>Khá</v>
      </c>
      <c r="Q56" s="316" t="s">
        <v>835</v>
      </c>
      <c r="R56" s="316" t="str">
        <f>VLOOKUP(C56&amp;D56,'[1]DS QUYET DINH'!$I$77:$J$132,2,0)</f>
        <v>T.Bình</v>
      </c>
      <c r="S56" s="316"/>
      <c r="T56" s="316"/>
      <c r="U56" s="316"/>
    </row>
    <row r="57" spans="1:22" s="319" customFormat="1" ht="21.75" customHeight="1" x14ac:dyDescent="0.25">
      <c r="A57" s="316">
        <v>47</v>
      </c>
      <c r="B57" s="320">
        <v>117</v>
      </c>
      <c r="C57" s="305" t="s">
        <v>114</v>
      </c>
      <c r="D57" s="306" t="s">
        <v>174</v>
      </c>
      <c r="E57" s="316" t="s">
        <v>957</v>
      </c>
      <c r="F57" s="316" t="b">
        <v>0</v>
      </c>
      <c r="G57" s="321" t="s">
        <v>828</v>
      </c>
      <c r="H57" s="307" t="s">
        <v>828</v>
      </c>
      <c r="I57" s="322">
        <v>34764</v>
      </c>
      <c r="J57" s="323" t="s">
        <v>841</v>
      </c>
      <c r="K57" s="316" t="s">
        <v>840</v>
      </c>
      <c r="L57" s="352">
        <v>6</v>
      </c>
      <c r="M57" s="316">
        <v>9</v>
      </c>
      <c r="N57" s="316">
        <v>6</v>
      </c>
      <c r="O57" s="351">
        <f>VLOOKUP(C57&amp;D57,xn4a!$EF$7:$EI$65,2,0)</f>
        <v>7.28</v>
      </c>
      <c r="P57" s="316" t="str">
        <f>VLOOKUP(C57&amp;D57,xn4a!$EF$7:$EI$65,4,0)</f>
        <v>Khá</v>
      </c>
      <c r="Q57" s="316" t="s">
        <v>835</v>
      </c>
      <c r="R57" s="316" t="str">
        <f>VLOOKUP(C57&amp;D57,'[1]DS QUYET DINH'!$I$77:$J$132,2,0)</f>
        <v>T.Bình</v>
      </c>
      <c r="S57" s="316"/>
      <c r="T57" s="316"/>
      <c r="U57" s="316"/>
    </row>
    <row r="58" spans="1:22" s="319" customFormat="1" ht="21.75" customHeight="1" x14ac:dyDescent="0.25">
      <c r="A58" s="316">
        <v>48</v>
      </c>
      <c r="B58" s="320">
        <v>118</v>
      </c>
      <c r="C58" s="305" t="s">
        <v>666</v>
      </c>
      <c r="D58" s="306" t="s">
        <v>667</v>
      </c>
      <c r="E58" s="316" t="s">
        <v>957</v>
      </c>
      <c r="F58" s="316" t="b">
        <v>0</v>
      </c>
      <c r="G58" s="321" t="s">
        <v>827</v>
      </c>
      <c r="H58" s="307" t="s">
        <v>827</v>
      </c>
      <c r="I58" s="322">
        <v>35033</v>
      </c>
      <c r="J58" s="323" t="s">
        <v>839</v>
      </c>
      <c r="K58" s="316" t="s">
        <v>840</v>
      </c>
      <c r="L58" s="352">
        <v>10</v>
      </c>
      <c r="M58" s="316">
        <v>7</v>
      </c>
      <c r="N58" s="316">
        <v>8</v>
      </c>
      <c r="O58" s="351">
        <f>VLOOKUP(C58&amp;D58,xn4a!$EF$7:$EI$65,2,0)</f>
        <v>7.22</v>
      </c>
      <c r="P58" s="316" t="str">
        <f>VLOOKUP(C58&amp;D58,xn4a!$EF$7:$EI$65,4,0)</f>
        <v>Khá</v>
      </c>
      <c r="Q58" s="316" t="s">
        <v>835</v>
      </c>
      <c r="R58" s="316" t="str">
        <f>VLOOKUP(C58&amp;D58,'[1]DS QUYET DINH'!$I$77:$J$132,2,0)</f>
        <v>Giỏi</v>
      </c>
      <c r="S58" s="316"/>
      <c r="T58" s="316"/>
      <c r="U58" s="316"/>
    </row>
    <row r="59" spans="1:22" s="319" customFormat="1" ht="21.75" customHeight="1" x14ac:dyDescent="0.25">
      <c r="A59" s="316">
        <v>49</v>
      </c>
      <c r="B59" s="320">
        <v>119</v>
      </c>
      <c r="C59" s="305" t="s">
        <v>668</v>
      </c>
      <c r="D59" s="306" t="s">
        <v>178</v>
      </c>
      <c r="E59" s="316" t="s">
        <v>957</v>
      </c>
      <c r="F59" s="316" t="b">
        <v>0</v>
      </c>
      <c r="G59" s="321" t="s">
        <v>828</v>
      </c>
      <c r="H59" s="307" t="s">
        <v>828</v>
      </c>
      <c r="I59" s="322">
        <v>35018</v>
      </c>
      <c r="J59" s="323" t="s">
        <v>839</v>
      </c>
      <c r="K59" s="316" t="s">
        <v>840</v>
      </c>
      <c r="L59" s="352">
        <v>8</v>
      </c>
      <c r="M59" s="316">
        <v>9</v>
      </c>
      <c r="N59" s="316">
        <v>8</v>
      </c>
      <c r="O59" s="351">
        <f>VLOOKUP(C59&amp;D59,xn4a!$EF$7:$EI$65,2,0)</f>
        <v>7.46</v>
      </c>
      <c r="P59" s="316" t="str">
        <f>VLOOKUP(C59&amp;D59,xn4a!$EF$7:$EI$65,4,0)</f>
        <v>Khá</v>
      </c>
      <c r="Q59" s="316" t="s">
        <v>835</v>
      </c>
      <c r="R59" s="316" t="str">
        <f>VLOOKUP(C59&amp;D59,'[1]DS QUYET DINH'!$I$77:$J$132,2,0)</f>
        <v>T.Bình</v>
      </c>
      <c r="S59" s="316"/>
      <c r="T59" s="316"/>
      <c r="U59" s="316"/>
    </row>
    <row r="60" spans="1:22" s="319" customFormat="1" ht="21.75" customHeight="1" x14ac:dyDescent="0.25">
      <c r="A60" s="316">
        <v>50</v>
      </c>
      <c r="B60" s="320">
        <v>120</v>
      </c>
      <c r="C60" s="305" t="s">
        <v>669</v>
      </c>
      <c r="D60" s="306" t="s">
        <v>335</v>
      </c>
      <c r="E60" s="316" t="s">
        <v>957</v>
      </c>
      <c r="F60" s="316" t="b">
        <v>0</v>
      </c>
      <c r="G60" s="321" t="s">
        <v>827</v>
      </c>
      <c r="H60" s="307" t="s">
        <v>827</v>
      </c>
      <c r="I60" s="322">
        <v>35329</v>
      </c>
      <c r="J60" s="323" t="s">
        <v>839</v>
      </c>
      <c r="K60" s="316" t="s">
        <v>840</v>
      </c>
      <c r="L60" s="352">
        <v>8</v>
      </c>
      <c r="M60" s="316">
        <v>8</v>
      </c>
      <c r="N60" s="316">
        <v>8</v>
      </c>
      <c r="O60" s="351">
        <f>VLOOKUP(C60&amp;D60,xn4a!$EF$7:$EI$65,2,0)</f>
        <v>7.54</v>
      </c>
      <c r="P60" s="316" t="str">
        <f>VLOOKUP(C60&amp;D60,xn4a!$EF$7:$EI$65,4,0)</f>
        <v>Khá</v>
      </c>
      <c r="Q60" s="316" t="s">
        <v>835</v>
      </c>
      <c r="R60" s="316" t="str">
        <f>VLOOKUP(C60&amp;D60,'[1]DS QUYET DINH'!$I$77:$J$132,2,0)</f>
        <v>TBKhá</v>
      </c>
      <c r="S60" s="316"/>
      <c r="T60" s="316"/>
      <c r="U60" s="316"/>
    </row>
    <row r="61" spans="1:22" s="319" customFormat="1" ht="21.75" customHeight="1" x14ac:dyDescent="0.25">
      <c r="A61" s="316">
        <v>51</v>
      </c>
      <c r="B61" s="320">
        <v>121</v>
      </c>
      <c r="C61" s="305" t="s">
        <v>523</v>
      </c>
      <c r="D61" s="306" t="s">
        <v>670</v>
      </c>
      <c r="E61" s="316" t="s">
        <v>957</v>
      </c>
      <c r="F61" s="316" t="b">
        <v>0</v>
      </c>
      <c r="G61" s="321" t="s">
        <v>827</v>
      </c>
      <c r="H61" s="307" t="s">
        <v>827</v>
      </c>
      <c r="I61" s="322">
        <v>35209</v>
      </c>
      <c r="J61" s="323" t="s">
        <v>839</v>
      </c>
      <c r="K61" s="316" t="s">
        <v>840</v>
      </c>
      <c r="L61" s="352">
        <v>8</v>
      </c>
      <c r="M61" s="316">
        <v>9</v>
      </c>
      <c r="N61" s="316">
        <v>8</v>
      </c>
      <c r="O61" s="351">
        <f>VLOOKUP(C61&amp;D61,xn4a!$EF$7:$EI$65,2,0)</f>
        <v>7.39</v>
      </c>
      <c r="P61" s="316" t="str">
        <f>VLOOKUP(C61&amp;D61,xn4a!$EF$7:$EI$65,4,0)</f>
        <v>Khá</v>
      </c>
      <c r="Q61" s="316" t="s">
        <v>833</v>
      </c>
      <c r="R61" s="316" t="str">
        <f>VLOOKUP(C61&amp;D61,'[1]DS QUYET DINH'!$I$77:$J$132,2,0)</f>
        <v>Khá</v>
      </c>
      <c r="S61" s="316"/>
      <c r="T61" s="316"/>
      <c r="U61" s="316"/>
    </row>
    <row r="62" spans="1:22" s="319" customFormat="1" ht="21.75" customHeight="1" x14ac:dyDescent="0.25">
      <c r="A62" s="316">
        <v>52</v>
      </c>
      <c r="B62" s="320">
        <v>122</v>
      </c>
      <c r="C62" s="305" t="s">
        <v>129</v>
      </c>
      <c r="D62" s="306" t="s">
        <v>459</v>
      </c>
      <c r="E62" s="316" t="s">
        <v>957</v>
      </c>
      <c r="F62" s="316" t="b">
        <v>0</v>
      </c>
      <c r="G62" s="321" t="s">
        <v>828</v>
      </c>
      <c r="H62" s="307" t="s">
        <v>828</v>
      </c>
      <c r="I62" s="322">
        <v>35238</v>
      </c>
      <c r="J62" s="323" t="s">
        <v>848</v>
      </c>
      <c r="K62" s="316" t="s">
        <v>840</v>
      </c>
      <c r="L62" s="352">
        <v>9</v>
      </c>
      <c r="M62" s="316">
        <v>7</v>
      </c>
      <c r="N62" s="316">
        <v>9</v>
      </c>
      <c r="O62" s="351">
        <f>VLOOKUP(C62&amp;D62,xn4a!$EF$7:$EI$65,2,0)</f>
        <v>7.82</v>
      </c>
      <c r="P62" s="316" t="str">
        <f>VLOOKUP(C62&amp;D62,xn4a!$EF$7:$EI$65,4,0)</f>
        <v>Khá</v>
      </c>
      <c r="Q62" s="316" t="s">
        <v>833</v>
      </c>
      <c r="R62" s="316" t="str">
        <f>VLOOKUP(C62&amp;D62,'[1]DS QUYET DINH'!$I$77:$J$132,2,0)</f>
        <v>Khá</v>
      </c>
      <c r="S62" s="316"/>
      <c r="T62" s="316"/>
      <c r="U62" s="316"/>
    </row>
    <row r="63" spans="1:22" s="319" customFormat="1" ht="21.75" customHeight="1" x14ac:dyDescent="0.25">
      <c r="A63" s="316">
        <v>53</v>
      </c>
      <c r="B63" s="320">
        <v>123</v>
      </c>
      <c r="C63" s="305" t="s">
        <v>672</v>
      </c>
      <c r="D63" s="306" t="s">
        <v>277</v>
      </c>
      <c r="E63" s="316" t="s">
        <v>957</v>
      </c>
      <c r="F63" s="316" t="b">
        <v>0</v>
      </c>
      <c r="G63" s="321" t="s">
        <v>828</v>
      </c>
      <c r="H63" s="307" t="s">
        <v>828</v>
      </c>
      <c r="I63" s="322">
        <v>35348</v>
      </c>
      <c r="J63" s="323" t="s">
        <v>846</v>
      </c>
      <c r="K63" s="316" t="s">
        <v>840</v>
      </c>
      <c r="L63" s="352">
        <v>9</v>
      </c>
      <c r="M63" s="316">
        <v>8</v>
      </c>
      <c r="N63" s="316">
        <v>9</v>
      </c>
      <c r="O63" s="351">
        <f>VLOOKUP(C63&amp;D63,xn4a!$EF$7:$EI$65,2,0)</f>
        <v>7.72</v>
      </c>
      <c r="P63" s="316" t="str">
        <f>VLOOKUP(C63&amp;D63,xn4a!$EF$7:$EI$65,4,0)</f>
        <v>Khá</v>
      </c>
      <c r="Q63" s="316" t="s">
        <v>835</v>
      </c>
      <c r="R63" s="316" t="str">
        <f>VLOOKUP(C63&amp;D63,'[1]DS QUYET DINH'!$I$77:$J$132,2,0)</f>
        <v>TBKhá</v>
      </c>
      <c r="S63" s="316"/>
      <c r="T63" s="316"/>
      <c r="U63" s="316"/>
    </row>
    <row r="64" spans="1:22" s="319" customFormat="1" ht="21.75" customHeight="1" x14ac:dyDescent="0.25">
      <c r="A64" s="316">
        <v>54</v>
      </c>
      <c r="B64" s="320">
        <v>124</v>
      </c>
      <c r="C64" s="305" t="s">
        <v>673</v>
      </c>
      <c r="D64" s="306" t="s">
        <v>278</v>
      </c>
      <c r="E64" s="316" t="s">
        <v>957</v>
      </c>
      <c r="F64" s="316" t="b">
        <v>0</v>
      </c>
      <c r="G64" s="321" t="s">
        <v>828</v>
      </c>
      <c r="H64" s="307" t="s">
        <v>828</v>
      </c>
      <c r="I64" s="322">
        <v>35211</v>
      </c>
      <c r="J64" s="323" t="s">
        <v>839</v>
      </c>
      <c r="K64" s="316" t="s">
        <v>840</v>
      </c>
      <c r="L64" s="352">
        <v>10</v>
      </c>
      <c r="M64" s="316">
        <v>9</v>
      </c>
      <c r="N64" s="316">
        <v>9</v>
      </c>
      <c r="O64" s="351">
        <f>VLOOKUP(C64&amp;D64,xn4a!$EF$7:$EI$65,2,0)</f>
        <v>8.68</v>
      </c>
      <c r="P64" s="316" t="str">
        <f>VLOOKUP(C64&amp;D64,xn4a!$EF$7:$EI$65,4,0)</f>
        <v>Giỏi</v>
      </c>
      <c r="Q64" s="316" t="s">
        <v>833</v>
      </c>
      <c r="R64" s="316" t="str">
        <f>VLOOKUP(C64&amp;D64,'[1]DS QUYET DINH'!$I$77:$J$132,2,0)</f>
        <v>Khá</v>
      </c>
      <c r="S64" s="316"/>
      <c r="T64" s="316"/>
      <c r="U64" s="316"/>
    </row>
    <row r="65" spans="1:21" s="319" customFormat="1" ht="21.75" customHeight="1" x14ac:dyDescent="0.25">
      <c r="A65" s="316">
        <v>55</v>
      </c>
      <c r="B65" s="320">
        <v>125</v>
      </c>
      <c r="C65" s="305" t="s">
        <v>674</v>
      </c>
      <c r="D65" s="306" t="s">
        <v>675</v>
      </c>
      <c r="E65" s="316" t="s">
        <v>957</v>
      </c>
      <c r="F65" s="316" t="b">
        <v>0</v>
      </c>
      <c r="G65" s="321" t="s">
        <v>827</v>
      </c>
      <c r="H65" s="307" t="s">
        <v>827</v>
      </c>
      <c r="I65" s="322">
        <v>34863</v>
      </c>
      <c r="J65" s="323" t="s">
        <v>846</v>
      </c>
      <c r="K65" s="316" t="s">
        <v>840</v>
      </c>
      <c r="L65" s="352">
        <v>7</v>
      </c>
      <c r="M65" s="316">
        <v>8</v>
      </c>
      <c r="N65" s="316">
        <v>6</v>
      </c>
      <c r="O65" s="351">
        <f>VLOOKUP(C65&amp;D65,xn4a!$EF$7:$EI$65,2,0)</f>
        <v>7.18</v>
      </c>
      <c r="P65" s="316" t="str">
        <f>VLOOKUP(C65&amp;D65,xn4a!$EF$7:$EI$65,4,0)</f>
        <v>Khá</v>
      </c>
      <c r="Q65" s="316" t="s">
        <v>833</v>
      </c>
      <c r="R65" s="316" t="str">
        <f>VLOOKUP(C65&amp;D65,'[1]DS QUYET DINH'!$I$77:$J$132,2,0)</f>
        <v>Giỏi</v>
      </c>
      <c r="S65" s="316"/>
      <c r="T65" s="316"/>
      <c r="U65" s="316"/>
    </row>
    <row r="66" spans="1:21" s="319" customFormat="1" ht="21.75" customHeight="1" x14ac:dyDescent="0.25">
      <c r="A66" s="316">
        <v>56</v>
      </c>
      <c r="B66" s="320">
        <v>126</v>
      </c>
      <c r="C66" s="305" t="s">
        <v>342</v>
      </c>
      <c r="D66" s="306" t="s">
        <v>190</v>
      </c>
      <c r="E66" s="316" t="s">
        <v>957</v>
      </c>
      <c r="F66" s="316" t="b">
        <v>0</v>
      </c>
      <c r="G66" s="321" t="s">
        <v>828</v>
      </c>
      <c r="H66" s="307" t="s">
        <v>828</v>
      </c>
      <c r="I66" s="322">
        <v>34987</v>
      </c>
      <c r="J66" s="323" t="s">
        <v>842</v>
      </c>
      <c r="K66" s="316" t="s">
        <v>840</v>
      </c>
      <c r="L66" s="352">
        <v>9</v>
      </c>
      <c r="M66" s="316">
        <v>8</v>
      </c>
      <c r="N66" s="316">
        <v>6</v>
      </c>
      <c r="O66" s="351">
        <f>VLOOKUP(C66&amp;D66,xn4a!$EF$7:$EI$65,2,0)</f>
        <v>7.97</v>
      </c>
      <c r="P66" s="316" t="str">
        <f>VLOOKUP(C66&amp;D66,xn4a!$EF$7:$EI$65,4,0)</f>
        <v>Khá</v>
      </c>
      <c r="Q66" s="316" t="s">
        <v>833</v>
      </c>
      <c r="R66" s="316" t="str">
        <f>VLOOKUP(C66&amp;D66,'[1]DS QUYET DINH'!$I$77:$J$132,2,0)</f>
        <v>Giỏi</v>
      </c>
      <c r="S66" s="316"/>
      <c r="T66" s="316"/>
      <c r="U66" s="316"/>
    </row>
  </sheetData>
  <sheetProtection algorithmName="SHA-512" hashValue="DV5EvIxOYZ5t980Ih6GAXWrNp0M4Nn2IiG8vpe+XCGzFgcYLsidldLWsBg0fFaW225adHekvZDyK0PXs5wlOBg==" saltValue="YCJQwtFqbleuqUGbFX1Xdg==" spinCount="100000" sheet="1" objects="1" scenarios="1"/>
  <mergeCells count="24">
    <mergeCell ref="A6:U6"/>
    <mergeCell ref="A7:U7"/>
    <mergeCell ref="A9:A10"/>
    <mergeCell ref="B9:B10"/>
    <mergeCell ref="C9:D10"/>
    <mergeCell ref="E9:E10"/>
    <mergeCell ref="U9:U10"/>
    <mergeCell ref="K9:K10"/>
    <mergeCell ref="A5:U5"/>
    <mergeCell ref="A1:I1"/>
    <mergeCell ref="L1:U1"/>
    <mergeCell ref="A2:I2"/>
    <mergeCell ref="L2:U2"/>
    <mergeCell ref="A4:U4"/>
    <mergeCell ref="T9:T10"/>
    <mergeCell ref="O9:P9"/>
    <mergeCell ref="Q9:Q10"/>
    <mergeCell ref="L9:N9"/>
    <mergeCell ref="F9:F10"/>
    <mergeCell ref="G9:G10"/>
    <mergeCell ref="I9:I10"/>
    <mergeCell ref="J9:J10"/>
    <mergeCell ref="R9:R10"/>
    <mergeCell ref="S9:S10"/>
  </mergeCells>
  <conditionalFormatting sqref="L11:M13">
    <cfRule type="cellIs" dxfId="1064" priority="4" operator="lessThan">
      <formula>5</formula>
    </cfRule>
  </conditionalFormatting>
  <conditionalFormatting sqref="L14:M66">
    <cfRule type="cellIs" dxfId="1063" priority="3" operator="lessThan">
      <formula>5</formula>
    </cfRule>
  </conditionalFormatting>
  <conditionalFormatting sqref="L11:N66">
    <cfRule type="cellIs" dxfId="1062" priority="1" operator="lessThan">
      <formula>5</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L86"/>
  <sheetViews>
    <sheetView topLeftCell="A4" workbookViewId="0">
      <pane xSplit="3" ySplit="3" topLeftCell="DF52" activePane="bottomRight" state="frozen"/>
      <selection activeCell="A4" sqref="A4"/>
      <selection pane="topRight" activeCell="D4" sqref="D4"/>
      <selection pane="bottomLeft" activeCell="A7" sqref="A7"/>
      <selection pane="bottomRight" activeCell="DS57" sqref="DS57"/>
    </sheetView>
  </sheetViews>
  <sheetFormatPr defaultRowHeight="15" x14ac:dyDescent="0.25"/>
  <cols>
    <col min="1" max="1" width="3.140625" style="1" bestFit="1" customWidth="1"/>
    <col min="2" max="2" width="16" style="1" bestFit="1" customWidth="1"/>
    <col min="3" max="3" width="7.28515625" style="1" customWidth="1"/>
    <col min="4" max="9" width="2.7109375" style="1" bestFit="1" customWidth="1"/>
    <col min="10" max="10" width="2.7109375" style="1" customWidth="1"/>
    <col min="11" max="16" width="2.7109375" style="1" bestFit="1" customWidth="1"/>
    <col min="17" max="17" width="2.7109375" style="1" customWidth="1"/>
    <col min="18" max="19" width="2.7109375" style="1" bestFit="1" customWidth="1"/>
    <col min="20" max="20" width="2.7109375" style="1" customWidth="1"/>
    <col min="21" max="22" width="2.7109375" style="1" bestFit="1" customWidth="1"/>
    <col min="23" max="23" width="2.7109375" style="1" customWidth="1"/>
    <col min="24" max="27" width="2.7109375" style="1" bestFit="1" customWidth="1"/>
    <col min="28" max="28" width="2.7109375" style="1" customWidth="1"/>
    <col min="29" max="30" width="2.7109375" style="1" bestFit="1" customWidth="1"/>
    <col min="31" max="31" width="2.7109375" style="1" customWidth="1"/>
    <col min="32" max="47" width="2.7109375" style="1" bestFit="1" customWidth="1"/>
    <col min="48" max="48" width="4" style="2" bestFit="1" customWidth="1"/>
    <col min="49" max="49" width="2.7109375" style="1" bestFit="1" customWidth="1"/>
    <col min="50" max="50" width="5.5703125" style="1" bestFit="1" customWidth="1"/>
    <col min="51" max="55" width="2.7109375" style="1" bestFit="1" customWidth="1"/>
    <col min="56" max="56" width="2.7109375" style="1" customWidth="1"/>
    <col min="57" max="59" width="2.7109375" style="1" bestFit="1" customWidth="1"/>
    <col min="60" max="60" width="3.140625" style="1" bestFit="1" customWidth="1"/>
    <col min="61" max="61" width="2.7109375" style="1" customWidth="1"/>
    <col min="62" max="64" width="2.7109375" style="1" bestFit="1" customWidth="1"/>
    <col min="65" max="65" width="3.140625" style="1" bestFit="1" customWidth="1"/>
    <col min="66" max="66" width="2.7109375" style="1" customWidth="1"/>
    <col min="67" max="71" width="2.7109375" style="1" bestFit="1" customWidth="1"/>
    <col min="72" max="72" width="3.140625" style="1" bestFit="1" customWidth="1"/>
    <col min="73" max="73" width="2.7109375" style="1" customWidth="1"/>
    <col min="74" max="87" width="2.7109375" style="1" bestFit="1" customWidth="1"/>
    <col min="88" max="88" width="4" style="2" bestFit="1" customWidth="1"/>
    <col min="89" max="89" width="5" style="1" customWidth="1"/>
    <col min="90" max="90" width="5.5703125" style="1" bestFit="1" customWidth="1"/>
    <col min="91" max="91" width="2.7109375" style="1" bestFit="1" customWidth="1"/>
    <col min="92" max="92" width="2.7109375" style="113" bestFit="1" customWidth="1"/>
    <col min="93" max="93" width="3.140625" style="113" bestFit="1" customWidth="1"/>
    <col min="94" max="94" width="2.7109375" style="1" customWidth="1"/>
    <col min="95" max="100" width="2.7109375" style="113" bestFit="1" customWidth="1"/>
    <col min="101" max="101" width="4" style="113" bestFit="1" customWidth="1"/>
    <col min="102" max="102" width="3.140625" style="113" bestFit="1" customWidth="1"/>
    <col min="103" max="103" width="2.7109375" style="1" customWidth="1"/>
    <col min="104" max="104" width="2.7109375" style="113" bestFit="1" customWidth="1"/>
    <col min="105" max="105" width="3.140625" style="113" bestFit="1" customWidth="1"/>
    <col min="106" max="106" width="2.7109375" style="1" customWidth="1"/>
    <col min="107" max="107" width="3.140625" style="113" bestFit="1" customWidth="1"/>
    <col min="108" max="110" width="2.7109375" style="113" bestFit="1" customWidth="1"/>
    <col min="111" max="111" width="3.140625" style="113" bestFit="1" customWidth="1"/>
    <col min="112" max="112" width="2.7109375" style="113" bestFit="1" customWidth="1"/>
    <col min="113" max="113" width="4" style="113" bestFit="1" customWidth="1"/>
    <col min="114" max="114" width="2.7109375" style="113" bestFit="1" customWidth="1"/>
    <col min="115" max="115" width="7.140625" style="113" bestFit="1" customWidth="1"/>
    <col min="116" max="116" width="2.7109375" style="113" bestFit="1" customWidth="1"/>
    <col min="117" max="130" width="3.28515625" style="113" customWidth="1"/>
    <col min="131" max="131" width="4" style="113" customWidth="1"/>
    <col min="132" max="132" width="3.5703125" style="113" customWidth="1"/>
    <col min="133" max="133" width="4" style="113" customWidth="1"/>
    <col min="134" max="134" width="3.85546875" style="113" customWidth="1"/>
    <col min="135" max="135" width="7.140625" style="113" bestFit="1" customWidth="1"/>
    <col min="136" max="136" width="17.85546875" style="113" bestFit="1" customWidth="1"/>
    <col min="137" max="137" width="4.5703125" style="167" bestFit="1" customWidth="1"/>
    <col min="138" max="138" width="2.7109375" style="49" bestFit="1" customWidth="1"/>
    <col min="139" max="139" width="5.5703125" style="49" bestFit="1" customWidth="1"/>
    <col min="140" max="140" width="5.28515625" style="49" customWidth="1"/>
    <col min="141" max="331" width="9.140625" style="1"/>
    <col min="332" max="332" width="4" style="1" customWidth="1"/>
    <col min="333" max="333" width="19.28515625" style="1" bestFit="1" customWidth="1"/>
    <col min="334" max="334" width="7.28515625" style="1" customWidth="1"/>
    <col min="335" max="352" width="3.7109375" style="1" customWidth="1"/>
    <col min="353" max="354" width="5" style="1" customWidth="1"/>
    <col min="355" max="358" width="6.7109375" style="1" customWidth="1"/>
    <col min="359" max="359" width="5.7109375" style="1" bestFit="1" customWidth="1"/>
    <col min="360" max="360" width="9.42578125" style="1" bestFit="1" customWidth="1"/>
    <col min="361" max="361" width="11" style="1" bestFit="1" customWidth="1"/>
    <col min="362" max="587" width="9.140625" style="1"/>
    <col min="588" max="588" width="4" style="1" customWidth="1"/>
    <col min="589" max="589" width="19.28515625" style="1" bestFit="1" customWidth="1"/>
    <col min="590" max="590" width="7.28515625" style="1" customWidth="1"/>
    <col min="591" max="608" width="3.7109375" style="1" customWidth="1"/>
    <col min="609" max="610" width="5" style="1" customWidth="1"/>
    <col min="611" max="614" width="6.7109375" style="1" customWidth="1"/>
    <col min="615" max="615" width="5.7109375" style="1" bestFit="1" customWidth="1"/>
    <col min="616" max="616" width="9.42578125" style="1" bestFit="1" customWidth="1"/>
    <col min="617" max="617" width="11" style="1" bestFit="1" customWidth="1"/>
    <col min="618" max="843" width="9.140625" style="1"/>
    <col min="844" max="844" width="4" style="1" customWidth="1"/>
    <col min="845" max="845" width="19.28515625" style="1" bestFit="1" customWidth="1"/>
    <col min="846" max="846" width="7.28515625" style="1" customWidth="1"/>
    <col min="847" max="864" width="3.7109375" style="1" customWidth="1"/>
    <col min="865" max="866" width="5" style="1" customWidth="1"/>
    <col min="867" max="870" width="6.7109375" style="1" customWidth="1"/>
    <col min="871" max="871" width="5.7109375" style="1" bestFit="1" customWidth="1"/>
    <col min="872" max="872" width="9.42578125" style="1" bestFit="1" customWidth="1"/>
    <col min="873" max="873" width="11" style="1" bestFit="1" customWidth="1"/>
    <col min="874" max="1099" width="9.140625" style="1"/>
    <col min="1100" max="1100" width="4" style="1" customWidth="1"/>
    <col min="1101" max="1101" width="19.28515625" style="1" bestFit="1" customWidth="1"/>
    <col min="1102" max="1102" width="7.28515625" style="1" customWidth="1"/>
    <col min="1103" max="1120" width="3.7109375" style="1" customWidth="1"/>
    <col min="1121" max="1122" width="5" style="1" customWidth="1"/>
    <col min="1123" max="1126" width="6.7109375" style="1" customWidth="1"/>
    <col min="1127" max="1127" width="5.7109375" style="1" bestFit="1" customWidth="1"/>
    <col min="1128" max="1128" width="9.42578125" style="1" bestFit="1" customWidth="1"/>
    <col min="1129" max="1129" width="11" style="1" bestFit="1" customWidth="1"/>
    <col min="1130" max="1355" width="9.140625" style="1"/>
    <col min="1356" max="1356" width="4" style="1" customWidth="1"/>
    <col min="1357" max="1357" width="19.28515625" style="1" bestFit="1" customWidth="1"/>
    <col min="1358" max="1358" width="7.28515625" style="1" customWidth="1"/>
    <col min="1359" max="1376" width="3.7109375" style="1" customWidth="1"/>
    <col min="1377" max="1378" width="5" style="1" customWidth="1"/>
    <col min="1379" max="1382" width="6.7109375" style="1" customWidth="1"/>
    <col min="1383" max="1383" width="5.7109375" style="1" bestFit="1" customWidth="1"/>
    <col min="1384" max="1384" width="9.42578125" style="1" bestFit="1" customWidth="1"/>
    <col min="1385" max="1385" width="11" style="1" bestFit="1" customWidth="1"/>
    <col min="1386" max="1611" width="9.140625" style="1"/>
    <col min="1612" max="1612" width="4" style="1" customWidth="1"/>
    <col min="1613" max="1613" width="19.28515625" style="1" bestFit="1" customWidth="1"/>
    <col min="1614" max="1614" width="7.28515625" style="1" customWidth="1"/>
    <col min="1615" max="1632" width="3.7109375" style="1" customWidth="1"/>
    <col min="1633" max="1634" width="5" style="1" customWidth="1"/>
    <col min="1635" max="1638" width="6.7109375" style="1" customWidth="1"/>
    <col min="1639" max="1639" width="5.7109375" style="1" bestFit="1" customWidth="1"/>
    <col min="1640" max="1640" width="9.42578125" style="1" bestFit="1" customWidth="1"/>
    <col min="1641" max="1641" width="11" style="1" bestFit="1" customWidth="1"/>
    <col min="1642" max="1867" width="9.140625" style="1"/>
    <col min="1868" max="1868" width="4" style="1" customWidth="1"/>
    <col min="1869" max="1869" width="19.28515625" style="1" bestFit="1" customWidth="1"/>
    <col min="1870" max="1870" width="7.28515625" style="1" customWidth="1"/>
    <col min="1871" max="1888" width="3.7109375" style="1" customWidth="1"/>
    <col min="1889" max="1890" width="5" style="1" customWidth="1"/>
    <col min="1891" max="1894" width="6.7109375" style="1" customWidth="1"/>
    <col min="1895" max="1895" width="5.7109375" style="1" bestFit="1" customWidth="1"/>
    <col min="1896" max="1896" width="9.42578125" style="1" bestFit="1" customWidth="1"/>
    <col min="1897" max="1897" width="11" style="1" bestFit="1" customWidth="1"/>
    <col min="1898" max="2123" width="9.140625" style="1"/>
    <col min="2124" max="2124" width="4" style="1" customWidth="1"/>
    <col min="2125" max="2125" width="19.28515625" style="1" bestFit="1" customWidth="1"/>
    <col min="2126" max="2126" width="7.28515625" style="1" customWidth="1"/>
    <col min="2127" max="2144" width="3.7109375" style="1" customWidth="1"/>
    <col min="2145" max="2146" width="5" style="1" customWidth="1"/>
    <col min="2147" max="2150" width="6.7109375" style="1" customWidth="1"/>
    <col min="2151" max="2151" width="5.7109375" style="1" bestFit="1" customWidth="1"/>
    <col min="2152" max="2152" width="9.42578125" style="1" bestFit="1" customWidth="1"/>
    <col min="2153" max="2153" width="11" style="1" bestFit="1" customWidth="1"/>
    <col min="2154" max="2379" width="9.140625" style="1"/>
    <col min="2380" max="2380" width="4" style="1" customWidth="1"/>
    <col min="2381" max="2381" width="19.28515625" style="1" bestFit="1" customWidth="1"/>
    <col min="2382" max="2382" width="7.28515625" style="1" customWidth="1"/>
    <col min="2383" max="2400" width="3.7109375" style="1" customWidth="1"/>
    <col min="2401" max="2402" width="5" style="1" customWidth="1"/>
    <col min="2403" max="2406" width="6.7109375" style="1" customWidth="1"/>
    <col min="2407" max="2407" width="5.7109375" style="1" bestFit="1" customWidth="1"/>
    <col min="2408" max="2408" width="9.42578125" style="1" bestFit="1" customWidth="1"/>
    <col min="2409" max="2409" width="11" style="1" bestFit="1" customWidth="1"/>
    <col min="2410" max="2635" width="9.140625" style="1"/>
    <col min="2636" max="2636" width="4" style="1" customWidth="1"/>
    <col min="2637" max="2637" width="19.28515625" style="1" bestFit="1" customWidth="1"/>
    <col min="2638" max="2638" width="7.28515625" style="1" customWidth="1"/>
    <col min="2639" max="2656" width="3.7109375" style="1" customWidth="1"/>
    <col min="2657" max="2658" width="5" style="1" customWidth="1"/>
    <col min="2659" max="2662" width="6.7109375" style="1" customWidth="1"/>
    <col min="2663" max="2663" width="5.7109375" style="1" bestFit="1" customWidth="1"/>
    <col min="2664" max="2664" width="9.42578125" style="1" bestFit="1" customWidth="1"/>
    <col min="2665" max="2665" width="11" style="1" bestFit="1" customWidth="1"/>
    <col min="2666" max="2891" width="9.140625" style="1"/>
    <col min="2892" max="2892" width="4" style="1" customWidth="1"/>
    <col min="2893" max="2893" width="19.28515625" style="1" bestFit="1" customWidth="1"/>
    <col min="2894" max="2894" width="7.28515625" style="1" customWidth="1"/>
    <col min="2895" max="2912" width="3.7109375" style="1" customWidth="1"/>
    <col min="2913" max="2914" width="5" style="1" customWidth="1"/>
    <col min="2915" max="2918" width="6.7109375" style="1" customWidth="1"/>
    <col min="2919" max="2919" width="5.7109375" style="1" bestFit="1" customWidth="1"/>
    <col min="2920" max="2920" width="9.42578125" style="1" bestFit="1" customWidth="1"/>
    <col min="2921" max="2921" width="11" style="1" bestFit="1" customWidth="1"/>
    <col min="2922" max="3147" width="9.140625" style="1"/>
    <col min="3148" max="3148" width="4" style="1" customWidth="1"/>
    <col min="3149" max="3149" width="19.28515625" style="1" bestFit="1" customWidth="1"/>
    <col min="3150" max="3150" width="7.28515625" style="1" customWidth="1"/>
    <col min="3151" max="3168" width="3.7109375" style="1" customWidth="1"/>
    <col min="3169" max="3170" width="5" style="1" customWidth="1"/>
    <col min="3171" max="3174" width="6.7109375" style="1" customWidth="1"/>
    <col min="3175" max="3175" width="5.7109375" style="1" bestFit="1" customWidth="1"/>
    <col min="3176" max="3176" width="9.42578125" style="1" bestFit="1" customWidth="1"/>
    <col min="3177" max="3177" width="11" style="1" bestFit="1" customWidth="1"/>
    <col min="3178" max="3403" width="9.140625" style="1"/>
    <col min="3404" max="3404" width="4" style="1" customWidth="1"/>
    <col min="3405" max="3405" width="19.28515625" style="1" bestFit="1" customWidth="1"/>
    <col min="3406" max="3406" width="7.28515625" style="1" customWidth="1"/>
    <col min="3407" max="3424" width="3.7109375" style="1" customWidth="1"/>
    <col min="3425" max="3426" width="5" style="1" customWidth="1"/>
    <col min="3427" max="3430" width="6.7109375" style="1" customWidth="1"/>
    <col min="3431" max="3431" width="5.7109375" style="1" bestFit="1" customWidth="1"/>
    <col min="3432" max="3432" width="9.42578125" style="1" bestFit="1" customWidth="1"/>
    <col min="3433" max="3433" width="11" style="1" bestFit="1" customWidth="1"/>
    <col min="3434" max="3659" width="9.140625" style="1"/>
    <col min="3660" max="3660" width="4" style="1" customWidth="1"/>
    <col min="3661" max="3661" width="19.28515625" style="1" bestFit="1" customWidth="1"/>
    <col min="3662" max="3662" width="7.28515625" style="1" customWidth="1"/>
    <col min="3663" max="3680" width="3.7109375" style="1" customWidth="1"/>
    <col min="3681" max="3682" width="5" style="1" customWidth="1"/>
    <col min="3683" max="3686" width="6.7109375" style="1" customWidth="1"/>
    <col min="3687" max="3687" width="5.7109375" style="1" bestFit="1" customWidth="1"/>
    <col min="3688" max="3688" width="9.42578125" style="1" bestFit="1" customWidth="1"/>
    <col min="3689" max="3689" width="11" style="1" bestFit="1" customWidth="1"/>
    <col min="3690" max="3915" width="9.140625" style="1"/>
    <col min="3916" max="3916" width="4" style="1" customWidth="1"/>
    <col min="3917" max="3917" width="19.28515625" style="1" bestFit="1" customWidth="1"/>
    <col min="3918" max="3918" width="7.28515625" style="1" customWidth="1"/>
    <col min="3919" max="3936" width="3.7109375" style="1" customWidth="1"/>
    <col min="3937" max="3938" width="5" style="1" customWidth="1"/>
    <col min="3939" max="3942" width="6.7109375" style="1" customWidth="1"/>
    <col min="3943" max="3943" width="5.7109375" style="1" bestFit="1" customWidth="1"/>
    <col min="3944" max="3944" width="9.42578125" style="1" bestFit="1" customWidth="1"/>
    <col min="3945" max="3945" width="11" style="1" bestFit="1" customWidth="1"/>
    <col min="3946" max="4171" width="9.140625" style="1"/>
    <col min="4172" max="4172" width="4" style="1" customWidth="1"/>
    <col min="4173" max="4173" width="19.28515625" style="1" bestFit="1" customWidth="1"/>
    <col min="4174" max="4174" width="7.28515625" style="1" customWidth="1"/>
    <col min="4175" max="4192" width="3.7109375" style="1" customWidth="1"/>
    <col min="4193" max="4194" width="5" style="1" customWidth="1"/>
    <col min="4195" max="4198" width="6.7109375" style="1" customWidth="1"/>
    <col min="4199" max="4199" width="5.7109375" style="1" bestFit="1" customWidth="1"/>
    <col min="4200" max="4200" width="9.42578125" style="1" bestFit="1" customWidth="1"/>
    <col min="4201" max="4201" width="11" style="1" bestFit="1" customWidth="1"/>
    <col min="4202" max="4427" width="9.140625" style="1"/>
    <col min="4428" max="4428" width="4" style="1" customWidth="1"/>
    <col min="4429" max="4429" width="19.28515625" style="1" bestFit="1" customWidth="1"/>
    <col min="4430" max="4430" width="7.28515625" style="1" customWidth="1"/>
    <col min="4431" max="4448" width="3.7109375" style="1" customWidth="1"/>
    <col min="4449" max="4450" width="5" style="1" customWidth="1"/>
    <col min="4451" max="4454" width="6.7109375" style="1" customWidth="1"/>
    <col min="4455" max="4455" width="5.7109375" style="1" bestFit="1" customWidth="1"/>
    <col min="4456" max="4456" width="9.42578125" style="1" bestFit="1" customWidth="1"/>
    <col min="4457" max="4457" width="11" style="1" bestFit="1" customWidth="1"/>
    <col min="4458" max="4683" width="9.140625" style="1"/>
    <col min="4684" max="4684" width="4" style="1" customWidth="1"/>
    <col min="4685" max="4685" width="19.28515625" style="1" bestFit="1" customWidth="1"/>
    <col min="4686" max="4686" width="7.28515625" style="1" customWidth="1"/>
    <col min="4687" max="4704" width="3.7109375" style="1" customWidth="1"/>
    <col min="4705" max="4706" width="5" style="1" customWidth="1"/>
    <col min="4707" max="4710" width="6.7109375" style="1" customWidth="1"/>
    <col min="4711" max="4711" width="5.7109375" style="1" bestFit="1" customWidth="1"/>
    <col min="4712" max="4712" width="9.42578125" style="1" bestFit="1" customWidth="1"/>
    <col min="4713" max="4713" width="11" style="1" bestFit="1" customWidth="1"/>
    <col min="4714" max="4939" width="9.140625" style="1"/>
    <col min="4940" max="4940" width="4" style="1" customWidth="1"/>
    <col min="4941" max="4941" width="19.28515625" style="1" bestFit="1" customWidth="1"/>
    <col min="4942" max="4942" width="7.28515625" style="1" customWidth="1"/>
    <col min="4943" max="4960" width="3.7109375" style="1" customWidth="1"/>
    <col min="4961" max="4962" width="5" style="1" customWidth="1"/>
    <col min="4963" max="4966" width="6.7109375" style="1" customWidth="1"/>
    <col min="4967" max="4967" width="5.7109375" style="1" bestFit="1" customWidth="1"/>
    <col min="4968" max="4968" width="9.42578125" style="1" bestFit="1" customWidth="1"/>
    <col min="4969" max="4969" width="11" style="1" bestFit="1" customWidth="1"/>
    <col min="4970" max="5195" width="9.140625" style="1"/>
    <col min="5196" max="5196" width="4" style="1" customWidth="1"/>
    <col min="5197" max="5197" width="19.28515625" style="1" bestFit="1" customWidth="1"/>
    <col min="5198" max="5198" width="7.28515625" style="1" customWidth="1"/>
    <col min="5199" max="5216" width="3.7109375" style="1" customWidth="1"/>
    <col min="5217" max="5218" width="5" style="1" customWidth="1"/>
    <col min="5219" max="5222" width="6.7109375" style="1" customWidth="1"/>
    <col min="5223" max="5223" width="5.7109375" style="1" bestFit="1" customWidth="1"/>
    <col min="5224" max="5224" width="9.42578125" style="1" bestFit="1" customWidth="1"/>
    <col min="5225" max="5225" width="11" style="1" bestFit="1" customWidth="1"/>
    <col min="5226" max="5451" width="9.140625" style="1"/>
    <col min="5452" max="5452" width="4" style="1" customWidth="1"/>
    <col min="5453" max="5453" width="19.28515625" style="1" bestFit="1" customWidth="1"/>
    <col min="5454" max="5454" width="7.28515625" style="1" customWidth="1"/>
    <col min="5455" max="5472" width="3.7109375" style="1" customWidth="1"/>
    <col min="5473" max="5474" width="5" style="1" customWidth="1"/>
    <col min="5475" max="5478" width="6.7109375" style="1" customWidth="1"/>
    <col min="5479" max="5479" width="5.7109375" style="1" bestFit="1" customWidth="1"/>
    <col min="5480" max="5480" width="9.42578125" style="1" bestFit="1" customWidth="1"/>
    <col min="5481" max="5481" width="11" style="1" bestFit="1" customWidth="1"/>
    <col min="5482" max="5707" width="9.140625" style="1"/>
    <col min="5708" max="5708" width="4" style="1" customWidth="1"/>
    <col min="5709" max="5709" width="19.28515625" style="1" bestFit="1" customWidth="1"/>
    <col min="5710" max="5710" width="7.28515625" style="1" customWidth="1"/>
    <col min="5711" max="5728" width="3.7109375" style="1" customWidth="1"/>
    <col min="5729" max="5730" width="5" style="1" customWidth="1"/>
    <col min="5731" max="5734" width="6.7109375" style="1" customWidth="1"/>
    <col min="5735" max="5735" width="5.7109375" style="1" bestFit="1" customWidth="1"/>
    <col min="5736" max="5736" width="9.42578125" style="1" bestFit="1" customWidth="1"/>
    <col min="5737" max="5737" width="11" style="1" bestFit="1" customWidth="1"/>
    <col min="5738" max="5963" width="9.140625" style="1"/>
    <col min="5964" max="5964" width="4" style="1" customWidth="1"/>
    <col min="5965" max="5965" width="19.28515625" style="1" bestFit="1" customWidth="1"/>
    <col min="5966" max="5966" width="7.28515625" style="1" customWidth="1"/>
    <col min="5967" max="5984" width="3.7109375" style="1" customWidth="1"/>
    <col min="5985" max="5986" width="5" style="1" customWidth="1"/>
    <col min="5987" max="5990" width="6.7109375" style="1" customWidth="1"/>
    <col min="5991" max="5991" width="5.7109375" style="1" bestFit="1" customWidth="1"/>
    <col min="5992" max="5992" width="9.42578125" style="1" bestFit="1" customWidth="1"/>
    <col min="5993" max="5993" width="11" style="1" bestFit="1" customWidth="1"/>
    <col min="5994" max="6219" width="9.140625" style="1"/>
    <col min="6220" max="6220" width="4" style="1" customWidth="1"/>
    <col min="6221" max="6221" width="19.28515625" style="1" bestFit="1" customWidth="1"/>
    <col min="6222" max="6222" width="7.28515625" style="1" customWidth="1"/>
    <col min="6223" max="6240" width="3.7109375" style="1" customWidth="1"/>
    <col min="6241" max="6242" width="5" style="1" customWidth="1"/>
    <col min="6243" max="6246" width="6.7109375" style="1" customWidth="1"/>
    <col min="6247" max="6247" width="5.7109375" style="1" bestFit="1" customWidth="1"/>
    <col min="6248" max="6248" width="9.42578125" style="1" bestFit="1" customWidth="1"/>
    <col min="6249" max="6249" width="11" style="1" bestFit="1" customWidth="1"/>
    <col min="6250" max="6475" width="9.140625" style="1"/>
    <col min="6476" max="6476" width="4" style="1" customWidth="1"/>
    <col min="6477" max="6477" width="19.28515625" style="1" bestFit="1" customWidth="1"/>
    <col min="6478" max="6478" width="7.28515625" style="1" customWidth="1"/>
    <col min="6479" max="6496" width="3.7109375" style="1" customWidth="1"/>
    <col min="6497" max="6498" width="5" style="1" customWidth="1"/>
    <col min="6499" max="6502" width="6.7109375" style="1" customWidth="1"/>
    <col min="6503" max="6503" width="5.7109375" style="1" bestFit="1" customWidth="1"/>
    <col min="6504" max="6504" width="9.42578125" style="1" bestFit="1" customWidth="1"/>
    <col min="6505" max="6505" width="11" style="1" bestFit="1" customWidth="1"/>
    <col min="6506" max="6731" width="9.140625" style="1"/>
    <col min="6732" max="6732" width="4" style="1" customWidth="1"/>
    <col min="6733" max="6733" width="19.28515625" style="1" bestFit="1" customWidth="1"/>
    <col min="6734" max="6734" width="7.28515625" style="1" customWidth="1"/>
    <col min="6735" max="6752" width="3.7109375" style="1" customWidth="1"/>
    <col min="6753" max="6754" width="5" style="1" customWidth="1"/>
    <col min="6755" max="6758" width="6.7109375" style="1" customWidth="1"/>
    <col min="6759" max="6759" width="5.7109375" style="1" bestFit="1" customWidth="1"/>
    <col min="6760" max="6760" width="9.42578125" style="1" bestFit="1" customWidth="1"/>
    <col min="6761" max="6761" width="11" style="1" bestFit="1" customWidth="1"/>
    <col min="6762" max="6987" width="9.140625" style="1"/>
    <col min="6988" max="6988" width="4" style="1" customWidth="1"/>
    <col min="6989" max="6989" width="19.28515625" style="1" bestFit="1" customWidth="1"/>
    <col min="6990" max="6990" width="7.28515625" style="1" customWidth="1"/>
    <col min="6991" max="7008" width="3.7109375" style="1" customWidth="1"/>
    <col min="7009" max="7010" width="5" style="1" customWidth="1"/>
    <col min="7011" max="7014" width="6.7109375" style="1" customWidth="1"/>
    <col min="7015" max="7015" width="5.7109375" style="1" bestFit="1" customWidth="1"/>
    <col min="7016" max="7016" width="9.42578125" style="1" bestFit="1" customWidth="1"/>
    <col min="7017" max="7017" width="11" style="1" bestFit="1" customWidth="1"/>
    <col min="7018" max="7243" width="9.140625" style="1"/>
    <col min="7244" max="7244" width="4" style="1" customWidth="1"/>
    <col min="7245" max="7245" width="19.28515625" style="1" bestFit="1" customWidth="1"/>
    <col min="7246" max="7246" width="7.28515625" style="1" customWidth="1"/>
    <col min="7247" max="7264" width="3.7109375" style="1" customWidth="1"/>
    <col min="7265" max="7266" width="5" style="1" customWidth="1"/>
    <col min="7267" max="7270" width="6.7109375" style="1" customWidth="1"/>
    <col min="7271" max="7271" width="5.7109375" style="1" bestFit="1" customWidth="1"/>
    <col min="7272" max="7272" width="9.42578125" style="1" bestFit="1" customWidth="1"/>
    <col min="7273" max="7273" width="11" style="1" bestFit="1" customWidth="1"/>
    <col min="7274" max="7499" width="9.140625" style="1"/>
    <col min="7500" max="7500" width="4" style="1" customWidth="1"/>
    <col min="7501" max="7501" width="19.28515625" style="1" bestFit="1" customWidth="1"/>
    <col min="7502" max="7502" width="7.28515625" style="1" customWidth="1"/>
    <col min="7503" max="7520" width="3.7109375" style="1" customWidth="1"/>
    <col min="7521" max="7522" width="5" style="1" customWidth="1"/>
    <col min="7523" max="7526" width="6.7109375" style="1" customWidth="1"/>
    <col min="7527" max="7527" width="5.7109375" style="1" bestFit="1" customWidth="1"/>
    <col min="7528" max="7528" width="9.42578125" style="1" bestFit="1" customWidth="1"/>
    <col min="7529" max="7529" width="11" style="1" bestFit="1" customWidth="1"/>
    <col min="7530" max="7755" width="9.140625" style="1"/>
    <col min="7756" max="7756" width="4" style="1" customWidth="1"/>
    <col min="7757" max="7757" width="19.28515625" style="1" bestFit="1" customWidth="1"/>
    <col min="7758" max="7758" width="7.28515625" style="1" customWidth="1"/>
    <col min="7759" max="7776" width="3.7109375" style="1" customWidth="1"/>
    <col min="7777" max="7778" width="5" style="1" customWidth="1"/>
    <col min="7779" max="7782" width="6.7109375" style="1" customWidth="1"/>
    <col min="7783" max="7783" width="5.7109375" style="1" bestFit="1" customWidth="1"/>
    <col min="7784" max="7784" width="9.42578125" style="1" bestFit="1" customWidth="1"/>
    <col min="7785" max="7785" width="11" style="1" bestFit="1" customWidth="1"/>
    <col min="7786" max="8011" width="9.140625" style="1"/>
    <col min="8012" max="8012" width="4" style="1" customWidth="1"/>
    <col min="8013" max="8013" width="19.28515625" style="1" bestFit="1" customWidth="1"/>
    <col min="8014" max="8014" width="7.28515625" style="1" customWidth="1"/>
    <col min="8015" max="8032" width="3.7109375" style="1" customWidth="1"/>
    <col min="8033" max="8034" width="5" style="1" customWidth="1"/>
    <col min="8035" max="8038" width="6.7109375" style="1" customWidth="1"/>
    <col min="8039" max="8039" width="5.7109375" style="1" bestFit="1" customWidth="1"/>
    <col min="8040" max="8040" width="9.42578125" style="1" bestFit="1" customWidth="1"/>
    <col min="8041" max="8041" width="11" style="1" bestFit="1" customWidth="1"/>
    <col min="8042" max="8267" width="9.140625" style="1"/>
    <col min="8268" max="8268" width="4" style="1" customWidth="1"/>
    <col min="8269" max="8269" width="19.28515625" style="1" bestFit="1" customWidth="1"/>
    <col min="8270" max="8270" width="7.28515625" style="1" customWidth="1"/>
    <col min="8271" max="8288" width="3.7109375" style="1" customWidth="1"/>
    <col min="8289" max="8290" width="5" style="1" customWidth="1"/>
    <col min="8291" max="8294" width="6.7109375" style="1" customWidth="1"/>
    <col min="8295" max="8295" width="5.7109375" style="1" bestFit="1" customWidth="1"/>
    <col min="8296" max="8296" width="9.42578125" style="1" bestFit="1" customWidth="1"/>
    <col min="8297" max="8297" width="11" style="1" bestFit="1" customWidth="1"/>
    <col min="8298" max="8523" width="9.140625" style="1"/>
    <col min="8524" max="8524" width="4" style="1" customWidth="1"/>
    <col min="8525" max="8525" width="19.28515625" style="1" bestFit="1" customWidth="1"/>
    <col min="8526" max="8526" width="7.28515625" style="1" customWidth="1"/>
    <col min="8527" max="8544" width="3.7109375" style="1" customWidth="1"/>
    <col min="8545" max="8546" width="5" style="1" customWidth="1"/>
    <col min="8547" max="8550" width="6.7109375" style="1" customWidth="1"/>
    <col min="8551" max="8551" width="5.7109375" style="1" bestFit="1" customWidth="1"/>
    <col min="8552" max="8552" width="9.42578125" style="1" bestFit="1" customWidth="1"/>
    <col min="8553" max="8553" width="11" style="1" bestFit="1" customWidth="1"/>
    <col min="8554" max="8779" width="9.140625" style="1"/>
    <col min="8780" max="8780" width="4" style="1" customWidth="1"/>
    <col min="8781" max="8781" width="19.28515625" style="1" bestFit="1" customWidth="1"/>
    <col min="8782" max="8782" width="7.28515625" style="1" customWidth="1"/>
    <col min="8783" max="8800" width="3.7109375" style="1" customWidth="1"/>
    <col min="8801" max="8802" width="5" style="1" customWidth="1"/>
    <col min="8803" max="8806" width="6.7109375" style="1" customWidth="1"/>
    <col min="8807" max="8807" width="5.7109375" style="1" bestFit="1" customWidth="1"/>
    <col min="8808" max="8808" width="9.42578125" style="1" bestFit="1" customWidth="1"/>
    <col min="8809" max="8809" width="11" style="1" bestFit="1" customWidth="1"/>
    <col min="8810" max="9035" width="9.140625" style="1"/>
    <col min="9036" max="9036" width="4" style="1" customWidth="1"/>
    <col min="9037" max="9037" width="19.28515625" style="1" bestFit="1" customWidth="1"/>
    <col min="9038" max="9038" width="7.28515625" style="1" customWidth="1"/>
    <col min="9039" max="9056" width="3.7109375" style="1" customWidth="1"/>
    <col min="9057" max="9058" width="5" style="1" customWidth="1"/>
    <col min="9059" max="9062" width="6.7109375" style="1" customWidth="1"/>
    <col min="9063" max="9063" width="5.7109375" style="1" bestFit="1" customWidth="1"/>
    <col min="9064" max="9064" width="9.42578125" style="1" bestFit="1" customWidth="1"/>
    <col min="9065" max="9065" width="11" style="1" bestFit="1" customWidth="1"/>
    <col min="9066" max="9291" width="9.140625" style="1"/>
    <col min="9292" max="9292" width="4" style="1" customWidth="1"/>
    <col min="9293" max="9293" width="19.28515625" style="1" bestFit="1" customWidth="1"/>
    <col min="9294" max="9294" width="7.28515625" style="1" customWidth="1"/>
    <col min="9295" max="9312" width="3.7109375" style="1" customWidth="1"/>
    <col min="9313" max="9314" width="5" style="1" customWidth="1"/>
    <col min="9315" max="9318" width="6.7109375" style="1" customWidth="1"/>
    <col min="9319" max="9319" width="5.7109375" style="1" bestFit="1" customWidth="1"/>
    <col min="9320" max="9320" width="9.42578125" style="1" bestFit="1" customWidth="1"/>
    <col min="9321" max="9321" width="11" style="1" bestFit="1" customWidth="1"/>
    <col min="9322" max="9547" width="9.140625" style="1"/>
    <col min="9548" max="9548" width="4" style="1" customWidth="1"/>
    <col min="9549" max="9549" width="19.28515625" style="1" bestFit="1" customWidth="1"/>
    <col min="9550" max="9550" width="7.28515625" style="1" customWidth="1"/>
    <col min="9551" max="9568" width="3.7109375" style="1" customWidth="1"/>
    <col min="9569" max="9570" width="5" style="1" customWidth="1"/>
    <col min="9571" max="9574" width="6.7109375" style="1" customWidth="1"/>
    <col min="9575" max="9575" width="5.7109375" style="1" bestFit="1" customWidth="1"/>
    <col min="9576" max="9576" width="9.42578125" style="1" bestFit="1" customWidth="1"/>
    <col min="9577" max="9577" width="11" style="1" bestFit="1" customWidth="1"/>
    <col min="9578" max="9803" width="9.140625" style="1"/>
    <col min="9804" max="9804" width="4" style="1" customWidth="1"/>
    <col min="9805" max="9805" width="19.28515625" style="1" bestFit="1" customWidth="1"/>
    <col min="9806" max="9806" width="7.28515625" style="1" customWidth="1"/>
    <col min="9807" max="9824" width="3.7109375" style="1" customWidth="1"/>
    <col min="9825" max="9826" width="5" style="1" customWidth="1"/>
    <col min="9827" max="9830" width="6.7109375" style="1" customWidth="1"/>
    <col min="9831" max="9831" width="5.7109375" style="1" bestFit="1" customWidth="1"/>
    <col min="9832" max="9832" width="9.42578125" style="1" bestFit="1" customWidth="1"/>
    <col min="9833" max="9833" width="11" style="1" bestFit="1" customWidth="1"/>
    <col min="9834" max="10059" width="9.140625" style="1"/>
    <col min="10060" max="10060" width="4" style="1" customWidth="1"/>
    <col min="10061" max="10061" width="19.28515625" style="1" bestFit="1" customWidth="1"/>
    <col min="10062" max="10062" width="7.28515625" style="1" customWidth="1"/>
    <col min="10063" max="10080" width="3.7109375" style="1" customWidth="1"/>
    <col min="10081" max="10082" width="5" style="1" customWidth="1"/>
    <col min="10083" max="10086" width="6.7109375" style="1" customWidth="1"/>
    <col min="10087" max="10087" width="5.7109375" style="1" bestFit="1" customWidth="1"/>
    <col min="10088" max="10088" width="9.42578125" style="1" bestFit="1" customWidth="1"/>
    <col min="10089" max="10089" width="11" style="1" bestFit="1" customWidth="1"/>
    <col min="10090" max="10315" width="9.140625" style="1"/>
    <col min="10316" max="10316" width="4" style="1" customWidth="1"/>
    <col min="10317" max="10317" width="19.28515625" style="1" bestFit="1" customWidth="1"/>
    <col min="10318" max="10318" width="7.28515625" style="1" customWidth="1"/>
    <col min="10319" max="10336" width="3.7109375" style="1" customWidth="1"/>
    <col min="10337" max="10338" width="5" style="1" customWidth="1"/>
    <col min="10339" max="10342" width="6.7109375" style="1" customWidth="1"/>
    <col min="10343" max="10343" width="5.7109375" style="1" bestFit="1" customWidth="1"/>
    <col min="10344" max="10344" width="9.42578125" style="1" bestFit="1" customWidth="1"/>
    <col min="10345" max="10345" width="11" style="1" bestFit="1" customWidth="1"/>
    <col min="10346" max="10571" width="9.140625" style="1"/>
    <col min="10572" max="10572" width="4" style="1" customWidth="1"/>
    <col min="10573" max="10573" width="19.28515625" style="1" bestFit="1" customWidth="1"/>
    <col min="10574" max="10574" width="7.28515625" style="1" customWidth="1"/>
    <col min="10575" max="10592" width="3.7109375" style="1" customWidth="1"/>
    <col min="10593" max="10594" width="5" style="1" customWidth="1"/>
    <col min="10595" max="10598" width="6.7109375" style="1" customWidth="1"/>
    <col min="10599" max="10599" width="5.7109375" style="1" bestFit="1" customWidth="1"/>
    <col min="10600" max="10600" width="9.42578125" style="1" bestFit="1" customWidth="1"/>
    <col min="10601" max="10601" width="11" style="1" bestFit="1" customWidth="1"/>
    <col min="10602" max="10827" width="9.140625" style="1"/>
    <col min="10828" max="10828" width="4" style="1" customWidth="1"/>
    <col min="10829" max="10829" width="19.28515625" style="1" bestFit="1" customWidth="1"/>
    <col min="10830" max="10830" width="7.28515625" style="1" customWidth="1"/>
    <col min="10831" max="10848" width="3.7109375" style="1" customWidth="1"/>
    <col min="10849" max="10850" width="5" style="1" customWidth="1"/>
    <col min="10851" max="10854" width="6.7109375" style="1" customWidth="1"/>
    <col min="10855" max="10855" width="5.7109375" style="1" bestFit="1" customWidth="1"/>
    <col min="10856" max="10856" width="9.42578125" style="1" bestFit="1" customWidth="1"/>
    <col min="10857" max="10857" width="11" style="1" bestFit="1" customWidth="1"/>
    <col min="10858" max="11083" width="9.140625" style="1"/>
    <col min="11084" max="11084" width="4" style="1" customWidth="1"/>
    <col min="11085" max="11085" width="19.28515625" style="1" bestFit="1" customWidth="1"/>
    <col min="11086" max="11086" width="7.28515625" style="1" customWidth="1"/>
    <col min="11087" max="11104" width="3.7109375" style="1" customWidth="1"/>
    <col min="11105" max="11106" width="5" style="1" customWidth="1"/>
    <col min="11107" max="11110" width="6.7109375" style="1" customWidth="1"/>
    <col min="11111" max="11111" width="5.7109375" style="1" bestFit="1" customWidth="1"/>
    <col min="11112" max="11112" width="9.42578125" style="1" bestFit="1" customWidth="1"/>
    <col min="11113" max="11113" width="11" style="1" bestFit="1" customWidth="1"/>
    <col min="11114" max="11339" width="9.140625" style="1"/>
    <col min="11340" max="11340" width="4" style="1" customWidth="1"/>
    <col min="11341" max="11341" width="19.28515625" style="1" bestFit="1" customWidth="1"/>
    <col min="11342" max="11342" width="7.28515625" style="1" customWidth="1"/>
    <col min="11343" max="11360" width="3.7109375" style="1" customWidth="1"/>
    <col min="11361" max="11362" width="5" style="1" customWidth="1"/>
    <col min="11363" max="11366" width="6.7109375" style="1" customWidth="1"/>
    <col min="11367" max="11367" width="5.7109375" style="1" bestFit="1" customWidth="1"/>
    <col min="11368" max="11368" width="9.42578125" style="1" bestFit="1" customWidth="1"/>
    <col min="11369" max="11369" width="11" style="1" bestFit="1" customWidth="1"/>
    <col min="11370" max="11595" width="9.140625" style="1"/>
    <col min="11596" max="11596" width="4" style="1" customWidth="1"/>
    <col min="11597" max="11597" width="19.28515625" style="1" bestFit="1" customWidth="1"/>
    <col min="11598" max="11598" width="7.28515625" style="1" customWidth="1"/>
    <col min="11599" max="11616" width="3.7109375" style="1" customWidth="1"/>
    <col min="11617" max="11618" width="5" style="1" customWidth="1"/>
    <col min="11619" max="11622" width="6.7109375" style="1" customWidth="1"/>
    <col min="11623" max="11623" width="5.7109375" style="1" bestFit="1" customWidth="1"/>
    <col min="11624" max="11624" width="9.42578125" style="1" bestFit="1" customWidth="1"/>
    <col min="11625" max="11625" width="11" style="1" bestFit="1" customWidth="1"/>
    <col min="11626" max="11851" width="9.140625" style="1"/>
    <col min="11852" max="11852" width="4" style="1" customWidth="1"/>
    <col min="11853" max="11853" width="19.28515625" style="1" bestFit="1" customWidth="1"/>
    <col min="11854" max="11854" width="7.28515625" style="1" customWidth="1"/>
    <col min="11855" max="11872" width="3.7109375" style="1" customWidth="1"/>
    <col min="11873" max="11874" width="5" style="1" customWidth="1"/>
    <col min="11875" max="11878" width="6.7109375" style="1" customWidth="1"/>
    <col min="11879" max="11879" width="5.7109375" style="1" bestFit="1" customWidth="1"/>
    <col min="11880" max="11880" width="9.42578125" style="1" bestFit="1" customWidth="1"/>
    <col min="11881" max="11881" width="11" style="1" bestFit="1" customWidth="1"/>
    <col min="11882" max="12107" width="9.140625" style="1"/>
    <col min="12108" max="12108" width="4" style="1" customWidth="1"/>
    <col min="12109" max="12109" width="19.28515625" style="1" bestFit="1" customWidth="1"/>
    <col min="12110" max="12110" width="7.28515625" style="1" customWidth="1"/>
    <col min="12111" max="12128" width="3.7109375" style="1" customWidth="1"/>
    <col min="12129" max="12130" width="5" style="1" customWidth="1"/>
    <col min="12131" max="12134" width="6.7109375" style="1" customWidth="1"/>
    <col min="12135" max="12135" width="5.7109375" style="1" bestFit="1" customWidth="1"/>
    <col min="12136" max="12136" width="9.42578125" style="1" bestFit="1" customWidth="1"/>
    <col min="12137" max="12137" width="11" style="1" bestFit="1" customWidth="1"/>
    <col min="12138" max="12363" width="9.140625" style="1"/>
    <col min="12364" max="12364" width="4" style="1" customWidth="1"/>
    <col min="12365" max="12365" width="19.28515625" style="1" bestFit="1" customWidth="1"/>
    <col min="12366" max="12366" width="7.28515625" style="1" customWidth="1"/>
    <col min="12367" max="12384" width="3.7109375" style="1" customWidth="1"/>
    <col min="12385" max="12386" width="5" style="1" customWidth="1"/>
    <col min="12387" max="12390" width="6.7109375" style="1" customWidth="1"/>
    <col min="12391" max="12391" width="5.7109375" style="1" bestFit="1" customWidth="1"/>
    <col min="12392" max="12392" width="9.42578125" style="1" bestFit="1" customWidth="1"/>
    <col min="12393" max="12393" width="11" style="1" bestFit="1" customWidth="1"/>
    <col min="12394" max="12619" width="9.140625" style="1"/>
    <col min="12620" max="12620" width="4" style="1" customWidth="1"/>
    <col min="12621" max="12621" width="19.28515625" style="1" bestFit="1" customWidth="1"/>
    <col min="12622" max="12622" width="7.28515625" style="1" customWidth="1"/>
    <col min="12623" max="12640" width="3.7109375" style="1" customWidth="1"/>
    <col min="12641" max="12642" width="5" style="1" customWidth="1"/>
    <col min="12643" max="12646" width="6.7109375" style="1" customWidth="1"/>
    <col min="12647" max="12647" width="5.7109375" style="1" bestFit="1" customWidth="1"/>
    <col min="12648" max="12648" width="9.42578125" style="1" bestFit="1" customWidth="1"/>
    <col min="12649" max="12649" width="11" style="1" bestFit="1" customWidth="1"/>
    <col min="12650" max="12875" width="9.140625" style="1"/>
    <col min="12876" max="12876" width="4" style="1" customWidth="1"/>
    <col min="12877" max="12877" width="19.28515625" style="1" bestFit="1" customWidth="1"/>
    <col min="12878" max="12878" width="7.28515625" style="1" customWidth="1"/>
    <col min="12879" max="12896" width="3.7109375" style="1" customWidth="1"/>
    <col min="12897" max="12898" width="5" style="1" customWidth="1"/>
    <col min="12899" max="12902" width="6.7109375" style="1" customWidth="1"/>
    <col min="12903" max="12903" width="5.7109375" style="1" bestFit="1" customWidth="1"/>
    <col min="12904" max="12904" width="9.42578125" style="1" bestFit="1" customWidth="1"/>
    <col min="12905" max="12905" width="11" style="1" bestFit="1" customWidth="1"/>
    <col min="12906" max="13131" width="9.140625" style="1"/>
    <col min="13132" max="13132" width="4" style="1" customWidth="1"/>
    <col min="13133" max="13133" width="19.28515625" style="1" bestFit="1" customWidth="1"/>
    <col min="13134" max="13134" width="7.28515625" style="1" customWidth="1"/>
    <col min="13135" max="13152" width="3.7109375" style="1" customWidth="1"/>
    <col min="13153" max="13154" width="5" style="1" customWidth="1"/>
    <col min="13155" max="13158" width="6.7109375" style="1" customWidth="1"/>
    <col min="13159" max="13159" width="5.7109375" style="1" bestFit="1" customWidth="1"/>
    <col min="13160" max="13160" width="9.42578125" style="1" bestFit="1" customWidth="1"/>
    <col min="13161" max="13161" width="11" style="1" bestFit="1" customWidth="1"/>
    <col min="13162" max="13387" width="9.140625" style="1"/>
    <col min="13388" max="13388" width="4" style="1" customWidth="1"/>
    <col min="13389" max="13389" width="19.28515625" style="1" bestFit="1" customWidth="1"/>
    <col min="13390" max="13390" width="7.28515625" style="1" customWidth="1"/>
    <col min="13391" max="13408" width="3.7109375" style="1" customWidth="1"/>
    <col min="13409" max="13410" width="5" style="1" customWidth="1"/>
    <col min="13411" max="13414" width="6.7109375" style="1" customWidth="1"/>
    <col min="13415" max="13415" width="5.7109375" style="1" bestFit="1" customWidth="1"/>
    <col min="13416" max="13416" width="9.42578125" style="1" bestFit="1" customWidth="1"/>
    <col min="13417" max="13417" width="11" style="1" bestFit="1" customWidth="1"/>
    <col min="13418" max="13643" width="9.140625" style="1"/>
    <col min="13644" max="13644" width="4" style="1" customWidth="1"/>
    <col min="13645" max="13645" width="19.28515625" style="1" bestFit="1" customWidth="1"/>
    <col min="13646" max="13646" width="7.28515625" style="1" customWidth="1"/>
    <col min="13647" max="13664" width="3.7109375" style="1" customWidth="1"/>
    <col min="13665" max="13666" width="5" style="1" customWidth="1"/>
    <col min="13667" max="13670" width="6.7109375" style="1" customWidth="1"/>
    <col min="13671" max="13671" width="5.7109375" style="1" bestFit="1" customWidth="1"/>
    <col min="13672" max="13672" width="9.42578125" style="1" bestFit="1" customWidth="1"/>
    <col min="13673" max="13673" width="11" style="1" bestFit="1" customWidth="1"/>
    <col min="13674" max="13899" width="9.140625" style="1"/>
    <col min="13900" max="13900" width="4" style="1" customWidth="1"/>
    <col min="13901" max="13901" width="19.28515625" style="1" bestFit="1" customWidth="1"/>
    <col min="13902" max="13902" width="7.28515625" style="1" customWidth="1"/>
    <col min="13903" max="13920" width="3.7109375" style="1" customWidth="1"/>
    <col min="13921" max="13922" width="5" style="1" customWidth="1"/>
    <col min="13923" max="13926" width="6.7109375" style="1" customWidth="1"/>
    <col min="13927" max="13927" width="5.7109375" style="1" bestFit="1" customWidth="1"/>
    <col min="13928" max="13928" width="9.42578125" style="1" bestFit="1" customWidth="1"/>
    <col min="13929" max="13929" width="11" style="1" bestFit="1" customWidth="1"/>
    <col min="13930" max="14155" width="9.140625" style="1"/>
    <col min="14156" max="14156" width="4" style="1" customWidth="1"/>
    <col min="14157" max="14157" width="19.28515625" style="1" bestFit="1" customWidth="1"/>
    <col min="14158" max="14158" width="7.28515625" style="1" customWidth="1"/>
    <col min="14159" max="14176" width="3.7109375" style="1" customWidth="1"/>
    <col min="14177" max="14178" width="5" style="1" customWidth="1"/>
    <col min="14179" max="14182" width="6.7109375" style="1" customWidth="1"/>
    <col min="14183" max="14183" width="5.7109375" style="1" bestFit="1" customWidth="1"/>
    <col min="14184" max="14184" width="9.42578125" style="1" bestFit="1" customWidth="1"/>
    <col min="14185" max="14185" width="11" style="1" bestFit="1" customWidth="1"/>
    <col min="14186" max="14411" width="9.140625" style="1"/>
    <col min="14412" max="14412" width="4" style="1" customWidth="1"/>
    <col min="14413" max="14413" width="19.28515625" style="1" bestFit="1" customWidth="1"/>
    <col min="14414" max="14414" width="7.28515625" style="1" customWidth="1"/>
    <col min="14415" max="14432" width="3.7109375" style="1" customWidth="1"/>
    <col min="14433" max="14434" width="5" style="1" customWidth="1"/>
    <col min="14435" max="14438" width="6.7109375" style="1" customWidth="1"/>
    <col min="14439" max="14439" width="5.7109375" style="1" bestFit="1" customWidth="1"/>
    <col min="14440" max="14440" width="9.42578125" style="1" bestFit="1" customWidth="1"/>
    <col min="14441" max="14441" width="11" style="1" bestFit="1" customWidth="1"/>
    <col min="14442" max="14667" width="9.140625" style="1"/>
    <col min="14668" max="14668" width="4" style="1" customWidth="1"/>
    <col min="14669" max="14669" width="19.28515625" style="1" bestFit="1" customWidth="1"/>
    <col min="14670" max="14670" width="7.28515625" style="1" customWidth="1"/>
    <col min="14671" max="14688" width="3.7109375" style="1" customWidth="1"/>
    <col min="14689" max="14690" width="5" style="1" customWidth="1"/>
    <col min="14691" max="14694" width="6.7109375" style="1" customWidth="1"/>
    <col min="14695" max="14695" width="5.7109375" style="1" bestFit="1" customWidth="1"/>
    <col min="14696" max="14696" width="9.42578125" style="1" bestFit="1" customWidth="1"/>
    <col min="14697" max="14697" width="11" style="1" bestFit="1" customWidth="1"/>
    <col min="14698" max="14923" width="9.140625" style="1"/>
    <col min="14924" max="14924" width="4" style="1" customWidth="1"/>
    <col min="14925" max="14925" width="19.28515625" style="1" bestFit="1" customWidth="1"/>
    <col min="14926" max="14926" width="7.28515625" style="1" customWidth="1"/>
    <col min="14927" max="14944" width="3.7109375" style="1" customWidth="1"/>
    <col min="14945" max="14946" width="5" style="1" customWidth="1"/>
    <col min="14947" max="14950" width="6.7109375" style="1" customWidth="1"/>
    <col min="14951" max="14951" width="5.7109375" style="1" bestFit="1" customWidth="1"/>
    <col min="14952" max="14952" width="9.42578125" style="1" bestFit="1" customWidth="1"/>
    <col min="14953" max="14953" width="11" style="1" bestFit="1" customWidth="1"/>
    <col min="14954" max="15179" width="9.140625" style="1"/>
    <col min="15180" max="15180" width="4" style="1" customWidth="1"/>
    <col min="15181" max="15181" width="19.28515625" style="1" bestFit="1" customWidth="1"/>
    <col min="15182" max="15182" width="7.28515625" style="1" customWidth="1"/>
    <col min="15183" max="15200" width="3.7109375" style="1" customWidth="1"/>
    <col min="15201" max="15202" width="5" style="1" customWidth="1"/>
    <col min="15203" max="15206" width="6.7109375" style="1" customWidth="1"/>
    <col min="15207" max="15207" width="5.7109375" style="1" bestFit="1" customWidth="1"/>
    <col min="15208" max="15208" width="9.42578125" style="1" bestFit="1" customWidth="1"/>
    <col min="15209" max="15209" width="11" style="1" bestFit="1" customWidth="1"/>
    <col min="15210" max="15435" width="9.140625" style="1"/>
    <col min="15436" max="15436" width="4" style="1" customWidth="1"/>
    <col min="15437" max="15437" width="19.28515625" style="1" bestFit="1" customWidth="1"/>
    <col min="15438" max="15438" width="7.28515625" style="1" customWidth="1"/>
    <col min="15439" max="15456" width="3.7109375" style="1" customWidth="1"/>
    <col min="15457" max="15458" width="5" style="1" customWidth="1"/>
    <col min="15459" max="15462" width="6.7109375" style="1" customWidth="1"/>
    <col min="15463" max="15463" width="5.7109375" style="1" bestFit="1" customWidth="1"/>
    <col min="15464" max="15464" width="9.42578125" style="1" bestFit="1" customWidth="1"/>
    <col min="15465" max="15465" width="11" style="1" bestFit="1" customWidth="1"/>
    <col min="15466" max="15691" width="9.140625" style="1"/>
    <col min="15692" max="15692" width="4" style="1" customWidth="1"/>
    <col min="15693" max="15693" width="19.28515625" style="1" bestFit="1" customWidth="1"/>
    <col min="15694" max="15694" width="7.28515625" style="1" customWidth="1"/>
    <col min="15695" max="15712" width="3.7109375" style="1" customWidth="1"/>
    <col min="15713" max="15714" width="5" style="1" customWidth="1"/>
    <col min="15715" max="15718" width="6.7109375" style="1" customWidth="1"/>
    <col min="15719" max="15719" width="5.7109375" style="1" bestFit="1" customWidth="1"/>
    <col min="15720" max="15720" width="9.42578125" style="1" bestFit="1" customWidth="1"/>
    <col min="15721" max="15721" width="11" style="1" bestFit="1" customWidth="1"/>
    <col min="15722" max="15947" width="9.140625" style="1"/>
    <col min="15948" max="15948" width="4" style="1" customWidth="1"/>
    <col min="15949" max="15949" width="19.28515625" style="1" bestFit="1" customWidth="1"/>
    <col min="15950" max="15950" width="7.28515625" style="1" customWidth="1"/>
    <col min="15951" max="15968" width="3.7109375" style="1" customWidth="1"/>
    <col min="15969" max="15970" width="5" style="1" customWidth="1"/>
    <col min="15971" max="15974" width="6.7109375" style="1" customWidth="1"/>
    <col min="15975" max="15975" width="5.7109375" style="1" bestFit="1" customWidth="1"/>
    <col min="15976" max="15976" width="9.42578125" style="1" bestFit="1" customWidth="1"/>
    <col min="15977" max="15977" width="11" style="1" bestFit="1" customWidth="1"/>
    <col min="15978" max="16203" width="9.140625" style="1"/>
    <col min="16204" max="16204" width="4" style="1" customWidth="1"/>
    <col min="16205" max="16205" width="19.28515625" style="1" bestFit="1" customWidth="1"/>
    <col min="16206" max="16206" width="7.28515625" style="1" customWidth="1"/>
    <col min="16207" max="16224" width="3.7109375" style="1" customWidth="1"/>
    <col min="16225" max="16226" width="5" style="1" customWidth="1"/>
    <col min="16227" max="16230" width="6.7109375" style="1" customWidth="1"/>
    <col min="16231" max="16231" width="5.7109375" style="1" bestFit="1" customWidth="1"/>
    <col min="16232" max="16232" width="9.42578125" style="1" bestFit="1" customWidth="1"/>
    <col min="16233" max="16233" width="11" style="1" bestFit="1" customWidth="1"/>
    <col min="16234" max="16384" width="9.140625" style="1"/>
  </cols>
  <sheetData>
    <row r="1" spans="1:140" x14ac:dyDescent="0.25">
      <c r="A1" s="462" t="s">
        <v>0</v>
      </c>
      <c r="B1" s="462"/>
      <c r="C1" s="462"/>
      <c r="DM1" s="1"/>
      <c r="DN1" s="1"/>
      <c r="DO1" s="1"/>
      <c r="DP1" s="1"/>
      <c r="DQ1" s="1"/>
      <c r="DR1" s="1"/>
      <c r="DS1" s="1"/>
      <c r="DT1" s="1"/>
      <c r="DU1" s="1"/>
      <c r="DV1" s="1"/>
      <c r="DW1" s="2"/>
      <c r="DX1" s="1"/>
      <c r="DY1" s="2"/>
      <c r="DZ1" s="1"/>
      <c r="EA1" s="2"/>
      <c r="EB1" s="1"/>
      <c r="EC1" s="2"/>
      <c r="ED1" s="1"/>
    </row>
    <row r="2" spans="1:140" ht="8.25" customHeight="1" x14ac:dyDescent="0.25">
      <c r="A2" s="56"/>
      <c r="B2" s="56"/>
      <c r="C2" s="56"/>
      <c r="DM2" s="1"/>
      <c r="DN2" s="1"/>
      <c r="DO2" s="1"/>
      <c r="DP2" s="1"/>
      <c r="DQ2" s="1"/>
      <c r="DR2" s="1"/>
      <c r="DS2" s="1"/>
      <c r="DT2" s="1"/>
      <c r="DU2" s="1"/>
      <c r="DV2" s="1"/>
      <c r="DW2" s="2"/>
      <c r="DX2" s="1"/>
      <c r="DY2" s="2"/>
      <c r="DZ2" s="1"/>
      <c r="EA2" s="2"/>
      <c r="EB2" s="1"/>
      <c r="EC2" s="2"/>
      <c r="ED2" s="1"/>
    </row>
    <row r="3" spans="1:140" ht="15.75" x14ac:dyDescent="0.25">
      <c r="A3" s="472" t="s">
        <v>594</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CJ3" s="1"/>
      <c r="DM3" s="5"/>
      <c r="DN3" s="5"/>
      <c r="DO3" s="5"/>
      <c r="DP3" s="5"/>
      <c r="DQ3" s="5"/>
      <c r="DR3" s="5"/>
      <c r="DS3" s="5"/>
      <c r="DT3" s="5"/>
      <c r="DU3" s="5"/>
      <c r="DV3" s="5"/>
      <c r="DW3" s="5"/>
      <c r="DX3" s="5"/>
      <c r="DY3" s="5"/>
      <c r="DZ3" s="5"/>
      <c r="EA3" s="5"/>
      <c r="EB3" s="286"/>
      <c r="EC3" s="5"/>
      <c r="ED3" s="286"/>
      <c r="EE3" s="1"/>
      <c r="EF3" s="1"/>
      <c r="EG3" s="172"/>
      <c r="EH3" s="172"/>
      <c r="EI3" s="172"/>
      <c r="EJ3" s="172"/>
    </row>
    <row r="4" spans="1:140" ht="92.25" customHeight="1" x14ac:dyDescent="0.2">
      <c r="A4" s="463" t="s">
        <v>2</v>
      </c>
      <c r="B4" s="466" t="s">
        <v>3</v>
      </c>
      <c r="C4" s="467"/>
      <c r="D4" s="438" t="s">
        <v>595</v>
      </c>
      <c r="E4" s="439"/>
      <c r="F4" s="438" t="s">
        <v>5</v>
      </c>
      <c r="G4" s="439"/>
      <c r="H4" s="455" t="s">
        <v>8</v>
      </c>
      <c r="I4" s="459"/>
      <c r="J4" s="456"/>
      <c r="K4" s="438" t="s">
        <v>9</v>
      </c>
      <c r="L4" s="439"/>
      <c r="M4" s="438" t="s">
        <v>10</v>
      </c>
      <c r="N4" s="439"/>
      <c r="O4" s="455" t="s">
        <v>530</v>
      </c>
      <c r="P4" s="459"/>
      <c r="Q4" s="456"/>
      <c r="R4" s="438" t="s">
        <v>596</v>
      </c>
      <c r="S4" s="461"/>
      <c r="T4" s="439"/>
      <c r="U4" s="438" t="s">
        <v>597</v>
      </c>
      <c r="V4" s="461"/>
      <c r="W4" s="439"/>
      <c r="X4" s="438" t="s">
        <v>598</v>
      </c>
      <c r="Y4" s="439"/>
      <c r="Z4" s="438" t="s">
        <v>599</v>
      </c>
      <c r="AA4" s="461"/>
      <c r="AB4" s="439"/>
      <c r="AC4" s="455" t="s">
        <v>600</v>
      </c>
      <c r="AD4" s="459"/>
      <c r="AE4" s="456"/>
      <c r="AF4" s="438" t="s">
        <v>601</v>
      </c>
      <c r="AG4" s="439"/>
      <c r="AH4" s="438" t="s">
        <v>602</v>
      </c>
      <c r="AI4" s="439"/>
      <c r="AJ4" s="438" t="s">
        <v>603</v>
      </c>
      <c r="AK4" s="439"/>
      <c r="AL4" s="438" t="s">
        <v>534</v>
      </c>
      <c r="AM4" s="439"/>
      <c r="AN4" s="455" t="s">
        <v>604</v>
      </c>
      <c r="AO4" s="456"/>
      <c r="AP4" s="438" t="s">
        <v>605</v>
      </c>
      <c r="AQ4" s="439"/>
      <c r="AR4" s="455" t="s">
        <v>606</v>
      </c>
      <c r="AS4" s="456"/>
      <c r="AT4" s="438" t="s">
        <v>607</v>
      </c>
      <c r="AU4" s="439"/>
      <c r="AV4" s="438" t="s">
        <v>21</v>
      </c>
      <c r="AW4" s="439"/>
      <c r="AX4" s="440" t="s">
        <v>22</v>
      </c>
      <c r="AY4" s="440"/>
      <c r="AZ4" s="455" t="s">
        <v>608</v>
      </c>
      <c r="BA4" s="456"/>
      <c r="BB4" s="455" t="s">
        <v>609</v>
      </c>
      <c r="BC4" s="459"/>
      <c r="BD4" s="456"/>
      <c r="BE4" s="455" t="s">
        <v>610</v>
      </c>
      <c r="BF4" s="456"/>
      <c r="BG4" s="455" t="s">
        <v>19</v>
      </c>
      <c r="BH4" s="459"/>
      <c r="BI4" s="456"/>
      <c r="BJ4" s="455" t="s">
        <v>611</v>
      </c>
      <c r="BK4" s="456"/>
      <c r="BL4" s="455" t="s">
        <v>612</v>
      </c>
      <c r="BM4" s="459"/>
      <c r="BN4" s="456"/>
      <c r="BO4" s="455" t="s">
        <v>613</v>
      </c>
      <c r="BP4" s="456"/>
      <c r="BQ4" s="438" t="s">
        <v>7</v>
      </c>
      <c r="BR4" s="439"/>
      <c r="BS4" s="438" t="s">
        <v>33</v>
      </c>
      <c r="BT4" s="461"/>
      <c r="BU4" s="439"/>
      <c r="BV4" s="438" t="s">
        <v>614</v>
      </c>
      <c r="BW4" s="439"/>
      <c r="BX4" s="455" t="s">
        <v>615</v>
      </c>
      <c r="BY4" s="456"/>
      <c r="BZ4" s="438" t="s">
        <v>616</v>
      </c>
      <c r="CA4" s="439"/>
      <c r="CB4" s="438" t="s">
        <v>617</v>
      </c>
      <c r="CC4" s="439"/>
      <c r="CD4" s="438" t="s">
        <v>618</v>
      </c>
      <c r="CE4" s="439"/>
      <c r="CF4" s="438" t="s">
        <v>619</v>
      </c>
      <c r="CG4" s="439"/>
      <c r="CH4" s="438" t="s">
        <v>620</v>
      </c>
      <c r="CI4" s="439"/>
      <c r="CJ4" s="438" t="s">
        <v>21</v>
      </c>
      <c r="CK4" s="439"/>
      <c r="CL4" s="440" t="s">
        <v>22</v>
      </c>
      <c r="CM4" s="440"/>
      <c r="CN4" s="455" t="s">
        <v>621</v>
      </c>
      <c r="CO4" s="459"/>
      <c r="CP4" s="456"/>
      <c r="CQ4" s="438" t="s">
        <v>622</v>
      </c>
      <c r="CR4" s="439"/>
      <c r="CS4" s="438" t="s">
        <v>623</v>
      </c>
      <c r="CT4" s="439"/>
      <c r="CU4" s="438" t="s">
        <v>624</v>
      </c>
      <c r="CV4" s="439"/>
      <c r="CW4" s="455" t="s">
        <v>625</v>
      </c>
      <c r="CX4" s="459"/>
      <c r="CY4" s="456"/>
      <c r="CZ4" s="438" t="s">
        <v>626</v>
      </c>
      <c r="DA4" s="461"/>
      <c r="DB4" s="439"/>
      <c r="DC4" s="438" t="s">
        <v>544</v>
      </c>
      <c r="DD4" s="439"/>
      <c r="DE4" s="438" t="s">
        <v>627</v>
      </c>
      <c r="DF4" s="439"/>
      <c r="DG4" s="438" t="s">
        <v>628</v>
      </c>
      <c r="DH4" s="439"/>
      <c r="DI4" s="455" t="s">
        <v>629</v>
      </c>
      <c r="DJ4" s="456"/>
      <c r="DK4" s="440" t="s">
        <v>22</v>
      </c>
      <c r="DL4" s="440"/>
      <c r="DM4" s="455" t="s">
        <v>797</v>
      </c>
      <c r="DN4" s="456"/>
      <c r="DO4" s="455" t="s">
        <v>798</v>
      </c>
      <c r="DP4" s="456"/>
      <c r="DQ4" s="455" t="s">
        <v>799</v>
      </c>
      <c r="DR4" s="456"/>
      <c r="DS4" s="455" t="s">
        <v>800</v>
      </c>
      <c r="DT4" s="456"/>
      <c r="DU4" s="455" t="s">
        <v>801</v>
      </c>
      <c r="DV4" s="456"/>
      <c r="DW4" s="438" t="s">
        <v>781</v>
      </c>
      <c r="DX4" s="461"/>
      <c r="DY4" s="438" t="s">
        <v>802</v>
      </c>
      <c r="DZ4" s="439"/>
      <c r="EA4" s="438" t="s">
        <v>809</v>
      </c>
      <c r="EB4" s="439"/>
      <c r="EC4" s="438" t="s">
        <v>783</v>
      </c>
      <c r="ED4" s="439"/>
      <c r="EE4" s="290"/>
      <c r="EF4" s="290"/>
      <c r="EG4" s="450" t="s">
        <v>807</v>
      </c>
      <c r="EH4" s="451"/>
      <c r="EI4" s="452" t="s">
        <v>22</v>
      </c>
      <c r="EJ4" s="452"/>
    </row>
    <row r="5" spans="1:140" ht="13.5" customHeight="1" x14ac:dyDescent="0.25">
      <c r="A5" s="464"/>
      <c r="B5" s="468"/>
      <c r="C5" s="469"/>
      <c r="D5" s="443">
        <v>3</v>
      </c>
      <c r="E5" s="444"/>
      <c r="F5" s="443">
        <v>5</v>
      </c>
      <c r="G5" s="444"/>
      <c r="H5" s="443" t="s">
        <v>346</v>
      </c>
      <c r="I5" s="444"/>
      <c r="J5" s="164">
        <v>2</v>
      </c>
      <c r="K5" s="443">
        <v>2</v>
      </c>
      <c r="L5" s="444"/>
      <c r="M5" s="443">
        <v>3</v>
      </c>
      <c r="N5" s="444"/>
      <c r="O5" s="443" t="s">
        <v>346</v>
      </c>
      <c r="P5" s="444"/>
      <c r="Q5" s="164">
        <v>4</v>
      </c>
      <c r="R5" s="443" t="s">
        <v>346</v>
      </c>
      <c r="S5" s="444"/>
      <c r="T5" s="164">
        <v>3</v>
      </c>
      <c r="U5" s="443" t="s">
        <v>346</v>
      </c>
      <c r="V5" s="444"/>
      <c r="W5" s="164">
        <v>2</v>
      </c>
      <c r="X5" s="443">
        <v>2</v>
      </c>
      <c r="Y5" s="444"/>
      <c r="Z5" s="443" t="s">
        <v>346</v>
      </c>
      <c r="AA5" s="444"/>
      <c r="AB5" s="164">
        <v>4</v>
      </c>
      <c r="AC5" s="443" t="s">
        <v>346</v>
      </c>
      <c r="AD5" s="444"/>
      <c r="AE5" s="164">
        <v>5</v>
      </c>
      <c r="AF5" s="443">
        <v>2</v>
      </c>
      <c r="AG5" s="444"/>
      <c r="AH5" s="443">
        <v>2</v>
      </c>
      <c r="AI5" s="444"/>
      <c r="AJ5" s="443">
        <v>3</v>
      </c>
      <c r="AK5" s="444"/>
      <c r="AL5" s="443">
        <v>2</v>
      </c>
      <c r="AM5" s="444"/>
      <c r="AN5" s="443">
        <v>2</v>
      </c>
      <c r="AO5" s="444"/>
      <c r="AP5" s="443">
        <v>2</v>
      </c>
      <c r="AQ5" s="444"/>
      <c r="AR5" s="443">
        <v>3</v>
      </c>
      <c r="AS5" s="444"/>
      <c r="AT5" s="443">
        <v>3</v>
      </c>
      <c r="AU5" s="444"/>
      <c r="AV5" s="1"/>
      <c r="AX5" s="440"/>
      <c r="AY5" s="440"/>
      <c r="AZ5" s="484">
        <v>4</v>
      </c>
      <c r="BA5" s="485"/>
      <c r="BB5" s="484" t="s">
        <v>346</v>
      </c>
      <c r="BC5" s="485"/>
      <c r="BD5" s="164">
        <v>4</v>
      </c>
      <c r="BE5" s="484">
        <v>3</v>
      </c>
      <c r="BF5" s="485"/>
      <c r="BG5" s="484" t="s">
        <v>346</v>
      </c>
      <c r="BH5" s="485"/>
      <c r="BI5" s="164">
        <v>2</v>
      </c>
      <c r="BJ5" s="484">
        <v>2</v>
      </c>
      <c r="BK5" s="485"/>
      <c r="BL5" s="484" t="s">
        <v>346</v>
      </c>
      <c r="BM5" s="485"/>
      <c r="BN5" s="164">
        <v>2</v>
      </c>
      <c r="BO5" s="484">
        <v>3</v>
      </c>
      <c r="BP5" s="485"/>
      <c r="BQ5" s="443">
        <v>3</v>
      </c>
      <c r="BR5" s="444"/>
      <c r="BS5" s="443" t="s">
        <v>346</v>
      </c>
      <c r="BT5" s="444"/>
      <c r="BU5" s="164">
        <v>3</v>
      </c>
      <c r="BV5" s="443">
        <v>2</v>
      </c>
      <c r="BW5" s="444"/>
      <c r="BX5" s="443">
        <v>3</v>
      </c>
      <c r="BY5" s="444"/>
      <c r="BZ5" s="443">
        <v>5</v>
      </c>
      <c r="CA5" s="444"/>
      <c r="CB5" s="443">
        <v>5</v>
      </c>
      <c r="CC5" s="444"/>
      <c r="CD5" s="443">
        <v>5</v>
      </c>
      <c r="CE5" s="444"/>
      <c r="CF5" s="443">
        <v>5</v>
      </c>
      <c r="CG5" s="444"/>
      <c r="CH5" s="443">
        <v>2</v>
      </c>
      <c r="CI5" s="444"/>
      <c r="CJ5" s="1"/>
      <c r="CL5" s="440"/>
      <c r="CM5" s="440"/>
      <c r="CN5" s="443" t="s">
        <v>346</v>
      </c>
      <c r="CO5" s="444"/>
      <c r="CP5" s="164">
        <v>4</v>
      </c>
      <c r="CQ5" s="443">
        <v>3</v>
      </c>
      <c r="CR5" s="444"/>
      <c r="CS5" s="443">
        <v>2</v>
      </c>
      <c r="CT5" s="444"/>
      <c r="CU5" s="443">
        <v>4</v>
      </c>
      <c r="CV5" s="444"/>
      <c r="CW5" s="443" t="s">
        <v>346</v>
      </c>
      <c r="CX5" s="444"/>
      <c r="CY5" s="164">
        <v>2</v>
      </c>
      <c r="CZ5" s="443" t="s">
        <v>346</v>
      </c>
      <c r="DA5" s="444"/>
      <c r="DB5" s="164">
        <v>2</v>
      </c>
      <c r="DC5" s="443">
        <v>4</v>
      </c>
      <c r="DD5" s="444"/>
      <c r="DE5" s="443">
        <v>2</v>
      </c>
      <c r="DF5" s="444"/>
      <c r="DG5" s="443">
        <v>3</v>
      </c>
      <c r="DH5" s="444"/>
      <c r="DK5" s="440"/>
      <c r="DL5" s="440"/>
      <c r="DM5" s="443">
        <v>3</v>
      </c>
      <c r="DN5" s="444"/>
      <c r="DO5" s="443">
        <v>3</v>
      </c>
      <c r="DP5" s="444"/>
      <c r="DQ5" s="443">
        <v>3</v>
      </c>
      <c r="DR5" s="444"/>
      <c r="DS5" s="443">
        <v>3</v>
      </c>
      <c r="DT5" s="444"/>
      <c r="DU5" s="443">
        <v>5</v>
      </c>
      <c r="DV5" s="444"/>
      <c r="DW5" s="443">
        <v>5</v>
      </c>
      <c r="DX5" s="444"/>
      <c r="DY5" s="443">
        <v>5</v>
      </c>
      <c r="DZ5" s="444"/>
      <c r="EE5" s="290"/>
      <c r="EF5" s="290"/>
      <c r="EG5" s="453">
        <f>(SUM(D5:ED5))</f>
        <v>160</v>
      </c>
      <c r="EH5" s="454"/>
      <c r="EI5" s="452"/>
      <c r="EJ5" s="452"/>
    </row>
    <row r="6" spans="1:140" ht="13.5" customHeight="1" x14ac:dyDescent="0.2">
      <c r="A6" s="465"/>
      <c r="B6" s="470"/>
      <c r="C6" s="471"/>
      <c r="D6" s="7" t="s">
        <v>55</v>
      </c>
      <c r="E6" s="7" t="s">
        <v>56</v>
      </c>
      <c r="F6" s="7" t="s">
        <v>55</v>
      </c>
      <c r="G6" s="7" t="s">
        <v>56</v>
      </c>
      <c r="H6" s="6" t="s">
        <v>55</v>
      </c>
      <c r="I6" s="6" t="s">
        <v>56</v>
      </c>
      <c r="J6" s="7"/>
      <c r="K6" s="7" t="s">
        <v>55</v>
      </c>
      <c r="L6" s="7" t="s">
        <v>56</v>
      </c>
      <c r="M6" s="7" t="s">
        <v>55</v>
      </c>
      <c r="N6" s="7" t="s">
        <v>56</v>
      </c>
      <c r="O6" s="7" t="s">
        <v>55</v>
      </c>
      <c r="P6" s="7" t="s">
        <v>56</v>
      </c>
      <c r="Q6" s="7"/>
      <c r="R6" s="7" t="s">
        <v>55</v>
      </c>
      <c r="S6" s="7" t="s">
        <v>56</v>
      </c>
      <c r="T6" s="7"/>
      <c r="U6" s="6" t="s">
        <v>55</v>
      </c>
      <c r="V6" s="6" t="s">
        <v>56</v>
      </c>
      <c r="W6" s="7"/>
      <c r="X6" s="7" t="s">
        <v>55</v>
      </c>
      <c r="Y6" s="7" t="s">
        <v>56</v>
      </c>
      <c r="Z6" s="7" t="s">
        <v>55</v>
      </c>
      <c r="AA6" s="7" t="s">
        <v>56</v>
      </c>
      <c r="AB6" s="7"/>
      <c r="AC6" s="6" t="s">
        <v>55</v>
      </c>
      <c r="AD6" s="6" t="s">
        <v>56</v>
      </c>
      <c r="AE6" s="7"/>
      <c r="AF6" s="7" t="s">
        <v>55</v>
      </c>
      <c r="AG6" s="7" t="s">
        <v>56</v>
      </c>
      <c r="AH6" s="7" t="s">
        <v>55</v>
      </c>
      <c r="AI6" s="7" t="s">
        <v>56</v>
      </c>
      <c r="AJ6" s="7" t="s">
        <v>55</v>
      </c>
      <c r="AK6" s="7" t="s">
        <v>56</v>
      </c>
      <c r="AL6" s="7" t="s">
        <v>55</v>
      </c>
      <c r="AM6" s="7" t="s">
        <v>56</v>
      </c>
      <c r="AN6" s="7" t="s">
        <v>55</v>
      </c>
      <c r="AO6" s="7" t="s">
        <v>56</v>
      </c>
      <c r="AP6" s="7" t="s">
        <v>55</v>
      </c>
      <c r="AQ6" s="7" t="s">
        <v>56</v>
      </c>
      <c r="AR6" s="7" t="s">
        <v>55</v>
      </c>
      <c r="AS6" s="7" t="s">
        <v>56</v>
      </c>
      <c r="AT6" s="6" t="s">
        <v>55</v>
      </c>
      <c r="AU6" s="6" t="s">
        <v>56</v>
      </c>
      <c r="AV6" s="443">
        <f>(SUM(D5:AU5))</f>
        <v>54</v>
      </c>
      <c r="AW6" s="444"/>
      <c r="AX6" s="7" t="s">
        <v>55</v>
      </c>
      <c r="AY6" s="7" t="s">
        <v>56</v>
      </c>
      <c r="AZ6" s="114" t="s">
        <v>55</v>
      </c>
      <c r="BA6" s="114" t="s">
        <v>56</v>
      </c>
      <c r="BB6" s="115" t="s">
        <v>55</v>
      </c>
      <c r="BC6" s="115" t="s">
        <v>56</v>
      </c>
      <c r="BD6" s="7"/>
      <c r="BE6" s="114" t="s">
        <v>55</v>
      </c>
      <c r="BF6" s="114" t="s">
        <v>56</v>
      </c>
      <c r="BG6" s="114" t="s">
        <v>55</v>
      </c>
      <c r="BH6" s="114" t="s">
        <v>56</v>
      </c>
      <c r="BI6" s="7"/>
      <c r="BJ6" s="114" t="s">
        <v>55</v>
      </c>
      <c r="BK6" s="114" t="s">
        <v>56</v>
      </c>
      <c r="BL6" s="115" t="s">
        <v>55</v>
      </c>
      <c r="BM6" s="115" t="s">
        <v>56</v>
      </c>
      <c r="BN6" s="7"/>
      <c r="BO6" s="115" t="s">
        <v>55</v>
      </c>
      <c r="BP6" s="115" t="s">
        <v>56</v>
      </c>
      <c r="BQ6" s="7" t="s">
        <v>55</v>
      </c>
      <c r="BR6" s="7" t="s">
        <v>56</v>
      </c>
      <c r="BS6" s="7" t="s">
        <v>55</v>
      </c>
      <c r="BT6" s="7" t="s">
        <v>56</v>
      </c>
      <c r="BU6" s="7"/>
      <c r="BV6" s="6" t="s">
        <v>55</v>
      </c>
      <c r="BW6" s="6" t="s">
        <v>56</v>
      </c>
      <c r="BX6" s="6" t="s">
        <v>55</v>
      </c>
      <c r="BY6" s="6" t="s">
        <v>56</v>
      </c>
      <c r="BZ6" s="7" t="s">
        <v>55</v>
      </c>
      <c r="CA6" s="7" t="s">
        <v>56</v>
      </c>
      <c r="CB6" s="7" t="s">
        <v>55</v>
      </c>
      <c r="CC6" s="7" t="s">
        <v>56</v>
      </c>
      <c r="CD6" s="7" t="s">
        <v>55</v>
      </c>
      <c r="CE6" s="7" t="s">
        <v>56</v>
      </c>
      <c r="CF6" s="7" t="s">
        <v>55</v>
      </c>
      <c r="CG6" s="7" t="s">
        <v>56</v>
      </c>
      <c r="CH6" s="6" t="s">
        <v>55</v>
      </c>
      <c r="CI6" s="6" t="s">
        <v>56</v>
      </c>
      <c r="CJ6" s="443">
        <f>(SUM(AZ5:CI5))</f>
        <v>53</v>
      </c>
      <c r="CK6" s="444"/>
      <c r="CL6" s="7" t="s">
        <v>55</v>
      </c>
      <c r="CM6" s="7" t="s">
        <v>56</v>
      </c>
      <c r="CN6" s="6" t="s">
        <v>55</v>
      </c>
      <c r="CO6" s="6" t="s">
        <v>56</v>
      </c>
      <c r="CP6" s="7"/>
      <c r="CQ6" s="7" t="s">
        <v>55</v>
      </c>
      <c r="CR6" s="7" t="s">
        <v>56</v>
      </c>
      <c r="CS6" s="7" t="s">
        <v>55</v>
      </c>
      <c r="CT6" s="7" t="s">
        <v>56</v>
      </c>
      <c r="CU6" s="7" t="s">
        <v>55</v>
      </c>
      <c r="CV6" s="7" t="s">
        <v>56</v>
      </c>
      <c r="CW6" s="6" t="s">
        <v>55</v>
      </c>
      <c r="CX6" s="6" t="s">
        <v>56</v>
      </c>
      <c r="CY6" s="7"/>
      <c r="CZ6" s="6" t="s">
        <v>55</v>
      </c>
      <c r="DA6" s="6" t="s">
        <v>56</v>
      </c>
      <c r="DB6" s="7"/>
      <c r="DC6" s="7" t="s">
        <v>55</v>
      </c>
      <c r="DD6" s="7" t="s">
        <v>56</v>
      </c>
      <c r="DE6" s="6" t="s">
        <v>55</v>
      </c>
      <c r="DF6" s="6" t="s">
        <v>56</v>
      </c>
      <c r="DG6" s="6" t="s">
        <v>55</v>
      </c>
      <c r="DH6" s="6" t="s">
        <v>56</v>
      </c>
      <c r="DI6" s="443">
        <f>SUM(CN5:DH5)</f>
        <v>26</v>
      </c>
      <c r="DJ6" s="444"/>
      <c r="DK6" s="6" t="s">
        <v>55</v>
      </c>
      <c r="DL6" s="6" t="s">
        <v>56</v>
      </c>
      <c r="DM6" s="232"/>
      <c r="DN6" s="232" t="s">
        <v>56</v>
      </c>
      <c r="DO6" s="231" t="s">
        <v>55</v>
      </c>
      <c r="DP6" s="231" t="s">
        <v>56</v>
      </c>
      <c r="DQ6" s="231" t="s">
        <v>55</v>
      </c>
      <c r="DR6" s="231" t="s">
        <v>56</v>
      </c>
      <c r="DS6" s="231" t="s">
        <v>55</v>
      </c>
      <c r="DT6" s="231" t="s">
        <v>56</v>
      </c>
      <c r="DU6" s="232" t="s">
        <v>55</v>
      </c>
      <c r="DV6" s="232" t="s">
        <v>56</v>
      </c>
      <c r="DW6" s="232" t="s">
        <v>55</v>
      </c>
      <c r="DX6" s="232" t="s">
        <v>56</v>
      </c>
      <c r="DY6" s="232" t="s">
        <v>55</v>
      </c>
      <c r="DZ6" s="232" t="s">
        <v>56</v>
      </c>
      <c r="EA6" s="443">
        <f>SUM(DM5:DZ5)</f>
        <v>27</v>
      </c>
      <c r="EB6" s="444"/>
      <c r="EC6" s="443">
        <f>SUM(CN5:DZ5)</f>
        <v>53</v>
      </c>
      <c r="ED6" s="444"/>
      <c r="EE6" s="227" t="s">
        <v>55</v>
      </c>
      <c r="EF6" s="227"/>
      <c r="EG6" s="169" t="s">
        <v>55</v>
      </c>
      <c r="EH6" s="169" t="s">
        <v>56</v>
      </c>
      <c r="EI6" s="169" t="s">
        <v>55</v>
      </c>
      <c r="EJ6" s="169" t="s">
        <v>56</v>
      </c>
    </row>
    <row r="7" spans="1:140" ht="15" customHeight="1" x14ac:dyDescent="0.2">
      <c r="A7" s="8">
        <v>1</v>
      </c>
      <c r="B7" s="9" t="s">
        <v>630</v>
      </c>
      <c r="C7" s="10" t="s">
        <v>468</v>
      </c>
      <c r="D7" s="11">
        <v>5</v>
      </c>
      <c r="E7" s="11"/>
      <c r="F7" s="11">
        <v>5</v>
      </c>
      <c r="G7" s="11"/>
      <c r="H7" s="11">
        <v>6</v>
      </c>
      <c r="I7" s="11"/>
      <c r="J7" s="11">
        <f>MAX(H7:I7)</f>
        <v>6</v>
      </c>
      <c r="K7" s="11">
        <v>7</v>
      </c>
      <c r="L7" s="11"/>
      <c r="M7" s="12">
        <v>6</v>
      </c>
      <c r="N7" s="12"/>
      <c r="O7" s="12">
        <v>5</v>
      </c>
      <c r="P7" s="12"/>
      <c r="Q7" s="11">
        <f>MAX(O7:P7)</f>
        <v>5</v>
      </c>
      <c r="R7" s="11">
        <v>5</v>
      </c>
      <c r="S7" s="11"/>
      <c r="T7" s="11">
        <f>MAX(R7:S7)</f>
        <v>5</v>
      </c>
      <c r="U7" s="11">
        <v>8</v>
      </c>
      <c r="V7" s="11"/>
      <c r="W7" s="11">
        <f>MAX(U7:V7)</f>
        <v>8</v>
      </c>
      <c r="X7" s="11">
        <v>7</v>
      </c>
      <c r="Y7" s="11"/>
      <c r="Z7" s="11">
        <v>7</v>
      </c>
      <c r="AA7" s="11"/>
      <c r="AB7" s="11">
        <f>MAX(Z7:AA7)</f>
        <v>7</v>
      </c>
      <c r="AC7" s="11">
        <v>4</v>
      </c>
      <c r="AD7" s="11">
        <v>5</v>
      </c>
      <c r="AE7" s="11">
        <f>MAX(AC7:AD7)</f>
        <v>5</v>
      </c>
      <c r="AF7" s="11">
        <v>6</v>
      </c>
      <c r="AG7" s="11"/>
      <c r="AH7" s="11">
        <v>7</v>
      </c>
      <c r="AI7" s="11"/>
      <c r="AJ7" s="12">
        <v>6</v>
      </c>
      <c r="AK7" s="12"/>
      <c r="AL7" s="12">
        <v>6</v>
      </c>
      <c r="AM7" s="12"/>
      <c r="AN7" s="11">
        <v>6</v>
      </c>
      <c r="AO7" s="11"/>
      <c r="AP7" s="11">
        <v>7</v>
      </c>
      <c r="AQ7" s="11"/>
      <c r="AR7" s="11">
        <v>7</v>
      </c>
      <c r="AS7" s="11"/>
      <c r="AT7" s="11">
        <v>6</v>
      </c>
      <c r="AU7" s="11"/>
      <c r="AV7" s="13">
        <f>ROUND((SUMPRODUCT($D$5:$AU$5,$D7:$AU7))/$AV$6,2)</f>
        <v>5.98</v>
      </c>
      <c r="AW7" s="13"/>
      <c r="AX7" s="14" t="str">
        <f>IF(AV7&lt;5,"Yếu",IF(AV7&lt;6,"TBình",IF(AV7&lt;7,"TBKhá",IF(AV7&lt;8,"Khá",IF(AV7&lt;9,"Giỏi","Xuất sắc")))))</f>
        <v>TBình</v>
      </c>
      <c r="AY7" s="21"/>
      <c r="AZ7" s="11">
        <v>7</v>
      </c>
      <c r="BA7" s="98"/>
      <c r="BB7" s="11">
        <v>7</v>
      </c>
      <c r="BC7" s="11"/>
      <c r="BD7" s="11">
        <f>MAX(BB7:BC7)</f>
        <v>7</v>
      </c>
      <c r="BE7" s="11">
        <v>8</v>
      </c>
      <c r="BF7" s="98"/>
      <c r="BG7" s="11">
        <v>6</v>
      </c>
      <c r="BH7" s="98"/>
      <c r="BI7" s="11">
        <f>MAX(BG7:BH7)</f>
        <v>6</v>
      </c>
      <c r="BJ7" s="12">
        <v>6</v>
      </c>
      <c r="BK7" s="99"/>
      <c r="BL7" s="12">
        <v>5</v>
      </c>
      <c r="BM7" s="99"/>
      <c r="BN7" s="11">
        <f>MAX(BL7:BM7)</f>
        <v>5</v>
      </c>
      <c r="BO7" s="11">
        <v>8</v>
      </c>
      <c r="BP7" s="98"/>
      <c r="BQ7" s="11">
        <v>8</v>
      </c>
      <c r="BR7" s="98"/>
      <c r="BS7" s="11">
        <v>6</v>
      </c>
      <c r="BT7" s="98"/>
      <c r="BU7" s="11">
        <f>MAX(BS7:BT7)</f>
        <v>6</v>
      </c>
      <c r="BV7" s="11">
        <v>7</v>
      </c>
      <c r="BW7" s="11"/>
      <c r="BX7" s="11">
        <v>8</v>
      </c>
      <c r="BY7" s="98"/>
      <c r="BZ7" s="11">
        <v>8</v>
      </c>
      <c r="CA7" s="98"/>
      <c r="CB7" s="12">
        <v>9</v>
      </c>
      <c r="CC7" s="99"/>
      <c r="CD7" s="12">
        <v>9</v>
      </c>
      <c r="CE7" s="99"/>
      <c r="CF7" s="11">
        <v>8</v>
      </c>
      <c r="CG7" s="98"/>
      <c r="CH7" s="11">
        <v>8</v>
      </c>
      <c r="CI7" s="98"/>
      <c r="CJ7" s="13">
        <f>ROUND((SUMPRODUCT($AZ$5:$CI$5,$AZ7:$CI7))/$CJ$6,2)</f>
        <v>7.62</v>
      </c>
      <c r="CK7" s="13"/>
      <c r="CL7" s="14" t="str">
        <f>IF(CJ7&lt;5,"Yếu",IF(CJ7&lt;6,"TBình",IF(CJ7&lt;7,"TBKhá",IF(CJ7&lt;8,"Khá",IF(CJ7&lt;9,"Giỏi","Xuất sắc")))))</f>
        <v>Khá</v>
      </c>
      <c r="CM7" s="21"/>
      <c r="CN7" s="11">
        <v>7</v>
      </c>
      <c r="CO7" s="98"/>
      <c r="CP7" s="11">
        <f>MAX(CN7:CO7)</f>
        <v>7</v>
      </c>
      <c r="CQ7" s="11">
        <v>8</v>
      </c>
      <c r="CR7" s="98"/>
      <c r="CS7" s="11">
        <v>7</v>
      </c>
      <c r="CT7" s="112"/>
      <c r="CU7" s="11">
        <v>8</v>
      </c>
      <c r="CV7" s="112"/>
      <c r="CW7" s="112">
        <v>8</v>
      </c>
      <c r="CX7" s="112"/>
      <c r="CY7" s="11">
        <f>MAX(CW7:CX7)</f>
        <v>8</v>
      </c>
      <c r="CZ7" s="116">
        <v>8</v>
      </c>
      <c r="DA7" s="112"/>
      <c r="DB7" s="11">
        <f>MAX(CZ7:DA7)</f>
        <v>8</v>
      </c>
      <c r="DC7" s="98">
        <v>9</v>
      </c>
      <c r="DD7" s="112"/>
      <c r="DE7" s="11">
        <v>7</v>
      </c>
      <c r="DF7" s="112"/>
      <c r="DG7" s="98">
        <v>8</v>
      </c>
      <c r="DH7" s="112"/>
      <c r="DI7" s="13">
        <f t="shared" ref="DI7:DI44" si="0">ROUND(SUMPRODUCT($CN$5:$DH$5,CN7:DH7)/$DI$6,2)</f>
        <v>7.85</v>
      </c>
      <c r="DJ7" s="112"/>
      <c r="DK7" s="8" t="str">
        <f>IF(DI7&lt;5,"Yếu",IF(DI7&lt;6,"TBình",IF(DI7&lt;7,"TBKhá",IF(DI7&lt;8,"Khá",IF(DI7&lt;9,"Giỏi","Xuất sắc")))))</f>
        <v>Khá</v>
      </c>
      <c r="DL7" s="8"/>
      <c r="DM7" s="11">
        <v>9</v>
      </c>
      <c r="DN7" s="11"/>
      <c r="DO7" s="11">
        <v>8</v>
      </c>
      <c r="DP7" s="11"/>
      <c r="DQ7" s="12">
        <v>9</v>
      </c>
      <c r="DR7" s="12"/>
      <c r="DS7" s="51">
        <v>8</v>
      </c>
      <c r="DT7" s="12"/>
      <c r="DU7" s="11">
        <v>9</v>
      </c>
      <c r="DV7" s="11"/>
      <c r="DW7" s="11">
        <v>9</v>
      </c>
      <c r="DX7" s="11"/>
      <c r="DY7" s="11">
        <v>9</v>
      </c>
      <c r="DZ7" s="129"/>
      <c r="EA7" s="13">
        <f>ROUND((SUMPRODUCT($DM$5:$DZ$5,$DM7:$DZ7))/$EA$6,2)</f>
        <v>8.7799999999999994</v>
      </c>
      <c r="EB7" s="13"/>
      <c r="EC7" s="13">
        <f>ROUND((SUMPRODUCT($CN$5:$DZ$5,$CN7:$DZ7))/$EC$6,2)</f>
        <v>8.32</v>
      </c>
      <c r="ED7" s="13"/>
      <c r="EE7" s="229" t="str">
        <f>IF(EC7&lt;5,"Yếu",IF(EC7&lt;6,"TBình",IF(EC7&lt;7,"TBKhá",IF(EC7&lt;8,"Khá",IF(EC7&lt;9,"Giỏi","Xuất sắc")))))</f>
        <v>Giỏi</v>
      </c>
      <c r="EF7" s="11" t="str">
        <f t="shared" ref="EF7:EF48" si="1">B7&amp;C7</f>
        <v>Nguyễn HữuÂn</v>
      </c>
      <c r="EG7" s="46">
        <f>ROUND((SUMPRODUCT($D$5:$ED$5,$D7:$ED7))/$EG$5,2)</f>
        <v>7.3</v>
      </c>
      <c r="EH7" s="46"/>
      <c r="EI7" s="47" t="str">
        <f t="shared" ref="EI7:EI12" si="2">IF(EG7&lt;5,"Yếu",IF(EG7&lt;6,"TBình",IF(EG7&lt;7,"TBKhá",IF(EG7&lt;8,"Khá",IF(EG7&lt;9,"Giỏi","Xuất sắc")))))</f>
        <v>Khá</v>
      </c>
      <c r="EJ7" s="170">
        <f t="shared" ref="EJ7:EJ38" ca="1" si="3">RANK(EG7,$EG$7:$EG$100)</f>
        <v>38</v>
      </c>
    </row>
    <row r="8" spans="1:140" ht="15" customHeight="1" x14ac:dyDescent="0.2">
      <c r="A8" s="16">
        <v>2</v>
      </c>
      <c r="B8" s="17" t="s">
        <v>631</v>
      </c>
      <c r="C8" s="18" t="s">
        <v>65</v>
      </c>
      <c r="D8" s="11">
        <v>7</v>
      </c>
      <c r="E8" s="12"/>
      <c r="F8" s="11">
        <v>7</v>
      </c>
      <c r="G8" s="12"/>
      <c r="H8" s="11">
        <v>8</v>
      </c>
      <c r="I8" s="12"/>
      <c r="J8" s="11">
        <f t="shared" ref="J8:J65" si="4">MAX(H8:I8)</f>
        <v>8</v>
      </c>
      <c r="K8" s="11">
        <v>7</v>
      </c>
      <c r="L8" s="12"/>
      <c r="M8" s="12">
        <v>6</v>
      </c>
      <c r="N8" s="12"/>
      <c r="O8" s="12">
        <v>6</v>
      </c>
      <c r="P8" s="12"/>
      <c r="Q8" s="11">
        <f t="shared" ref="Q8:Q65" si="5">MAX(O8:P8)</f>
        <v>6</v>
      </c>
      <c r="R8" s="11">
        <v>5</v>
      </c>
      <c r="S8" s="12"/>
      <c r="T8" s="11">
        <f t="shared" ref="T8:T65" si="6">MAX(R8:S8)</f>
        <v>5</v>
      </c>
      <c r="U8" s="11">
        <v>8</v>
      </c>
      <c r="V8" s="11"/>
      <c r="W8" s="11">
        <f t="shared" ref="W8:W65" si="7">MAX(U8:V8)</f>
        <v>8</v>
      </c>
      <c r="X8" s="11">
        <v>8</v>
      </c>
      <c r="Y8" s="12"/>
      <c r="Z8" s="11">
        <v>9</v>
      </c>
      <c r="AA8" s="12"/>
      <c r="AB8" s="11">
        <f t="shared" ref="AB8:AB65" si="8">MAX(Z8:AA8)</f>
        <v>9</v>
      </c>
      <c r="AC8" s="11">
        <v>5</v>
      </c>
      <c r="AD8" s="11"/>
      <c r="AE8" s="11">
        <f t="shared" ref="AE8:AE65" si="9">MAX(AC8:AD8)</f>
        <v>5</v>
      </c>
      <c r="AF8" s="11">
        <v>7</v>
      </c>
      <c r="AG8" s="12"/>
      <c r="AH8" s="11">
        <v>9</v>
      </c>
      <c r="AI8" s="12"/>
      <c r="AJ8" s="12">
        <v>7</v>
      </c>
      <c r="AK8" s="12"/>
      <c r="AL8" s="12">
        <v>6</v>
      </c>
      <c r="AM8" s="12"/>
      <c r="AN8" s="11">
        <v>7</v>
      </c>
      <c r="AO8" s="11"/>
      <c r="AP8" s="11">
        <v>7</v>
      </c>
      <c r="AQ8" s="11"/>
      <c r="AR8" s="11">
        <v>8</v>
      </c>
      <c r="AS8" s="12"/>
      <c r="AT8" s="11">
        <v>6</v>
      </c>
      <c r="AU8" s="11"/>
      <c r="AV8" s="13">
        <f t="shared" ref="AV8:AV65" si="10">ROUND((SUMPRODUCT($D$5:$AU$5,$D8:$AU8))/$AV$6,2)</f>
        <v>6.87</v>
      </c>
      <c r="AW8" s="13"/>
      <c r="AX8" s="14" t="str">
        <f>IF(AV8&lt;5,"Yếu",IF(AV8&lt;6,"TBình",IF(AV8&lt;7,"TBKhá",IF(AV8&lt;8,"Khá",IF(AV8&lt;9,"Giỏi","Xuất sắc")))))</f>
        <v>TBKhá</v>
      </c>
      <c r="AY8" s="21"/>
      <c r="AZ8" s="11">
        <v>8</v>
      </c>
      <c r="BA8" s="99"/>
      <c r="BB8" s="11">
        <v>8</v>
      </c>
      <c r="BC8" s="11"/>
      <c r="BD8" s="11">
        <f t="shared" ref="BD8:BD65" si="11">MAX(BB8:BC8)</f>
        <v>8</v>
      </c>
      <c r="BE8" s="11">
        <v>8</v>
      </c>
      <c r="BF8" s="99"/>
      <c r="BG8" s="11">
        <v>7</v>
      </c>
      <c r="BH8" s="99"/>
      <c r="BI8" s="11">
        <f t="shared" ref="BI8:BI65" si="12">MAX(BG8:BH8)</f>
        <v>7</v>
      </c>
      <c r="BJ8" s="12">
        <v>7</v>
      </c>
      <c r="BK8" s="99"/>
      <c r="BL8" s="12">
        <v>8</v>
      </c>
      <c r="BM8" s="99"/>
      <c r="BN8" s="11">
        <f t="shared" ref="BN8:BN65" si="13">MAX(BL8:BM8)</f>
        <v>8</v>
      </c>
      <c r="BO8" s="11">
        <v>8</v>
      </c>
      <c r="BP8" s="98"/>
      <c r="BQ8" s="11">
        <v>7</v>
      </c>
      <c r="BR8" s="99"/>
      <c r="BS8" s="11">
        <v>9</v>
      </c>
      <c r="BT8" s="99"/>
      <c r="BU8" s="11">
        <f t="shared" ref="BU8:BU65" si="14">MAX(BS8:BT8)</f>
        <v>9</v>
      </c>
      <c r="BV8" s="11">
        <v>8</v>
      </c>
      <c r="BW8" s="11"/>
      <c r="BX8" s="11">
        <v>7</v>
      </c>
      <c r="BY8" s="99"/>
      <c r="BZ8" s="11">
        <v>8</v>
      </c>
      <c r="CA8" s="99"/>
      <c r="CB8" s="12">
        <v>8</v>
      </c>
      <c r="CC8" s="99"/>
      <c r="CD8" s="12">
        <v>9</v>
      </c>
      <c r="CE8" s="99"/>
      <c r="CF8" s="11">
        <v>8</v>
      </c>
      <c r="CG8" s="98"/>
      <c r="CH8" s="11">
        <v>7</v>
      </c>
      <c r="CI8" s="98"/>
      <c r="CJ8" s="13">
        <f t="shared" ref="CJ8:CJ65" si="15">ROUND((SUMPRODUCT($AZ$5:$CI$5,$AZ8:$CI8))/$CJ$6,2)</f>
        <v>7.92</v>
      </c>
      <c r="CK8" s="13"/>
      <c r="CL8" s="14" t="str">
        <f>IF(CJ8&lt;5,"Yếu",IF(CJ8&lt;6,"TBình",IF(CJ8&lt;7,"TBKhá",IF(CJ8&lt;8,"Khá",IF(CJ8&lt;9,"Giỏi","Xuất sắc")))))</f>
        <v>Khá</v>
      </c>
      <c r="CM8" s="21"/>
      <c r="CN8" s="11">
        <v>7</v>
      </c>
      <c r="CO8" s="99"/>
      <c r="CP8" s="11">
        <f t="shared" ref="CP8:CP65" si="16">MAX(CN8:CO8)</f>
        <v>7</v>
      </c>
      <c r="CQ8" s="11">
        <v>9</v>
      </c>
      <c r="CR8" s="99"/>
      <c r="CS8" s="11">
        <v>8</v>
      </c>
      <c r="CT8" s="112"/>
      <c r="CU8" s="11">
        <v>8</v>
      </c>
      <c r="CV8" s="111"/>
      <c r="CW8" s="112">
        <v>9</v>
      </c>
      <c r="CX8" s="112"/>
      <c r="CY8" s="11">
        <f t="shared" ref="CY8:CY65" si="17">MAX(CW8:CX8)</f>
        <v>9</v>
      </c>
      <c r="CZ8" s="116">
        <v>8</v>
      </c>
      <c r="DA8" s="112"/>
      <c r="DB8" s="11">
        <f t="shared" ref="DB8:DB65" si="18">MAX(CZ8:DA8)</f>
        <v>8</v>
      </c>
      <c r="DC8" s="98">
        <v>9</v>
      </c>
      <c r="DD8" s="112"/>
      <c r="DE8" s="11">
        <v>7</v>
      </c>
      <c r="DF8" s="111"/>
      <c r="DG8" s="98">
        <v>8</v>
      </c>
      <c r="DH8" s="112"/>
      <c r="DI8" s="13">
        <f t="shared" si="0"/>
        <v>8.1199999999999992</v>
      </c>
      <c r="DJ8" s="111"/>
      <c r="DK8" s="16" t="str">
        <f>IF(DI8&lt;5,"Yếu",IF(DI8&lt;6,"TBình",IF(DI8&lt;7,"TBKhá",IF(DI8&lt;8,"Khá",IF(DI8&lt;9,"Giỏi","Xuất sắc")))))</f>
        <v>Giỏi</v>
      </c>
      <c r="DL8" s="16"/>
      <c r="DM8" s="11">
        <v>9</v>
      </c>
      <c r="DN8" s="12"/>
      <c r="DO8" s="11">
        <v>8</v>
      </c>
      <c r="DP8" s="12"/>
      <c r="DQ8" s="12">
        <v>9</v>
      </c>
      <c r="DR8" s="52"/>
      <c r="DS8" s="51">
        <v>9</v>
      </c>
      <c r="DT8" s="106"/>
      <c r="DU8" s="11">
        <v>9</v>
      </c>
      <c r="DV8" s="12"/>
      <c r="DW8" s="11">
        <v>9</v>
      </c>
      <c r="DX8" s="12"/>
      <c r="DY8" s="11">
        <v>10</v>
      </c>
      <c r="DZ8" s="129"/>
      <c r="EA8" s="13">
        <f t="shared" ref="EA8:EA65" si="19">ROUND((SUMPRODUCT($DM$5:$DZ$5,$DM8:$DZ8))/$EA$6,2)</f>
        <v>9.07</v>
      </c>
      <c r="EB8" s="13"/>
      <c r="EC8" s="13">
        <f t="shared" ref="EC8:EC65" si="20">ROUND((SUMPRODUCT($CN$5:$DZ$5,$CN8:$DZ8))/$EC$6,2)</f>
        <v>8.6</v>
      </c>
      <c r="ED8" s="13"/>
      <c r="EE8" s="14" t="str">
        <f t="shared" ref="EE8:EE65" si="21">IF(EC8&lt;5,"Yếu",IF(EC8&lt;6,"TBình",IF(EC8&lt;7,"TBKhá",IF(EC8&lt;8,"Khá",IF(EC8&lt;9,"Giỏi","Xuất sắc")))))</f>
        <v>Giỏi</v>
      </c>
      <c r="EF8" s="11" t="str">
        <f t="shared" si="1"/>
        <v>Nguyễn Khiêm BảoChâu</v>
      </c>
      <c r="EG8" s="46">
        <f t="shared" ref="EG8:EG65" si="22">ROUND((SUMPRODUCT($D$5:$ED$5,$D8:$ED8))/$EG$5,2)</f>
        <v>7.79</v>
      </c>
      <c r="EH8" s="44"/>
      <c r="EI8" s="47" t="str">
        <f t="shared" si="2"/>
        <v>Khá</v>
      </c>
      <c r="EJ8" s="170">
        <f t="shared" ca="1" si="3"/>
        <v>20</v>
      </c>
    </row>
    <row r="9" spans="1:140" ht="15" customHeight="1" x14ac:dyDescent="0.2">
      <c r="A9" s="117">
        <v>3</v>
      </c>
      <c r="B9" s="17" t="s">
        <v>632</v>
      </c>
      <c r="C9" s="18" t="s">
        <v>633</v>
      </c>
      <c r="D9" s="11">
        <v>7</v>
      </c>
      <c r="E9" s="12"/>
      <c r="F9" s="11">
        <v>5</v>
      </c>
      <c r="G9" s="12"/>
      <c r="H9" s="11">
        <v>8</v>
      </c>
      <c r="I9" s="12"/>
      <c r="J9" s="11">
        <f t="shared" si="4"/>
        <v>8</v>
      </c>
      <c r="K9" s="11">
        <v>8</v>
      </c>
      <c r="L9" s="12"/>
      <c r="M9" s="12">
        <v>8</v>
      </c>
      <c r="N9" s="12"/>
      <c r="O9" s="12">
        <v>8</v>
      </c>
      <c r="P9" s="12"/>
      <c r="Q9" s="11">
        <f t="shared" si="5"/>
        <v>8</v>
      </c>
      <c r="R9" s="11">
        <v>7</v>
      </c>
      <c r="S9" s="12"/>
      <c r="T9" s="11">
        <f t="shared" si="6"/>
        <v>7</v>
      </c>
      <c r="U9" s="11">
        <v>8</v>
      </c>
      <c r="V9" s="11"/>
      <c r="W9" s="11">
        <f t="shared" si="7"/>
        <v>8</v>
      </c>
      <c r="X9" s="11">
        <v>9</v>
      </c>
      <c r="Y9" s="12"/>
      <c r="Z9" s="11">
        <v>9</v>
      </c>
      <c r="AA9" s="12"/>
      <c r="AB9" s="11">
        <f t="shared" si="8"/>
        <v>9</v>
      </c>
      <c r="AC9" s="11">
        <v>6</v>
      </c>
      <c r="AD9" s="11"/>
      <c r="AE9" s="11">
        <f t="shared" si="9"/>
        <v>6</v>
      </c>
      <c r="AF9" s="11">
        <v>8</v>
      </c>
      <c r="AG9" s="12"/>
      <c r="AH9" s="11">
        <v>9</v>
      </c>
      <c r="AI9" s="12"/>
      <c r="AJ9" s="12">
        <v>7</v>
      </c>
      <c r="AK9" s="12"/>
      <c r="AL9" s="12">
        <v>8</v>
      </c>
      <c r="AM9" s="12"/>
      <c r="AN9" s="11">
        <v>8</v>
      </c>
      <c r="AO9" s="11"/>
      <c r="AP9" s="11">
        <v>8</v>
      </c>
      <c r="AQ9" s="11"/>
      <c r="AR9" s="11">
        <v>9</v>
      </c>
      <c r="AS9" s="12"/>
      <c r="AT9" s="11">
        <v>8</v>
      </c>
      <c r="AU9" s="11"/>
      <c r="AV9" s="13">
        <f t="shared" si="10"/>
        <v>7.57</v>
      </c>
      <c r="AW9" s="13"/>
      <c r="AX9" s="14" t="str">
        <f>IF(AV9&lt;5,"Yếu",IF(AV9&lt;6,"TBình",IF(AV9&lt;7,"TBKhá",IF(AV9&lt;8,"Khá",IF(AV9&lt;9,"Giỏi","Xuất sắc")))))</f>
        <v>Khá</v>
      </c>
      <c r="AY9" s="21"/>
      <c r="AZ9" s="11">
        <v>9</v>
      </c>
      <c r="BA9" s="99"/>
      <c r="BB9" s="11">
        <v>8</v>
      </c>
      <c r="BC9" s="11"/>
      <c r="BD9" s="11">
        <f t="shared" si="11"/>
        <v>8</v>
      </c>
      <c r="BE9" s="11">
        <v>8</v>
      </c>
      <c r="BF9" s="99"/>
      <c r="BG9" s="11">
        <v>8</v>
      </c>
      <c r="BH9" s="99"/>
      <c r="BI9" s="11">
        <f t="shared" si="12"/>
        <v>8</v>
      </c>
      <c r="BJ9" s="12">
        <v>8</v>
      </c>
      <c r="BK9" s="99"/>
      <c r="BL9" s="12">
        <v>9</v>
      </c>
      <c r="BM9" s="99"/>
      <c r="BN9" s="11">
        <f t="shared" si="13"/>
        <v>9</v>
      </c>
      <c r="BO9" s="11">
        <v>9</v>
      </c>
      <c r="BP9" s="98"/>
      <c r="BQ9" s="11">
        <v>10</v>
      </c>
      <c r="BR9" s="99"/>
      <c r="BS9" s="11">
        <v>9</v>
      </c>
      <c r="BT9" s="99"/>
      <c r="BU9" s="11">
        <f t="shared" si="14"/>
        <v>9</v>
      </c>
      <c r="BV9" s="11">
        <v>9</v>
      </c>
      <c r="BW9" s="11"/>
      <c r="BX9" s="11">
        <v>8</v>
      </c>
      <c r="BY9" s="99"/>
      <c r="BZ9" s="11">
        <v>9</v>
      </c>
      <c r="CA9" s="99"/>
      <c r="CB9" s="12">
        <v>9</v>
      </c>
      <c r="CC9" s="99"/>
      <c r="CD9" s="12">
        <v>9</v>
      </c>
      <c r="CE9" s="99"/>
      <c r="CF9" s="11">
        <v>10</v>
      </c>
      <c r="CG9" s="98"/>
      <c r="CH9" s="11">
        <v>9</v>
      </c>
      <c r="CI9" s="98"/>
      <c r="CJ9" s="13">
        <f t="shared" si="15"/>
        <v>8.89</v>
      </c>
      <c r="CK9" s="13"/>
      <c r="CL9" s="14" t="str">
        <f>IF(CJ9&lt;5,"Yếu",IF(CJ9&lt;6,"TBình",IF(CJ9&lt;7,"TBKhá",IF(CJ9&lt;8,"Khá",IF(CJ9&lt;9,"Giỏi","Xuất sắc")))))</f>
        <v>Giỏi</v>
      </c>
      <c r="CM9" s="21"/>
      <c r="CN9" s="11">
        <v>9</v>
      </c>
      <c r="CO9" s="99"/>
      <c r="CP9" s="11">
        <f t="shared" si="16"/>
        <v>9</v>
      </c>
      <c r="CQ9" s="11">
        <v>10</v>
      </c>
      <c r="CR9" s="99"/>
      <c r="CS9" s="11">
        <v>9</v>
      </c>
      <c r="CT9" s="112"/>
      <c r="CU9" s="11">
        <v>9</v>
      </c>
      <c r="CV9" s="111"/>
      <c r="CW9" s="112">
        <v>10</v>
      </c>
      <c r="CX9" s="112"/>
      <c r="CY9" s="11">
        <f t="shared" si="17"/>
        <v>10</v>
      </c>
      <c r="CZ9" s="116">
        <v>10</v>
      </c>
      <c r="DA9" s="112"/>
      <c r="DB9" s="11">
        <f t="shared" si="18"/>
        <v>10</v>
      </c>
      <c r="DC9" s="98">
        <v>9</v>
      </c>
      <c r="DD9" s="112"/>
      <c r="DE9" s="11">
        <v>7</v>
      </c>
      <c r="DF9" s="111"/>
      <c r="DG9" s="98">
        <v>9</v>
      </c>
      <c r="DH9" s="112"/>
      <c r="DI9" s="13">
        <f t="shared" si="0"/>
        <v>9.1199999999999992</v>
      </c>
      <c r="DJ9" s="111"/>
      <c r="DK9" s="16" t="str">
        <f t="shared" ref="DK9:DK65" si="23">IF(DI9&lt;5,"Yếu",IF(DI9&lt;6,"TBình",IF(DI9&lt;7,"TBKhá",IF(DI9&lt;8,"Khá",IF(DI9&lt;9,"Giỏi","Xuất sắc")))))</f>
        <v>Xuất sắc</v>
      </c>
      <c r="DL9" s="16"/>
      <c r="DM9" s="11">
        <v>10</v>
      </c>
      <c r="DN9" s="12"/>
      <c r="DO9" s="11">
        <v>9</v>
      </c>
      <c r="DP9" s="12"/>
      <c r="DQ9" s="12">
        <v>10</v>
      </c>
      <c r="DR9" s="12"/>
      <c r="DS9" s="51">
        <v>9</v>
      </c>
      <c r="DT9" s="12"/>
      <c r="DU9" s="11">
        <v>10</v>
      </c>
      <c r="DV9" s="12"/>
      <c r="DW9" s="11">
        <v>10</v>
      </c>
      <c r="DX9" s="12"/>
      <c r="DY9" s="11">
        <v>10</v>
      </c>
      <c r="DZ9" s="129"/>
      <c r="EA9" s="13">
        <f t="shared" si="19"/>
        <v>9.7799999999999994</v>
      </c>
      <c r="EB9" s="13"/>
      <c r="EC9" s="13">
        <f t="shared" si="20"/>
        <v>9.4499999999999993</v>
      </c>
      <c r="ED9" s="13"/>
      <c r="EE9" s="14" t="str">
        <f t="shared" si="21"/>
        <v>Xuất sắc</v>
      </c>
      <c r="EF9" s="11" t="str">
        <f t="shared" si="1"/>
        <v>Phạm HồngCường</v>
      </c>
      <c r="EG9" s="46">
        <f t="shared" si="22"/>
        <v>8.6300000000000008</v>
      </c>
      <c r="EH9" s="46"/>
      <c r="EI9" s="47" t="str">
        <f t="shared" si="2"/>
        <v>Giỏi</v>
      </c>
      <c r="EJ9" s="170">
        <f t="shared" ca="1" si="3"/>
        <v>2</v>
      </c>
    </row>
    <row r="10" spans="1:140" ht="15" customHeight="1" x14ac:dyDescent="0.2">
      <c r="A10" s="16">
        <v>4</v>
      </c>
      <c r="B10" s="17" t="s">
        <v>634</v>
      </c>
      <c r="C10" s="18" t="s">
        <v>633</v>
      </c>
      <c r="D10" s="11">
        <v>7</v>
      </c>
      <c r="E10" s="12"/>
      <c r="F10" s="11">
        <v>6</v>
      </c>
      <c r="G10" s="12"/>
      <c r="H10" s="11">
        <v>8</v>
      </c>
      <c r="I10" s="12"/>
      <c r="J10" s="11">
        <f t="shared" si="4"/>
        <v>8</v>
      </c>
      <c r="K10" s="11">
        <v>7</v>
      </c>
      <c r="L10" s="12"/>
      <c r="M10" s="12">
        <v>8</v>
      </c>
      <c r="N10" s="12"/>
      <c r="O10" s="12">
        <v>7</v>
      </c>
      <c r="P10" s="12"/>
      <c r="Q10" s="11">
        <f t="shared" si="5"/>
        <v>7</v>
      </c>
      <c r="R10" s="11">
        <v>6</v>
      </c>
      <c r="S10" s="12"/>
      <c r="T10" s="11">
        <f t="shared" si="6"/>
        <v>6</v>
      </c>
      <c r="U10" s="11">
        <v>8</v>
      </c>
      <c r="V10" s="11"/>
      <c r="W10" s="11">
        <f t="shared" si="7"/>
        <v>8</v>
      </c>
      <c r="X10" s="11">
        <v>9</v>
      </c>
      <c r="Y10" s="12"/>
      <c r="Z10" s="11">
        <v>9</v>
      </c>
      <c r="AA10" s="12"/>
      <c r="AB10" s="11">
        <f t="shared" si="8"/>
        <v>9</v>
      </c>
      <c r="AC10" s="11">
        <v>5</v>
      </c>
      <c r="AD10" s="11"/>
      <c r="AE10" s="11">
        <f t="shared" si="9"/>
        <v>5</v>
      </c>
      <c r="AF10" s="11">
        <v>7</v>
      </c>
      <c r="AG10" s="12"/>
      <c r="AH10" s="11">
        <v>9</v>
      </c>
      <c r="AI10" s="12"/>
      <c r="AJ10" s="12">
        <v>7</v>
      </c>
      <c r="AK10" s="12"/>
      <c r="AL10" s="12">
        <v>6</v>
      </c>
      <c r="AM10" s="12"/>
      <c r="AN10" s="11">
        <v>9</v>
      </c>
      <c r="AO10" s="11"/>
      <c r="AP10" s="11">
        <v>8</v>
      </c>
      <c r="AQ10" s="11"/>
      <c r="AR10" s="11">
        <v>7</v>
      </c>
      <c r="AS10" s="12"/>
      <c r="AT10" s="11">
        <v>8</v>
      </c>
      <c r="AU10" s="11"/>
      <c r="AV10" s="13">
        <f t="shared" si="10"/>
        <v>7.22</v>
      </c>
      <c r="AW10" s="13"/>
      <c r="AX10" s="14" t="str">
        <f>IF(AV10&lt;5,"Yếu",IF(AV10&lt;6,"TBình",IF(AV10&lt;7,"TBKhá",IF(AV10&lt;8,"Khá",IF(AV10&lt;9,"Giỏi","Xuất sắc")))))</f>
        <v>Khá</v>
      </c>
      <c r="AY10" s="21"/>
      <c r="AZ10" s="11">
        <v>9</v>
      </c>
      <c r="BA10" s="99"/>
      <c r="BB10" s="11">
        <v>7</v>
      </c>
      <c r="BC10" s="11"/>
      <c r="BD10" s="11">
        <f t="shared" si="11"/>
        <v>7</v>
      </c>
      <c r="BE10" s="11">
        <v>8</v>
      </c>
      <c r="BF10" s="99"/>
      <c r="BG10" s="11">
        <v>8</v>
      </c>
      <c r="BH10" s="99"/>
      <c r="BI10" s="11">
        <f t="shared" si="12"/>
        <v>8</v>
      </c>
      <c r="BJ10" s="12">
        <v>7</v>
      </c>
      <c r="BK10" s="99"/>
      <c r="BL10" s="12">
        <v>9</v>
      </c>
      <c r="BM10" s="99"/>
      <c r="BN10" s="11">
        <f t="shared" si="13"/>
        <v>9</v>
      </c>
      <c r="BO10" s="11">
        <v>8</v>
      </c>
      <c r="BP10" s="98"/>
      <c r="BQ10" s="11">
        <v>7</v>
      </c>
      <c r="BR10" s="99"/>
      <c r="BS10" s="11">
        <v>9</v>
      </c>
      <c r="BT10" s="99"/>
      <c r="BU10" s="11">
        <f t="shared" si="14"/>
        <v>9</v>
      </c>
      <c r="BV10" s="11">
        <v>8</v>
      </c>
      <c r="BW10" s="11"/>
      <c r="BX10" s="11">
        <v>8</v>
      </c>
      <c r="BY10" s="99"/>
      <c r="BZ10" s="11">
        <v>8</v>
      </c>
      <c r="CA10" s="99"/>
      <c r="CB10" s="12">
        <v>9</v>
      </c>
      <c r="CC10" s="99"/>
      <c r="CD10" s="12">
        <v>9</v>
      </c>
      <c r="CE10" s="99"/>
      <c r="CF10" s="11">
        <v>9</v>
      </c>
      <c r="CG10" s="98"/>
      <c r="CH10" s="11">
        <v>7</v>
      </c>
      <c r="CI10" s="98"/>
      <c r="CJ10" s="13">
        <f t="shared" si="15"/>
        <v>8.25</v>
      </c>
      <c r="CK10" s="13"/>
      <c r="CL10" s="14" t="str">
        <f>IF(CJ10&lt;5,"Yếu",IF(CJ10&lt;6,"TBình",IF(CJ10&lt;7,"TBKhá",IF(CJ10&lt;8,"Khá",IF(CJ10&lt;9,"Giỏi","Xuất sắc")))))</f>
        <v>Giỏi</v>
      </c>
      <c r="CM10" s="21"/>
      <c r="CN10" s="11">
        <v>9</v>
      </c>
      <c r="CO10" s="99"/>
      <c r="CP10" s="11">
        <f t="shared" si="16"/>
        <v>9</v>
      </c>
      <c r="CQ10" s="11">
        <v>9</v>
      </c>
      <c r="CR10" s="99"/>
      <c r="CS10" s="11">
        <v>8</v>
      </c>
      <c r="CT10" s="112"/>
      <c r="CU10" s="11">
        <v>9</v>
      </c>
      <c r="CV10" s="111"/>
      <c r="CW10" s="112">
        <v>10</v>
      </c>
      <c r="CX10" s="112"/>
      <c r="CY10" s="11">
        <f t="shared" si="17"/>
        <v>10</v>
      </c>
      <c r="CZ10" s="116">
        <v>9</v>
      </c>
      <c r="DA10" s="112"/>
      <c r="DB10" s="11">
        <f t="shared" si="18"/>
        <v>9</v>
      </c>
      <c r="DC10" s="98">
        <v>9</v>
      </c>
      <c r="DD10" s="112"/>
      <c r="DE10" s="11">
        <v>6</v>
      </c>
      <c r="DF10" s="111"/>
      <c r="DG10" s="98">
        <v>9</v>
      </c>
      <c r="DH10" s="112"/>
      <c r="DI10" s="13">
        <f t="shared" si="0"/>
        <v>8.77</v>
      </c>
      <c r="DJ10" s="111"/>
      <c r="DK10" s="16" t="str">
        <f t="shared" si="23"/>
        <v>Giỏi</v>
      </c>
      <c r="DL10" s="16"/>
      <c r="DM10" s="11">
        <v>10</v>
      </c>
      <c r="DN10" s="12"/>
      <c r="DO10" s="11">
        <v>9</v>
      </c>
      <c r="DP10" s="12"/>
      <c r="DQ10" s="12">
        <v>9</v>
      </c>
      <c r="DR10" s="12"/>
      <c r="DS10" s="51">
        <v>9</v>
      </c>
      <c r="DT10" s="12"/>
      <c r="DU10" s="11">
        <v>9</v>
      </c>
      <c r="DV10" s="12"/>
      <c r="DW10" s="11">
        <v>10</v>
      </c>
      <c r="DX10" s="12"/>
      <c r="DY10" s="11">
        <v>9</v>
      </c>
      <c r="DZ10" s="129"/>
      <c r="EA10" s="13">
        <f t="shared" si="19"/>
        <v>9.3000000000000007</v>
      </c>
      <c r="EB10" s="13"/>
      <c r="EC10" s="13">
        <f t="shared" si="20"/>
        <v>9.0399999999999991</v>
      </c>
      <c r="ED10" s="13"/>
      <c r="EE10" s="14" t="str">
        <f t="shared" si="21"/>
        <v>Xuất sắc</v>
      </c>
      <c r="EF10" s="11" t="str">
        <f t="shared" si="1"/>
        <v>Phạm QuốcCường</v>
      </c>
      <c r="EG10" s="46">
        <f t="shared" si="22"/>
        <v>8.16</v>
      </c>
      <c r="EH10" s="46"/>
      <c r="EI10" s="47" t="str">
        <f t="shared" si="2"/>
        <v>Giỏi</v>
      </c>
      <c r="EJ10" s="170">
        <f t="shared" ca="1" si="3"/>
        <v>9</v>
      </c>
    </row>
    <row r="11" spans="1:140" ht="15" customHeight="1" x14ac:dyDescent="0.2">
      <c r="A11" s="117">
        <v>5</v>
      </c>
      <c r="B11" s="17" t="s">
        <v>635</v>
      </c>
      <c r="C11" s="18" t="s">
        <v>636</v>
      </c>
      <c r="D11" s="11">
        <v>6</v>
      </c>
      <c r="E11" s="12"/>
      <c r="F11" s="11">
        <v>5</v>
      </c>
      <c r="G11" s="12"/>
      <c r="H11" s="11">
        <v>5</v>
      </c>
      <c r="I11" s="12"/>
      <c r="J11" s="11">
        <f t="shared" si="4"/>
        <v>5</v>
      </c>
      <c r="K11" s="11">
        <v>6</v>
      </c>
      <c r="L11" s="12"/>
      <c r="M11" s="12">
        <v>7</v>
      </c>
      <c r="N11" s="12"/>
      <c r="O11" s="12">
        <v>5</v>
      </c>
      <c r="P11" s="12"/>
      <c r="Q11" s="11">
        <f t="shared" si="5"/>
        <v>5</v>
      </c>
      <c r="R11" s="11">
        <v>5</v>
      </c>
      <c r="S11" s="12"/>
      <c r="T11" s="11">
        <f t="shared" si="6"/>
        <v>5</v>
      </c>
      <c r="U11" s="11">
        <v>6</v>
      </c>
      <c r="V11" s="11"/>
      <c r="W11" s="11">
        <f t="shared" si="7"/>
        <v>6</v>
      </c>
      <c r="X11" s="11">
        <v>6</v>
      </c>
      <c r="Y11" s="12"/>
      <c r="Z11" s="11">
        <v>5</v>
      </c>
      <c r="AA11" s="12"/>
      <c r="AB11" s="11">
        <f t="shared" si="8"/>
        <v>5</v>
      </c>
      <c r="AC11" s="11">
        <v>6</v>
      </c>
      <c r="AD11" s="11"/>
      <c r="AE11" s="11">
        <f t="shared" si="9"/>
        <v>6</v>
      </c>
      <c r="AF11" s="11">
        <v>6</v>
      </c>
      <c r="AG11" s="12"/>
      <c r="AH11" s="11">
        <v>7</v>
      </c>
      <c r="AI11" s="12"/>
      <c r="AJ11" s="12">
        <v>6</v>
      </c>
      <c r="AK11" s="12"/>
      <c r="AL11" s="12">
        <v>6</v>
      </c>
      <c r="AM11" s="12"/>
      <c r="AN11" s="11">
        <v>7</v>
      </c>
      <c r="AO11" s="11"/>
      <c r="AP11" s="11">
        <v>7</v>
      </c>
      <c r="AQ11" s="11"/>
      <c r="AR11" s="11">
        <v>6</v>
      </c>
      <c r="AS11" s="12"/>
      <c r="AT11" s="11">
        <v>7</v>
      </c>
      <c r="AU11" s="11"/>
      <c r="AV11" s="13">
        <f t="shared" si="10"/>
        <v>5.89</v>
      </c>
      <c r="AW11" s="13"/>
      <c r="AX11" s="14" t="str">
        <f>IF(AV11&lt;5,"Yếu",IF(AV11&lt;6,"TBình",IF(AV11&lt;7,"TBKhá",IF(AV11&lt;8,"Khá",IF(AV11&lt;9,"Giỏi","Xuất sắc")))))</f>
        <v>TBình</v>
      </c>
      <c r="AY11" s="21"/>
      <c r="AZ11" s="11">
        <v>5</v>
      </c>
      <c r="BA11" s="99"/>
      <c r="BB11" s="11">
        <v>6</v>
      </c>
      <c r="BC11" s="11"/>
      <c r="BD11" s="11">
        <f t="shared" si="11"/>
        <v>6</v>
      </c>
      <c r="BE11" s="11">
        <v>6</v>
      </c>
      <c r="BF11" s="99"/>
      <c r="BG11" s="11">
        <v>5</v>
      </c>
      <c r="BH11" s="99"/>
      <c r="BI11" s="11">
        <f t="shared" si="12"/>
        <v>5</v>
      </c>
      <c r="BJ11" s="12">
        <v>7</v>
      </c>
      <c r="BK11" s="99"/>
      <c r="BL11" s="12">
        <v>6</v>
      </c>
      <c r="BM11" s="99"/>
      <c r="BN11" s="11">
        <f t="shared" si="13"/>
        <v>6</v>
      </c>
      <c r="BO11" s="11">
        <v>8</v>
      </c>
      <c r="BP11" s="98"/>
      <c r="BQ11" s="11">
        <v>7</v>
      </c>
      <c r="BR11" s="99"/>
      <c r="BS11" s="11">
        <v>6</v>
      </c>
      <c r="BT11" s="99"/>
      <c r="BU11" s="11">
        <f t="shared" si="14"/>
        <v>6</v>
      </c>
      <c r="BV11" s="11">
        <v>6</v>
      </c>
      <c r="BW11" s="11"/>
      <c r="BX11" s="11">
        <v>7</v>
      </c>
      <c r="BY11" s="99"/>
      <c r="BZ11" s="11">
        <v>7</v>
      </c>
      <c r="CA11" s="99"/>
      <c r="CB11" s="12">
        <v>7</v>
      </c>
      <c r="CC11" s="99"/>
      <c r="CD11" s="12">
        <v>8</v>
      </c>
      <c r="CE11" s="99"/>
      <c r="CF11" s="11">
        <v>8</v>
      </c>
      <c r="CG11" s="98"/>
      <c r="CH11" s="11">
        <v>7</v>
      </c>
      <c r="CI11" s="98"/>
      <c r="CJ11" s="13">
        <f t="shared" si="15"/>
        <v>6.75</v>
      </c>
      <c r="CK11" s="13"/>
      <c r="CL11" s="14" t="str">
        <f>IF(CJ11&lt;5,"Yếu",IF(CJ11&lt;6,"TBình",IF(CJ11&lt;7,"TBKhá",IF(CJ11&lt;8,"Khá",IF(CJ11&lt;9,"Giỏi","Xuất sắc")))))</f>
        <v>TBKhá</v>
      </c>
      <c r="CM11" s="21"/>
      <c r="CN11" s="11">
        <v>7</v>
      </c>
      <c r="CO11" s="99"/>
      <c r="CP11" s="11">
        <f t="shared" si="16"/>
        <v>7</v>
      </c>
      <c r="CQ11" s="11">
        <v>8</v>
      </c>
      <c r="CR11" s="99"/>
      <c r="CS11" s="11">
        <v>5</v>
      </c>
      <c r="CT11" s="112"/>
      <c r="CU11" s="11">
        <v>8</v>
      </c>
      <c r="CV11" s="111"/>
      <c r="CW11" s="112">
        <v>8</v>
      </c>
      <c r="CX11" s="112"/>
      <c r="CY11" s="11">
        <f t="shared" si="17"/>
        <v>8</v>
      </c>
      <c r="CZ11" s="116">
        <v>8</v>
      </c>
      <c r="DA11" s="112"/>
      <c r="DB11" s="11">
        <f t="shared" si="18"/>
        <v>8</v>
      </c>
      <c r="DC11" s="98">
        <v>9</v>
      </c>
      <c r="DD11" s="112"/>
      <c r="DE11" s="11">
        <v>5</v>
      </c>
      <c r="DF11" s="111"/>
      <c r="DG11" s="98">
        <v>7</v>
      </c>
      <c r="DH11" s="112"/>
      <c r="DI11" s="13">
        <f t="shared" si="0"/>
        <v>7.42</v>
      </c>
      <c r="DJ11" s="111"/>
      <c r="DK11" s="16" t="str">
        <f t="shared" si="23"/>
        <v>Khá</v>
      </c>
      <c r="DL11" s="16"/>
      <c r="DM11" s="11">
        <v>8</v>
      </c>
      <c r="DN11" s="12"/>
      <c r="DO11" s="11">
        <v>8</v>
      </c>
      <c r="DP11" s="12"/>
      <c r="DQ11" s="12">
        <v>9</v>
      </c>
      <c r="DR11" s="12"/>
      <c r="DS11" s="51">
        <v>9</v>
      </c>
      <c r="DT11" s="12"/>
      <c r="DU11" s="11">
        <v>9</v>
      </c>
      <c r="DV11" s="12"/>
      <c r="DW11" s="11">
        <v>7</v>
      </c>
      <c r="DX11" s="12"/>
      <c r="DY11" s="11">
        <v>8</v>
      </c>
      <c r="DZ11" s="129"/>
      <c r="EA11" s="13">
        <f t="shared" si="19"/>
        <v>8.2200000000000006</v>
      </c>
      <c r="EB11" s="13"/>
      <c r="EC11" s="13">
        <f t="shared" si="20"/>
        <v>7.83</v>
      </c>
      <c r="ED11" s="13"/>
      <c r="EE11" s="14" t="str">
        <f t="shared" si="21"/>
        <v>Khá</v>
      </c>
      <c r="EF11" s="11" t="str">
        <f t="shared" si="1"/>
        <v>Lê HùngDuẫn</v>
      </c>
      <c r="EG11" s="46">
        <f t="shared" si="22"/>
        <v>6.82</v>
      </c>
      <c r="EH11" s="46"/>
      <c r="EI11" s="47" t="str">
        <f t="shared" si="2"/>
        <v>TBKhá</v>
      </c>
      <c r="EJ11" s="170">
        <f t="shared" ca="1" si="3"/>
        <v>55</v>
      </c>
    </row>
    <row r="12" spans="1:140" ht="15" customHeight="1" x14ac:dyDescent="0.2">
      <c r="A12" s="16">
        <v>6</v>
      </c>
      <c r="B12" s="17" t="s">
        <v>637</v>
      </c>
      <c r="C12" s="18" t="s">
        <v>87</v>
      </c>
      <c r="D12" s="11">
        <v>6</v>
      </c>
      <c r="E12" s="12"/>
      <c r="F12" s="11">
        <v>5</v>
      </c>
      <c r="G12" s="12"/>
      <c r="H12" s="11">
        <v>7</v>
      </c>
      <c r="I12" s="12"/>
      <c r="J12" s="11">
        <f t="shared" si="4"/>
        <v>7</v>
      </c>
      <c r="K12" s="11">
        <v>7</v>
      </c>
      <c r="L12" s="12"/>
      <c r="M12" s="12">
        <v>7</v>
      </c>
      <c r="N12" s="12"/>
      <c r="O12" s="12">
        <v>6</v>
      </c>
      <c r="P12" s="12"/>
      <c r="Q12" s="11">
        <f t="shared" si="5"/>
        <v>6</v>
      </c>
      <c r="R12" s="11">
        <v>5</v>
      </c>
      <c r="S12" s="12"/>
      <c r="T12" s="11">
        <f t="shared" si="6"/>
        <v>5</v>
      </c>
      <c r="U12" s="11">
        <v>8</v>
      </c>
      <c r="V12" s="11"/>
      <c r="W12" s="11">
        <f t="shared" si="7"/>
        <v>8</v>
      </c>
      <c r="X12" s="11">
        <v>7</v>
      </c>
      <c r="Y12" s="12"/>
      <c r="Z12" s="11">
        <v>5</v>
      </c>
      <c r="AA12" s="12"/>
      <c r="AB12" s="11">
        <f t="shared" si="8"/>
        <v>5</v>
      </c>
      <c r="AC12" s="11">
        <v>4</v>
      </c>
      <c r="AD12" s="11">
        <v>5</v>
      </c>
      <c r="AE12" s="11">
        <f t="shared" si="9"/>
        <v>5</v>
      </c>
      <c r="AF12" s="11">
        <v>5</v>
      </c>
      <c r="AG12" s="12"/>
      <c r="AH12" s="11">
        <v>8</v>
      </c>
      <c r="AI12" s="12"/>
      <c r="AJ12" s="12">
        <v>5</v>
      </c>
      <c r="AK12" s="12"/>
      <c r="AL12" s="12">
        <v>6</v>
      </c>
      <c r="AM12" s="12"/>
      <c r="AN12" s="11">
        <v>8</v>
      </c>
      <c r="AO12" s="11"/>
      <c r="AP12" s="11">
        <v>6</v>
      </c>
      <c r="AQ12" s="11"/>
      <c r="AR12" s="11">
        <v>7</v>
      </c>
      <c r="AS12" s="12"/>
      <c r="AT12" s="11">
        <v>5</v>
      </c>
      <c r="AU12" s="11"/>
      <c r="AV12" s="13">
        <f t="shared" si="10"/>
        <v>5.98</v>
      </c>
      <c r="AW12" s="13"/>
      <c r="AX12" s="14" t="str">
        <f t="shared" ref="AX12:AX22" si="24">IF(AV12&lt;5,"Yếu",IF(AV12&lt;6,"TBình",IF(AV12&lt;7,"TBKhá",IF(AV12&lt;8,"Khá",IF(AV12&lt;9,"Giỏi","Xuất sắc")))))</f>
        <v>TBình</v>
      </c>
      <c r="AY12" s="21"/>
      <c r="AZ12" s="11">
        <v>6</v>
      </c>
      <c r="BA12" s="99"/>
      <c r="BB12" s="11">
        <v>8</v>
      </c>
      <c r="BC12" s="11"/>
      <c r="BD12" s="11">
        <f t="shared" si="11"/>
        <v>8</v>
      </c>
      <c r="BE12" s="11">
        <v>7</v>
      </c>
      <c r="BF12" s="99"/>
      <c r="BG12" s="11">
        <v>5</v>
      </c>
      <c r="BH12" s="99"/>
      <c r="BI12" s="11">
        <f t="shared" si="12"/>
        <v>5</v>
      </c>
      <c r="BJ12" s="12">
        <v>5</v>
      </c>
      <c r="BK12" s="99"/>
      <c r="BL12" s="12">
        <v>6</v>
      </c>
      <c r="BM12" s="99"/>
      <c r="BN12" s="11">
        <f t="shared" si="13"/>
        <v>6</v>
      </c>
      <c r="BO12" s="11">
        <v>8</v>
      </c>
      <c r="BP12" s="98"/>
      <c r="BQ12" s="11">
        <v>6</v>
      </c>
      <c r="BR12" s="99"/>
      <c r="BS12" s="11">
        <v>6</v>
      </c>
      <c r="BT12" s="99"/>
      <c r="BU12" s="11">
        <f t="shared" si="14"/>
        <v>6</v>
      </c>
      <c r="BV12" s="11">
        <v>5</v>
      </c>
      <c r="BW12" s="11"/>
      <c r="BX12" s="11">
        <v>7</v>
      </c>
      <c r="BY12" s="99"/>
      <c r="BZ12" s="11">
        <v>8</v>
      </c>
      <c r="CA12" s="99"/>
      <c r="CB12" s="12">
        <v>7</v>
      </c>
      <c r="CC12" s="99"/>
      <c r="CD12" s="12">
        <v>8</v>
      </c>
      <c r="CE12" s="99"/>
      <c r="CF12" s="11">
        <v>8</v>
      </c>
      <c r="CG12" s="98"/>
      <c r="CH12" s="11">
        <v>6</v>
      </c>
      <c r="CI12" s="98"/>
      <c r="CJ12" s="13">
        <f t="shared" si="15"/>
        <v>6.92</v>
      </c>
      <c r="CK12" s="13"/>
      <c r="CL12" s="14" t="str">
        <f t="shared" ref="CL12:CL22" si="25">IF(CJ12&lt;5,"Yếu",IF(CJ12&lt;6,"TBình",IF(CJ12&lt;7,"TBKhá",IF(CJ12&lt;8,"Khá",IF(CJ12&lt;9,"Giỏi","Xuất sắc")))))</f>
        <v>TBKhá</v>
      </c>
      <c r="CM12" s="21"/>
      <c r="CN12" s="11">
        <v>7</v>
      </c>
      <c r="CO12" s="99"/>
      <c r="CP12" s="11">
        <f t="shared" si="16"/>
        <v>7</v>
      </c>
      <c r="CQ12" s="11">
        <v>8</v>
      </c>
      <c r="CR12" s="99"/>
      <c r="CS12" s="11">
        <v>6</v>
      </c>
      <c r="CT12" s="112"/>
      <c r="CU12" s="11">
        <v>8</v>
      </c>
      <c r="CV12" s="111"/>
      <c r="CW12" s="112">
        <v>8</v>
      </c>
      <c r="CX12" s="112"/>
      <c r="CY12" s="11">
        <f t="shared" si="17"/>
        <v>8</v>
      </c>
      <c r="CZ12" s="116">
        <v>8</v>
      </c>
      <c r="DA12" s="112"/>
      <c r="DB12" s="11">
        <f t="shared" si="18"/>
        <v>8</v>
      </c>
      <c r="DC12" s="98">
        <v>9</v>
      </c>
      <c r="DD12" s="112"/>
      <c r="DE12" s="11">
        <v>6</v>
      </c>
      <c r="DF12" s="111"/>
      <c r="DG12" s="98">
        <v>7</v>
      </c>
      <c r="DH12" s="112"/>
      <c r="DI12" s="13">
        <f t="shared" si="0"/>
        <v>7.58</v>
      </c>
      <c r="DJ12" s="111"/>
      <c r="DK12" s="16" t="str">
        <f t="shared" si="23"/>
        <v>Khá</v>
      </c>
      <c r="DL12" s="16"/>
      <c r="DM12" s="11">
        <v>8</v>
      </c>
      <c r="DN12" s="12"/>
      <c r="DO12" s="11">
        <v>10</v>
      </c>
      <c r="DP12" s="12"/>
      <c r="DQ12" s="12">
        <v>9</v>
      </c>
      <c r="DR12" s="12"/>
      <c r="DS12" s="51">
        <v>10</v>
      </c>
      <c r="DT12" s="12"/>
      <c r="DU12" s="11">
        <v>10</v>
      </c>
      <c r="DV12" s="12"/>
      <c r="DW12" s="11">
        <v>8</v>
      </c>
      <c r="DX12" s="12"/>
      <c r="DY12" s="11">
        <v>9</v>
      </c>
      <c r="DZ12" s="129"/>
      <c r="EA12" s="13">
        <f t="shared" si="19"/>
        <v>9.11</v>
      </c>
      <c r="EB12" s="13"/>
      <c r="EC12" s="13">
        <f t="shared" si="20"/>
        <v>8.36</v>
      </c>
      <c r="ED12" s="13"/>
      <c r="EE12" s="14" t="str">
        <f t="shared" si="21"/>
        <v>Giỏi</v>
      </c>
      <c r="EF12" s="11" t="str">
        <f t="shared" si="1"/>
        <v>Cảnh ĐôngHải</v>
      </c>
      <c r="EG12" s="46">
        <f t="shared" si="22"/>
        <v>7.08</v>
      </c>
      <c r="EH12" s="44"/>
      <c r="EI12" s="47" t="str">
        <f t="shared" si="2"/>
        <v>Khá</v>
      </c>
      <c r="EJ12" s="170">
        <f t="shared" ca="1" si="3"/>
        <v>53</v>
      </c>
    </row>
    <row r="13" spans="1:140" ht="15" customHeight="1" x14ac:dyDescent="0.2">
      <c r="A13" s="16">
        <v>7</v>
      </c>
      <c r="B13" s="17" t="s">
        <v>266</v>
      </c>
      <c r="C13" s="18" t="s">
        <v>89</v>
      </c>
      <c r="D13" s="11">
        <v>7</v>
      </c>
      <c r="E13" s="12"/>
      <c r="F13" s="11">
        <v>5</v>
      </c>
      <c r="G13" s="12"/>
      <c r="H13" s="11">
        <v>7</v>
      </c>
      <c r="I13" s="12"/>
      <c r="J13" s="11">
        <f t="shared" si="4"/>
        <v>7</v>
      </c>
      <c r="K13" s="11">
        <v>6</v>
      </c>
      <c r="L13" s="12"/>
      <c r="M13" s="12">
        <v>7</v>
      </c>
      <c r="N13" s="12"/>
      <c r="O13" s="12">
        <v>5</v>
      </c>
      <c r="P13" s="12"/>
      <c r="Q13" s="11">
        <f t="shared" si="5"/>
        <v>5</v>
      </c>
      <c r="R13" s="11">
        <v>4</v>
      </c>
      <c r="S13" s="12">
        <v>5</v>
      </c>
      <c r="T13" s="11">
        <f t="shared" si="6"/>
        <v>5</v>
      </c>
      <c r="U13" s="11">
        <v>8</v>
      </c>
      <c r="V13" s="11"/>
      <c r="W13" s="11">
        <f t="shared" si="7"/>
        <v>8</v>
      </c>
      <c r="X13" s="11">
        <v>9</v>
      </c>
      <c r="Y13" s="12"/>
      <c r="Z13" s="11">
        <v>9</v>
      </c>
      <c r="AA13" s="12"/>
      <c r="AB13" s="11">
        <f t="shared" si="8"/>
        <v>9</v>
      </c>
      <c r="AC13" s="11">
        <v>5</v>
      </c>
      <c r="AD13" s="11"/>
      <c r="AE13" s="11">
        <f t="shared" si="9"/>
        <v>5</v>
      </c>
      <c r="AF13" s="11">
        <v>6</v>
      </c>
      <c r="AG13" s="12"/>
      <c r="AH13" s="11">
        <v>8</v>
      </c>
      <c r="AI13" s="12"/>
      <c r="AJ13" s="12">
        <v>7</v>
      </c>
      <c r="AK13" s="12"/>
      <c r="AL13" s="12">
        <v>6</v>
      </c>
      <c r="AM13" s="12"/>
      <c r="AN13" s="11">
        <v>6</v>
      </c>
      <c r="AO13" s="11"/>
      <c r="AP13" s="11">
        <v>7</v>
      </c>
      <c r="AQ13" s="11"/>
      <c r="AR13" s="11">
        <v>7</v>
      </c>
      <c r="AS13" s="12"/>
      <c r="AT13" s="11">
        <v>7</v>
      </c>
      <c r="AU13" s="11"/>
      <c r="AV13" s="13">
        <f t="shared" si="10"/>
        <v>6.52</v>
      </c>
      <c r="AW13" s="13" t="s">
        <v>638</v>
      </c>
      <c r="AX13" s="14" t="str">
        <f t="shared" si="24"/>
        <v>TBKhá</v>
      </c>
      <c r="AY13" s="21"/>
      <c r="AZ13" s="11">
        <v>8</v>
      </c>
      <c r="BA13" s="99"/>
      <c r="BB13" s="11">
        <v>7</v>
      </c>
      <c r="BC13" s="11"/>
      <c r="BD13" s="11">
        <f t="shared" si="11"/>
        <v>7</v>
      </c>
      <c r="BE13" s="11">
        <v>8</v>
      </c>
      <c r="BF13" s="99"/>
      <c r="BG13" s="11">
        <v>6</v>
      </c>
      <c r="BH13" s="99"/>
      <c r="BI13" s="11">
        <f t="shared" si="12"/>
        <v>6</v>
      </c>
      <c r="BJ13" s="12">
        <v>6</v>
      </c>
      <c r="BK13" s="99"/>
      <c r="BL13" s="12">
        <v>8</v>
      </c>
      <c r="BM13" s="99"/>
      <c r="BN13" s="11">
        <f t="shared" si="13"/>
        <v>8</v>
      </c>
      <c r="BO13" s="11">
        <v>8</v>
      </c>
      <c r="BP13" s="98"/>
      <c r="BQ13" s="11">
        <v>8</v>
      </c>
      <c r="BR13" s="99"/>
      <c r="BS13" s="11">
        <v>6</v>
      </c>
      <c r="BT13" s="99"/>
      <c r="BU13" s="11">
        <f t="shared" si="14"/>
        <v>6</v>
      </c>
      <c r="BV13" s="11">
        <v>7</v>
      </c>
      <c r="BW13" s="11"/>
      <c r="BX13" s="11">
        <v>8</v>
      </c>
      <c r="BY13" s="99"/>
      <c r="BZ13" s="11">
        <v>7</v>
      </c>
      <c r="CA13" s="99"/>
      <c r="CB13" s="12">
        <v>7</v>
      </c>
      <c r="CC13" s="99"/>
      <c r="CD13" s="12">
        <v>9</v>
      </c>
      <c r="CE13" s="99"/>
      <c r="CF13" s="11">
        <v>7</v>
      </c>
      <c r="CG13" s="98"/>
      <c r="CH13" s="11">
        <v>7</v>
      </c>
      <c r="CI13" s="98"/>
      <c r="CJ13" s="13">
        <f t="shared" si="15"/>
        <v>7.4</v>
      </c>
      <c r="CK13" s="13"/>
      <c r="CL13" s="14" t="str">
        <f t="shared" si="25"/>
        <v>Khá</v>
      </c>
      <c r="CM13" s="21"/>
      <c r="CN13" s="11">
        <v>8</v>
      </c>
      <c r="CO13" s="99"/>
      <c r="CP13" s="11">
        <f t="shared" si="16"/>
        <v>8</v>
      </c>
      <c r="CQ13" s="11">
        <v>8</v>
      </c>
      <c r="CR13" s="99"/>
      <c r="CS13" s="11">
        <v>8</v>
      </c>
      <c r="CT13" s="112"/>
      <c r="CU13" s="11">
        <v>9</v>
      </c>
      <c r="CV13" s="111"/>
      <c r="CW13" s="112">
        <v>8</v>
      </c>
      <c r="CX13" s="112"/>
      <c r="CY13" s="11">
        <f t="shared" si="17"/>
        <v>8</v>
      </c>
      <c r="CZ13" s="116">
        <v>8</v>
      </c>
      <c r="DA13" s="112"/>
      <c r="DB13" s="11">
        <f t="shared" si="18"/>
        <v>8</v>
      </c>
      <c r="DC13" s="98">
        <v>9</v>
      </c>
      <c r="DD13" s="112"/>
      <c r="DE13" s="11">
        <v>7</v>
      </c>
      <c r="DF13" s="111"/>
      <c r="DG13" s="98">
        <v>9</v>
      </c>
      <c r="DH13" s="112"/>
      <c r="DI13" s="13">
        <f t="shared" si="0"/>
        <v>8.35</v>
      </c>
      <c r="DJ13" s="111"/>
      <c r="DK13" s="16" t="str">
        <f t="shared" si="23"/>
        <v>Giỏi</v>
      </c>
      <c r="DL13" s="16"/>
      <c r="DM13" s="11">
        <v>9</v>
      </c>
      <c r="DN13" s="12"/>
      <c r="DO13" s="11">
        <v>9</v>
      </c>
      <c r="DP13" s="12"/>
      <c r="DQ13" s="12">
        <v>9</v>
      </c>
      <c r="DR13" s="12"/>
      <c r="DS13" s="51">
        <v>9</v>
      </c>
      <c r="DT13" s="12"/>
      <c r="DU13" s="11">
        <v>9</v>
      </c>
      <c r="DV13" s="12"/>
      <c r="DW13" s="11">
        <v>8</v>
      </c>
      <c r="DX13" s="12"/>
      <c r="DY13" s="11">
        <v>9</v>
      </c>
      <c r="DZ13" s="129"/>
      <c r="EA13" s="13">
        <f t="shared" si="19"/>
        <v>8.81</v>
      </c>
      <c r="EB13" s="13"/>
      <c r="EC13" s="13">
        <f t="shared" si="20"/>
        <v>8.58</v>
      </c>
      <c r="ED13" s="13"/>
      <c r="EE13" s="14" t="str">
        <f t="shared" si="21"/>
        <v>Giỏi</v>
      </c>
      <c r="EF13" s="11" t="str">
        <f t="shared" si="1"/>
        <v>Lê Thị ThuHằng</v>
      </c>
      <c r="EG13" s="46">
        <f t="shared" si="22"/>
        <v>7.49</v>
      </c>
      <c r="EH13" s="46"/>
      <c r="EI13" s="47" t="str">
        <f t="shared" ref="EI13:EI22" si="26">IF(EG13&lt;5,"Yếu",IF(EG13&lt;6,"TBình",IF(EG13&lt;7,"TBKhá",IF(EG13&lt;8,"Khá",IF(EG13&lt;9,"Giỏi","Xuất sắc")))))</f>
        <v>Khá</v>
      </c>
      <c r="EJ13" s="170">
        <f t="shared" ca="1" si="3"/>
        <v>31</v>
      </c>
    </row>
    <row r="14" spans="1:140" ht="15" customHeight="1" x14ac:dyDescent="0.2">
      <c r="A14" s="16">
        <v>8</v>
      </c>
      <c r="B14" s="17" t="s">
        <v>321</v>
      </c>
      <c r="C14" s="18" t="s">
        <v>89</v>
      </c>
      <c r="D14" s="11">
        <v>6</v>
      </c>
      <c r="E14" s="12"/>
      <c r="F14" s="11">
        <v>5</v>
      </c>
      <c r="G14" s="12"/>
      <c r="H14" s="11">
        <v>4</v>
      </c>
      <c r="I14" s="12">
        <v>7</v>
      </c>
      <c r="J14" s="11">
        <f t="shared" si="4"/>
        <v>7</v>
      </c>
      <c r="K14" s="11">
        <v>6</v>
      </c>
      <c r="L14" s="12"/>
      <c r="M14" s="12">
        <v>6</v>
      </c>
      <c r="N14" s="12"/>
      <c r="O14" s="12">
        <v>5</v>
      </c>
      <c r="P14" s="12"/>
      <c r="Q14" s="11">
        <f t="shared" si="5"/>
        <v>5</v>
      </c>
      <c r="R14" s="11">
        <v>4</v>
      </c>
      <c r="S14" s="12">
        <v>5</v>
      </c>
      <c r="T14" s="11">
        <f t="shared" si="6"/>
        <v>5</v>
      </c>
      <c r="U14" s="11">
        <v>7</v>
      </c>
      <c r="V14" s="11"/>
      <c r="W14" s="11">
        <f t="shared" si="7"/>
        <v>7</v>
      </c>
      <c r="X14" s="11">
        <v>7</v>
      </c>
      <c r="Y14" s="12"/>
      <c r="Z14" s="11">
        <v>7</v>
      </c>
      <c r="AA14" s="12"/>
      <c r="AB14" s="11">
        <f t="shared" si="8"/>
        <v>7</v>
      </c>
      <c r="AC14" s="11">
        <v>5</v>
      </c>
      <c r="AD14" s="11"/>
      <c r="AE14" s="11">
        <f t="shared" si="9"/>
        <v>5</v>
      </c>
      <c r="AF14" s="11">
        <v>5</v>
      </c>
      <c r="AG14" s="12"/>
      <c r="AH14" s="11">
        <v>8</v>
      </c>
      <c r="AI14" s="12"/>
      <c r="AJ14" s="12">
        <v>6</v>
      </c>
      <c r="AK14" s="12"/>
      <c r="AL14" s="12">
        <v>6</v>
      </c>
      <c r="AM14" s="12"/>
      <c r="AN14" s="11">
        <v>7</v>
      </c>
      <c r="AO14" s="11"/>
      <c r="AP14" s="11">
        <v>7</v>
      </c>
      <c r="AQ14" s="11"/>
      <c r="AR14" s="11">
        <v>5</v>
      </c>
      <c r="AS14" s="12"/>
      <c r="AT14" s="11">
        <v>6</v>
      </c>
      <c r="AU14" s="11"/>
      <c r="AV14" s="13">
        <f t="shared" si="10"/>
        <v>5.93</v>
      </c>
      <c r="AW14" s="13"/>
      <c r="AX14" s="14" t="str">
        <f t="shared" si="24"/>
        <v>TBình</v>
      </c>
      <c r="AY14" s="21"/>
      <c r="AZ14" s="11">
        <v>6</v>
      </c>
      <c r="BA14" s="99"/>
      <c r="BB14" s="11">
        <v>6</v>
      </c>
      <c r="BC14" s="11"/>
      <c r="BD14" s="11">
        <f t="shared" si="11"/>
        <v>6</v>
      </c>
      <c r="BE14" s="11">
        <v>7</v>
      </c>
      <c r="BF14" s="99"/>
      <c r="BG14" s="11">
        <v>5</v>
      </c>
      <c r="BH14" s="99"/>
      <c r="BI14" s="11">
        <f t="shared" si="12"/>
        <v>5</v>
      </c>
      <c r="BJ14" s="12">
        <v>5</v>
      </c>
      <c r="BK14" s="99"/>
      <c r="BL14" s="12">
        <v>7</v>
      </c>
      <c r="BM14" s="99"/>
      <c r="BN14" s="11">
        <f t="shared" si="13"/>
        <v>7</v>
      </c>
      <c r="BO14" s="11">
        <v>8</v>
      </c>
      <c r="BP14" s="98"/>
      <c r="BQ14" s="11">
        <v>7</v>
      </c>
      <c r="BR14" s="99"/>
      <c r="BS14" s="11">
        <v>6</v>
      </c>
      <c r="BT14" s="99"/>
      <c r="BU14" s="11">
        <f t="shared" si="14"/>
        <v>6</v>
      </c>
      <c r="BV14" s="11">
        <v>5</v>
      </c>
      <c r="BW14" s="11"/>
      <c r="BX14" s="11">
        <v>8</v>
      </c>
      <c r="BY14" s="99"/>
      <c r="BZ14" s="11">
        <v>8</v>
      </c>
      <c r="CA14" s="99"/>
      <c r="CB14" s="12">
        <v>6</v>
      </c>
      <c r="CC14" s="99"/>
      <c r="CD14" s="12">
        <v>9</v>
      </c>
      <c r="CE14" s="99"/>
      <c r="CF14" s="11">
        <v>6</v>
      </c>
      <c r="CG14" s="98"/>
      <c r="CH14" s="11">
        <v>7</v>
      </c>
      <c r="CI14" s="98"/>
      <c r="CJ14" s="13">
        <f t="shared" si="15"/>
        <v>6.77</v>
      </c>
      <c r="CK14" s="13"/>
      <c r="CL14" s="14" t="str">
        <f t="shared" si="25"/>
        <v>TBKhá</v>
      </c>
      <c r="CM14" s="21"/>
      <c r="CN14" s="11">
        <v>8</v>
      </c>
      <c r="CO14" s="99"/>
      <c r="CP14" s="11">
        <f t="shared" si="16"/>
        <v>8</v>
      </c>
      <c r="CQ14" s="11">
        <v>7</v>
      </c>
      <c r="CR14" s="99"/>
      <c r="CS14" s="11">
        <v>6</v>
      </c>
      <c r="CT14" s="112"/>
      <c r="CU14" s="11">
        <v>8</v>
      </c>
      <c r="CV14" s="111"/>
      <c r="CW14" s="112">
        <v>8</v>
      </c>
      <c r="CX14" s="112"/>
      <c r="CY14" s="11">
        <f t="shared" si="17"/>
        <v>8</v>
      </c>
      <c r="CZ14" s="116">
        <v>8</v>
      </c>
      <c r="DA14" s="112"/>
      <c r="DB14" s="11">
        <f t="shared" si="18"/>
        <v>8</v>
      </c>
      <c r="DC14" s="98">
        <v>8</v>
      </c>
      <c r="DD14" s="112"/>
      <c r="DE14" s="11">
        <v>6</v>
      </c>
      <c r="DF14" s="111"/>
      <c r="DG14" s="98">
        <v>8</v>
      </c>
      <c r="DH14" s="112"/>
      <c r="DI14" s="13">
        <f t="shared" si="0"/>
        <v>7.58</v>
      </c>
      <c r="DJ14" s="111"/>
      <c r="DK14" s="16" t="str">
        <f t="shared" si="23"/>
        <v>Khá</v>
      </c>
      <c r="DL14" s="16"/>
      <c r="DM14" s="11">
        <v>8</v>
      </c>
      <c r="DN14" s="12"/>
      <c r="DO14" s="11">
        <v>10</v>
      </c>
      <c r="DP14" s="12"/>
      <c r="DQ14" s="12">
        <v>9</v>
      </c>
      <c r="DR14" s="12"/>
      <c r="DS14" s="51">
        <v>8</v>
      </c>
      <c r="DT14" s="12"/>
      <c r="DU14" s="11">
        <v>9</v>
      </c>
      <c r="DV14" s="12"/>
      <c r="DW14" s="11">
        <v>6</v>
      </c>
      <c r="DX14" s="12"/>
      <c r="DY14" s="11">
        <v>8</v>
      </c>
      <c r="DZ14" s="129"/>
      <c r="EA14" s="13">
        <f t="shared" si="19"/>
        <v>8.15</v>
      </c>
      <c r="EB14" s="13"/>
      <c r="EC14" s="13">
        <f t="shared" si="20"/>
        <v>7.87</v>
      </c>
      <c r="ED14" s="13"/>
      <c r="EE14" s="14" t="str">
        <f t="shared" si="21"/>
        <v>Khá</v>
      </c>
      <c r="EF14" s="11" t="str">
        <f t="shared" si="1"/>
        <v>Lê Thị ThúyHằng</v>
      </c>
      <c r="EG14" s="46">
        <f t="shared" si="22"/>
        <v>6.85</v>
      </c>
      <c r="EH14" s="46"/>
      <c r="EI14" s="47" t="str">
        <f t="shared" si="26"/>
        <v>TBKhá</v>
      </c>
      <c r="EJ14" s="170">
        <f t="shared" ca="1" si="3"/>
        <v>54</v>
      </c>
    </row>
    <row r="15" spans="1:140" ht="15" customHeight="1" x14ac:dyDescent="0.2">
      <c r="A15" s="117">
        <v>9</v>
      </c>
      <c r="B15" s="17" t="s">
        <v>523</v>
      </c>
      <c r="C15" s="18" t="s">
        <v>204</v>
      </c>
      <c r="D15" s="11">
        <v>6</v>
      </c>
      <c r="E15" s="12"/>
      <c r="F15" s="11">
        <v>5</v>
      </c>
      <c r="G15" s="12"/>
      <c r="H15" s="11">
        <v>7</v>
      </c>
      <c r="I15" s="12"/>
      <c r="J15" s="11">
        <f t="shared" si="4"/>
        <v>7</v>
      </c>
      <c r="K15" s="11">
        <v>6</v>
      </c>
      <c r="L15" s="12"/>
      <c r="M15" s="12">
        <v>7</v>
      </c>
      <c r="N15" s="12"/>
      <c r="O15" s="12">
        <v>6</v>
      </c>
      <c r="P15" s="12"/>
      <c r="Q15" s="11">
        <f t="shared" si="5"/>
        <v>6</v>
      </c>
      <c r="R15" s="11">
        <v>5</v>
      </c>
      <c r="S15" s="12"/>
      <c r="T15" s="11">
        <f t="shared" si="6"/>
        <v>5</v>
      </c>
      <c r="U15" s="11">
        <v>8</v>
      </c>
      <c r="V15" s="11"/>
      <c r="W15" s="11">
        <f t="shared" si="7"/>
        <v>8</v>
      </c>
      <c r="X15" s="11">
        <v>6</v>
      </c>
      <c r="Y15" s="12"/>
      <c r="Z15" s="11">
        <v>7</v>
      </c>
      <c r="AA15" s="12"/>
      <c r="AB15" s="11">
        <f t="shared" si="8"/>
        <v>7</v>
      </c>
      <c r="AC15" s="11">
        <v>5</v>
      </c>
      <c r="AD15" s="11"/>
      <c r="AE15" s="11">
        <f t="shared" si="9"/>
        <v>5</v>
      </c>
      <c r="AF15" s="11">
        <v>5</v>
      </c>
      <c r="AG15" s="12"/>
      <c r="AH15" s="11">
        <v>7</v>
      </c>
      <c r="AI15" s="12"/>
      <c r="AJ15" s="12">
        <v>7</v>
      </c>
      <c r="AK15" s="12"/>
      <c r="AL15" s="12">
        <v>6</v>
      </c>
      <c r="AM15" s="12"/>
      <c r="AN15" s="11">
        <v>7</v>
      </c>
      <c r="AO15" s="11"/>
      <c r="AP15" s="11">
        <v>6</v>
      </c>
      <c r="AQ15" s="11"/>
      <c r="AR15" s="11">
        <v>7</v>
      </c>
      <c r="AS15" s="12"/>
      <c r="AT15" s="11">
        <v>6</v>
      </c>
      <c r="AU15" s="11"/>
      <c r="AV15" s="13">
        <f t="shared" si="10"/>
        <v>6.15</v>
      </c>
      <c r="AW15" s="13"/>
      <c r="AX15" s="14" t="str">
        <f t="shared" si="24"/>
        <v>TBKhá</v>
      </c>
      <c r="AY15" s="21"/>
      <c r="AZ15" s="11">
        <v>7</v>
      </c>
      <c r="BA15" s="99"/>
      <c r="BB15" s="11">
        <v>8</v>
      </c>
      <c r="BC15" s="11"/>
      <c r="BD15" s="11">
        <f t="shared" si="11"/>
        <v>8</v>
      </c>
      <c r="BE15" s="11">
        <v>8</v>
      </c>
      <c r="BF15" s="99"/>
      <c r="BG15" s="11">
        <v>6</v>
      </c>
      <c r="BH15" s="99"/>
      <c r="BI15" s="11">
        <f t="shared" si="12"/>
        <v>6</v>
      </c>
      <c r="BJ15" s="12">
        <v>7</v>
      </c>
      <c r="BK15" s="99"/>
      <c r="BL15" s="12">
        <v>7</v>
      </c>
      <c r="BM15" s="99"/>
      <c r="BN15" s="11">
        <f t="shared" si="13"/>
        <v>7</v>
      </c>
      <c r="BO15" s="11">
        <v>8</v>
      </c>
      <c r="BP15" s="98"/>
      <c r="BQ15" s="11">
        <v>7</v>
      </c>
      <c r="BR15" s="99"/>
      <c r="BS15" s="11">
        <v>6</v>
      </c>
      <c r="BT15" s="99"/>
      <c r="BU15" s="11">
        <f t="shared" si="14"/>
        <v>6</v>
      </c>
      <c r="BV15" s="11">
        <v>7</v>
      </c>
      <c r="BW15" s="11"/>
      <c r="BX15" s="11">
        <v>8</v>
      </c>
      <c r="BY15" s="99"/>
      <c r="BZ15" s="11">
        <v>9</v>
      </c>
      <c r="CA15" s="99"/>
      <c r="CB15" s="12">
        <v>9</v>
      </c>
      <c r="CC15" s="99"/>
      <c r="CD15" s="12">
        <v>8</v>
      </c>
      <c r="CE15" s="99"/>
      <c r="CF15" s="11">
        <v>7</v>
      </c>
      <c r="CG15" s="98"/>
      <c r="CH15" s="11">
        <v>7</v>
      </c>
      <c r="CI15" s="98"/>
      <c r="CJ15" s="13">
        <f t="shared" si="15"/>
        <v>7.62</v>
      </c>
      <c r="CK15" s="13"/>
      <c r="CL15" s="14" t="str">
        <f t="shared" si="25"/>
        <v>Khá</v>
      </c>
      <c r="CM15" s="21"/>
      <c r="CN15" s="11">
        <v>7</v>
      </c>
      <c r="CO15" s="99"/>
      <c r="CP15" s="11">
        <f t="shared" si="16"/>
        <v>7</v>
      </c>
      <c r="CQ15" s="11">
        <v>9</v>
      </c>
      <c r="CR15" s="99"/>
      <c r="CS15" s="11">
        <v>8</v>
      </c>
      <c r="CT15" s="112"/>
      <c r="CU15" s="11">
        <v>9</v>
      </c>
      <c r="CV15" s="111"/>
      <c r="CW15" s="112">
        <v>8</v>
      </c>
      <c r="CX15" s="112"/>
      <c r="CY15" s="11">
        <f t="shared" si="17"/>
        <v>8</v>
      </c>
      <c r="CZ15" s="116">
        <v>9</v>
      </c>
      <c r="DA15" s="112"/>
      <c r="DB15" s="11">
        <f t="shared" si="18"/>
        <v>9</v>
      </c>
      <c r="DC15" s="98">
        <v>8</v>
      </c>
      <c r="DD15" s="112"/>
      <c r="DE15" s="11">
        <v>6</v>
      </c>
      <c r="DF15" s="111"/>
      <c r="DG15" s="98">
        <v>9</v>
      </c>
      <c r="DH15" s="112"/>
      <c r="DI15" s="13">
        <f t="shared" si="0"/>
        <v>8.15</v>
      </c>
      <c r="DJ15" s="111"/>
      <c r="DK15" s="16" t="str">
        <f t="shared" si="23"/>
        <v>Giỏi</v>
      </c>
      <c r="DL15" s="16"/>
      <c r="DM15" s="11">
        <v>9</v>
      </c>
      <c r="DN15" s="12"/>
      <c r="DO15" s="11">
        <v>8</v>
      </c>
      <c r="DP15" s="12"/>
      <c r="DQ15" s="12">
        <v>9</v>
      </c>
      <c r="DR15" s="12"/>
      <c r="DS15" s="51">
        <v>9</v>
      </c>
      <c r="DT15" s="12"/>
      <c r="DU15" s="11">
        <v>9</v>
      </c>
      <c r="DV15" s="12"/>
      <c r="DW15" s="11">
        <v>10</v>
      </c>
      <c r="DX15" s="12"/>
      <c r="DY15" s="11">
        <v>8</v>
      </c>
      <c r="DZ15" s="129"/>
      <c r="EA15" s="13">
        <f t="shared" si="19"/>
        <v>8.89</v>
      </c>
      <c r="EB15" s="13"/>
      <c r="EC15" s="13">
        <f t="shared" si="20"/>
        <v>8.5299999999999994</v>
      </c>
      <c r="ED15" s="13"/>
      <c r="EE15" s="14" t="str">
        <f t="shared" si="21"/>
        <v>Giỏi</v>
      </c>
      <c r="EF15" s="11" t="str">
        <f t="shared" si="1"/>
        <v>Phan VănHậu</v>
      </c>
      <c r="EG15" s="46">
        <f t="shared" si="22"/>
        <v>7.43</v>
      </c>
      <c r="EH15" s="46"/>
      <c r="EI15" s="47" t="str">
        <f t="shared" si="26"/>
        <v>Khá</v>
      </c>
      <c r="EJ15" s="170">
        <f t="shared" ca="1" si="3"/>
        <v>34</v>
      </c>
    </row>
    <row r="16" spans="1:140" ht="15" customHeight="1" x14ac:dyDescent="0.2">
      <c r="A16" s="16">
        <v>10</v>
      </c>
      <c r="B16" s="17" t="s">
        <v>639</v>
      </c>
      <c r="C16" s="18" t="s">
        <v>94</v>
      </c>
      <c r="D16" s="11">
        <v>5</v>
      </c>
      <c r="E16" s="12"/>
      <c r="F16" s="11">
        <v>6</v>
      </c>
      <c r="G16" s="12"/>
      <c r="H16" s="11">
        <v>5</v>
      </c>
      <c r="I16" s="12"/>
      <c r="J16" s="11">
        <f t="shared" si="4"/>
        <v>5</v>
      </c>
      <c r="K16" s="11">
        <v>6</v>
      </c>
      <c r="L16" s="12"/>
      <c r="M16" s="12">
        <v>7</v>
      </c>
      <c r="N16" s="12"/>
      <c r="O16" s="12">
        <v>7</v>
      </c>
      <c r="P16" s="12"/>
      <c r="Q16" s="11">
        <f t="shared" si="5"/>
        <v>7</v>
      </c>
      <c r="R16" s="11">
        <v>5</v>
      </c>
      <c r="S16" s="12"/>
      <c r="T16" s="11">
        <f t="shared" si="6"/>
        <v>5</v>
      </c>
      <c r="U16" s="11">
        <v>8</v>
      </c>
      <c r="V16" s="11"/>
      <c r="W16" s="11">
        <f t="shared" si="7"/>
        <v>8</v>
      </c>
      <c r="X16" s="11">
        <v>6</v>
      </c>
      <c r="Y16" s="12"/>
      <c r="Z16" s="11">
        <v>6</v>
      </c>
      <c r="AA16" s="12"/>
      <c r="AB16" s="11">
        <f t="shared" si="8"/>
        <v>6</v>
      </c>
      <c r="AC16" s="11">
        <v>5</v>
      </c>
      <c r="AD16" s="11"/>
      <c r="AE16" s="11">
        <f t="shared" si="9"/>
        <v>5</v>
      </c>
      <c r="AF16" s="11">
        <v>5</v>
      </c>
      <c r="AG16" s="12"/>
      <c r="AH16" s="11">
        <v>7</v>
      </c>
      <c r="AI16" s="12"/>
      <c r="AJ16" s="12">
        <v>6</v>
      </c>
      <c r="AK16" s="12"/>
      <c r="AL16" s="12">
        <v>6</v>
      </c>
      <c r="AM16" s="12"/>
      <c r="AN16" s="11">
        <v>6</v>
      </c>
      <c r="AO16" s="11"/>
      <c r="AP16" s="11">
        <v>6</v>
      </c>
      <c r="AQ16" s="11"/>
      <c r="AR16" s="11">
        <v>6</v>
      </c>
      <c r="AS16" s="12"/>
      <c r="AT16" s="11">
        <v>5</v>
      </c>
      <c r="AU16" s="11"/>
      <c r="AV16" s="13">
        <f t="shared" si="10"/>
        <v>5.91</v>
      </c>
      <c r="AW16" s="13"/>
      <c r="AX16" s="14" t="str">
        <f t="shared" si="24"/>
        <v>TBình</v>
      </c>
      <c r="AY16" s="21"/>
      <c r="AZ16" s="11">
        <v>8</v>
      </c>
      <c r="BA16" s="99"/>
      <c r="BB16" s="11">
        <v>6</v>
      </c>
      <c r="BC16" s="11"/>
      <c r="BD16" s="11">
        <f t="shared" si="11"/>
        <v>6</v>
      </c>
      <c r="BE16" s="11">
        <v>7</v>
      </c>
      <c r="BF16" s="99"/>
      <c r="BG16" s="11">
        <v>4</v>
      </c>
      <c r="BH16" s="99">
        <v>5</v>
      </c>
      <c r="BI16" s="11">
        <f t="shared" si="12"/>
        <v>5</v>
      </c>
      <c r="BJ16" s="12">
        <v>5</v>
      </c>
      <c r="BK16" s="99"/>
      <c r="BL16" s="12">
        <v>7</v>
      </c>
      <c r="BM16" s="99"/>
      <c r="BN16" s="11">
        <f t="shared" si="13"/>
        <v>7</v>
      </c>
      <c r="BO16" s="11">
        <v>8</v>
      </c>
      <c r="BP16" s="98"/>
      <c r="BQ16" s="11">
        <v>8</v>
      </c>
      <c r="BR16" s="99"/>
      <c r="BS16" s="11">
        <v>8</v>
      </c>
      <c r="BT16" s="99"/>
      <c r="BU16" s="11">
        <f t="shared" si="14"/>
        <v>8</v>
      </c>
      <c r="BV16" s="11">
        <v>7</v>
      </c>
      <c r="BW16" s="11"/>
      <c r="BX16" s="11">
        <v>8</v>
      </c>
      <c r="BY16" s="99"/>
      <c r="BZ16" s="11">
        <v>8</v>
      </c>
      <c r="CA16" s="99"/>
      <c r="CB16" s="12">
        <v>7</v>
      </c>
      <c r="CC16" s="99"/>
      <c r="CD16" s="12">
        <v>8</v>
      </c>
      <c r="CE16" s="99"/>
      <c r="CF16" s="11">
        <v>7</v>
      </c>
      <c r="CG16" s="98"/>
      <c r="CH16" s="11">
        <v>7</v>
      </c>
      <c r="CI16" s="98"/>
      <c r="CJ16" s="13">
        <f t="shared" si="15"/>
        <v>7.26</v>
      </c>
      <c r="CK16" s="13"/>
      <c r="CL16" s="14" t="str">
        <f t="shared" si="25"/>
        <v>Khá</v>
      </c>
      <c r="CM16" s="21"/>
      <c r="CN16" s="11">
        <v>7</v>
      </c>
      <c r="CO16" s="99"/>
      <c r="CP16" s="11">
        <f t="shared" si="16"/>
        <v>7</v>
      </c>
      <c r="CQ16" s="11">
        <v>8</v>
      </c>
      <c r="CR16" s="99"/>
      <c r="CS16" s="11">
        <v>8</v>
      </c>
      <c r="CT16" s="112"/>
      <c r="CU16" s="11">
        <v>8</v>
      </c>
      <c r="CV16" s="111"/>
      <c r="CW16" s="112">
        <v>8</v>
      </c>
      <c r="CX16" s="112"/>
      <c r="CY16" s="11">
        <f t="shared" si="17"/>
        <v>8</v>
      </c>
      <c r="CZ16" s="116">
        <v>8</v>
      </c>
      <c r="DA16" s="112"/>
      <c r="DB16" s="11">
        <f t="shared" si="18"/>
        <v>8</v>
      </c>
      <c r="DC16" s="98">
        <v>8</v>
      </c>
      <c r="DD16" s="112"/>
      <c r="DE16" s="11">
        <v>6</v>
      </c>
      <c r="DF16" s="111"/>
      <c r="DG16" s="98">
        <v>9</v>
      </c>
      <c r="DH16" s="112"/>
      <c r="DI16" s="13">
        <f t="shared" si="0"/>
        <v>7.81</v>
      </c>
      <c r="DJ16" s="111"/>
      <c r="DK16" s="16" t="str">
        <f t="shared" si="23"/>
        <v>Khá</v>
      </c>
      <c r="DL16" s="16"/>
      <c r="DM16" s="11">
        <v>8</v>
      </c>
      <c r="DN16" s="12"/>
      <c r="DO16" s="11">
        <v>8</v>
      </c>
      <c r="DP16" s="12"/>
      <c r="DQ16" s="12">
        <v>8</v>
      </c>
      <c r="DR16" s="12"/>
      <c r="DS16" s="51">
        <v>9</v>
      </c>
      <c r="DT16" s="12"/>
      <c r="DU16" s="11">
        <v>9</v>
      </c>
      <c r="DV16" s="12"/>
      <c r="DW16" s="11">
        <v>9</v>
      </c>
      <c r="DX16" s="12"/>
      <c r="DY16" s="11">
        <v>8</v>
      </c>
      <c r="DZ16" s="129"/>
      <c r="EA16" s="13">
        <f t="shared" si="19"/>
        <v>8.48</v>
      </c>
      <c r="EB16" s="13"/>
      <c r="EC16" s="13">
        <f t="shared" si="20"/>
        <v>8.15</v>
      </c>
      <c r="ED16" s="13"/>
      <c r="EE16" s="14" t="str">
        <f t="shared" si="21"/>
        <v>Giỏi</v>
      </c>
      <c r="EF16" s="11" t="str">
        <f t="shared" si="1"/>
        <v>Hồ TrungHiền</v>
      </c>
      <c r="EG16" s="46">
        <f t="shared" si="22"/>
        <v>7.1</v>
      </c>
      <c r="EH16" s="46"/>
      <c r="EI16" s="47" t="str">
        <f t="shared" si="26"/>
        <v>Khá</v>
      </c>
      <c r="EJ16" s="170">
        <f t="shared" ca="1" si="3"/>
        <v>52</v>
      </c>
    </row>
    <row r="17" spans="1:140" ht="15" customHeight="1" x14ac:dyDescent="0.2">
      <c r="A17" s="117">
        <v>11</v>
      </c>
      <c r="B17" s="17" t="s">
        <v>97</v>
      </c>
      <c r="C17" s="18" t="s">
        <v>640</v>
      </c>
      <c r="D17" s="11">
        <v>6</v>
      </c>
      <c r="E17" s="12"/>
      <c r="F17" s="11">
        <v>5</v>
      </c>
      <c r="G17" s="12"/>
      <c r="H17" s="11">
        <v>7</v>
      </c>
      <c r="I17" s="12"/>
      <c r="J17" s="11">
        <f t="shared" si="4"/>
        <v>7</v>
      </c>
      <c r="K17" s="11">
        <v>5</v>
      </c>
      <c r="L17" s="12"/>
      <c r="M17" s="12">
        <v>7</v>
      </c>
      <c r="N17" s="12"/>
      <c r="O17" s="12">
        <v>6</v>
      </c>
      <c r="P17" s="12"/>
      <c r="Q17" s="11">
        <f t="shared" si="5"/>
        <v>6</v>
      </c>
      <c r="R17" s="11">
        <v>5</v>
      </c>
      <c r="S17" s="12"/>
      <c r="T17" s="11">
        <f t="shared" si="6"/>
        <v>5</v>
      </c>
      <c r="U17" s="11">
        <v>8</v>
      </c>
      <c r="V17" s="11"/>
      <c r="W17" s="11">
        <f t="shared" si="7"/>
        <v>8</v>
      </c>
      <c r="X17" s="11">
        <v>8</v>
      </c>
      <c r="Y17" s="12"/>
      <c r="Z17" s="11">
        <v>9</v>
      </c>
      <c r="AA17" s="12"/>
      <c r="AB17" s="11">
        <f t="shared" si="8"/>
        <v>9</v>
      </c>
      <c r="AC17" s="11">
        <v>6</v>
      </c>
      <c r="AD17" s="11"/>
      <c r="AE17" s="11">
        <f t="shared" si="9"/>
        <v>6</v>
      </c>
      <c r="AF17" s="11">
        <v>7</v>
      </c>
      <c r="AG17" s="12"/>
      <c r="AH17" s="11">
        <v>9</v>
      </c>
      <c r="AI17" s="12"/>
      <c r="AJ17" s="12">
        <v>7</v>
      </c>
      <c r="AK17" s="12"/>
      <c r="AL17" s="12">
        <v>7</v>
      </c>
      <c r="AM17" s="12"/>
      <c r="AN17" s="11">
        <v>8</v>
      </c>
      <c r="AO17" s="11"/>
      <c r="AP17" s="11">
        <v>8</v>
      </c>
      <c r="AQ17" s="11"/>
      <c r="AR17" s="11">
        <v>7</v>
      </c>
      <c r="AS17" s="12"/>
      <c r="AT17" s="11">
        <v>7</v>
      </c>
      <c r="AU17" s="11"/>
      <c r="AV17" s="13">
        <f t="shared" si="10"/>
        <v>6.78</v>
      </c>
      <c r="AW17" s="13"/>
      <c r="AX17" s="14" t="str">
        <f t="shared" si="24"/>
        <v>TBKhá</v>
      </c>
      <c r="AY17" s="21"/>
      <c r="AZ17" s="11">
        <v>9</v>
      </c>
      <c r="BA17" s="99"/>
      <c r="BB17" s="11">
        <v>8</v>
      </c>
      <c r="BC17" s="11"/>
      <c r="BD17" s="11">
        <f t="shared" si="11"/>
        <v>8</v>
      </c>
      <c r="BE17" s="11">
        <v>9</v>
      </c>
      <c r="BF17" s="99"/>
      <c r="BG17" s="11">
        <v>8</v>
      </c>
      <c r="BH17" s="99"/>
      <c r="BI17" s="11">
        <f t="shared" si="12"/>
        <v>8</v>
      </c>
      <c r="BJ17" s="12">
        <v>8</v>
      </c>
      <c r="BK17" s="99"/>
      <c r="BL17" s="12">
        <v>7</v>
      </c>
      <c r="BM17" s="99"/>
      <c r="BN17" s="11">
        <f t="shared" si="13"/>
        <v>7</v>
      </c>
      <c r="BO17" s="11">
        <v>9</v>
      </c>
      <c r="BP17" s="98"/>
      <c r="BQ17" s="11">
        <v>7</v>
      </c>
      <c r="BR17" s="99"/>
      <c r="BS17" s="11">
        <v>9</v>
      </c>
      <c r="BT17" s="99"/>
      <c r="BU17" s="11">
        <f t="shared" si="14"/>
        <v>9</v>
      </c>
      <c r="BV17" s="11">
        <v>8</v>
      </c>
      <c r="BW17" s="11"/>
      <c r="BX17" s="11">
        <v>9</v>
      </c>
      <c r="BY17" s="99"/>
      <c r="BZ17" s="11">
        <v>9</v>
      </c>
      <c r="CA17" s="99"/>
      <c r="CB17" s="12">
        <v>8</v>
      </c>
      <c r="CC17" s="99"/>
      <c r="CD17" s="12">
        <v>9</v>
      </c>
      <c r="CE17" s="99"/>
      <c r="CF17" s="11">
        <v>9</v>
      </c>
      <c r="CG17" s="98"/>
      <c r="CH17" s="11">
        <v>8</v>
      </c>
      <c r="CI17" s="98"/>
      <c r="CJ17" s="13">
        <f t="shared" si="15"/>
        <v>8.49</v>
      </c>
      <c r="CK17" s="13"/>
      <c r="CL17" s="14" t="str">
        <f t="shared" si="25"/>
        <v>Giỏi</v>
      </c>
      <c r="CM17" s="21"/>
      <c r="CN17" s="11">
        <v>9</v>
      </c>
      <c r="CO17" s="99"/>
      <c r="CP17" s="11">
        <f t="shared" si="16"/>
        <v>9</v>
      </c>
      <c r="CQ17" s="11">
        <v>9</v>
      </c>
      <c r="CR17" s="99"/>
      <c r="CS17" s="11">
        <v>8</v>
      </c>
      <c r="CT17" s="112"/>
      <c r="CU17" s="11">
        <v>9</v>
      </c>
      <c r="CV17" s="111"/>
      <c r="CW17" s="112">
        <v>9</v>
      </c>
      <c r="CX17" s="112"/>
      <c r="CY17" s="11">
        <f t="shared" si="17"/>
        <v>9</v>
      </c>
      <c r="CZ17" s="116">
        <v>8</v>
      </c>
      <c r="DA17" s="112"/>
      <c r="DB17" s="11">
        <f t="shared" si="18"/>
        <v>8</v>
      </c>
      <c r="DC17" s="98">
        <v>9</v>
      </c>
      <c r="DD17" s="112"/>
      <c r="DE17" s="11">
        <v>7</v>
      </c>
      <c r="DF17" s="111"/>
      <c r="DG17" s="98">
        <v>9</v>
      </c>
      <c r="DH17" s="112"/>
      <c r="DI17" s="13">
        <f t="shared" si="0"/>
        <v>8.69</v>
      </c>
      <c r="DJ17" s="111"/>
      <c r="DK17" s="16" t="str">
        <f t="shared" si="23"/>
        <v>Giỏi</v>
      </c>
      <c r="DL17" s="16"/>
      <c r="DM17" s="11">
        <v>9</v>
      </c>
      <c r="DN17" s="12"/>
      <c r="DO17" s="11">
        <v>8</v>
      </c>
      <c r="DP17" s="12"/>
      <c r="DQ17" s="12">
        <v>9</v>
      </c>
      <c r="DR17" s="12"/>
      <c r="DS17" s="51">
        <v>9</v>
      </c>
      <c r="DT17" s="12"/>
      <c r="DU17" s="11">
        <v>9</v>
      </c>
      <c r="DV17" s="12"/>
      <c r="DW17" s="11">
        <v>10</v>
      </c>
      <c r="DX17" s="12"/>
      <c r="DY17" s="11">
        <v>9</v>
      </c>
      <c r="DZ17" s="129"/>
      <c r="EA17" s="13">
        <f t="shared" si="19"/>
        <v>9.07</v>
      </c>
      <c r="EB17" s="13"/>
      <c r="EC17" s="13">
        <f t="shared" si="20"/>
        <v>8.89</v>
      </c>
      <c r="ED17" s="13"/>
      <c r="EE17" s="14" t="str">
        <f t="shared" si="21"/>
        <v>Giỏi</v>
      </c>
      <c r="EF17" s="11" t="str">
        <f t="shared" si="1"/>
        <v>Nguyễn ThịHoàn</v>
      </c>
      <c r="EG17" s="46">
        <f t="shared" si="22"/>
        <v>8.0399999999999991</v>
      </c>
      <c r="EH17" s="46"/>
      <c r="EI17" s="47" t="str">
        <f t="shared" si="26"/>
        <v>Giỏi</v>
      </c>
      <c r="EJ17" s="170">
        <f t="shared" ca="1" si="3"/>
        <v>11</v>
      </c>
    </row>
    <row r="18" spans="1:140" ht="15" customHeight="1" x14ac:dyDescent="0.2">
      <c r="A18" s="16">
        <v>12</v>
      </c>
      <c r="B18" s="17" t="s">
        <v>641</v>
      </c>
      <c r="C18" s="18" t="s">
        <v>395</v>
      </c>
      <c r="D18" s="11">
        <v>7</v>
      </c>
      <c r="E18" s="12"/>
      <c r="F18" s="11">
        <v>5</v>
      </c>
      <c r="G18" s="12"/>
      <c r="H18" s="11">
        <v>8</v>
      </c>
      <c r="I18" s="12"/>
      <c r="J18" s="11">
        <f t="shared" si="4"/>
        <v>8</v>
      </c>
      <c r="K18" s="11">
        <v>8</v>
      </c>
      <c r="L18" s="12"/>
      <c r="M18" s="12">
        <v>7</v>
      </c>
      <c r="N18" s="12"/>
      <c r="O18" s="12">
        <v>6</v>
      </c>
      <c r="P18" s="12"/>
      <c r="Q18" s="11">
        <f t="shared" si="5"/>
        <v>6</v>
      </c>
      <c r="R18" s="11">
        <v>5</v>
      </c>
      <c r="S18" s="12"/>
      <c r="T18" s="11">
        <f t="shared" si="6"/>
        <v>5</v>
      </c>
      <c r="U18" s="11">
        <v>8</v>
      </c>
      <c r="V18" s="11"/>
      <c r="W18" s="11">
        <f t="shared" si="7"/>
        <v>8</v>
      </c>
      <c r="X18" s="11">
        <v>5</v>
      </c>
      <c r="Y18" s="12"/>
      <c r="Z18" s="11">
        <v>7</v>
      </c>
      <c r="AA18" s="12"/>
      <c r="AB18" s="11">
        <f t="shared" si="8"/>
        <v>7</v>
      </c>
      <c r="AC18" s="11">
        <v>5</v>
      </c>
      <c r="AD18" s="11"/>
      <c r="AE18" s="11">
        <f t="shared" si="9"/>
        <v>5</v>
      </c>
      <c r="AF18" s="11">
        <v>7</v>
      </c>
      <c r="AG18" s="12"/>
      <c r="AH18" s="11">
        <v>8</v>
      </c>
      <c r="AI18" s="12"/>
      <c r="AJ18" s="12">
        <v>7</v>
      </c>
      <c r="AK18" s="12"/>
      <c r="AL18" s="12">
        <v>6</v>
      </c>
      <c r="AM18" s="12"/>
      <c r="AN18" s="11">
        <v>8</v>
      </c>
      <c r="AO18" s="11"/>
      <c r="AP18" s="11">
        <v>8</v>
      </c>
      <c r="AQ18" s="11"/>
      <c r="AR18" s="11">
        <v>8</v>
      </c>
      <c r="AS18" s="12"/>
      <c r="AT18" s="11">
        <v>6</v>
      </c>
      <c r="AU18" s="11"/>
      <c r="AV18" s="13">
        <f t="shared" si="10"/>
        <v>6.56</v>
      </c>
      <c r="AW18" s="13"/>
      <c r="AX18" s="14" t="str">
        <f t="shared" si="24"/>
        <v>TBKhá</v>
      </c>
      <c r="AY18" s="21"/>
      <c r="AZ18" s="11">
        <v>9</v>
      </c>
      <c r="BA18" s="99"/>
      <c r="BB18" s="11">
        <v>7</v>
      </c>
      <c r="BC18" s="11"/>
      <c r="BD18" s="11">
        <f t="shared" si="11"/>
        <v>7</v>
      </c>
      <c r="BE18" s="11">
        <v>8</v>
      </c>
      <c r="BF18" s="99"/>
      <c r="BG18" s="11">
        <v>6</v>
      </c>
      <c r="BH18" s="99"/>
      <c r="BI18" s="11">
        <f t="shared" si="12"/>
        <v>6</v>
      </c>
      <c r="BJ18" s="12">
        <v>5</v>
      </c>
      <c r="BK18" s="99"/>
      <c r="BL18" s="12">
        <v>8</v>
      </c>
      <c r="BM18" s="99"/>
      <c r="BN18" s="11">
        <f t="shared" si="13"/>
        <v>8</v>
      </c>
      <c r="BO18" s="11">
        <v>8</v>
      </c>
      <c r="BP18" s="98"/>
      <c r="BQ18" s="11">
        <v>7</v>
      </c>
      <c r="BR18" s="99"/>
      <c r="BS18" s="11">
        <v>9</v>
      </c>
      <c r="BT18" s="99"/>
      <c r="BU18" s="11">
        <f t="shared" si="14"/>
        <v>9</v>
      </c>
      <c r="BV18" s="11">
        <v>8</v>
      </c>
      <c r="BW18" s="11"/>
      <c r="BX18" s="11">
        <v>8</v>
      </c>
      <c r="BY18" s="99"/>
      <c r="BZ18" s="11">
        <v>8</v>
      </c>
      <c r="CA18" s="99"/>
      <c r="CB18" s="12">
        <v>6</v>
      </c>
      <c r="CC18" s="99"/>
      <c r="CD18" s="12">
        <v>8</v>
      </c>
      <c r="CE18" s="99"/>
      <c r="CF18" s="11">
        <v>8</v>
      </c>
      <c r="CG18" s="98"/>
      <c r="CH18" s="11">
        <v>7</v>
      </c>
      <c r="CI18" s="98"/>
      <c r="CJ18" s="13">
        <f t="shared" si="15"/>
        <v>7.58</v>
      </c>
      <c r="CK18" s="13"/>
      <c r="CL18" s="14" t="str">
        <f t="shared" si="25"/>
        <v>Khá</v>
      </c>
      <c r="CM18" s="21"/>
      <c r="CN18" s="11">
        <v>7</v>
      </c>
      <c r="CO18" s="99"/>
      <c r="CP18" s="11">
        <f t="shared" si="16"/>
        <v>7</v>
      </c>
      <c r="CQ18" s="11">
        <v>8</v>
      </c>
      <c r="CR18" s="99"/>
      <c r="CS18" s="11">
        <v>7</v>
      </c>
      <c r="CT18" s="112"/>
      <c r="CU18" s="11">
        <v>8</v>
      </c>
      <c r="CV18" s="111"/>
      <c r="CW18" s="112">
        <v>6</v>
      </c>
      <c r="CX18" s="112"/>
      <c r="CY18" s="11">
        <f t="shared" si="17"/>
        <v>6</v>
      </c>
      <c r="CZ18" s="116">
        <v>7</v>
      </c>
      <c r="DA18" s="112"/>
      <c r="DB18" s="11">
        <f t="shared" si="18"/>
        <v>7</v>
      </c>
      <c r="DC18" s="98">
        <v>9</v>
      </c>
      <c r="DD18" s="112"/>
      <c r="DE18" s="11">
        <v>6</v>
      </c>
      <c r="DF18" s="111"/>
      <c r="DG18" s="98">
        <v>9</v>
      </c>
      <c r="DH18" s="112"/>
      <c r="DI18" s="13">
        <f t="shared" si="0"/>
        <v>7.65</v>
      </c>
      <c r="DJ18" s="111"/>
      <c r="DK18" s="16" t="str">
        <f t="shared" si="23"/>
        <v>Khá</v>
      </c>
      <c r="DL18" s="16"/>
      <c r="DM18" s="11">
        <v>9</v>
      </c>
      <c r="DN18" s="12"/>
      <c r="DO18" s="11">
        <v>8</v>
      </c>
      <c r="DP18" s="12"/>
      <c r="DQ18" s="12">
        <v>8</v>
      </c>
      <c r="DR18" s="12"/>
      <c r="DS18" s="51">
        <v>9</v>
      </c>
      <c r="DT18" s="12"/>
      <c r="DU18" s="11">
        <v>9</v>
      </c>
      <c r="DV18" s="12"/>
      <c r="DW18" s="11">
        <v>8</v>
      </c>
      <c r="DX18" s="12"/>
      <c r="DY18" s="11">
        <v>7</v>
      </c>
      <c r="DZ18" s="129"/>
      <c r="EA18" s="13">
        <f t="shared" si="19"/>
        <v>8.2200000000000006</v>
      </c>
      <c r="EB18" s="13"/>
      <c r="EC18" s="13">
        <f t="shared" si="20"/>
        <v>7.94</v>
      </c>
      <c r="ED18" s="13"/>
      <c r="EE18" s="14" t="str">
        <f t="shared" si="21"/>
        <v>Khá</v>
      </c>
      <c r="EF18" s="11" t="str">
        <f t="shared" si="1"/>
        <v>Cao BáHoàng</v>
      </c>
      <c r="EG18" s="46">
        <f t="shared" si="22"/>
        <v>7.36</v>
      </c>
      <c r="EH18" s="46"/>
      <c r="EI18" s="47" t="str">
        <f t="shared" si="26"/>
        <v>Khá</v>
      </c>
      <c r="EJ18" s="170">
        <f t="shared" ca="1" si="3"/>
        <v>36</v>
      </c>
    </row>
    <row r="19" spans="1:140" ht="15" customHeight="1" x14ac:dyDescent="0.2">
      <c r="A19" s="117">
        <v>13</v>
      </c>
      <c r="B19" s="17" t="s">
        <v>642</v>
      </c>
      <c r="C19" s="18" t="s">
        <v>643</v>
      </c>
      <c r="D19" s="11">
        <v>8</v>
      </c>
      <c r="E19" s="12"/>
      <c r="F19" s="11">
        <v>5</v>
      </c>
      <c r="G19" s="12"/>
      <c r="H19" s="11">
        <v>8</v>
      </c>
      <c r="I19" s="12"/>
      <c r="J19" s="11">
        <f t="shared" si="4"/>
        <v>8</v>
      </c>
      <c r="K19" s="11">
        <v>7</v>
      </c>
      <c r="L19" s="12"/>
      <c r="M19" s="12">
        <v>8</v>
      </c>
      <c r="N19" s="12"/>
      <c r="O19" s="12">
        <v>8</v>
      </c>
      <c r="P19" s="12"/>
      <c r="Q19" s="11">
        <f t="shared" si="5"/>
        <v>8</v>
      </c>
      <c r="R19" s="11">
        <v>8</v>
      </c>
      <c r="S19" s="12"/>
      <c r="T19" s="11">
        <f t="shared" si="6"/>
        <v>8</v>
      </c>
      <c r="U19" s="11">
        <v>8</v>
      </c>
      <c r="V19" s="11"/>
      <c r="W19" s="11">
        <f t="shared" si="7"/>
        <v>8</v>
      </c>
      <c r="X19" s="11">
        <v>9</v>
      </c>
      <c r="Y19" s="12"/>
      <c r="Z19" s="11">
        <v>8</v>
      </c>
      <c r="AA19" s="12"/>
      <c r="AB19" s="11">
        <f t="shared" si="8"/>
        <v>8</v>
      </c>
      <c r="AC19" s="11">
        <v>4</v>
      </c>
      <c r="AD19" s="11">
        <v>5</v>
      </c>
      <c r="AE19" s="11">
        <f t="shared" si="9"/>
        <v>5</v>
      </c>
      <c r="AF19" s="11">
        <v>7</v>
      </c>
      <c r="AG19" s="12"/>
      <c r="AH19" s="11">
        <v>10</v>
      </c>
      <c r="AI19" s="12"/>
      <c r="AJ19" s="12">
        <v>7</v>
      </c>
      <c r="AK19" s="12"/>
      <c r="AL19" s="12">
        <v>8</v>
      </c>
      <c r="AM19" s="12"/>
      <c r="AN19" s="11">
        <v>8</v>
      </c>
      <c r="AO19" s="11"/>
      <c r="AP19" s="11">
        <v>8</v>
      </c>
      <c r="AQ19" s="11"/>
      <c r="AR19" s="11">
        <v>9</v>
      </c>
      <c r="AS19" s="12"/>
      <c r="AT19" s="11">
        <v>8</v>
      </c>
      <c r="AU19" s="11"/>
      <c r="AV19" s="13">
        <f t="shared" si="10"/>
        <v>7.48</v>
      </c>
      <c r="AW19" s="13"/>
      <c r="AX19" s="14" t="str">
        <f t="shared" si="24"/>
        <v>Khá</v>
      </c>
      <c r="AY19" s="21"/>
      <c r="AZ19" s="11">
        <v>8</v>
      </c>
      <c r="BA19" s="99"/>
      <c r="BB19" s="11">
        <v>7</v>
      </c>
      <c r="BC19" s="11"/>
      <c r="BD19" s="11">
        <f t="shared" si="11"/>
        <v>7</v>
      </c>
      <c r="BE19" s="11">
        <v>9</v>
      </c>
      <c r="BF19" s="99"/>
      <c r="BG19" s="11">
        <v>7</v>
      </c>
      <c r="BH19" s="99"/>
      <c r="BI19" s="11">
        <f t="shared" si="12"/>
        <v>7</v>
      </c>
      <c r="BJ19" s="12">
        <v>8</v>
      </c>
      <c r="BK19" s="99"/>
      <c r="BL19" s="12">
        <v>9</v>
      </c>
      <c r="BM19" s="99"/>
      <c r="BN19" s="11">
        <f t="shared" si="13"/>
        <v>9</v>
      </c>
      <c r="BO19" s="11">
        <v>9</v>
      </c>
      <c r="BP19" s="98"/>
      <c r="BQ19" s="11">
        <v>9</v>
      </c>
      <c r="BR19" s="99"/>
      <c r="BS19" s="11">
        <v>9</v>
      </c>
      <c r="BT19" s="99"/>
      <c r="BU19" s="11">
        <f t="shared" si="14"/>
        <v>9</v>
      </c>
      <c r="BV19" s="11">
        <v>8</v>
      </c>
      <c r="BW19" s="11"/>
      <c r="BX19" s="11">
        <v>9</v>
      </c>
      <c r="BY19" s="99"/>
      <c r="BZ19" s="11">
        <v>9</v>
      </c>
      <c r="CA19" s="99"/>
      <c r="CB19" s="12">
        <v>9</v>
      </c>
      <c r="CC19" s="99"/>
      <c r="CD19" s="12">
        <v>10</v>
      </c>
      <c r="CE19" s="99"/>
      <c r="CF19" s="11">
        <v>10</v>
      </c>
      <c r="CG19" s="98"/>
      <c r="CH19" s="11">
        <v>8</v>
      </c>
      <c r="CI19" s="98"/>
      <c r="CJ19" s="13">
        <f t="shared" si="15"/>
        <v>8.77</v>
      </c>
      <c r="CK19" s="13"/>
      <c r="CL19" s="14" t="str">
        <f t="shared" si="25"/>
        <v>Giỏi</v>
      </c>
      <c r="CM19" s="21"/>
      <c r="CN19" s="11">
        <v>9</v>
      </c>
      <c r="CO19" s="99"/>
      <c r="CP19" s="11">
        <f t="shared" si="16"/>
        <v>9</v>
      </c>
      <c r="CQ19" s="11">
        <v>9</v>
      </c>
      <c r="CR19" s="99"/>
      <c r="CS19" s="11">
        <v>9</v>
      </c>
      <c r="CT19" s="112"/>
      <c r="CU19" s="11">
        <v>9</v>
      </c>
      <c r="CV19" s="111"/>
      <c r="CW19" s="112">
        <v>10</v>
      </c>
      <c r="CX19" s="112"/>
      <c r="CY19" s="11">
        <f t="shared" si="17"/>
        <v>10</v>
      </c>
      <c r="CZ19" s="116">
        <v>9</v>
      </c>
      <c r="DA19" s="112"/>
      <c r="DB19" s="11">
        <f t="shared" si="18"/>
        <v>9</v>
      </c>
      <c r="DC19" s="98">
        <v>9</v>
      </c>
      <c r="DD19" s="112"/>
      <c r="DE19" s="11">
        <v>7</v>
      </c>
      <c r="DF19" s="111"/>
      <c r="DG19" s="98">
        <v>9</v>
      </c>
      <c r="DH19" s="112"/>
      <c r="DI19" s="13">
        <f t="shared" si="0"/>
        <v>8.92</v>
      </c>
      <c r="DJ19" s="111"/>
      <c r="DK19" s="16" t="str">
        <f t="shared" si="23"/>
        <v>Giỏi</v>
      </c>
      <c r="DL19" s="16"/>
      <c r="DM19" s="11">
        <v>9</v>
      </c>
      <c r="DN19" s="12"/>
      <c r="DO19" s="11">
        <v>10</v>
      </c>
      <c r="DP19" s="12"/>
      <c r="DQ19" s="12">
        <v>10</v>
      </c>
      <c r="DR19" s="12"/>
      <c r="DS19" s="51">
        <v>9</v>
      </c>
      <c r="DT19" s="12"/>
      <c r="DU19" s="11">
        <v>9</v>
      </c>
      <c r="DV19" s="12"/>
      <c r="DW19" s="11">
        <v>10</v>
      </c>
      <c r="DX19" s="12"/>
      <c r="DY19" s="11">
        <v>9</v>
      </c>
      <c r="DZ19" s="129"/>
      <c r="EA19" s="13">
        <f t="shared" si="19"/>
        <v>9.41</v>
      </c>
      <c r="EB19" s="13"/>
      <c r="EC19" s="13">
        <f t="shared" si="20"/>
        <v>9.17</v>
      </c>
      <c r="ED19" s="13"/>
      <c r="EE19" s="14" t="str">
        <f t="shared" si="21"/>
        <v>Xuất sắc</v>
      </c>
      <c r="EF19" s="11" t="str">
        <f t="shared" si="1"/>
        <v>Phạm TháiHưng</v>
      </c>
      <c r="EG19" s="46">
        <f t="shared" si="22"/>
        <v>8.4700000000000006</v>
      </c>
      <c r="EH19" s="46"/>
      <c r="EI19" s="47" t="str">
        <f t="shared" si="26"/>
        <v>Giỏi</v>
      </c>
      <c r="EJ19" s="170">
        <f t="shared" ca="1" si="3"/>
        <v>4</v>
      </c>
    </row>
    <row r="20" spans="1:140" ht="15" customHeight="1" x14ac:dyDescent="0.2">
      <c r="A20" s="16">
        <v>14</v>
      </c>
      <c r="B20" s="17" t="s">
        <v>644</v>
      </c>
      <c r="C20" s="18" t="s">
        <v>214</v>
      </c>
      <c r="D20" s="11">
        <v>6</v>
      </c>
      <c r="E20" s="12"/>
      <c r="F20" s="11">
        <v>5</v>
      </c>
      <c r="G20" s="12"/>
      <c r="H20" s="11">
        <v>8</v>
      </c>
      <c r="I20" s="12"/>
      <c r="J20" s="11">
        <f t="shared" si="4"/>
        <v>8</v>
      </c>
      <c r="K20" s="11">
        <v>6</v>
      </c>
      <c r="L20" s="12"/>
      <c r="M20" s="12">
        <v>7</v>
      </c>
      <c r="N20" s="12"/>
      <c r="O20" s="12">
        <v>6</v>
      </c>
      <c r="P20" s="12"/>
      <c r="Q20" s="11">
        <f t="shared" si="5"/>
        <v>6</v>
      </c>
      <c r="R20" s="11">
        <v>5</v>
      </c>
      <c r="S20" s="12"/>
      <c r="T20" s="11">
        <f t="shared" si="6"/>
        <v>5</v>
      </c>
      <c r="U20" s="11">
        <v>8</v>
      </c>
      <c r="V20" s="11"/>
      <c r="W20" s="11">
        <f t="shared" si="7"/>
        <v>8</v>
      </c>
      <c r="X20" s="11">
        <v>6</v>
      </c>
      <c r="Y20" s="12"/>
      <c r="Z20" s="11">
        <v>7</v>
      </c>
      <c r="AA20" s="12"/>
      <c r="AB20" s="11">
        <f t="shared" si="8"/>
        <v>7</v>
      </c>
      <c r="AC20" s="11">
        <v>5</v>
      </c>
      <c r="AD20" s="11"/>
      <c r="AE20" s="11">
        <f t="shared" si="9"/>
        <v>5</v>
      </c>
      <c r="AF20" s="11">
        <v>6</v>
      </c>
      <c r="AG20" s="12"/>
      <c r="AH20" s="11">
        <v>7</v>
      </c>
      <c r="AI20" s="12"/>
      <c r="AJ20" s="12">
        <v>7</v>
      </c>
      <c r="AK20" s="12"/>
      <c r="AL20" s="12">
        <v>6</v>
      </c>
      <c r="AM20" s="12"/>
      <c r="AN20" s="11">
        <v>7</v>
      </c>
      <c r="AO20" s="11"/>
      <c r="AP20" s="11">
        <v>7</v>
      </c>
      <c r="AQ20" s="11"/>
      <c r="AR20" s="11">
        <v>8</v>
      </c>
      <c r="AS20" s="12"/>
      <c r="AT20" s="11">
        <v>6</v>
      </c>
      <c r="AU20" s="11"/>
      <c r="AV20" s="13">
        <f t="shared" si="10"/>
        <v>6.31</v>
      </c>
      <c r="AW20" s="13"/>
      <c r="AX20" s="14" t="str">
        <f t="shared" si="24"/>
        <v>TBKhá</v>
      </c>
      <c r="AY20" s="21"/>
      <c r="AZ20" s="11">
        <v>8</v>
      </c>
      <c r="BA20" s="99"/>
      <c r="BB20" s="11">
        <v>8</v>
      </c>
      <c r="BC20" s="11"/>
      <c r="BD20" s="11">
        <f t="shared" si="11"/>
        <v>8</v>
      </c>
      <c r="BE20" s="11">
        <v>8</v>
      </c>
      <c r="BF20" s="99"/>
      <c r="BG20" s="11">
        <v>5</v>
      </c>
      <c r="BH20" s="99"/>
      <c r="BI20" s="11">
        <f t="shared" si="12"/>
        <v>5</v>
      </c>
      <c r="BJ20" s="12">
        <v>5</v>
      </c>
      <c r="BK20" s="99"/>
      <c r="BL20" s="12">
        <v>7</v>
      </c>
      <c r="BM20" s="99"/>
      <c r="BN20" s="11">
        <f t="shared" si="13"/>
        <v>7</v>
      </c>
      <c r="BO20" s="11">
        <v>8</v>
      </c>
      <c r="BP20" s="98"/>
      <c r="BQ20" s="11">
        <v>6</v>
      </c>
      <c r="BR20" s="99"/>
      <c r="BS20" s="11">
        <v>7</v>
      </c>
      <c r="BT20" s="99"/>
      <c r="BU20" s="11">
        <f t="shared" si="14"/>
        <v>7</v>
      </c>
      <c r="BV20" s="11">
        <v>6</v>
      </c>
      <c r="BW20" s="11"/>
      <c r="BX20" s="11">
        <v>8</v>
      </c>
      <c r="BY20" s="99"/>
      <c r="BZ20" s="11">
        <v>7</v>
      </c>
      <c r="CA20" s="99"/>
      <c r="CB20" s="12">
        <v>7</v>
      </c>
      <c r="CC20" s="99"/>
      <c r="CD20" s="12">
        <v>8</v>
      </c>
      <c r="CE20" s="99"/>
      <c r="CF20" s="11">
        <v>7</v>
      </c>
      <c r="CG20" s="98"/>
      <c r="CH20" s="11">
        <v>6</v>
      </c>
      <c r="CI20" s="98"/>
      <c r="CJ20" s="13">
        <f t="shared" si="15"/>
        <v>7.13</v>
      </c>
      <c r="CK20" s="13"/>
      <c r="CL20" s="14" t="str">
        <f t="shared" si="25"/>
        <v>Khá</v>
      </c>
      <c r="CM20" s="21"/>
      <c r="CN20" s="11">
        <v>8</v>
      </c>
      <c r="CO20" s="99"/>
      <c r="CP20" s="11">
        <f t="shared" si="16"/>
        <v>8</v>
      </c>
      <c r="CQ20" s="11">
        <v>8</v>
      </c>
      <c r="CR20" s="99"/>
      <c r="CS20" s="11">
        <v>6</v>
      </c>
      <c r="CT20" s="112"/>
      <c r="CU20" s="11">
        <v>8</v>
      </c>
      <c r="CV20" s="111"/>
      <c r="CW20" s="112">
        <v>7</v>
      </c>
      <c r="CX20" s="112"/>
      <c r="CY20" s="11">
        <f t="shared" si="17"/>
        <v>7</v>
      </c>
      <c r="CZ20" s="116">
        <v>7</v>
      </c>
      <c r="DA20" s="112"/>
      <c r="DB20" s="11">
        <f t="shared" si="18"/>
        <v>7</v>
      </c>
      <c r="DC20" s="98">
        <v>8</v>
      </c>
      <c r="DD20" s="112"/>
      <c r="DE20" s="11">
        <v>6</v>
      </c>
      <c r="DF20" s="111"/>
      <c r="DG20" s="98">
        <v>7</v>
      </c>
      <c r="DH20" s="112"/>
      <c r="DI20" s="13">
        <f t="shared" si="0"/>
        <v>7.42</v>
      </c>
      <c r="DJ20" s="111"/>
      <c r="DK20" s="16" t="str">
        <f t="shared" si="23"/>
        <v>Khá</v>
      </c>
      <c r="DL20" s="16"/>
      <c r="DM20" s="11">
        <v>9</v>
      </c>
      <c r="DN20" s="12"/>
      <c r="DO20" s="11">
        <v>9</v>
      </c>
      <c r="DP20" s="12"/>
      <c r="DQ20" s="12">
        <v>9</v>
      </c>
      <c r="DR20" s="12"/>
      <c r="DS20" s="51">
        <v>9</v>
      </c>
      <c r="DT20" s="12"/>
      <c r="DU20" s="11">
        <v>9</v>
      </c>
      <c r="DV20" s="12"/>
      <c r="DW20" s="11">
        <v>8</v>
      </c>
      <c r="DX20" s="12"/>
      <c r="DY20" s="11">
        <v>9</v>
      </c>
      <c r="DZ20" s="129"/>
      <c r="EA20" s="13">
        <f t="shared" si="19"/>
        <v>8.81</v>
      </c>
      <c r="EB20" s="13"/>
      <c r="EC20" s="13">
        <f t="shared" si="20"/>
        <v>8.1300000000000008</v>
      </c>
      <c r="ED20" s="13"/>
      <c r="EE20" s="14" t="str">
        <f t="shared" si="21"/>
        <v>Giỏi</v>
      </c>
      <c r="EF20" s="11" t="str">
        <f t="shared" si="1"/>
        <v>Đặng Thị MộngLành</v>
      </c>
      <c r="EG20" s="46">
        <f t="shared" si="22"/>
        <v>7.19</v>
      </c>
      <c r="EH20" s="46"/>
      <c r="EI20" s="47" t="str">
        <f t="shared" si="26"/>
        <v>Khá</v>
      </c>
      <c r="EJ20" s="170">
        <f t="shared" ca="1" si="3"/>
        <v>47</v>
      </c>
    </row>
    <row r="21" spans="1:140" ht="15" customHeight="1" x14ac:dyDescent="0.2">
      <c r="A21" s="117">
        <v>15</v>
      </c>
      <c r="B21" s="17" t="s">
        <v>645</v>
      </c>
      <c r="C21" s="18" t="s">
        <v>216</v>
      </c>
      <c r="D21" s="11">
        <v>6</v>
      </c>
      <c r="E21" s="12"/>
      <c r="F21" s="11">
        <v>5</v>
      </c>
      <c r="G21" s="12"/>
      <c r="H21" s="11">
        <v>7</v>
      </c>
      <c r="I21" s="12"/>
      <c r="J21" s="11">
        <f t="shared" si="4"/>
        <v>7</v>
      </c>
      <c r="K21" s="11">
        <v>6</v>
      </c>
      <c r="L21" s="12"/>
      <c r="M21" s="12">
        <v>7</v>
      </c>
      <c r="N21" s="12"/>
      <c r="O21" s="12">
        <v>6</v>
      </c>
      <c r="P21" s="12"/>
      <c r="Q21" s="11">
        <f t="shared" si="5"/>
        <v>6</v>
      </c>
      <c r="R21" s="11">
        <v>5</v>
      </c>
      <c r="S21" s="12"/>
      <c r="T21" s="11">
        <f t="shared" si="6"/>
        <v>5</v>
      </c>
      <c r="U21" s="11">
        <v>8</v>
      </c>
      <c r="V21" s="11"/>
      <c r="W21" s="11">
        <f t="shared" si="7"/>
        <v>8</v>
      </c>
      <c r="X21" s="11">
        <v>7</v>
      </c>
      <c r="Y21" s="12"/>
      <c r="Z21" s="11">
        <v>9</v>
      </c>
      <c r="AA21" s="12"/>
      <c r="AB21" s="11">
        <f t="shared" si="8"/>
        <v>9</v>
      </c>
      <c r="AC21" s="11">
        <v>4</v>
      </c>
      <c r="AD21" s="11">
        <v>5</v>
      </c>
      <c r="AE21" s="11">
        <f t="shared" si="9"/>
        <v>5</v>
      </c>
      <c r="AF21" s="11">
        <v>7</v>
      </c>
      <c r="AG21" s="12"/>
      <c r="AH21" s="11">
        <v>9</v>
      </c>
      <c r="AI21" s="12"/>
      <c r="AJ21" s="12">
        <v>7</v>
      </c>
      <c r="AK21" s="12"/>
      <c r="AL21" s="12">
        <v>7</v>
      </c>
      <c r="AM21" s="12"/>
      <c r="AN21" s="11">
        <v>8</v>
      </c>
      <c r="AO21" s="11"/>
      <c r="AP21" s="11">
        <v>8</v>
      </c>
      <c r="AQ21" s="11"/>
      <c r="AR21" s="11">
        <v>7</v>
      </c>
      <c r="AS21" s="12"/>
      <c r="AT21" s="11">
        <v>7</v>
      </c>
      <c r="AU21" s="11"/>
      <c r="AV21" s="13">
        <f t="shared" si="10"/>
        <v>6.69</v>
      </c>
      <c r="AW21" s="13"/>
      <c r="AX21" s="14" t="str">
        <f t="shared" si="24"/>
        <v>TBKhá</v>
      </c>
      <c r="AY21" s="21"/>
      <c r="AZ21" s="11">
        <v>8</v>
      </c>
      <c r="BA21" s="99"/>
      <c r="BB21" s="11">
        <v>7</v>
      </c>
      <c r="BC21" s="11"/>
      <c r="BD21" s="11">
        <f t="shared" si="11"/>
        <v>7</v>
      </c>
      <c r="BE21" s="11">
        <v>8</v>
      </c>
      <c r="BF21" s="99"/>
      <c r="BG21" s="11">
        <v>6</v>
      </c>
      <c r="BH21" s="99"/>
      <c r="BI21" s="11">
        <f t="shared" si="12"/>
        <v>6</v>
      </c>
      <c r="BJ21" s="12">
        <v>6</v>
      </c>
      <c r="BK21" s="99"/>
      <c r="BL21" s="12">
        <v>8</v>
      </c>
      <c r="BM21" s="99"/>
      <c r="BN21" s="11">
        <f t="shared" si="13"/>
        <v>8</v>
      </c>
      <c r="BO21" s="11">
        <v>8</v>
      </c>
      <c r="BP21" s="98"/>
      <c r="BQ21" s="11">
        <v>8</v>
      </c>
      <c r="BR21" s="99"/>
      <c r="BS21" s="11">
        <v>8</v>
      </c>
      <c r="BT21" s="99"/>
      <c r="BU21" s="11">
        <f t="shared" si="14"/>
        <v>8</v>
      </c>
      <c r="BV21" s="11">
        <v>7</v>
      </c>
      <c r="BW21" s="11"/>
      <c r="BX21" s="11">
        <v>8</v>
      </c>
      <c r="BY21" s="99"/>
      <c r="BZ21" s="11">
        <v>8</v>
      </c>
      <c r="CA21" s="99"/>
      <c r="CB21" s="12">
        <v>8</v>
      </c>
      <c r="CC21" s="99"/>
      <c r="CD21" s="12">
        <v>9</v>
      </c>
      <c r="CE21" s="99"/>
      <c r="CF21" s="11">
        <v>8</v>
      </c>
      <c r="CG21" s="98"/>
      <c r="CH21" s="11">
        <v>8</v>
      </c>
      <c r="CI21" s="98"/>
      <c r="CJ21" s="13">
        <f t="shared" si="15"/>
        <v>7.83</v>
      </c>
      <c r="CK21" s="13"/>
      <c r="CL21" s="14" t="str">
        <f t="shared" si="25"/>
        <v>Khá</v>
      </c>
      <c r="CM21" s="21"/>
      <c r="CN21" s="11">
        <v>7</v>
      </c>
      <c r="CO21" s="99"/>
      <c r="CP21" s="11">
        <f t="shared" si="16"/>
        <v>7</v>
      </c>
      <c r="CQ21" s="11">
        <v>10</v>
      </c>
      <c r="CR21" s="99"/>
      <c r="CS21" s="11">
        <v>7</v>
      </c>
      <c r="CT21" s="112"/>
      <c r="CU21" s="11">
        <v>9</v>
      </c>
      <c r="CV21" s="111"/>
      <c r="CW21" s="112">
        <v>8</v>
      </c>
      <c r="CX21" s="112"/>
      <c r="CY21" s="11">
        <f t="shared" si="17"/>
        <v>8</v>
      </c>
      <c r="CZ21" s="116">
        <v>8</v>
      </c>
      <c r="DA21" s="112"/>
      <c r="DB21" s="11">
        <f t="shared" si="18"/>
        <v>8</v>
      </c>
      <c r="DC21" s="98">
        <v>9</v>
      </c>
      <c r="DD21" s="112"/>
      <c r="DE21" s="11">
        <v>7</v>
      </c>
      <c r="DF21" s="111"/>
      <c r="DG21" s="98">
        <v>7</v>
      </c>
      <c r="DH21" s="112"/>
      <c r="DI21" s="13">
        <f t="shared" si="0"/>
        <v>8.1199999999999992</v>
      </c>
      <c r="DJ21" s="111"/>
      <c r="DK21" s="16" t="str">
        <f t="shared" si="23"/>
        <v>Giỏi</v>
      </c>
      <c r="DL21" s="16"/>
      <c r="DM21" s="11">
        <v>8</v>
      </c>
      <c r="DN21" s="12"/>
      <c r="DO21" s="11">
        <v>9</v>
      </c>
      <c r="DP21" s="12"/>
      <c r="DQ21" s="12">
        <v>9</v>
      </c>
      <c r="DR21" s="12"/>
      <c r="DS21" s="51">
        <v>9</v>
      </c>
      <c r="DT21" s="12"/>
      <c r="DU21" s="11">
        <v>9</v>
      </c>
      <c r="DV21" s="12"/>
      <c r="DW21" s="11">
        <v>8</v>
      </c>
      <c r="DX21" s="12"/>
      <c r="DY21" s="11">
        <v>9</v>
      </c>
      <c r="DZ21" s="129"/>
      <c r="EA21" s="13">
        <f t="shared" si="19"/>
        <v>8.6999999999999993</v>
      </c>
      <c r="EB21" s="13"/>
      <c r="EC21" s="13">
        <f t="shared" si="20"/>
        <v>8.42</v>
      </c>
      <c r="ED21" s="13"/>
      <c r="EE21" s="14" t="str">
        <f t="shared" si="21"/>
        <v>Giỏi</v>
      </c>
      <c r="EF21" s="11" t="str">
        <f t="shared" si="1"/>
        <v>Thái Thị KiềuLệ</v>
      </c>
      <c r="EG21" s="46">
        <f t="shared" si="22"/>
        <v>7.64</v>
      </c>
      <c r="EH21" s="46"/>
      <c r="EI21" s="47" t="str">
        <f t="shared" si="26"/>
        <v>Khá</v>
      </c>
      <c r="EJ21" s="170">
        <f t="shared" ca="1" si="3"/>
        <v>24</v>
      </c>
    </row>
    <row r="22" spans="1:140" ht="15" customHeight="1" x14ac:dyDescent="0.2">
      <c r="A22" s="16">
        <v>16</v>
      </c>
      <c r="B22" s="17" t="s">
        <v>305</v>
      </c>
      <c r="C22" s="18" t="s">
        <v>113</v>
      </c>
      <c r="D22" s="11">
        <v>6</v>
      </c>
      <c r="E22" s="12"/>
      <c r="F22" s="11">
        <v>6</v>
      </c>
      <c r="G22" s="12"/>
      <c r="H22" s="11">
        <v>5</v>
      </c>
      <c r="I22" s="12"/>
      <c r="J22" s="11">
        <f t="shared" si="4"/>
        <v>5</v>
      </c>
      <c r="K22" s="11">
        <v>7</v>
      </c>
      <c r="L22" s="12"/>
      <c r="M22" s="12">
        <v>7</v>
      </c>
      <c r="N22" s="12"/>
      <c r="O22" s="12">
        <v>8</v>
      </c>
      <c r="P22" s="12"/>
      <c r="Q22" s="11">
        <f t="shared" si="5"/>
        <v>8</v>
      </c>
      <c r="R22" s="11">
        <v>6</v>
      </c>
      <c r="S22" s="12"/>
      <c r="T22" s="11">
        <f t="shared" si="6"/>
        <v>6</v>
      </c>
      <c r="U22" s="11">
        <v>8</v>
      </c>
      <c r="V22" s="11"/>
      <c r="W22" s="11">
        <f t="shared" si="7"/>
        <v>8</v>
      </c>
      <c r="X22" s="11">
        <v>7</v>
      </c>
      <c r="Y22" s="12"/>
      <c r="Z22" s="11">
        <v>7</v>
      </c>
      <c r="AA22" s="12"/>
      <c r="AB22" s="11">
        <f t="shared" si="8"/>
        <v>7</v>
      </c>
      <c r="AC22" s="11">
        <v>6</v>
      </c>
      <c r="AD22" s="11"/>
      <c r="AE22" s="11">
        <f t="shared" si="9"/>
        <v>6</v>
      </c>
      <c r="AF22" s="11">
        <v>7</v>
      </c>
      <c r="AG22" s="12"/>
      <c r="AH22" s="11">
        <v>9</v>
      </c>
      <c r="AI22" s="12"/>
      <c r="AJ22" s="12">
        <v>7</v>
      </c>
      <c r="AK22" s="12"/>
      <c r="AL22" s="12">
        <v>7</v>
      </c>
      <c r="AM22" s="12"/>
      <c r="AN22" s="11">
        <v>8</v>
      </c>
      <c r="AO22" s="11"/>
      <c r="AP22" s="11">
        <v>7</v>
      </c>
      <c r="AQ22" s="11"/>
      <c r="AR22" s="11">
        <v>8</v>
      </c>
      <c r="AS22" s="12"/>
      <c r="AT22" s="11">
        <v>7</v>
      </c>
      <c r="AU22" s="11"/>
      <c r="AV22" s="13">
        <f t="shared" si="10"/>
        <v>6.91</v>
      </c>
      <c r="AW22" s="13"/>
      <c r="AX22" s="14" t="str">
        <f t="shared" si="24"/>
        <v>TBKhá</v>
      </c>
      <c r="AY22" s="21"/>
      <c r="AZ22" s="11">
        <v>8</v>
      </c>
      <c r="BA22" s="99"/>
      <c r="BB22" s="11">
        <v>7</v>
      </c>
      <c r="BC22" s="11"/>
      <c r="BD22" s="11">
        <f t="shared" si="11"/>
        <v>7</v>
      </c>
      <c r="BE22" s="11">
        <v>8</v>
      </c>
      <c r="BF22" s="99"/>
      <c r="BG22" s="11">
        <v>7</v>
      </c>
      <c r="BH22" s="99"/>
      <c r="BI22" s="11">
        <f t="shared" si="12"/>
        <v>7</v>
      </c>
      <c r="BJ22" s="12">
        <v>7</v>
      </c>
      <c r="BK22" s="99"/>
      <c r="BL22" s="12">
        <v>7</v>
      </c>
      <c r="BM22" s="99"/>
      <c r="BN22" s="11">
        <f t="shared" si="13"/>
        <v>7</v>
      </c>
      <c r="BO22" s="11">
        <v>8</v>
      </c>
      <c r="BP22" s="98"/>
      <c r="BQ22" s="11">
        <v>8</v>
      </c>
      <c r="BR22" s="99"/>
      <c r="BS22" s="11">
        <v>4</v>
      </c>
      <c r="BT22" s="99">
        <v>9</v>
      </c>
      <c r="BU22" s="11">
        <f t="shared" si="14"/>
        <v>9</v>
      </c>
      <c r="BV22" s="11">
        <v>8</v>
      </c>
      <c r="BW22" s="11"/>
      <c r="BX22" s="11">
        <v>8</v>
      </c>
      <c r="BY22" s="99"/>
      <c r="BZ22" s="11">
        <v>8</v>
      </c>
      <c r="CA22" s="99"/>
      <c r="CB22" s="12">
        <v>7</v>
      </c>
      <c r="CC22" s="99"/>
      <c r="CD22" s="12">
        <v>9</v>
      </c>
      <c r="CE22" s="99"/>
      <c r="CF22" s="11">
        <v>8</v>
      </c>
      <c r="CG22" s="98"/>
      <c r="CH22" s="11">
        <v>7</v>
      </c>
      <c r="CI22" s="98"/>
      <c r="CJ22" s="13">
        <f t="shared" si="15"/>
        <v>7.83</v>
      </c>
      <c r="CK22" s="13"/>
      <c r="CL22" s="14" t="str">
        <f t="shared" si="25"/>
        <v>Khá</v>
      </c>
      <c r="CM22" s="21"/>
      <c r="CN22" s="11">
        <v>8</v>
      </c>
      <c r="CO22" s="99"/>
      <c r="CP22" s="11">
        <f t="shared" si="16"/>
        <v>8</v>
      </c>
      <c r="CQ22" s="11">
        <v>9</v>
      </c>
      <c r="CR22" s="99"/>
      <c r="CS22" s="11">
        <v>8</v>
      </c>
      <c r="CT22" s="112"/>
      <c r="CU22" s="11">
        <v>9</v>
      </c>
      <c r="CV22" s="111"/>
      <c r="CW22" s="112">
        <v>8</v>
      </c>
      <c r="CX22" s="112"/>
      <c r="CY22" s="11">
        <f t="shared" si="17"/>
        <v>8</v>
      </c>
      <c r="CZ22" s="116">
        <v>9</v>
      </c>
      <c r="DA22" s="112"/>
      <c r="DB22" s="11">
        <f t="shared" si="18"/>
        <v>9</v>
      </c>
      <c r="DC22" s="98">
        <v>9</v>
      </c>
      <c r="DD22" s="112"/>
      <c r="DE22" s="11">
        <v>6</v>
      </c>
      <c r="DF22" s="111"/>
      <c r="DG22" s="98">
        <v>8</v>
      </c>
      <c r="DH22" s="112"/>
      <c r="DI22" s="13">
        <f t="shared" si="0"/>
        <v>8.35</v>
      </c>
      <c r="DJ22" s="111"/>
      <c r="DK22" s="16" t="str">
        <f t="shared" si="23"/>
        <v>Giỏi</v>
      </c>
      <c r="DL22" s="16"/>
      <c r="DM22" s="11">
        <v>9</v>
      </c>
      <c r="DN22" s="12"/>
      <c r="DO22" s="11">
        <v>9</v>
      </c>
      <c r="DP22" s="12"/>
      <c r="DQ22" s="12">
        <v>9</v>
      </c>
      <c r="DR22" s="12"/>
      <c r="DS22" s="51">
        <v>9</v>
      </c>
      <c r="DT22" s="12"/>
      <c r="DU22" s="11">
        <v>10</v>
      </c>
      <c r="DV22" s="12"/>
      <c r="DW22" s="11">
        <v>8</v>
      </c>
      <c r="DX22" s="12"/>
      <c r="DY22" s="11">
        <v>8</v>
      </c>
      <c r="DZ22" s="129"/>
      <c r="EA22" s="13">
        <f t="shared" si="19"/>
        <v>8.81</v>
      </c>
      <c r="EB22" s="13"/>
      <c r="EC22" s="13">
        <f t="shared" si="20"/>
        <v>8.58</v>
      </c>
      <c r="ED22" s="13"/>
      <c r="EE22" s="14" t="str">
        <f t="shared" si="21"/>
        <v>Giỏi</v>
      </c>
      <c r="EF22" s="11" t="str">
        <f t="shared" si="1"/>
        <v>Ngô Thị MỹLinh</v>
      </c>
      <c r="EG22" s="46">
        <f t="shared" si="22"/>
        <v>7.77</v>
      </c>
      <c r="EH22" s="46"/>
      <c r="EI22" s="47" t="str">
        <f t="shared" si="26"/>
        <v>Khá</v>
      </c>
      <c r="EJ22" s="170">
        <f t="shared" ca="1" si="3"/>
        <v>21</v>
      </c>
    </row>
    <row r="23" spans="1:140" ht="15" customHeight="1" x14ac:dyDescent="0.2">
      <c r="A23" s="117">
        <v>17</v>
      </c>
      <c r="B23" s="17" t="s">
        <v>646</v>
      </c>
      <c r="C23" s="18" t="s">
        <v>218</v>
      </c>
      <c r="D23" s="11">
        <v>6</v>
      </c>
      <c r="E23" s="12"/>
      <c r="F23" s="11">
        <v>5</v>
      </c>
      <c r="G23" s="12"/>
      <c r="H23" s="11">
        <v>7</v>
      </c>
      <c r="I23" s="12"/>
      <c r="J23" s="11">
        <f t="shared" si="4"/>
        <v>7</v>
      </c>
      <c r="K23" s="11">
        <v>6</v>
      </c>
      <c r="L23" s="12"/>
      <c r="M23" s="12">
        <v>7</v>
      </c>
      <c r="N23" s="12"/>
      <c r="O23" s="12">
        <v>5</v>
      </c>
      <c r="P23" s="12"/>
      <c r="Q23" s="11">
        <f t="shared" si="5"/>
        <v>5</v>
      </c>
      <c r="R23" s="11">
        <v>5</v>
      </c>
      <c r="S23" s="12"/>
      <c r="T23" s="11">
        <f t="shared" si="6"/>
        <v>5</v>
      </c>
      <c r="U23" s="11">
        <v>8</v>
      </c>
      <c r="V23" s="11"/>
      <c r="W23" s="11">
        <f t="shared" si="7"/>
        <v>8</v>
      </c>
      <c r="X23" s="11">
        <v>6</v>
      </c>
      <c r="Y23" s="12"/>
      <c r="Z23" s="11">
        <v>7</v>
      </c>
      <c r="AA23" s="12"/>
      <c r="AB23" s="11">
        <f t="shared" si="8"/>
        <v>7</v>
      </c>
      <c r="AC23" s="11">
        <v>6</v>
      </c>
      <c r="AD23" s="11"/>
      <c r="AE23" s="11">
        <f t="shared" si="9"/>
        <v>6</v>
      </c>
      <c r="AF23" s="11">
        <v>5</v>
      </c>
      <c r="AG23" s="12"/>
      <c r="AH23" s="11">
        <v>7</v>
      </c>
      <c r="AI23" s="12"/>
      <c r="AJ23" s="12">
        <v>7</v>
      </c>
      <c r="AK23" s="12"/>
      <c r="AL23" s="12">
        <v>7</v>
      </c>
      <c r="AM23" s="12"/>
      <c r="AN23" s="11">
        <v>6</v>
      </c>
      <c r="AO23" s="11"/>
      <c r="AP23" s="11">
        <v>7</v>
      </c>
      <c r="AQ23" s="11"/>
      <c r="AR23" s="11">
        <v>8</v>
      </c>
      <c r="AS23" s="12"/>
      <c r="AT23" s="11">
        <v>6</v>
      </c>
      <c r="AU23" s="11"/>
      <c r="AV23" s="13">
        <f t="shared" si="10"/>
        <v>6.26</v>
      </c>
      <c r="AW23" s="13"/>
      <c r="AX23" s="14" t="str">
        <f>IF(AV23&lt;5,"Yếu",IF(AV23&lt;6,"TBình",IF(AV23&lt;7,"TBKhá",IF(AV23&lt;8,"Khá",IF(AV23&lt;9,"Giỏi","Xuất sắc")))))</f>
        <v>TBKhá</v>
      </c>
      <c r="AY23" s="21"/>
      <c r="AZ23" s="11">
        <v>6</v>
      </c>
      <c r="BA23" s="99"/>
      <c r="BB23" s="11">
        <v>7</v>
      </c>
      <c r="BC23" s="11"/>
      <c r="BD23" s="11">
        <f t="shared" si="11"/>
        <v>7</v>
      </c>
      <c r="BE23" s="11">
        <v>7</v>
      </c>
      <c r="BF23" s="99"/>
      <c r="BG23" s="11">
        <v>6</v>
      </c>
      <c r="BH23" s="99"/>
      <c r="BI23" s="11">
        <f t="shared" si="12"/>
        <v>6</v>
      </c>
      <c r="BJ23" s="12">
        <v>7</v>
      </c>
      <c r="BK23" s="99"/>
      <c r="BL23" s="12">
        <v>8</v>
      </c>
      <c r="BM23" s="99"/>
      <c r="BN23" s="11">
        <f t="shared" si="13"/>
        <v>8</v>
      </c>
      <c r="BO23" s="11">
        <v>7</v>
      </c>
      <c r="BP23" s="98"/>
      <c r="BQ23" s="11">
        <v>8</v>
      </c>
      <c r="BR23" s="99"/>
      <c r="BS23" s="11">
        <v>8</v>
      </c>
      <c r="BT23" s="99"/>
      <c r="BU23" s="11">
        <f t="shared" si="14"/>
        <v>8</v>
      </c>
      <c r="BV23" s="11">
        <v>7</v>
      </c>
      <c r="BW23" s="11"/>
      <c r="BX23" s="11">
        <v>8</v>
      </c>
      <c r="BY23" s="99"/>
      <c r="BZ23" s="11">
        <v>8</v>
      </c>
      <c r="CA23" s="99"/>
      <c r="CB23" s="12">
        <v>8</v>
      </c>
      <c r="CC23" s="99"/>
      <c r="CD23" s="12">
        <v>7</v>
      </c>
      <c r="CE23" s="99"/>
      <c r="CF23" s="11">
        <v>8</v>
      </c>
      <c r="CG23" s="98"/>
      <c r="CH23" s="11">
        <v>7</v>
      </c>
      <c r="CI23" s="98"/>
      <c r="CJ23" s="13">
        <f t="shared" si="15"/>
        <v>7.38</v>
      </c>
      <c r="CK23" s="13"/>
      <c r="CL23" s="14" t="str">
        <f>IF(CJ23&lt;5,"Yếu",IF(CJ23&lt;6,"TBình",IF(CJ23&lt;7,"TBKhá",IF(CJ23&lt;8,"Khá",IF(CJ23&lt;9,"Giỏi","Xuất sắc")))))</f>
        <v>Khá</v>
      </c>
      <c r="CM23" s="21"/>
      <c r="CN23" s="11">
        <v>7</v>
      </c>
      <c r="CO23" s="99"/>
      <c r="CP23" s="11">
        <f t="shared" si="16"/>
        <v>7</v>
      </c>
      <c r="CQ23" s="11">
        <v>8</v>
      </c>
      <c r="CR23" s="99"/>
      <c r="CS23" s="11">
        <v>7</v>
      </c>
      <c r="CT23" s="112"/>
      <c r="CU23" s="11">
        <v>8</v>
      </c>
      <c r="CV23" s="111"/>
      <c r="CW23" s="112">
        <v>8</v>
      </c>
      <c r="CX23" s="112"/>
      <c r="CY23" s="11">
        <f t="shared" si="17"/>
        <v>8</v>
      </c>
      <c r="CZ23" s="116">
        <v>8</v>
      </c>
      <c r="DA23" s="112"/>
      <c r="DB23" s="11">
        <f t="shared" si="18"/>
        <v>8</v>
      </c>
      <c r="DC23" s="98">
        <v>9</v>
      </c>
      <c r="DD23" s="112"/>
      <c r="DE23" s="11">
        <v>6</v>
      </c>
      <c r="DF23" s="111"/>
      <c r="DG23" s="98">
        <v>8</v>
      </c>
      <c r="DH23" s="112"/>
      <c r="DI23" s="13">
        <f t="shared" si="0"/>
        <v>7.77</v>
      </c>
      <c r="DJ23" s="111"/>
      <c r="DK23" s="16" t="str">
        <f t="shared" si="23"/>
        <v>Khá</v>
      </c>
      <c r="DL23" s="16"/>
      <c r="DM23" s="11">
        <v>9</v>
      </c>
      <c r="DN23" s="12"/>
      <c r="DO23" s="11">
        <v>9</v>
      </c>
      <c r="DP23" s="12"/>
      <c r="DQ23" s="12">
        <v>9</v>
      </c>
      <c r="DR23" s="12"/>
      <c r="DS23" s="51">
        <v>8</v>
      </c>
      <c r="DT23" s="12"/>
      <c r="DU23" s="11">
        <v>9</v>
      </c>
      <c r="DV23" s="12"/>
      <c r="DW23" s="11">
        <v>10</v>
      </c>
      <c r="DX23" s="12"/>
      <c r="DY23" s="11">
        <v>8</v>
      </c>
      <c r="DZ23" s="129"/>
      <c r="EA23" s="13">
        <f t="shared" si="19"/>
        <v>8.89</v>
      </c>
      <c r="EB23" s="13"/>
      <c r="EC23" s="13">
        <f t="shared" si="20"/>
        <v>8.34</v>
      </c>
      <c r="ED23" s="13"/>
      <c r="EE23" s="14" t="str">
        <f t="shared" si="21"/>
        <v>Giỏi</v>
      </c>
      <c r="EF23" s="11" t="str">
        <f t="shared" si="1"/>
        <v>Lư QuangLộc</v>
      </c>
      <c r="EG23" s="46">
        <f t="shared" si="22"/>
        <v>7.32</v>
      </c>
      <c r="EH23" s="46"/>
      <c r="EI23" s="47" t="str">
        <f>IF(EG23&lt;5,"Yếu",IF(EG23&lt;6,"TBình",IF(EG23&lt;7,"TBKhá",IF(EG23&lt;8,"Khá",IF(EG23&lt;9,"Giỏi","Xuất sắc")))))</f>
        <v>Khá</v>
      </c>
      <c r="EJ23" s="170">
        <f t="shared" ca="1" si="3"/>
        <v>37</v>
      </c>
    </row>
    <row r="24" spans="1:140" ht="15" customHeight="1" x14ac:dyDescent="0.2">
      <c r="A24" s="16">
        <v>18</v>
      </c>
      <c r="B24" s="17" t="s">
        <v>647</v>
      </c>
      <c r="C24" s="18" t="s">
        <v>119</v>
      </c>
      <c r="D24" s="11">
        <v>5</v>
      </c>
      <c r="E24" s="12"/>
      <c r="F24" s="11">
        <v>6</v>
      </c>
      <c r="G24" s="12"/>
      <c r="H24" s="11">
        <v>6</v>
      </c>
      <c r="I24" s="12"/>
      <c r="J24" s="11">
        <f t="shared" si="4"/>
        <v>6</v>
      </c>
      <c r="K24" s="11">
        <v>5</v>
      </c>
      <c r="L24" s="12"/>
      <c r="M24" s="12">
        <v>8</v>
      </c>
      <c r="N24" s="12"/>
      <c r="O24" s="12">
        <v>5</v>
      </c>
      <c r="P24" s="12"/>
      <c r="Q24" s="11">
        <f t="shared" si="5"/>
        <v>5</v>
      </c>
      <c r="R24" s="11">
        <v>5</v>
      </c>
      <c r="S24" s="12"/>
      <c r="T24" s="11">
        <f t="shared" si="6"/>
        <v>5</v>
      </c>
      <c r="U24" s="11">
        <v>8</v>
      </c>
      <c r="V24" s="11"/>
      <c r="W24" s="11">
        <f t="shared" si="7"/>
        <v>8</v>
      </c>
      <c r="X24" s="11">
        <v>6</v>
      </c>
      <c r="Y24" s="12"/>
      <c r="Z24" s="11">
        <v>6</v>
      </c>
      <c r="AA24" s="12"/>
      <c r="AB24" s="11">
        <f t="shared" si="8"/>
        <v>6</v>
      </c>
      <c r="AC24" s="11">
        <v>6</v>
      </c>
      <c r="AD24" s="11"/>
      <c r="AE24" s="11">
        <f t="shared" si="9"/>
        <v>6</v>
      </c>
      <c r="AF24" s="11">
        <v>6</v>
      </c>
      <c r="AG24" s="12"/>
      <c r="AH24" s="11">
        <v>7</v>
      </c>
      <c r="AI24" s="12"/>
      <c r="AJ24" s="12">
        <v>7</v>
      </c>
      <c r="AK24" s="12"/>
      <c r="AL24" s="12">
        <v>6</v>
      </c>
      <c r="AM24" s="12"/>
      <c r="AN24" s="11">
        <v>5</v>
      </c>
      <c r="AO24" s="11"/>
      <c r="AP24" s="11">
        <v>7</v>
      </c>
      <c r="AQ24" s="11"/>
      <c r="AR24" s="11">
        <v>6</v>
      </c>
      <c r="AS24" s="12"/>
      <c r="AT24" s="11">
        <v>5</v>
      </c>
      <c r="AU24" s="11"/>
      <c r="AV24" s="13">
        <f t="shared" si="10"/>
        <v>6</v>
      </c>
      <c r="AW24" s="13"/>
      <c r="AX24" s="14" t="str">
        <f>IF(AV24&lt;5,"Yếu",IF(AV24&lt;6,"TBình",IF(AV24&lt;7,"TBKhá",IF(AV24&lt;8,"Khá",IF(AV24&lt;9,"Giỏi","Xuất sắc")))))</f>
        <v>TBKhá</v>
      </c>
      <c r="AY24" s="21"/>
      <c r="AZ24" s="11">
        <v>8</v>
      </c>
      <c r="BA24" s="99"/>
      <c r="BB24" s="11">
        <v>6</v>
      </c>
      <c r="BC24" s="11"/>
      <c r="BD24" s="11">
        <f t="shared" si="11"/>
        <v>6</v>
      </c>
      <c r="BE24" s="11">
        <v>7</v>
      </c>
      <c r="BF24" s="99"/>
      <c r="BG24" s="11">
        <v>6</v>
      </c>
      <c r="BH24" s="99"/>
      <c r="BI24" s="11">
        <f t="shared" si="12"/>
        <v>6</v>
      </c>
      <c r="BJ24" s="12">
        <v>6</v>
      </c>
      <c r="BK24" s="99"/>
      <c r="BL24" s="12">
        <v>8</v>
      </c>
      <c r="BM24" s="99"/>
      <c r="BN24" s="11">
        <f t="shared" si="13"/>
        <v>8</v>
      </c>
      <c r="BO24" s="11">
        <v>8</v>
      </c>
      <c r="BP24" s="98"/>
      <c r="BQ24" s="11">
        <v>7</v>
      </c>
      <c r="BR24" s="99"/>
      <c r="BS24" s="11">
        <v>9</v>
      </c>
      <c r="BT24" s="99"/>
      <c r="BU24" s="11">
        <f t="shared" si="14"/>
        <v>9</v>
      </c>
      <c r="BV24" s="11">
        <v>7</v>
      </c>
      <c r="BW24" s="11"/>
      <c r="BX24" s="11">
        <v>8</v>
      </c>
      <c r="BY24" s="99"/>
      <c r="BZ24" s="11">
        <v>8</v>
      </c>
      <c r="CA24" s="99"/>
      <c r="CB24" s="12">
        <v>7</v>
      </c>
      <c r="CC24" s="99"/>
      <c r="CD24" s="12">
        <v>8</v>
      </c>
      <c r="CE24" s="99"/>
      <c r="CF24" s="11">
        <v>7</v>
      </c>
      <c r="CG24" s="98"/>
      <c r="CH24" s="11">
        <v>7</v>
      </c>
      <c r="CI24" s="98"/>
      <c r="CJ24" s="13">
        <f t="shared" si="15"/>
        <v>7.38</v>
      </c>
      <c r="CK24" s="13"/>
      <c r="CL24" s="14" t="str">
        <f>IF(CJ24&lt;5,"Yếu",IF(CJ24&lt;6,"TBình",IF(CJ24&lt;7,"TBKhá",IF(CJ24&lt;8,"Khá",IF(CJ24&lt;9,"Giỏi","Xuất sắc")))))</f>
        <v>Khá</v>
      </c>
      <c r="CM24" s="21"/>
      <c r="CN24" s="11">
        <v>7</v>
      </c>
      <c r="CO24" s="99"/>
      <c r="CP24" s="11">
        <f t="shared" si="16"/>
        <v>7</v>
      </c>
      <c r="CQ24" s="11">
        <v>9</v>
      </c>
      <c r="CR24" s="99"/>
      <c r="CS24" s="11">
        <v>7</v>
      </c>
      <c r="CT24" s="112"/>
      <c r="CU24" s="11">
        <v>8</v>
      </c>
      <c r="CV24" s="111"/>
      <c r="CW24" s="112">
        <v>8</v>
      </c>
      <c r="CX24" s="112"/>
      <c r="CY24" s="11">
        <f t="shared" si="17"/>
        <v>8</v>
      </c>
      <c r="CZ24" s="116">
        <v>8</v>
      </c>
      <c r="DA24" s="112"/>
      <c r="DB24" s="11">
        <f t="shared" si="18"/>
        <v>8</v>
      </c>
      <c r="DC24" s="98">
        <v>9</v>
      </c>
      <c r="DD24" s="112"/>
      <c r="DE24" s="11">
        <v>6</v>
      </c>
      <c r="DF24" s="111"/>
      <c r="DG24" s="98">
        <v>8</v>
      </c>
      <c r="DH24" s="112"/>
      <c r="DI24" s="13">
        <f t="shared" si="0"/>
        <v>7.88</v>
      </c>
      <c r="DJ24" s="111"/>
      <c r="DK24" s="16" t="str">
        <f t="shared" si="23"/>
        <v>Khá</v>
      </c>
      <c r="DL24" s="16"/>
      <c r="DM24" s="11">
        <v>8</v>
      </c>
      <c r="DN24" s="12"/>
      <c r="DO24" s="11">
        <v>9</v>
      </c>
      <c r="DP24" s="12"/>
      <c r="DQ24" s="12">
        <v>9</v>
      </c>
      <c r="DR24" s="12"/>
      <c r="DS24" s="51">
        <v>9</v>
      </c>
      <c r="DT24" s="12"/>
      <c r="DU24" s="11">
        <v>9</v>
      </c>
      <c r="DV24" s="12"/>
      <c r="DW24" s="11">
        <v>10</v>
      </c>
      <c r="DX24" s="12"/>
      <c r="DY24" s="11">
        <v>9</v>
      </c>
      <c r="DZ24" s="129"/>
      <c r="EA24" s="13">
        <f t="shared" si="19"/>
        <v>9.07</v>
      </c>
      <c r="EB24" s="13"/>
      <c r="EC24" s="13">
        <f t="shared" si="20"/>
        <v>8.49</v>
      </c>
      <c r="ED24" s="13"/>
      <c r="EE24" s="14" t="str">
        <f t="shared" si="21"/>
        <v>Giỏi</v>
      </c>
      <c r="EF24" s="11" t="str">
        <f t="shared" si="1"/>
        <v>Phạm XuânLong</v>
      </c>
      <c r="EG24" s="46">
        <f t="shared" si="22"/>
        <v>7.28</v>
      </c>
      <c r="EH24" s="46"/>
      <c r="EI24" s="47" t="str">
        <f>IF(EG24&lt;5,"Yếu",IF(EG24&lt;6,"TBình",IF(EG24&lt;7,"TBKhá",IF(EG24&lt;8,"Khá",IF(EG24&lt;9,"Giỏi","Xuất sắc")))))</f>
        <v>Khá</v>
      </c>
      <c r="EJ24" s="170">
        <f t="shared" ca="1" si="3"/>
        <v>40</v>
      </c>
    </row>
    <row r="25" spans="1:140" ht="15" customHeight="1" x14ac:dyDescent="0.2">
      <c r="A25" s="117">
        <v>19</v>
      </c>
      <c r="B25" s="17" t="s">
        <v>648</v>
      </c>
      <c r="C25" s="18" t="s">
        <v>649</v>
      </c>
      <c r="D25" s="11">
        <v>5</v>
      </c>
      <c r="E25" s="12"/>
      <c r="F25" s="11">
        <v>6</v>
      </c>
      <c r="G25" s="12"/>
      <c r="H25" s="11">
        <v>5</v>
      </c>
      <c r="I25" s="12"/>
      <c r="J25" s="11">
        <f t="shared" si="4"/>
        <v>5</v>
      </c>
      <c r="K25" s="11">
        <v>6</v>
      </c>
      <c r="L25" s="12"/>
      <c r="M25" s="12">
        <v>7</v>
      </c>
      <c r="N25" s="12"/>
      <c r="O25" s="12">
        <v>5</v>
      </c>
      <c r="P25" s="12"/>
      <c r="Q25" s="11">
        <f t="shared" si="5"/>
        <v>5</v>
      </c>
      <c r="R25" s="11">
        <v>5</v>
      </c>
      <c r="S25" s="12"/>
      <c r="T25" s="11">
        <f t="shared" si="6"/>
        <v>5</v>
      </c>
      <c r="U25" s="11">
        <v>6</v>
      </c>
      <c r="V25" s="11"/>
      <c r="W25" s="11">
        <f t="shared" si="7"/>
        <v>6</v>
      </c>
      <c r="X25" s="11">
        <v>8</v>
      </c>
      <c r="Y25" s="12"/>
      <c r="Z25" s="11">
        <v>8</v>
      </c>
      <c r="AA25" s="12"/>
      <c r="AB25" s="11">
        <f t="shared" si="8"/>
        <v>8</v>
      </c>
      <c r="AC25" s="11">
        <v>6</v>
      </c>
      <c r="AD25" s="11"/>
      <c r="AE25" s="11">
        <f t="shared" si="9"/>
        <v>6</v>
      </c>
      <c r="AF25" s="11">
        <v>7</v>
      </c>
      <c r="AG25" s="12"/>
      <c r="AH25" s="11">
        <v>9</v>
      </c>
      <c r="AI25" s="12"/>
      <c r="AJ25" s="12">
        <v>7</v>
      </c>
      <c r="AK25" s="12"/>
      <c r="AL25" s="12">
        <v>6</v>
      </c>
      <c r="AM25" s="12"/>
      <c r="AN25" s="11">
        <v>7</v>
      </c>
      <c r="AO25" s="11"/>
      <c r="AP25" s="11">
        <v>7</v>
      </c>
      <c r="AQ25" s="11"/>
      <c r="AR25" s="11">
        <v>7</v>
      </c>
      <c r="AS25" s="12"/>
      <c r="AT25" s="11">
        <v>6</v>
      </c>
      <c r="AU25" s="11"/>
      <c r="AV25" s="13">
        <f t="shared" si="10"/>
        <v>6.39</v>
      </c>
      <c r="AW25" s="13"/>
      <c r="AX25" s="14" t="str">
        <f t="shared" ref="AX25:AX65" si="27">IF(AV25&lt;5,"Yếu",IF(AV25&lt;6,"TBình",IF(AV25&lt;7,"TBKhá",IF(AV25&lt;8,"Khá",IF(AV25&lt;9,"Giỏi","Xuất sắc")))))</f>
        <v>TBKhá</v>
      </c>
      <c r="AY25" s="21"/>
      <c r="AZ25" s="11">
        <v>7</v>
      </c>
      <c r="BA25" s="99"/>
      <c r="BB25" s="11">
        <v>7</v>
      </c>
      <c r="BC25" s="11"/>
      <c r="BD25" s="11">
        <f t="shared" si="11"/>
        <v>7</v>
      </c>
      <c r="BE25" s="11">
        <v>8</v>
      </c>
      <c r="BF25" s="99"/>
      <c r="BG25" s="11">
        <v>6</v>
      </c>
      <c r="BH25" s="99"/>
      <c r="BI25" s="11">
        <f t="shared" si="12"/>
        <v>6</v>
      </c>
      <c r="BJ25" s="12">
        <v>7</v>
      </c>
      <c r="BK25" s="99"/>
      <c r="BL25" s="12">
        <v>7</v>
      </c>
      <c r="BM25" s="99"/>
      <c r="BN25" s="11">
        <f t="shared" si="13"/>
        <v>7</v>
      </c>
      <c r="BO25" s="11">
        <v>7</v>
      </c>
      <c r="BP25" s="98"/>
      <c r="BQ25" s="11">
        <v>9</v>
      </c>
      <c r="BR25" s="99"/>
      <c r="BS25" s="11">
        <v>5</v>
      </c>
      <c r="BT25" s="99"/>
      <c r="BU25" s="11">
        <f t="shared" si="14"/>
        <v>5</v>
      </c>
      <c r="BV25" s="11">
        <v>6</v>
      </c>
      <c r="BW25" s="11"/>
      <c r="BX25" s="11">
        <v>7</v>
      </c>
      <c r="BY25" s="99"/>
      <c r="BZ25" s="11">
        <v>7</v>
      </c>
      <c r="CA25" s="99"/>
      <c r="CB25" s="12">
        <v>7</v>
      </c>
      <c r="CC25" s="99"/>
      <c r="CD25" s="12">
        <v>8</v>
      </c>
      <c r="CE25" s="99"/>
      <c r="CF25" s="11">
        <v>7</v>
      </c>
      <c r="CG25" s="98"/>
      <c r="CH25" s="11">
        <v>7</v>
      </c>
      <c r="CI25" s="98"/>
      <c r="CJ25" s="13">
        <f t="shared" si="15"/>
        <v>7.08</v>
      </c>
      <c r="CK25" s="13"/>
      <c r="CL25" s="14" t="str">
        <f t="shared" ref="CL25:CL65" si="28">IF(CJ25&lt;5,"Yếu",IF(CJ25&lt;6,"TBình",IF(CJ25&lt;7,"TBKhá",IF(CJ25&lt;8,"Khá",IF(CJ25&lt;9,"Giỏi","Xuất sắc")))))</f>
        <v>Khá</v>
      </c>
      <c r="CM25" s="21"/>
      <c r="CN25" s="11">
        <v>7</v>
      </c>
      <c r="CO25" s="99"/>
      <c r="CP25" s="11">
        <f t="shared" si="16"/>
        <v>7</v>
      </c>
      <c r="CQ25" s="11">
        <v>9</v>
      </c>
      <c r="CR25" s="99"/>
      <c r="CS25" s="11">
        <v>7</v>
      </c>
      <c r="CT25" s="112"/>
      <c r="CU25" s="11">
        <v>9</v>
      </c>
      <c r="CV25" s="111"/>
      <c r="CW25" s="112">
        <v>9</v>
      </c>
      <c r="CX25" s="112"/>
      <c r="CY25" s="11">
        <f t="shared" si="17"/>
        <v>9</v>
      </c>
      <c r="CZ25" s="116">
        <v>8</v>
      </c>
      <c r="DA25" s="112"/>
      <c r="DB25" s="11">
        <f t="shared" si="18"/>
        <v>8</v>
      </c>
      <c r="DC25" s="98">
        <v>8</v>
      </c>
      <c r="DD25" s="112"/>
      <c r="DE25" s="11">
        <v>7</v>
      </c>
      <c r="DF25" s="111"/>
      <c r="DG25" s="98">
        <v>8</v>
      </c>
      <c r="DH25" s="112"/>
      <c r="DI25" s="13">
        <f t="shared" si="0"/>
        <v>8.0399999999999991</v>
      </c>
      <c r="DJ25" s="111"/>
      <c r="DK25" s="16" t="str">
        <f t="shared" si="23"/>
        <v>Giỏi</v>
      </c>
      <c r="DL25" s="16"/>
      <c r="DM25" s="11">
        <v>8</v>
      </c>
      <c r="DN25" s="12"/>
      <c r="DO25" s="11">
        <v>9</v>
      </c>
      <c r="DP25" s="12"/>
      <c r="DQ25" s="12">
        <v>9</v>
      </c>
      <c r="DR25" s="12"/>
      <c r="DS25" s="51">
        <v>8</v>
      </c>
      <c r="DT25" s="12"/>
      <c r="DU25" s="11">
        <v>9</v>
      </c>
      <c r="DV25" s="12"/>
      <c r="DW25" s="11">
        <v>6</v>
      </c>
      <c r="DX25" s="12"/>
      <c r="DY25" s="11">
        <v>8</v>
      </c>
      <c r="DZ25" s="129"/>
      <c r="EA25" s="13">
        <f t="shared" si="19"/>
        <v>8.0399999999999991</v>
      </c>
      <c r="EB25" s="13"/>
      <c r="EC25" s="13">
        <f t="shared" si="20"/>
        <v>8.0399999999999991</v>
      </c>
      <c r="ED25" s="13"/>
      <c r="EE25" s="14" t="str">
        <f t="shared" si="21"/>
        <v>Giỏi</v>
      </c>
      <c r="EF25" s="11" t="str">
        <f t="shared" si="1"/>
        <v>Hà VănLuýt</v>
      </c>
      <c r="EG25" s="46">
        <f t="shared" si="22"/>
        <v>7.16</v>
      </c>
      <c r="EH25" s="46"/>
      <c r="EI25" s="47" t="str">
        <f t="shared" ref="EI25:EI65" si="29">IF(EG25&lt;5,"Yếu",IF(EG25&lt;6,"TBình",IF(EG25&lt;7,"TBKhá",IF(EG25&lt;8,"Khá",IF(EG25&lt;9,"Giỏi","Xuất sắc")))))</f>
        <v>Khá</v>
      </c>
      <c r="EJ25" s="170">
        <f t="shared" ca="1" si="3"/>
        <v>50</v>
      </c>
    </row>
    <row r="26" spans="1:140" ht="15" customHeight="1" x14ac:dyDescent="0.2">
      <c r="A26" s="16">
        <v>20</v>
      </c>
      <c r="B26" s="17" t="s">
        <v>378</v>
      </c>
      <c r="C26" s="18" t="s">
        <v>379</v>
      </c>
      <c r="D26" s="11">
        <v>6</v>
      </c>
      <c r="E26" s="12"/>
      <c r="F26" s="11">
        <v>6</v>
      </c>
      <c r="G26" s="12"/>
      <c r="H26" s="11">
        <v>4</v>
      </c>
      <c r="I26" s="12">
        <v>5</v>
      </c>
      <c r="J26" s="11">
        <f t="shared" si="4"/>
        <v>5</v>
      </c>
      <c r="K26" s="11">
        <v>5</v>
      </c>
      <c r="L26" s="12"/>
      <c r="M26" s="12">
        <v>6</v>
      </c>
      <c r="N26" s="12"/>
      <c r="O26" s="12">
        <v>5</v>
      </c>
      <c r="P26" s="12"/>
      <c r="Q26" s="11">
        <f t="shared" si="5"/>
        <v>5</v>
      </c>
      <c r="R26" s="11">
        <v>4</v>
      </c>
      <c r="S26" s="12">
        <v>6</v>
      </c>
      <c r="T26" s="11">
        <f t="shared" si="6"/>
        <v>6</v>
      </c>
      <c r="U26" s="11">
        <v>7</v>
      </c>
      <c r="V26" s="11"/>
      <c r="W26" s="11">
        <f t="shared" si="7"/>
        <v>7</v>
      </c>
      <c r="X26" s="11">
        <v>7</v>
      </c>
      <c r="Y26" s="12"/>
      <c r="Z26" s="11">
        <v>5</v>
      </c>
      <c r="AA26" s="12"/>
      <c r="AB26" s="11">
        <f t="shared" si="8"/>
        <v>5</v>
      </c>
      <c r="AC26" s="11">
        <v>7</v>
      </c>
      <c r="AD26" s="11"/>
      <c r="AE26" s="11">
        <f t="shared" si="9"/>
        <v>7</v>
      </c>
      <c r="AF26" s="11">
        <v>6</v>
      </c>
      <c r="AG26" s="12"/>
      <c r="AH26" s="11">
        <v>8</v>
      </c>
      <c r="AI26" s="12"/>
      <c r="AJ26" s="12">
        <v>6</v>
      </c>
      <c r="AK26" s="12"/>
      <c r="AL26" s="12">
        <v>6</v>
      </c>
      <c r="AM26" s="12"/>
      <c r="AN26" s="11">
        <v>7</v>
      </c>
      <c r="AO26" s="11"/>
      <c r="AP26" s="11">
        <v>8</v>
      </c>
      <c r="AQ26" s="11"/>
      <c r="AR26" s="11">
        <v>6</v>
      </c>
      <c r="AS26" s="12"/>
      <c r="AT26" s="11">
        <v>5</v>
      </c>
      <c r="AU26" s="11"/>
      <c r="AV26" s="13">
        <f t="shared" si="10"/>
        <v>6.07</v>
      </c>
      <c r="AW26" s="13"/>
      <c r="AX26" s="14" t="str">
        <f t="shared" si="27"/>
        <v>TBKhá</v>
      </c>
      <c r="AY26" s="21"/>
      <c r="AZ26" s="11">
        <v>5</v>
      </c>
      <c r="BA26" s="99"/>
      <c r="BB26" s="11">
        <v>8</v>
      </c>
      <c r="BC26" s="11"/>
      <c r="BD26" s="11">
        <f t="shared" si="11"/>
        <v>8</v>
      </c>
      <c r="BE26" s="11">
        <v>7</v>
      </c>
      <c r="BF26" s="99"/>
      <c r="BG26" s="11">
        <v>5</v>
      </c>
      <c r="BH26" s="99"/>
      <c r="BI26" s="11">
        <f t="shared" si="12"/>
        <v>5</v>
      </c>
      <c r="BJ26" s="12">
        <v>5</v>
      </c>
      <c r="BK26" s="99"/>
      <c r="BL26" s="12">
        <v>7</v>
      </c>
      <c r="BM26" s="99"/>
      <c r="BN26" s="11">
        <f t="shared" si="13"/>
        <v>7</v>
      </c>
      <c r="BO26" s="11">
        <v>8</v>
      </c>
      <c r="BP26" s="98"/>
      <c r="BQ26" s="11">
        <v>7</v>
      </c>
      <c r="BR26" s="99"/>
      <c r="BS26" s="11">
        <v>4</v>
      </c>
      <c r="BT26" s="99">
        <v>8</v>
      </c>
      <c r="BU26" s="11">
        <f t="shared" si="14"/>
        <v>8</v>
      </c>
      <c r="BV26" s="11">
        <v>7</v>
      </c>
      <c r="BW26" s="11"/>
      <c r="BX26" s="11">
        <v>8</v>
      </c>
      <c r="BY26" s="99"/>
      <c r="BZ26" s="11">
        <v>7</v>
      </c>
      <c r="CA26" s="99"/>
      <c r="CB26" s="12">
        <v>7</v>
      </c>
      <c r="CC26" s="99"/>
      <c r="CD26" s="12">
        <v>8</v>
      </c>
      <c r="CE26" s="99"/>
      <c r="CF26" s="11">
        <v>8</v>
      </c>
      <c r="CG26" s="98"/>
      <c r="CH26" s="11">
        <v>7</v>
      </c>
      <c r="CI26" s="98"/>
      <c r="CJ26" s="13">
        <f t="shared" si="15"/>
        <v>7.13</v>
      </c>
      <c r="CK26" s="13"/>
      <c r="CL26" s="14" t="str">
        <f t="shared" si="28"/>
        <v>Khá</v>
      </c>
      <c r="CM26" s="21"/>
      <c r="CN26" s="11">
        <v>7</v>
      </c>
      <c r="CO26" s="99"/>
      <c r="CP26" s="11">
        <f t="shared" si="16"/>
        <v>7</v>
      </c>
      <c r="CQ26" s="11">
        <v>9</v>
      </c>
      <c r="CR26" s="99"/>
      <c r="CS26" s="11">
        <v>7</v>
      </c>
      <c r="CT26" s="112"/>
      <c r="CU26" s="11">
        <v>9</v>
      </c>
      <c r="CV26" s="111"/>
      <c r="CW26" s="112">
        <v>8</v>
      </c>
      <c r="CX26" s="112"/>
      <c r="CY26" s="11">
        <f t="shared" si="17"/>
        <v>8</v>
      </c>
      <c r="CZ26" s="116">
        <v>7</v>
      </c>
      <c r="DA26" s="112"/>
      <c r="DB26" s="11">
        <f t="shared" si="18"/>
        <v>7</v>
      </c>
      <c r="DC26" s="98">
        <v>9</v>
      </c>
      <c r="DD26" s="112"/>
      <c r="DE26" s="11">
        <v>6</v>
      </c>
      <c r="DF26" s="111"/>
      <c r="DG26" s="98">
        <v>8</v>
      </c>
      <c r="DH26" s="112"/>
      <c r="DI26" s="13">
        <f t="shared" si="0"/>
        <v>7.96</v>
      </c>
      <c r="DJ26" s="111"/>
      <c r="DK26" s="16" t="str">
        <f t="shared" si="23"/>
        <v>Khá</v>
      </c>
      <c r="DL26" s="16"/>
      <c r="DM26" s="11">
        <v>8</v>
      </c>
      <c r="DN26" s="12"/>
      <c r="DO26" s="11">
        <v>9</v>
      </c>
      <c r="DP26" s="12"/>
      <c r="DQ26" s="12">
        <v>9</v>
      </c>
      <c r="DR26" s="12"/>
      <c r="DS26" s="51">
        <v>9</v>
      </c>
      <c r="DT26" s="12"/>
      <c r="DU26" s="11">
        <v>9</v>
      </c>
      <c r="DV26" s="12"/>
      <c r="DW26" s="11">
        <v>9</v>
      </c>
      <c r="DX26" s="12"/>
      <c r="DY26" s="11">
        <v>8</v>
      </c>
      <c r="DZ26" s="129"/>
      <c r="EA26" s="13">
        <f t="shared" si="19"/>
        <v>8.6999999999999993</v>
      </c>
      <c r="EB26" s="13"/>
      <c r="EC26" s="13">
        <f t="shared" si="20"/>
        <v>8.34</v>
      </c>
      <c r="ED26" s="13"/>
      <c r="EE26" s="14" t="str">
        <f t="shared" si="21"/>
        <v>Giỏi</v>
      </c>
      <c r="EF26" s="11" t="str">
        <f t="shared" si="1"/>
        <v>Nguyễn ThànhNhân</v>
      </c>
      <c r="EG26" s="46">
        <f t="shared" si="22"/>
        <v>7.18</v>
      </c>
      <c r="EH26" s="46"/>
      <c r="EI26" s="47" t="str">
        <f t="shared" si="29"/>
        <v>Khá</v>
      </c>
      <c r="EJ26" s="170">
        <f t="shared" ca="1" si="3"/>
        <v>48</v>
      </c>
    </row>
    <row r="27" spans="1:140" ht="15" customHeight="1" x14ac:dyDescent="0.2">
      <c r="A27" s="117">
        <v>21</v>
      </c>
      <c r="B27" s="17" t="s">
        <v>435</v>
      </c>
      <c r="C27" s="18" t="s">
        <v>133</v>
      </c>
      <c r="D27" s="11">
        <v>7</v>
      </c>
      <c r="E27" s="12"/>
      <c r="F27" s="11">
        <v>6</v>
      </c>
      <c r="G27" s="12"/>
      <c r="H27" s="11">
        <v>8</v>
      </c>
      <c r="I27" s="12"/>
      <c r="J27" s="11">
        <f t="shared" si="4"/>
        <v>8</v>
      </c>
      <c r="K27" s="11">
        <v>6</v>
      </c>
      <c r="L27" s="12"/>
      <c r="M27" s="12">
        <v>7</v>
      </c>
      <c r="N27" s="12"/>
      <c r="O27" s="12">
        <v>7</v>
      </c>
      <c r="P27" s="12"/>
      <c r="Q27" s="11">
        <f t="shared" si="5"/>
        <v>7</v>
      </c>
      <c r="R27" s="11">
        <v>5</v>
      </c>
      <c r="S27" s="12"/>
      <c r="T27" s="11">
        <f t="shared" si="6"/>
        <v>5</v>
      </c>
      <c r="U27" s="11">
        <v>8</v>
      </c>
      <c r="V27" s="11"/>
      <c r="W27" s="11">
        <f t="shared" si="7"/>
        <v>8</v>
      </c>
      <c r="X27" s="11">
        <v>8</v>
      </c>
      <c r="Y27" s="12"/>
      <c r="Z27" s="11">
        <v>8</v>
      </c>
      <c r="AA27" s="12"/>
      <c r="AB27" s="11">
        <f t="shared" si="8"/>
        <v>8</v>
      </c>
      <c r="AC27" s="11">
        <v>5</v>
      </c>
      <c r="AD27" s="11"/>
      <c r="AE27" s="11">
        <f t="shared" si="9"/>
        <v>5</v>
      </c>
      <c r="AF27" s="11">
        <v>6</v>
      </c>
      <c r="AG27" s="12"/>
      <c r="AH27" s="11">
        <v>10</v>
      </c>
      <c r="AI27" s="12"/>
      <c r="AJ27" s="12">
        <v>7</v>
      </c>
      <c r="AK27" s="12"/>
      <c r="AL27" s="12">
        <v>7</v>
      </c>
      <c r="AM27" s="12"/>
      <c r="AN27" s="11">
        <v>8</v>
      </c>
      <c r="AO27" s="11"/>
      <c r="AP27" s="11">
        <v>8</v>
      </c>
      <c r="AQ27" s="11"/>
      <c r="AR27" s="11">
        <v>7</v>
      </c>
      <c r="AS27" s="12"/>
      <c r="AT27" s="11">
        <v>7</v>
      </c>
      <c r="AU27" s="11"/>
      <c r="AV27" s="13">
        <f t="shared" si="10"/>
        <v>6.91</v>
      </c>
      <c r="AW27" s="13"/>
      <c r="AX27" s="14" t="str">
        <f t="shared" si="27"/>
        <v>TBKhá</v>
      </c>
      <c r="AY27" s="21"/>
      <c r="AZ27" s="11">
        <v>8</v>
      </c>
      <c r="BA27" s="99"/>
      <c r="BB27" s="11">
        <v>7</v>
      </c>
      <c r="BC27" s="11"/>
      <c r="BD27" s="11">
        <f t="shared" si="11"/>
        <v>7</v>
      </c>
      <c r="BE27" s="11">
        <v>8</v>
      </c>
      <c r="BF27" s="99"/>
      <c r="BG27" s="11">
        <v>6</v>
      </c>
      <c r="BH27" s="99"/>
      <c r="BI27" s="11">
        <f t="shared" si="12"/>
        <v>6</v>
      </c>
      <c r="BJ27" s="12">
        <v>8</v>
      </c>
      <c r="BK27" s="99"/>
      <c r="BL27" s="12">
        <v>8</v>
      </c>
      <c r="BM27" s="99"/>
      <c r="BN27" s="11">
        <f t="shared" si="13"/>
        <v>8</v>
      </c>
      <c r="BO27" s="11">
        <v>9</v>
      </c>
      <c r="BP27" s="98"/>
      <c r="BQ27" s="11">
        <v>7</v>
      </c>
      <c r="BR27" s="99"/>
      <c r="BS27" s="11">
        <v>7</v>
      </c>
      <c r="BT27" s="99"/>
      <c r="BU27" s="11">
        <f t="shared" si="14"/>
        <v>7</v>
      </c>
      <c r="BV27" s="11">
        <v>8</v>
      </c>
      <c r="BW27" s="11"/>
      <c r="BX27" s="11">
        <v>9</v>
      </c>
      <c r="BY27" s="99"/>
      <c r="BZ27" s="11">
        <v>9</v>
      </c>
      <c r="CA27" s="99"/>
      <c r="CB27" s="12">
        <v>8</v>
      </c>
      <c r="CC27" s="99"/>
      <c r="CD27" s="12">
        <v>8</v>
      </c>
      <c r="CE27" s="99"/>
      <c r="CF27" s="11">
        <v>9</v>
      </c>
      <c r="CG27" s="98"/>
      <c r="CH27" s="11">
        <v>6</v>
      </c>
      <c r="CI27" s="98"/>
      <c r="CJ27" s="13">
        <f t="shared" si="15"/>
        <v>7.96</v>
      </c>
      <c r="CK27" s="13"/>
      <c r="CL27" s="14" t="str">
        <f t="shared" si="28"/>
        <v>Khá</v>
      </c>
      <c r="CM27" s="21"/>
      <c r="CN27" s="11">
        <v>9</v>
      </c>
      <c r="CO27" s="99"/>
      <c r="CP27" s="11">
        <f t="shared" si="16"/>
        <v>9</v>
      </c>
      <c r="CQ27" s="11">
        <v>10</v>
      </c>
      <c r="CR27" s="99"/>
      <c r="CS27" s="11">
        <v>8</v>
      </c>
      <c r="CT27" s="112"/>
      <c r="CU27" s="11">
        <v>9</v>
      </c>
      <c r="CV27" s="111"/>
      <c r="CW27" s="112">
        <v>9</v>
      </c>
      <c r="CX27" s="112"/>
      <c r="CY27" s="11">
        <f t="shared" si="17"/>
        <v>9</v>
      </c>
      <c r="CZ27" s="116">
        <v>8</v>
      </c>
      <c r="DA27" s="112"/>
      <c r="DB27" s="11">
        <f t="shared" si="18"/>
        <v>8</v>
      </c>
      <c r="DC27" s="98">
        <v>9</v>
      </c>
      <c r="DD27" s="112"/>
      <c r="DE27" s="11">
        <v>7</v>
      </c>
      <c r="DF27" s="111"/>
      <c r="DG27" s="98">
        <v>8</v>
      </c>
      <c r="DH27" s="112"/>
      <c r="DI27" s="13">
        <f t="shared" si="0"/>
        <v>8.69</v>
      </c>
      <c r="DJ27" s="111"/>
      <c r="DK27" s="16" t="str">
        <f t="shared" si="23"/>
        <v>Giỏi</v>
      </c>
      <c r="DL27" s="16"/>
      <c r="DM27" s="11">
        <v>8</v>
      </c>
      <c r="DN27" s="12"/>
      <c r="DO27" s="11">
        <v>9</v>
      </c>
      <c r="DP27" s="12"/>
      <c r="DQ27" s="12">
        <v>10</v>
      </c>
      <c r="DR27" s="12"/>
      <c r="DS27" s="51">
        <v>9</v>
      </c>
      <c r="DT27" s="12"/>
      <c r="DU27" s="11">
        <v>9</v>
      </c>
      <c r="DV27" s="12"/>
      <c r="DW27" s="11">
        <v>10</v>
      </c>
      <c r="DX27" s="12"/>
      <c r="DY27" s="11">
        <v>9</v>
      </c>
      <c r="DZ27" s="129"/>
      <c r="EA27" s="13">
        <f t="shared" si="19"/>
        <v>9.19</v>
      </c>
      <c r="EB27" s="13"/>
      <c r="EC27" s="13">
        <f t="shared" si="20"/>
        <v>8.94</v>
      </c>
      <c r="ED27" s="13"/>
      <c r="EE27" s="14" t="str">
        <f t="shared" si="21"/>
        <v>Giỏi</v>
      </c>
      <c r="EF27" s="11" t="str">
        <f t="shared" si="1"/>
        <v>Hồ Thị PhươngNhi</v>
      </c>
      <c r="EG27" s="46">
        <f t="shared" si="22"/>
        <v>7.93</v>
      </c>
      <c r="EH27" s="46"/>
      <c r="EI27" s="47" t="str">
        <f t="shared" si="29"/>
        <v>Khá</v>
      </c>
      <c r="EJ27" s="170">
        <f t="shared" ca="1" si="3"/>
        <v>15</v>
      </c>
    </row>
    <row r="28" spans="1:140" ht="15" customHeight="1" x14ac:dyDescent="0.2">
      <c r="A28" s="16">
        <v>22</v>
      </c>
      <c r="B28" s="17" t="s">
        <v>501</v>
      </c>
      <c r="C28" s="18" t="s">
        <v>133</v>
      </c>
      <c r="D28" s="11">
        <v>5</v>
      </c>
      <c r="E28" s="12"/>
      <c r="F28" s="11">
        <v>5</v>
      </c>
      <c r="G28" s="12"/>
      <c r="H28" s="11">
        <v>8</v>
      </c>
      <c r="I28" s="12"/>
      <c r="J28" s="11">
        <f t="shared" si="4"/>
        <v>8</v>
      </c>
      <c r="K28" s="11">
        <v>6</v>
      </c>
      <c r="L28" s="12"/>
      <c r="M28" s="12">
        <v>7</v>
      </c>
      <c r="N28" s="12"/>
      <c r="O28" s="12">
        <v>5</v>
      </c>
      <c r="P28" s="12"/>
      <c r="Q28" s="11">
        <f t="shared" si="5"/>
        <v>5</v>
      </c>
      <c r="R28" s="11">
        <v>5</v>
      </c>
      <c r="S28" s="12"/>
      <c r="T28" s="11">
        <f t="shared" si="6"/>
        <v>5</v>
      </c>
      <c r="U28" s="11">
        <v>8</v>
      </c>
      <c r="V28" s="11"/>
      <c r="W28" s="11">
        <f t="shared" si="7"/>
        <v>8</v>
      </c>
      <c r="X28" s="11">
        <v>8</v>
      </c>
      <c r="Y28" s="12"/>
      <c r="Z28" s="11">
        <v>7</v>
      </c>
      <c r="AA28" s="12"/>
      <c r="AB28" s="11">
        <f t="shared" si="8"/>
        <v>7</v>
      </c>
      <c r="AC28" s="11">
        <v>6</v>
      </c>
      <c r="AD28" s="11"/>
      <c r="AE28" s="11">
        <f t="shared" si="9"/>
        <v>6</v>
      </c>
      <c r="AF28" s="11">
        <v>5</v>
      </c>
      <c r="AG28" s="12"/>
      <c r="AH28" s="11">
        <v>8</v>
      </c>
      <c r="AI28" s="12"/>
      <c r="AJ28" s="12">
        <v>6</v>
      </c>
      <c r="AK28" s="12"/>
      <c r="AL28" s="12">
        <v>6</v>
      </c>
      <c r="AM28" s="12"/>
      <c r="AN28" s="11">
        <v>7</v>
      </c>
      <c r="AO28" s="11"/>
      <c r="AP28" s="11">
        <v>7</v>
      </c>
      <c r="AQ28" s="11"/>
      <c r="AR28" s="11">
        <v>7</v>
      </c>
      <c r="AS28" s="12"/>
      <c r="AT28" s="11">
        <v>5</v>
      </c>
      <c r="AU28" s="11"/>
      <c r="AV28" s="13">
        <f t="shared" si="10"/>
        <v>6.19</v>
      </c>
      <c r="AW28" s="13"/>
      <c r="AX28" s="14" t="str">
        <f t="shared" si="27"/>
        <v>TBKhá</v>
      </c>
      <c r="AY28" s="21"/>
      <c r="AZ28" s="11">
        <v>7</v>
      </c>
      <c r="BA28" s="99"/>
      <c r="BB28" s="11">
        <v>5</v>
      </c>
      <c r="BC28" s="11"/>
      <c r="BD28" s="11">
        <f t="shared" si="11"/>
        <v>5</v>
      </c>
      <c r="BE28" s="11">
        <v>7</v>
      </c>
      <c r="BF28" s="99"/>
      <c r="BG28" s="11">
        <v>5</v>
      </c>
      <c r="BH28" s="99"/>
      <c r="BI28" s="11">
        <f t="shared" si="12"/>
        <v>5</v>
      </c>
      <c r="BJ28" s="12">
        <v>7</v>
      </c>
      <c r="BK28" s="99"/>
      <c r="BL28" s="12">
        <v>8</v>
      </c>
      <c r="BM28" s="99"/>
      <c r="BN28" s="11">
        <f t="shared" si="13"/>
        <v>8</v>
      </c>
      <c r="BO28" s="11">
        <v>9</v>
      </c>
      <c r="BP28" s="98"/>
      <c r="BQ28" s="11">
        <v>9</v>
      </c>
      <c r="BR28" s="99"/>
      <c r="BS28" s="11">
        <v>9</v>
      </c>
      <c r="BT28" s="99"/>
      <c r="BU28" s="11">
        <f t="shared" si="14"/>
        <v>9</v>
      </c>
      <c r="BV28" s="11">
        <v>7</v>
      </c>
      <c r="BW28" s="11"/>
      <c r="BX28" s="11">
        <v>9</v>
      </c>
      <c r="BY28" s="99"/>
      <c r="BZ28" s="11">
        <v>8</v>
      </c>
      <c r="CA28" s="99"/>
      <c r="CB28" s="12">
        <v>8</v>
      </c>
      <c r="CC28" s="99"/>
      <c r="CD28" s="12">
        <v>9</v>
      </c>
      <c r="CE28" s="99"/>
      <c r="CF28" s="11">
        <v>8</v>
      </c>
      <c r="CG28" s="98"/>
      <c r="CH28" s="11">
        <v>8</v>
      </c>
      <c r="CI28" s="98"/>
      <c r="CJ28" s="13">
        <f t="shared" si="15"/>
        <v>7.77</v>
      </c>
      <c r="CK28" s="13"/>
      <c r="CL28" s="14" t="str">
        <f t="shared" si="28"/>
        <v>Khá</v>
      </c>
      <c r="CM28" s="21"/>
      <c r="CN28" s="11">
        <v>8</v>
      </c>
      <c r="CO28" s="99"/>
      <c r="CP28" s="11">
        <f t="shared" si="16"/>
        <v>8</v>
      </c>
      <c r="CQ28" s="11">
        <v>9</v>
      </c>
      <c r="CR28" s="99"/>
      <c r="CS28" s="11">
        <v>8</v>
      </c>
      <c r="CT28" s="112"/>
      <c r="CU28" s="11">
        <v>9</v>
      </c>
      <c r="CV28" s="111"/>
      <c r="CW28" s="112">
        <v>8</v>
      </c>
      <c r="CX28" s="112"/>
      <c r="CY28" s="11">
        <f t="shared" si="17"/>
        <v>8</v>
      </c>
      <c r="CZ28" s="116">
        <v>9</v>
      </c>
      <c r="DA28" s="112"/>
      <c r="DB28" s="11">
        <f t="shared" si="18"/>
        <v>9</v>
      </c>
      <c r="DC28" s="98">
        <v>9</v>
      </c>
      <c r="DD28" s="112"/>
      <c r="DE28" s="11">
        <v>7</v>
      </c>
      <c r="DF28" s="111"/>
      <c r="DG28" s="98">
        <v>8</v>
      </c>
      <c r="DH28" s="112"/>
      <c r="DI28" s="13">
        <f t="shared" si="0"/>
        <v>8.42</v>
      </c>
      <c r="DJ28" s="111"/>
      <c r="DK28" s="16" t="str">
        <f t="shared" si="23"/>
        <v>Giỏi</v>
      </c>
      <c r="DL28" s="16"/>
      <c r="DM28" s="11">
        <v>9</v>
      </c>
      <c r="DN28" s="12"/>
      <c r="DO28" s="11">
        <v>10</v>
      </c>
      <c r="DP28" s="12"/>
      <c r="DQ28" s="12">
        <v>10</v>
      </c>
      <c r="DR28" s="12"/>
      <c r="DS28" s="51">
        <v>10</v>
      </c>
      <c r="DT28" s="12"/>
      <c r="DU28" s="11">
        <v>9</v>
      </c>
      <c r="DV28" s="12"/>
      <c r="DW28" s="11">
        <v>9</v>
      </c>
      <c r="DX28" s="12"/>
      <c r="DY28" s="11">
        <v>9</v>
      </c>
      <c r="DZ28" s="129"/>
      <c r="EA28" s="13">
        <f t="shared" si="19"/>
        <v>9.33</v>
      </c>
      <c r="EB28" s="13"/>
      <c r="EC28" s="13">
        <f t="shared" si="20"/>
        <v>8.89</v>
      </c>
      <c r="ED28" s="13"/>
      <c r="EE28" s="14" t="str">
        <f t="shared" si="21"/>
        <v>Giỏi</v>
      </c>
      <c r="EF28" s="11" t="str">
        <f t="shared" si="1"/>
        <v>Nguyễn ThanhNhi</v>
      </c>
      <c r="EG28" s="46">
        <f t="shared" si="22"/>
        <v>7.61</v>
      </c>
      <c r="EH28" s="46"/>
      <c r="EI28" s="47" t="str">
        <f t="shared" si="29"/>
        <v>Khá</v>
      </c>
      <c r="EJ28" s="170">
        <f t="shared" ca="1" si="3"/>
        <v>25</v>
      </c>
    </row>
    <row r="29" spans="1:140" ht="15" customHeight="1" x14ac:dyDescent="0.2">
      <c r="A29" s="117">
        <v>23</v>
      </c>
      <c r="B29" s="17" t="s">
        <v>137</v>
      </c>
      <c r="C29" s="18" t="s">
        <v>138</v>
      </c>
      <c r="D29" s="11">
        <v>7</v>
      </c>
      <c r="E29" s="12"/>
      <c r="F29" s="11">
        <v>6</v>
      </c>
      <c r="G29" s="12"/>
      <c r="H29" s="11">
        <v>8</v>
      </c>
      <c r="I29" s="12"/>
      <c r="J29" s="11">
        <f t="shared" si="4"/>
        <v>8</v>
      </c>
      <c r="K29" s="11">
        <v>8</v>
      </c>
      <c r="L29" s="12"/>
      <c r="M29" s="12">
        <v>8</v>
      </c>
      <c r="N29" s="12"/>
      <c r="O29" s="12">
        <v>8</v>
      </c>
      <c r="P29" s="12"/>
      <c r="Q29" s="11">
        <f t="shared" si="5"/>
        <v>8</v>
      </c>
      <c r="R29" s="11">
        <v>6</v>
      </c>
      <c r="S29" s="12"/>
      <c r="T29" s="11">
        <f t="shared" si="6"/>
        <v>6</v>
      </c>
      <c r="U29" s="11">
        <v>8</v>
      </c>
      <c r="V29" s="11"/>
      <c r="W29" s="11">
        <f t="shared" si="7"/>
        <v>8</v>
      </c>
      <c r="X29" s="11">
        <v>7</v>
      </c>
      <c r="Y29" s="12"/>
      <c r="Z29" s="11">
        <v>3</v>
      </c>
      <c r="AA29" s="12">
        <v>8</v>
      </c>
      <c r="AB29" s="11">
        <f t="shared" si="8"/>
        <v>8</v>
      </c>
      <c r="AC29" s="11">
        <v>5</v>
      </c>
      <c r="AD29" s="11"/>
      <c r="AE29" s="11">
        <f t="shared" si="9"/>
        <v>5</v>
      </c>
      <c r="AF29" s="11">
        <v>5</v>
      </c>
      <c r="AG29" s="12"/>
      <c r="AH29" s="11">
        <v>8</v>
      </c>
      <c r="AI29" s="12"/>
      <c r="AJ29" s="12">
        <v>7</v>
      </c>
      <c r="AK29" s="12"/>
      <c r="AL29" s="12">
        <v>7</v>
      </c>
      <c r="AM29" s="12"/>
      <c r="AN29" s="11">
        <v>7</v>
      </c>
      <c r="AO29" s="11"/>
      <c r="AP29" s="11">
        <v>7</v>
      </c>
      <c r="AQ29" s="11"/>
      <c r="AR29" s="11">
        <v>8</v>
      </c>
      <c r="AS29" s="12"/>
      <c r="AT29" s="11">
        <v>5</v>
      </c>
      <c r="AU29" s="11"/>
      <c r="AV29" s="13">
        <f t="shared" si="10"/>
        <v>6.89</v>
      </c>
      <c r="AW29" s="13"/>
      <c r="AX29" s="14" t="str">
        <f t="shared" si="27"/>
        <v>TBKhá</v>
      </c>
      <c r="AY29" s="21"/>
      <c r="AZ29" s="11">
        <v>7</v>
      </c>
      <c r="BA29" s="99"/>
      <c r="BB29" s="11">
        <v>2</v>
      </c>
      <c r="BC29" s="11">
        <v>6</v>
      </c>
      <c r="BD29" s="11">
        <f t="shared" si="11"/>
        <v>6</v>
      </c>
      <c r="BE29" s="11">
        <v>8</v>
      </c>
      <c r="BF29" s="99"/>
      <c r="BG29" s="11">
        <v>7</v>
      </c>
      <c r="BH29" s="99"/>
      <c r="BI29" s="11">
        <f t="shared" si="12"/>
        <v>7</v>
      </c>
      <c r="BJ29" s="12">
        <v>8</v>
      </c>
      <c r="BK29" s="99"/>
      <c r="BL29" s="12">
        <v>3</v>
      </c>
      <c r="BM29" s="99">
        <v>8</v>
      </c>
      <c r="BN29" s="11">
        <f t="shared" si="13"/>
        <v>8</v>
      </c>
      <c r="BO29" s="11">
        <v>8</v>
      </c>
      <c r="BP29" s="98"/>
      <c r="BQ29" s="11">
        <v>8</v>
      </c>
      <c r="BR29" s="99"/>
      <c r="BS29" s="11">
        <v>7</v>
      </c>
      <c r="BT29" s="99"/>
      <c r="BU29" s="11">
        <f t="shared" si="14"/>
        <v>7</v>
      </c>
      <c r="BV29" s="11">
        <v>8</v>
      </c>
      <c r="BW29" s="11"/>
      <c r="BX29" s="11">
        <v>9</v>
      </c>
      <c r="BY29" s="99"/>
      <c r="BZ29" s="11">
        <v>9</v>
      </c>
      <c r="CA29" s="99"/>
      <c r="CB29" s="12">
        <v>8</v>
      </c>
      <c r="CC29" s="99"/>
      <c r="CD29" s="12">
        <v>9</v>
      </c>
      <c r="CE29" s="99"/>
      <c r="CF29" s="11">
        <v>8</v>
      </c>
      <c r="CG29" s="98"/>
      <c r="CH29" s="11">
        <v>8</v>
      </c>
      <c r="CI29" s="98"/>
      <c r="CJ29" s="13">
        <f t="shared" si="15"/>
        <v>7.92</v>
      </c>
      <c r="CK29" s="13"/>
      <c r="CL29" s="14" t="str">
        <f t="shared" si="28"/>
        <v>Khá</v>
      </c>
      <c r="CM29" s="21"/>
      <c r="CN29" s="11">
        <v>9</v>
      </c>
      <c r="CO29" s="99"/>
      <c r="CP29" s="11">
        <f t="shared" si="16"/>
        <v>9</v>
      </c>
      <c r="CQ29" s="11">
        <v>9</v>
      </c>
      <c r="CR29" s="99"/>
      <c r="CS29" s="11">
        <v>8</v>
      </c>
      <c r="CT29" s="112"/>
      <c r="CU29" s="11">
        <v>9</v>
      </c>
      <c r="CV29" s="111"/>
      <c r="CW29" s="112">
        <v>9</v>
      </c>
      <c r="CX29" s="112"/>
      <c r="CY29" s="11">
        <f t="shared" si="17"/>
        <v>9</v>
      </c>
      <c r="CZ29" s="116">
        <v>9</v>
      </c>
      <c r="DA29" s="112"/>
      <c r="DB29" s="11">
        <f t="shared" si="18"/>
        <v>9</v>
      </c>
      <c r="DC29" s="98">
        <v>9</v>
      </c>
      <c r="DD29" s="112"/>
      <c r="DE29" s="11">
        <v>8</v>
      </c>
      <c r="DF29" s="111"/>
      <c r="DG29" s="98">
        <v>9</v>
      </c>
      <c r="DH29" s="112"/>
      <c r="DI29" s="13">
        <f t="shared" si="0"/>
        <v>8.85</v>
      </c>
      <c r="DJ29" s="111"/>
      <c r="DK29" s="16" t="str">
        <f t="shared" si="23"/>
        <v>Giỏi</v>
      </c>
      <c r="DL29" s="16"/>
      <c r="DM29" s="11">
        <v>8</v>
      </c>
      <c r="DN29" s="12"/>
      <c r="DO29" s="11">
        <v>9</v>
      </c>
      <c r="DP29" s="12"/>
      <c r="DQ29" s="12">
        <v>10</v>
      </c>
      <c r="DR29" s="12"/>
      <c r="DS29" s="51">
        <v>10</v>
      </c>
      <c r="DT29" s="12"/>
      <c r="DU29" s="11">
        <v>9</v>
      </c>
      <c r="DV29" s="12"/>
      <c r="DW29" s="11">
        <v>10</v>
      </c>
      <c r="DX29" s="12"/>
      <c r="DY29" s="11">
        <v>9</v>
      </c>
      <c r="DZ29" s="129"/>
      <c r="EA29" s="13">
        <f t="shared" si="19"/>
        <v>9.3000000000000007</v>
      </c>
      <c r="EB29" s="13"/>
      <c r="EC29" s="13">
        <f t="shared" si="20"/>
        <v>9.08</v>
      </c>
      <c r="ED29" s="13"/>
      <c r="EE29" s="14" t="str">
        <f t="shared" si="21"/>
        <v>Xuất sắc</v>
      </c>
      <c r="EF29" s="11" t="str">
        <f t="shared" si="1"/>
        <v>Ngô Thị QuỳnhNhư</v>
      </c>
      <c r="EG29" s="46">
        <f t="shared" si="22"/>
        <v>7.96</v>
      </c>
      <c r="EH29" s="46"/>
      <c r="EI29" s="47" t="str">
        <f t="shared" si="29"/>
        <v>Khá</v>
      </c>
      <c r="EJ29" s="170">
        <f t="shared" ca="1" si="3"/>
        <v>14</v>
      </c>
    </row>
    <row r="30" spans="1:140" ht="15" customHeight="1" x14ac:dyDescent="0.2">
      <c r="A30" s="16">
        <v>24</v>
      </c>
      <c r="B30" s="17" t="s">
        <v>650</v>
      </c>
      <c r="C30" s="18" t="s">
        <v>142</v>
      </c>
      <c r="D30" s="11">
        <v>7</v>
      </c>
      <c r="E30" s="12"/>
      <c r="F30" s="11">
        <v>6</v>
      </c>
      <c r="G30" s="12"/>
      <c r="H30" s="11">
        <v>9</v>
      </c>
      <c r="I30" s="12"/>
      <c r="J30" s="11">
        <f t="shared" si="4"/>
        <v>9</v>
      </c>
      <c r="K30" s="11">
        <v>8</v>
      </c>
      <c r="L30" s="12"/>
      <c r="M30" s="12">
        <v>9</v>
      </c>
      <c r="N30" s="12"/>
      <c r="O30" s="12">
        <v>6</v>
      </c>
      <c r="P30" s="12"/>
      <c r="Q30" s="11">
        <f t="shared" si="5"/>
        <v>6</v>
      </c>
      <c r="R30" s="11">
        <v>6</v>
      </c>
      <c r="S30" s="12"/>
      <c r="T30" s="11">
        <f t="shared" si="6"/>
        <v>6</v>
      </c>
      <c r="U30" s="11">
        <v>8</v>
      </c>
      <c r="V30" s="11"/>
      <c r="W30" s="11">
        <f t="shared" si="7"/>
        <v>8</v>
      </c>
      <c r="X30" s="11">
        <v>8</v>
      </c>
      <c r="Y30" s="12"/>
      <c r="Z30" s="11">
        <v>8</v>
      </c>
      <c r="AA30" s="12"/>
      <c r="AB30" s="11">
        <f t="shared" si="8"/>
        <v>8</v>
      </c>
      <c r="AC30" s="11">
        <v>7</v>
      </c>
      <c r="AD30" s="11"/>
      <c r="AE30" s="11">
        <f t="shared" si="9"/>
        <v>7</v>
      </c>
      <c r="AF30" s="11">
        <v>7</v>
      </c>
      <c r="AG30" s="12"/>
      <c r="AH30" s="11">
        <v>9</v>
      </c>
      <c r="AI30" s="12"/>
      <c r="AJ30" s="12">
        <v>7</v>
      </c>
      <c r="AK30" s="12"/>
      <c r="AL30" s="12">
        <v>7</v>
      </c>
      <c r="AM30" s="12"/>
      <c r="AN30" s="11">
        <v>8</v>
      </c>
      <c r="AO30" s="11"/>
      <c r="AP30" s="11">
        <v>8</v>
      </c>
      <c r="AQ30" s="11"/>
      <c r="AR30" s="11">
        <v>8</v>
      </c>
      <c r="AS30" s="12"/>
      <c r="AT30" s="11">
        <v>7</v>
      </c>
      <c r="AU30" s="11"/>
      <c r="AV30" s="13">
        <f t="shared" si="10"/>
        <v>7.35</v>
      </c>
      <c r="AW30" s="13"/>
      <c r="AX30" s="14" t="str">
        <f t="shared" si="27"/>
        <v>Khá</v>
      </c>
      <c r="AY30" s="21"/>
      <c r="AZ30" s="11">
        <v>9</v>
      </c>
      <c r="BA30" s="99"/>
      <c r="BB30" s="11">
        <v>8</v>
      </c>
      <c r="BC30" s="11"/>
      <c r="BD30" s="11">
        <f t="shared" si="11"/>
        <v>8</v>
      </c>
      <c r="BE30" s="11">
        <v>7</v>
      </c>
      <c r="BF30" s="99"/>
      <c r="BG30" s="11">
        <v>7</v>
      </c>
      <c r="BH30" s="99"/>
      <c r="BI30" s="11">
        <f t="shared" si="12"/>
        <v>7</v>
      </c>
      <c r="BJ30" s="12">
        <v>7</v>
      </c>
      <c r="BK30" s="99"/>
      <c r="BL30" s="12">
        <v>9</v>
      </c>
      <c r="BM30" s="99"/>
      <c r="BN30" s="11">
        <f t="shared" si="13"/>
        <v>9</v>
      </c>
      <c r="BO30" s="11">
        <v>8</v>
      </c>
      <c r="BP30" s="98"/>
      <c r="BQ30" s="11">
        <v>9</v>
      </c>
      <c r="BR30" s="99"/>
      <c r="BS30" s="11">
        <v>8</v>
      </c>
      <c r="BT30" s="99"/>
      <c r="BU30" s="11">
        <f t="shared" si="14"/>
        <v>8</v>
      </c>
      <c r="BV30" s="11">
        <v>9</v>
      </c>
      <c r="BW30" s="11"/>
      <c r="BX30" s="11">
        <v>9</v>
      </c>
      <c r="BY30" s="99"/>
      <c r="BZ30" s="11">
        <v>9</v>
      </c>
      <c r="CA30" s="99"/>
      <c r="CB30" s="12">
        <v>9</v>
      </c>
      <c r="CC30" s="99"/>
      <c r="CD30" s="12">
        <v>9</v>
      </c>
      <c r="CE30" s="99"/>
      <c r="CF30" s="11">
        <v>8</v>
      </c>
      <c r="CG30" s="98"/>
      <c r="CH30" s="11">
        <v>8</v>
      </c>
      <c r="CI30" s="98"/>
      <c r="CJ30" s="13">
        <f t="shared" si="15"/>
        <v>8.42</v>
      </c>
      <c r="CK30" s="13"/>
      <c r="CL30" s="14" t="str">
        <f t="shared" si="28"/>
        <v>Giỏi</v>
      </c>
      <c r="CM30" s="21"/>
      <c r="CN30" s="11">
        <v>9</v>
      </c>
      <c r="CO30" s="99"/>
      <c r="CP30" s="11">
        <f t="shared" si="16"/>
        <v>9</v>
      </c>
      <c r="CQ30" s="11">
        <v>10</v>
      </c>
      <c r="CR30" s="99"/>
      <c r="CS30" s="11">
        <v>7</v>
      </c>
      <c r="CT30" s="112"/>
      <c r="CU30" s="11">
        <v>9</v>
      </c>
      <c r="CV30" s="111"/>
      <c r="CW30" s="112">
        <v>8</v>
      </c>
      <c r="CX30" s="112"/>
      <c r="CY30" s="11">
        <f t="shared" si="17"/>
        <v>8</v>
      </c>
      <c r="CZ30" s="116">
        <v>8</v>
      </c>
      <c r="DA30" s="112"/>
      <c r="DB30" s="11">
        <f t="shared" si="18"/>
        <v>8</v>
      </c>
      <c r="DC30" s="98">
        <v>9</v>
      </c>
      <c r="DD30" s="112"/>
      <c r="DE30" s="11">
        <v>7</v>
      </c>
      <c r="DF30" s="111"/>
      <c r="DG30" s="98">
        <v>9</v>
      </c>
      <c r="DH30" s="112"/>
      <c r="DI30" s="13">
        <f t="shared" si="0"/>
        <v>8.65</v>
      </c>
      <c r="DJ30" s="111"/>
      <c r="DK30" s="16" t="str">
        <f t="shared" si="23"/>
        <v>Giỏi</v>
      </c>
      <c r="DL30" s="16"/>
      <c r="DM30" s="11">
        <v>9</v>
      </c>
      <c r="DN30" s="12"/>
      <c r="DO30" s="11">
        <v>9</v>
      </c>
      <c r="DP30" s="12"/>
      <c r="DQ30" s="12">
        <v>10</v>
      </c>
      <c r="DR30" s="12"/>
      <c r="DS30" s="51">
        <v>9</v>
      </c>
      <c r="DT30" s="12"/>
      <c r="DU30" s="11">
        <v>10</v>
      </c>
      <c r="DV30" s="12"/>
      <c r="DW30" s="11">
        <v>10</v>
      </c>
      <c r="DX30" s="12"/>
      <c r="DY30" s="11">
        <v>9</v>
      </c>
      <c r="DZ30" s="129"/>
      <c r="EA30" s="13">
        <f t="shared" si="19"/>
        <v>9.48</v>
      </c>
      <c r="EB30" s="13"/>
      <c r="EC30" s="13">
        <f t="shared" si="20"/>
        <v>9.08</v>
      </c>
      <c r="ED30" s="13"/>
      <c r="EE30" s="14" t="str">
        <f t="shared" si="21"/>
        <v>Xuất sắc</v>
      </c>
      <c r="EF30" s="11" t="str">
        <f t="shared" si="1"/>
        <v>Đào Thị KiềuNy</v>
      </c>
      <c r="EG30" s="46">
        <f t="shared" si="22"/>
        <v>8.2799999999999994</v>
      </c>
      <c r="EH30" s="46"/>
      <c r="EI30" s="47" t="str">
        <f t="shared" si="29"/>
        <v>Giỏi</v>
      </c>
      <c r="EJ30" s="170">
        <f t="shared" ca="1" si="3"/>
        <v>6</v>
      </c>
    </row>
    <row r="31" spans="1:140" ht="15" customHeight="1" x14ac:dyDescent="0.2">
      <c r="A31" s="117">
        <v>25</v>
      </c>
      <c r="B31" s="17" t="s">
        <v>651</v>
      </c>
      <c r="C31" s="18" t="s">
        <v>442</v>
      </c>
      <c r="D31" s="11">
        <v>7</v>
      </c>
      <c r="E31" s="12"/>
      <c r="F31" s="11">
        <v>6</v>
      </c>
      <c r="G31" s="12"/>
      <c r="H31" s="11">
        <v>6</v>
      </c>
      <c r="I31" s="12"/>
      <c r="J31" s="11">
        <f t="shared" si="4"/>
        <v>6</v>
      </c>
      <c r="K31" s="11">
        <v>6</v>
      </c>
      <c r="L31" s="12"/>
      <c r="M31" s="12">
        <v>6</v>
      </c>
      <c r="N31" s="12"/>
      <c r="O31" s="12">
        <v>5</v>
      </c>
      <c r="P31" s="12"/>
      <c r="Q31" s="11">
        <f t="shared" si="5"/>
        <v>5</v>
      </c>
      <c r="R31" s="11">
        <v>5</v>
      </c>
      <c r="S31" s="12"/>
      <c r="T31" s="11">
        <f t="shared" si="6"/>
        <v>5</v>
      </c>
      <c r="U31" s="11">
        <v>9</v>
      </c>
      <c r="V31" s="11"/>
      <c r="W31" s="11">
        <f t="shared" si="7"/>
        <v>9</v>
      </c>
      <c r="X31" s="11">
        <v>7</v>
      </c>
      <c r="Y31" s="12"/>
      <c r="Z31" s="11">
        <v>6</v>
      </c>
      <c r="AA31" s="12"/>
      <c r="AB31" s="11">
        <f t="shared" si="8"/>
        <v>6</v>
      </c>
      <c r="AC31" s="11">
        <v>5</v>
      </c>
      <c r="AD31" s="11"/>
      <c r="AE31" s="11">
        <f t="shared" si="9"/>
        <v>5</v>
      </c>
      <c r="AF31" s="11">
        <v>6</v>
      </c>
      <c r="AG31" s="12"/>
      <c r="AH31" s="11">
        <v>8</v>
      </c>
      <c r="AI31" s="12"/>
      <c r="AJ31" s="12">
        <v>7</v>
      </c>
      <c r="AK31" s="12"/>
      <c r="AL31" s="12">
        <v>7</v>
      </c>
      <c r="AM31" s="12"/>
      <c r="AN31" s="11">
        <v>8</v>
      </c>
      <c r="AO31" s="11"/>
      <c r="AP31" s="11">
        <v>6</v>
      </c>
      <c r="AQ31" s="11"/>
      <c r="AR31" s="11">
        <v>7</v>
      </c>
      <c r="AS31" s="12"/>
      <c r="AT31" s="11">
        <v>7</v>
      </c>
      <c r="AU31" s="11"/>
      <c r="AV31" s="13">
        <f t="shared" si="10"/>
        <v>6.33</v>
      </c>
      <c r="AW31" s="13"/>
      <c r="AX31" s="14" t="str">
        <f t="shared" si="27"/>
        <v>TBKhá</v>
      </c>
      <c r="AY31" s="21"/>
      <c r="AZ31" s="11">
        <v>8</v>
      </c>
      <c r="BA31" s="99"/>
      <c r="BB31" s="11">
        <v>7</v>
      </c>
      <c r="BC31" s="11"/>
      <c r="BD31" s="11">
        <f t="shared" si="11"/>
        <v>7</v>
      </c>
      <c r="BE31" s="11">
        <v>8</v>
      </c>
      <c r="BF31" s="99"/>
      <c r="BG31" s="11">
        <v>6</v>
      </c>
      <c r="BH31" s="99"/>
      <c r="BI31" s="11">
        <f t="shared" si="12"/>
        <v>6</v>
      </c>
      <c r="BJ31" s="12">
        <v>7</v>
      </c>
      <c r="BK31" s="99"/>
      <c r="BL31" s="12">
        <v>7</v>
      </c>
      <c r="BM31" s="99"/>
      <c r="BN31" s="11">
        <f t="shared" si="13"/>
        <v>7</v>
      </c>
      <c r="BO31" s="11">
        <v>8</v>
      </c>
      <c r="BP31" s="98"/>
      <c r="BQ31" s="11">
        <v>7</v>
      </c>
      <c r="BR31" s="99"/>
      <c r="BS31" s="11">
        <v>8</v>
      </c>
      <c r="BT31" s="99"/>
      <c r="BU31" s="11">
        <f t="shared" si="14"/>
        <v>8</v>
      </c>
      <c r="BV31" s="11">
        <v>8</v>
      </c>
      <c r="BW31" s="11"/>
      <c r="BX31" s="11">
        <v>9</v>
      </c>
      <c r="BY31" s="99"/>
      <c r="BZ31" s="11">
        <v>8</v>
      </c>
      <c r="CA31" s="99"/>
      <c r="CB31" s="12">
        <v>7</v>
      </c>
      <c r="CC31" s="99"/>
      <c r="CD31" s="12">
        <v>9</v>
      </c>
      <c r="CE31" s="99"/>
      <c r="CF31" s="11">
        <v>8</v>
      </c>
      <c r="CG31" s="98"/>
      <c r="CH31" s="11">
        <v>7</v>
      </c>
      <c r="CI31" s="98"/>
      <c r="CJ31" s="13">
        <f t="shared" si="15"/>
        <v>7.74</v>
      </c>
      <c r="CK31" s="13"/>
      <c r="CL31" s="14" t="str">
        <f t="shared" si="28"/>
        <v>Khá</v>
      </c>
      <c r="CM31" s="21"/>
      <c r="CN31" s="11">
        <v>9</v>
      </c>
      <c r="CO31" s="99"/>
      <c r="CP31" s="11">
        <f t="shared" si="16"/>
        <v>9</v>
      </c>
      <c r="CQ31" s="11">
        <v>9</v>
      </c>
      <c r="CR31" s="99"/>
      <c r="CS31" s="11">
        <v>8</v>
      </c>
      <c r="CT31" s="112"/>
      <c r="CU31" s="11">
        <v>9</v>
      </c>
      <c r="CV31" s="111"/>
      <c r="CW31" s="112">
        <v>8</v>
      </c>
      <c r="CX31" s="112"/>
      <c r="CY31" s="11">
        <f t="shared" si="17"/>
        <v>8</v>
      </c>
      <c r="CZ31" s="116">
        <v>7</v>
      </c>
      <c r="DA31" s="112"/>
      <c r="DB31" s="11">
        <f t="shared" si="18"/>
        <v>7</v>
      </c>
      <c r="DC31" s="98">
        <v>9</v>
      </c>
      <c r="DD31" s="112"/>
      <c r="DE31" s="11">
        <v>6</v>
      </c>
      <c r="DF31" s="111"/>
      <c r="DG31" s="98">
        <v>8</v>
      </c>
      <c r="DH31" s="112"/>
      <c r="DI31" s="13">
        <f t="shared" si="0"/>
        <v>8.35</v>
      </c>
      <c r="DJ31" s="111"/>
      <c r="DK31" s="16" t="str">
        <f t="shared" si="23"/>
        <v>Giỏi</v>
      </c>
      <c r="DL31" s="16"/>
      <c r="DM31" s="11">
        <v>9</v>
      </c>
      <c r="DN31" s="12"/>
      <c r="DO31" s="11">
        <v>8</v>
      </c>
      <c r="DP31" s="12"/>
      <c r="DQ31" s="12">
        <v>9</v>
      </c>
      <c r="DR31" s="12"/>
      <c r="DS31" s="51">
        <v>9</v>
      </c>
      <c r="DT31" s="12"/>
      <c r="DU31" s="11">
        <v>9</v>
      </c>
      <c r="DV31" s="12"/>
      <c r="DW31" s="11">
        <v>10</v>
      </c>
      <c r="DX31" s="12"/>
      <c r="DY31" s="11">
        <v>9</v>
      </c>
      <c r="DZ31" s="129"/>
      <c r="EA31" s="13">
        <f t="shared" si="19"/>
        <v>9.07</v>
      </c>
      <c r="EB31" s="13"/>
      <c r="EC31" s="13">
        <f t="shared" si="20"/>
        <v>8.7200000000000006</v>
      </c>
      <c r="ED31" s="13"/>
      <c r="EE31" s="14" t="str">
        <f t="shared" si="21"/>
        <v>Giỏi</v>
      </c>
      <c r="EF31" s="11" t="str">
        <f t="shared" si="1"/>
        <v>Nguyễn Thị DiễmPhúc</v>
      </c>
      <c r="EG31" s="46">
        <f t="shared" si="22"/>
        <v>7.59</v>
      </c>
      <c r="EH31" s="46"/>
      <c r="EI31" s="47" t="str">
        <f t="shared" si="29"/>
        <v>Khá</v>
      </c>
      <c r="EJ31" s="170">
        <f t="shared" ca="1" si="3"/>
        <v>27</v>
      </c>
    </row>
    <row r="32" spans="1:140" ht="15" customHeight="1" x14ac:dyDescent="0.2">
      <c r="A32" s="16">
        <v>26</v>
      </c>
      <c r="B32" s="17" t="s">
        <v>363</v>
      </c>
      <c r="C32" s="18" t="s">
        <v>146</v>
      </c>
      <c r="D32" s="11">
        <v>6</v>
      </c>
      <c r="E32" s="12"/>
      <c r="F32" s="11">
        <v>5</v>
      </c>
      <c r="G32" s="12"/>
      <c r="H32" s="11">
        <v>8</v>
      </c>
      <c r="I32" s="12"/>
      <c r="J32" s="11">
        <f t="shared" si="4"/>
        <v>8</v>
      </c>
      <c r="K32" s="11">
        <v>6</v>
      </c>
      <c r="L32" s="12"/>
      <c r="M32" s="12">
        <v>6</v>
      </c>
      <c r="N32" s="12"/>
      <c r="O32" s="12">
        <v>5</v>
      </c>
      <c r="P32" s="12"/>
      <c r="Q32" s="11">
        <f t="shared" si="5"/>
        <v>5</v>
      </c>
      <c r="R32" s="11">
        <v>4</v>
      </c>
      <c r="S32" s="12">
        <v>5</v>
      </c>
      <c r="T32" s="11">
        <f t="shared" si="6"/>
        <v>5</v>
      </c>
      <c r="U32" s="11">
        <v>9</v>
      </c>
      <c r="V32" s="11"/>
      <c r="W32" s="11">
        <f t="shared" si="7"/>
        <v>9</v>
      </c>
      <c r="X32" s="11">
        <v>7</v>
      </c>
      <c r="Y32" s="12"/>
      <c r="Z32" s="11">
        <v>7</v>
      </c>
      <c r="AA32" s="12"/>
      <c r="AB32" s="11">
        <f t="shared" si="8"/>
        <v>7</v>
      </c>
      <c r="AC32" s="11">
        <v>5</v>
      </c>
      <c r="AD32" s="11"/>
      <c r="AE32" s="11">
        <f t="shared" si="9"/>
        <v>5</v>
      </c>
      <c r="AF32" s="11">
        <v>6</v>
      </c>
      <c r="AG32" s="12"/>
      <c r="AH32" s="11">
        <v>9</v>
      </c>
      <c r="AI32" s="12"/>
      <c r="AJ32" s="12">
        <v>7</v>
      </c>
      <c r="AK32" s="12"/>
      <c r="AL32" s="12">
        <v>7</v>
      </c>
      <c r="AM32" s="12"/>
      <c r="AN32" s="11">
        <v>7</v>
      </c>
      <c r="AO32" s="11"/>
      <c r="AP32" s="11">
        <v>7</v>
      </c>
      <c r="AQ32" s="11"/>
      <c r="AR32" s="11">
        <v>7</v>
      </c>
      <c r="AS32" s="12"/>
      <c r="AT32" s="11">
        <v>7</v>
      </c>
      <c r="AU32" s="11"/>
      <c r="AV32" s="13">
        <f t="shared" si="10"/>
        <v>6.37</v>
      </c>
      <c r="AW32" s="13"/>
      <c r="AX32" s="14" t="str">
        <f t="shared" si="27"/>
        <v>TBKhá</v>
      </c>
      <c r="AY32" s="21"/>
      <c r="AZ32" s="11">
        <v>8</v>
      </c>
      <c r="BA32" s="99"/>
      <c r="BB32" s="11">
        <v>7</v>
      </c>
      <c r="BC32" s="11"/>
      <c r="BD32" s="11">
        <f t="shared" si="11"/>
        <v>7</v>
      </c>
      <c r="BE32" s="11">
        <v>9</v>
      </c>
      <c r="BF32" s="99"/>
      <c r="BG32" s="11">
        <v>7</v>
      </c>
      <c r="BH32" s="99"/>
      <c r="BI32" s="11">
        <f t="shared" si="12"/>
        <v>7</v>
      </c>
      <c r="BJ32" s="12">
        <v>6</v>
      </c>
      <c r="BK32" s="99"/>
      <c r="BL32" s="12">
        <v>7</v>
      </c>
      <c r="BM32" s="99"/>
      <c r="BN32" s="11">
        <f t="shared" si="13"/>
        <v>7</v>
      </c>
      <c r="BO32" s="11">
        <v>9</v>
      </c>
      <c r="BP32" s="98"/>
      <c r="BQ32" s="11">
        <v>8</v>
      </c>
      <c r="BR32" s="99"/>
      <c r="BS32" s="11">
        <v>7</v>
      </c>
      <c r="BT32" s="99"/>
      <c r="BU32" s="11">
        <f t="shared" si="14"/>
        <v>7</v>
      </c>
      <c r="BV32" s="11">
        <v>7</v>
      </c>
      <c r="BW32" s="11"/>
      <c r="BX32" s="11">
        <v>8</v>
      </c>
      <c r="BY32" s="99"/>
      <c r="BZ32" s="11">
        <v>7</v>
      </c>
      <c r="CA32" s="99"/>
      <c r="CB32" s="12">
        <v>6</v>
      </c>
      <c r="CC32" s="99"/>
      <c r="CD32" s="12">
        <v>8</v>
      </c>
      <c r="CE32" s="99"/>
      <c r="CF32" s="11">
        <v>7</v>
      </c>
      <c r="CG32" s="98"/>
      <c r="CH32" s="11">
        <v>7</v>
      </c>
      <c r="CI32" s="98"/>
      <c r="CJ32" s="13">
        <f t="shared" si="15"/>
        <v>7.38</v>
      </c>
      <c r="CK32" s="13"/>
      <c r="CL32" s="14" t="str">
        <f t="shared" si="28"/>
        <v>Khá</v>
      </c>
      <c r="CM32" s="21"/>
      <c r="CN32" s="11">
        <v>7</v>
      </c>
      <c r="CO32" s="99"/>
      <c r="CP32" s="11">
        <f t="shared" si="16"/>
        <v>7</v>
      </c>
      <c r="CQ32" s="11">
        <v>8</v>
      </c>
      <c r="CR32" s="99"/>
      <c r="CS32" s="11">
        <v>6</v>
      </c>
      <c r="CT32" s="112"/>
      <c r="CU32" s="11">
        <v>8</v>
      </c>
      <c r="CV32" s="111"/>
      <c r="CW32" s="112">
        <v>8</v>
      </c>
      <c r="CX32" s="112"/>
      <c r="CY32" s="11">
        <f t="shared" si="17"/>
        <v>8</v>
      </c>
      <c r="CZ32" s="116">
        <v>7</v>
      </c>
      <c r="DA32" s="112"/>
      <c r="DB32" s="11">
        <f t="shared" si="18"/>
        <v>7</v>
      </c>
      <c r="DC32" s="98">
        <v>9</v>
      </c>
      <c r="DD32" s="112"/>
      <c r="DE32" s="11">
        <v>6</v>
      </c>
      <c r="DF32" s="111"/>
      <c r="DG32" s="98">
        <v>8</v>
      </c>
      <c r="DH32" s="112"/>
      <c r="DI32" s="13">
        <f t="shared" si="0"/>
        <v>7.62</v>
      </c>
      <c r="DJ32" s="111"/>
      <c r="DK32" s="16" t="str">
        <f t="shared" si="23"/>
        <v>Khá</v>
      </c>
      <c r="DL32" s="16"/>
      <c r="DM32" s="11">
        <v>9</v>
      </c>
      <c r="DN32" s="12"/>
      <c r="DO32" s="11">
        <v>9</v>
      </c>
      <c r="DP32" s="12"/>
      <c r="DQ32" s="12">
        <v>9</v>
      </c>
      <c r="DR32" s="12"/>
      <c r="DS32" s="51">
        <v>9</v>
      </c>
      <c r="DT32" s="12"/>
      <c r="DU32" s="11">
        <v>9</v>
      </c>
      <c r="DV32" s="12"/>
      <c r="DW32" s="11">
        <v>6</v>
      </c>
      <c r="DX32" s="12"/>
      <c r="DY32" s="11">
        <v>8</v>
      </c>
      <c r="DZ32" s="129"/>
      <c r="EA32" s="13">
        <f t="shared" si="19"/>
        <v>8.26</v>
      </c>
      <c r="EB32" s="13"/>
      <c r="EC32" s="13">
        <f t="shared" si="20"/>
        <v>7.94</v>
      </c>
      <c r="ED32" s="13"/>
      <c r="EE32" s="14" t="str">
        <f t="shared" si="21"/>
        <v>Khá</v>
      </c>
      <c r="EF32" s="11" t="str">
        <f t="shared" si="1"/>
        <v>Huỳnh ThịPhương</v>
      </c>
      <c r="EG32" s="46">
        <f t="shared" si="22"/>
        <v>7.23</v>
      </c>
      <c r="EH32" s="44" t="s">
        <v>83</v>
      </c>
      <c r="EI32" s="47" t="str">
        <f t="shared" si="29"/>
        <v>Khá</v>
      </c>
      <c r="EJ32" s="170">
        <f t="shared" ca="1" si="3"/>
        <v>45</v>
      </c>
    </row>
    <row r="33" spans="1:140" ht="15" customHeight="1" x14ac:dyDescent="0.2">
      <c r="A33" s="117">
        <v>27</v>
      </c>
      <c r="B33" s="17" t="s">
        <v>241</v>
      </c>
      <c r="C33" s="18" t="s">
        <v>146</v>
      </c>
      <c r="D33" s="11">
        <v>6</v>
      </c>
      <c r="E33" s="12"/>
      <c r="F33" s="11">
        <v>5</v>
      </c>
      <c r="G33" s="12"/>
      <c r="H33" s="11">
        <v>3</v>
      </c>
      <c r="I33" s="12">
        <v>6</v>
      </c>
      <c r="J33" s="11">
        <f t="shared" si="4"/>
        <v>6</v>
      </c>
      <c r="K33" s="11">
        <v>5</v>
      </c>
      <c r="L33" s="12"/>
      <c r="M33" s="12">
        <v>7</v>
      </c>
      <c r="N33" s="12"/>
      <c r="O33" s="12">
        <v>6</v>
      </c>
      <c r="P33" s="12"/>
      <c r="Q33" s="11">
        <f t="shared" si="5"/>
        <v>6</v>
      </c>
      <c r="R33" s="11">
        <v>5</v>
      </c>
      <c r="S33" s="12"/>
      <c r="T33" s="11">
        <f t="shared" si="6"/>
        <v>5</v>
      </c>
      <c r="U33" s="11">
        <v>8</v>
      </c>
      <c r="V33" s="11"/>
      <c r="W33" s="11">
        <f t="shared" si="7"/>
        <v>8</v>
      </c>
      <c r="X33" s="11">
        <v>7</v>
      </c>
      <c r="Y33" s="12"/>
      <c r="Z33" s="11">
        <v>6</v>
      </c>
      <c r="AA33" s="12"/>
      <c r="AB33" s="11">
        <f t="shared" si="8"/>
        <v>6</v>
      </c>
      <c r="AC33" s="11">
        <v>5</v>
      </c>
      <c r="AD33" s="11"/>
      <c r="AE33" s="11">
        <f t="shared" si="9"/>
        <v>5</v>
      </c>
      <c r="AF33" s="11">
        <v>5</v>
      </c>
      <c r="AG33" s="12"/>
      <c r="AH33" s="11">
        <v>9</v>
      </c>
      <c r="AI33" s="12"/>
      <c r="AJ33" s="12">
        <v>7</v>
      </c>
      <c r="AK33" s="12"/>
      <c r="AL33" s="12">
        <v>7</v>
      </c>
      <c r="AM33" s="12"/>
      <c r="AN33" s="11">
        <v>7</v>
      </c>
      <c r="AO33" s="11"/>
      <c r="AP33" s="11">
        <v>6</v>
      </c>
      <c r="AQ33" s="11"/>
      <c r="AR33" s="11">
        <v>7</v>
      </c>
      <c r="AS33" s="12"/>
      <c r="AT33" s="11">
        <v>7</v>
      </c>
      <c r="AU33" s="11"/>
      <c r="AV33" s="13">
        <f t="shared" si="10"/>
        <v>6.2</v>
      </c>
      <c r="AW33" s="13"/>
      <c r="AX33" s="14" t="str">
        <f t="shared" si="27"/>
        <v>TBKhá</v>
      </c>
      <c r="AY33" s="21"/>
      <c r="AZ33" s="11">
        <v>8</v>
      </c>
      <c r="BA33" s="99"/>
      <c r="BB33" s="11">
        <v>7</v>
      </c>
      <c r="BC33" s="11"/>
      <c r="BD33" s="11">
        <f t="shared" si="11"/>
        <v>7</v>
      </c>
      <c r="BE33" s="11">
        <v>8</v>
      </c>
      <c r="BF33" s="99"/>
      <c r="BG33" s="11">
        <v>6</v>
      </c>
      <c r="BH33" s="99"/>
      <c r="BI33" s="11">
        <f t="shared" si="12"/>
        <v>6</v>
      </c>
      <c r="BJ33" s="12">
        <v>5</v>
      </c>
      <c r="BK33" s="99"/>
      <c r="BL33" s="12">
        <v>8</v>
      </c>
      <c r="BM33" s="99"/>
      <c r="BN33" s="11">
        <f t="shared" si="13"/>
        <v>8</v>
      </c>
      <c r="BO33" s="11">
        <v>7</v>
      </c>
      <c r="BP33" s="98"/>
      <c r="BQ33" s="11">
        <v>5</v>
      </c>
      <c r="BR33" s="99"/>
      <c r="BS33" s="11">
        <v>5</v>
      </c>
      <c r="BT33" s="99"/>
      <c r="BU33" s="11">
        <f t="shared" si="14"/>
        <v>5</v>
      </c>
      <c r="BV33" s="11">
        <v>7</v>
      </c>
      <c r="BW33" s="11"/>
      <c r="BX33" s="11">
        <v>7</v>
      </c>
      <c r="BY33" s="99"/>
      <c r="BZ33" s="11">
        <v>7</v>
      </c>
      <c r="CA33" s="99"/>
      <c r="CB33" s="12">
        <v>6</v>
      </c>
      <c r="CC33" s="99"/>
      <c r="CD33" s="12">
        <v>7</v>
      </c>
      <c r="CE33" s="99"/>
      <c r="CF33" s="11">
        <v>6</v>
      </c>
      <c r="CG33" s="98"/>
      <c r="CH33" s="11">
        <v>6</v>
      </c>
      <c r="CI33" s="98"/>
      <c r="CJ33" s="13">
        <f t="shared" si="15"/>
        <v>6.6</v>
      </c>
      <c r="CK33" s="13"/>
      <c r="CL33" s="14" t="str">
        <f t="shared" si="28"/>
        <v>TBKhá</v>
      </c>
      <c r="CM33" s="21"/>
      <c r="CN33" s="11">
        <v>6</v>
      </c>
      <c r="CO33" s="99"/>
      <c r="CP33" s="11">
        <f t="shared" si="16"/>
        <v>6</v>
      </c>
      <c r="CQ33" s="11">
        <v>8</v>
      </c>
      <c r="CR33" s="99"/>
      <c r="CS33" s="11">
        <v>6</v>
      </c>
      <c r="CT33" s="112"/>
      <c r="CU33" s="11">
        <v>7</v>
      </c>
      <c r="CV33" s="111"/>
      <c r="CW33" s="112">
        <v>7</v>
      </c>
      <c r="CX33" s="112"/>
      <c r="CY33" s="11">
        <f t="shared" si="17"/>
        <v>7</v>
      </c>
      <c r="CZ33" s="116">
        <v>7</v>
      </c>
      <c r="DA33" s="112"/>
      <c r="DB33" s="11">
        <f t="shared" si="18"/>
        <v>7</v>
      </c>
      <c r="DC33" s="98">
        <v>9</v>
      </c>
      <c r="DD33" s="112"/>
      <c r="DE33" s="11">
        <v>5</v>
      </c>
      <c r="DF33" s="111"/>
      <c r="DG33" s="98">
        <v>7</v>
      </c>
      <c r="DH33" s="112"/>
      <c r="DI33" s="13">
        <f t="shared" si="0"/>
        <v>7.04</v>
      </c>
      <c r="DJ33" s="111"/>
      <c r="DK33" s="16" t="str">
        <f t="shared" si="23"/>
        <v>Khá</v>
      </c>
      <c r="DL33" s="16"/>
      <c r="DM33" s="11">
        <v>8</v>
      </c>
      <c r="DN33" s="12"/>
      <c r="DO33" s="11">
        <v>9</v>
      </c>
      <c r="DP33" s="12"/>
      <c r="DQ33" s="12">
        <v>8</v>
      </c>
      <c r="DR33" s="12"/>
      <c r="DS33" s="51">
        <v>9</v>
      </c>
      <c r="DT33" s="12"/>
      <c r="DU33" s="11">
        <v>9</v>
      </c>
      <c r="DV33" s="12"/>
      <c r="DW33" s="11">
        <v>7</v>
      </c>
      <c r="DX33" s="12"/>
      <c r="DY33" s="11">
        <v>8</v>
      </c>
      <c r="DZ33" s="129"/>
      <c r="EA33" s="13">
        <f t="shared" si="19"/>
        <v>8.2200000000000006</v>
      </c>
      <c r="EB33" s="13"/>
      <c r="EC33" s="13">
        <f t="shared" si="20"/>
        <v>7.64</v>
      </c>
      <c r="ED33" s="13"/>
      <c r="EE33" s="14" t="str">
        <f t="shared" si="21"/>
        <v>Khá</v>
      </c>
      <c r="EF33" s="11" t="str">
        <f t="shared" si="1"/>
        <v>Nguyễn Thị HoàiPhương</v>
      </c>
      <c r="EG33" s="46">
        <f t="shared" si="22"/>
        <v>6.81</v>
      </c>
      <c r="EH33" s="44" t="s">
        <v>83</v>
      </c>
      <c r="EI33" s="47" t="str">
        <f t="shared" si="29"/>
        <v>TBKhá</v>
      </c>
      <c r="EJ33" s="170">
        <f t="shared" ca="1" si="3"/>
        <v>56</v>
      </c>
    </row>
    <row r="34" spans="1:140" ht="15" customHeight="1" x14ac:dyDescent="0.2">
      <c r="A34" s="16">
        <v>28</v>
      </c>
      <c r="B34" s="17" t="s">
        <v>203</v>
      </c>
      <c r="C34" s="18" t="s">
        <v>147</v>
      </c>
      <c r="D34" s="11">
        <v>6</v>
      </c>
      <c r="E34" s="12"/>
      <c r="F34" s="11">
        <v>6</v>
      </c>
      <c r="G34" s="12"/>
      <c r="H34" s="11">
        <v>4</v>
      </c>
      <c r="I34" s="12">
        <v>6</v>
      </c>
      <c r="J34" s="11">
        <f t="shared" si="4"/>
        <v>6</v>
      </c>
      <c r="K34" s="11">
        <v>5</v>
      </c>
      <c r="L34" s="12"/>
      <c r="M34" s="12">
        <v>7</v>
      </c>
      <c r="N34" s="12"/>
      <c r="O34" s="12">
        <v>6</v>
      </c>
      <c r="P34" s="12"/>
      <c r="Q34" s="11">
        <f t="shared" si="5"/>
        <v>6</v>
      </c>
      <c r="R34" s="11">
        <v>5</v>
      </c>
      <c r="S34" s="12"/>
      <c r="T34" s="11">
        <f t="shared" si="6"/>
        <v>5</v>
      </c>
      <c r="U34" s="11">
        <v>3</v>
      </c>
      <c r="V34" s="11">
        <v>8</v>
      </c>
      <c r="W34" s="11">
        <f t="shared" si="7"/>
        <v>8</v>
      </c>
      <c r="X34" s="11">
        <v>7</v>
      </c>
      <c r="Y34" s="12"/>
      <c r="Z34" s="11">
        <v>7</v>
      </c>
      <c r="AA34" s="12"/>
      <c r="AB34" s="11">
        <f t="shared" si="8"/>
        <v>7</v>
      </c>
      <c r="AC34" s="11">
        <v>5</v>
      </c>
      <c r="AD34" s="11"/>
      <c r="AE34" s="11">
        <f t="shared" si="9"/>
        <v>5</v>
      </c>
      <c r="AF34" s="11">
        <v>6</v>
      </c>
      <c r="AG34" s="12"/>
      <c r="AH34" s="11">
        <v>9</v>
      </c>
      <c r="AI34" s="12"/>
      <c r="AJ34" s="12">
        <v>6</v>
      </c>
      <c r="AK34" s="12"/>
      <c r="AL34" s="12">
        <v>7</v>
      </c>
      <c r="AM34" s="12"/>
      <c r="AN34" s="11">
        <v>7</v>
      </c>
      <c r="AO34" s="11"/>
      <c r="AP34" s="11">
        <v>7</v>
      </c>
      <c r="AQ34" s="11"/>
      <c r="AR34" s="11">
        <v>7</v>
      </c>
      <c r="AS34" s="12"/>
      <c r="AT34" s="11">
        <v>6</v>
      </c>
      <c r="AU34" s="11"/>
      <c r="AV34" s="13">
        <f t="shared" si="10"/>
        <v>6.33</v>
      </c>
      <c r="AW34" s="13"/>
      <c r="AX34" s="14" t="str">
        <f t="shared" si="27"/>
        <v>TBKhá</v>
      </c>
      <c r="AY34" s="21"/>
      <c r="AZ34" s="11">
        <v>6</v>
      </c>
      <c r="BA34" s="99"/>
      <c r="BB34" s="11">
        <v>7</v>
      </c>
      <c r="BC34" s="11"/>
      <c r="BD34" s="11">
        <f t="shared" si="11"/>
        <v>7</v>
      </c>
      <c r="BE34" s="11">
        <v>8</v>
      </c>
      <c r="BF34" s="99"/>
      <c r="BG34" s="11">
        <v>5</v>
      </c>
      <c r="BH34" s="99"/>
      <c r="BI34" s="11">
        <f t="shared" si="12"/>
        <v>5</v>
      </c>
      <c r="BJ34" s="12">
        <v>5</v>
      </c>
      <c r="BK34" s="99"/>
      <c r="BL34" s="12">
        <v>5</v>
      </c>
      <c r="BM34" s="99"/>
      <c r="BN34" s="11">
        <f t="shared" si="13"/>
        <v>5</v>
      </c>
      <c r="BO34" s="11">
        <v>8</v>
      </c>
      <c r="BP34" s="98"/>
      <c r="BQ34" s="11">
        <v>8</v>
      </c>
      <c r="BR34" s="99"/>
      <c r="BS34" s="11">
        <v>4</v>
      </c>
      <c r="BT34" s="99">
        <v>9</v>
      </c>
      <c r="BU34" s="11">
        <f t="shared" si="14"/>
        <v>9</v>
      </c>
      <c r="BV34" s="11">
        <v>7</v>
      </c>
      <c r="BW34" s="11"/>
      <c r="BX34" s="11">
        <v>8</v>
      </c>
      <c r="BY34" s="99"/>
      <c r="BZ34" s="11">
        <v>8</v>
      </c>
      <c r="CA34" s="99"/>
      <c r="CB34" s="12">
        <v>7</v>
      </c>
      <c r="CC34" s="99"/>
      <c r="CD34" s="12">
        <v>9</v>
      </c>
      <c r="CE34" s="99"/>
      <c r="CF34" s="11">
        <v>7</v>
      </c>
      <c r="CG34" s="98"/>
      <c r="CH34" s="11">
        <v>6</v>
      </c>
      <c r="CI34" s="98"/>
      <c r="CJ34" s="13">
        <f t="shared" si="15"/>
        <v>7.28</v>
      </c>
      <c r="CK34" s="13"/>
      <c r="CL34" s="14" t="str">
        <f t="shared" si="28"/>
        <v>Khá</v>
      </c>
      <c r="CM34" s="21"/>
      <c r="CN34" s="11">
        <v>7</v>
      </c>
      <c r="CO34" s="99"/>
      <c r="CP34" s="11">
        <f t="shared" si="16"/>
        <v>7</v>
      </c>
      <c r="CQ34" s="11">
        <v>8</v>
      </c>
      <c r="CR34" s="99"/>
      <c r="CS34" s="11">
        <v>7</v>
      </c>
      <c r="CT34" s="112"/>
      <c r="CU34" s="11">
        <v>8</v>
      </c>
      <c r="CV34" s="111"/>
      <c r="CW34" s="112">
        <v>6</v>
      </c>
      <c r="CX34" s="112"/>
      <c r="CY34" s="11">
        <f t="shared" si="17"/>
        <v>6</v>
      </c>
      <c r="CZ34" s="116">
        <v>8</v>
      </c>
      <c r="DA34" s="112"/>
      <c r="DB34" s="11">
        <f t="shared" si="18"/>
        <v>8</v>
      </c>
      <c r="DC34" s="98">
        <v>9</v>
      </c>
      <c r="DD34" s="112"/>
      <c r="DE34" s="11">
        <v>6</v>
      </c>
      <c r="DF34" s="111"/>
      <c r="DG34" s="98">
        <v>8</v>
      </c>
      <c r="DH34" s="112"/>
      <c r="DI34" s="13">
        <f t="shared" si="0"/>
        <v>7.62</v>
      </c>
      <c r="DJ34" s="111"/>
      <c r="DK34" s="16" t="str">
        <f t="shared" si="23"/>
        <v>Khá</v>
      </c>
      <c r="DL34" s="16"/>
      <c r="DM34" s="11">
        <v>8</v>
      </c>
      <c r="DN34" s="12"/>
      <c r="DO34" s="11">
        <v>9</v>
      </c>
      <c r="DP34" s="12"/>
      <c r="DQ34" s="12">
        <v>9</v>
      </c>
      <c r="DR34" s="12"/>
      <c r="DS34" s="51">
        <v>9</v>
      </c>
      <c r="DT34" s="12"/>
      <c r="DU34" s="11">
        <v>9</v>
      </c>
      <c r="DV34" s="12"/>
      <c r="DW34" s="11">
        <v>9</v>
      </c>
      <c r="DX34" s="12"/>
      <c r="DY34" s="11">
        <v>9</v>
      </c>
      <c r="DZ34" s="129"/>
      <c r="EA34" s="13">
        <f t="shared" si="19"/>
        <v>8.89</v>
      </c>
      <c r="EB34" s="13"/>
      <c r="EC34" s="13">
        <f t="shared" si="20"/>
        <v>8.26</v>
      </c>
      <c r="ED34" s="13"/>
      <c r="EE34" s="14" t="str">
        <f t="shared" si="21"/>
        <v>Giỏi</v>
      </c>
      <c r="EF34" s="11" t="str">
        <f t="shared" si="1"/>
        <v>Trần ThịPhượng</v>
      </c>
      <c r="EG34" s="46">
        <f t="shared" si="22"/>
        <v>7.29</v>
      </c>
      <c r="EH34" s="46"/>
      <c r="EI34" s="47" t="str">
        <f t="shared" si="29"/>
        <v>Khá</v>
      </c>
      <c r="EJ34" s="170">
        <f t="shared" ca="1" si="3"/>
        <v>39</v>
      </c>
    </row>
    <row r="35" spans="1:140" s="31" customFormat="1" ht="15" customHeight="1" x14ac:dyDescent="0.2">
      <c r="A35" s="118">
        <v>29</v>
      </c>
      <c r="B35" s="23" t="s">
        <v>501</v>
      </c>
      <c r="C35" s="24" t="s">
        <v>391</v>
      </c>
      <c r="D35" s="25">
        <v>7</v>
      </c>
      <c r="E35" s="26"/>
      <c r="F35" s="25">
        <v>5</v>
      </c>
      <c r="G35" s="26"/>
      <c r="H35" s="25">
        <v>8</v>
      </c>
      <c r="I35" s="26"/>
      <c r="J35" s="25">
        <f t="shared" si="4"/>
        <v>8</v>
      </c>
      <c r="K35" s="25">
        <v>7</v>
      </c>
      <c r="L35" s="26"/>
      <c r="M35" s="26">
        <v>7</v>
      </c>
      <c r="N35" s="26"/>
      <c r="O35" s="26">
        <v>7</v>
      </c>
      <c r="P35" s="26"/>
      <c r="Q35" s="25">
        <f t="shared" si="5"/>
        <v>7</v>
      </c>
      <c r="R35" s="25">
        <v>6</v>
      </c>
      <c r="S35" s="26"/>
      <c r="T35" s="25">
        <f t="shared" si="6"/>
        <v>6</v>
      </c>
      <c r="U35" s="25">
        <v>8</v>
      </c>
      <c r="V35" s="25"/>
      <c r="W35" s="25">
        <f t="shared" si="7"/>
        <v>8</v>
      </c>
      <c r="X35" s="25">
        <v>7</v>
      </c>
      <c r="Y35" s="26"/>
      <c r="Z35" s="25">
        <v>9</v>
      </c>
      <c r="AA35" s="26"/>
      <c r="AB35" s="25">
        <f t="shared" si="8"/>
        <v>9</v>
      </c>
      <c r="AC35" s="25">
        <v>5</v>
      </c>
      <c r="AD35" s="25"/>
      <c r="AE35" s="25">
        <f t="shared" si="9"/>
        <v>5</v>
      </c>
      <c r="AF35" s="25">
        <v>7</v>
      </c>
      <c r="AG35" s="26"/>
      <c r="AH35" s="25">
        <v>9</v>
      </c>
      <c r="AI35" s="26"/>
      <c r="AJ35" s="26">
        <v>6</v>
      </c>
      <c r="AK35" s="26"/>
      <c r="AL35" s="26">
        <v>7</v>
      </c>
      <c r="AM35" s="26"/>
      <c r="AN35" s="25">
        <v>8</v>
      </c>
      <c r="AO35" s="25"/>
      <c r="AP35" s="25">
        <v>7</v>
      </c>
      <c r="AQ35" s="25"/>
      <c r="AR35" s="25">
        <v>8</v>
      </c>
      <c r="AS35" s="26"/>
      <c r="AT35" s="25">
        <v>7</v>
      </c>
      <c r="AU35" s="25"/>
      <c r="AV35" s="27">
        <f t="shared" si="10"/>
        <v>6.91</v>
      </c>
      <c r="AW35" s="27"/>
      <c r="AX35" s="28" t="str">
        <f t="shared" si="27"/>
        <v>TBKhá</v>
      </c>
      <c r="AY35" s="30"/>
      <c r="AZ35" s="25">
        <v>9</v>
      </c>
      <c r="BA35" s="102"/>
      <c r="BB35" s="25">
        <v>8</v>
      </c>
      <c r="BC35" s="25"/>
      <c r="BD35" s="25">
        <f t="shared" si="11"/>
        <v>8</v>
      </c>
      <c r="BE35" s="25">
        <v>9</v>
      </c>
      <c r="BF35" s="102"/>
      <c r="BG35" s="25">
        <v>7</v>
      </c>
      <c r="BH35" s="102"/>
      <c r="BI35" s="25">
        <f t="shared" si="12"/>
        <v>7</v>
      </c>
      <c r="BJ35" s="26">
        <v>8</v>
      </c>
      <c r="BK35" s="102"/>
      <c r="BL35" s="26">
        <v>9</v>
      </c>
      <c r="BM35" s="102"/>
      <c r="BN35" s="25">
        <f t="shared" si="13"/>
        <v>9</v>
      </c>
      <c r="BO35" s="25">
        <v>9</v>
      </c>
      <c r="BP35" s="103"/>
      <c r="BQ35" s="25">
        <v>9</v>
      </c>
      <c r="BR35" s="102"/>
      <c r="BS35" s="25">
        <v>9</v>
      </c>
      <c r="BT35" s="102"/>
      <c r="BU35" s="25">
        <f t="shared" si="14"/>
        <v>9</v>
      </c>
      <c r="BV35" s="25">
        <v>7</v>
      </c>
      <c r="BW35" s="25"/>
      <c r="BX35" s="25">
        <v>9</v>
      </c>
      <c r="BY35" s="102"/>
      <c r="BZ35" s="25">
        <v>9</v>
      </c>
      <c r="CA35" s="102"/>
      <c r="CB35" s="26">
        <v>9</v>
      </c>
      <c r="CC35" s="102"/>
      <c r="CD35" s="26">
        <v>9</v>
      </c>
      <c r="CE35" s="102"/>
      <c r="CF35" s="25">
        <v>8</v>
      </c>
      <c r="CG35" s="103"/>
      <c r="CH35" s="25">
        <v>8</v>
      </c>
      <c r="CI35" s="103"/>
      <c r="CJ35" s="27">
        <f t="shared" si="15"/>
        <v>8.6</v>
      </c>
      <c r="CK35" s="27"/>
      <c r="CL35" s="28" t="str">
        <f t="shared" si="28"/>
        <v>Giỏi</v>
      </c>
      <c r="CM35" s="30"/>
      <c r="CN35" s="25">
        <v>9</v>
      </c>
      <c r="CO35" s="102"/>
      <c r="CP35" s="25">
        <f t="shared" si="16"/>
        <v>9</v>
      </c>
      <c r="CQ35" s="25">
        <v>9</v>
      </c>
      <c r="CR35" s="102"/>
      <c r="CS35" s="25">
        <v>8</v>
      </c>
      <c r="CT35" s="119"/>
      <c r="CU35" s="25">
        <v>9</v>
      </c>
      <c r="CV35" s="120"/>
      <c r="CW35" s="119">
        <v>9</v>
      </c>
      <c r="CX35" s="119"/>
      <c r="CY35" s="25">
        <f t="shared" si="17"/>
        <v>9</v>
      </c>
      <c r="CZ35" s="121">
        <v>8</v>
      </c>
      <c r="DA35" s="119"/>
      <c r="DB35" s="25">
        <f t="shared" si="18"/>
        <v>8</v>
      </c>
      <c r="DC35" s="103">
        <v>9</v>
      </c>
      <c r="DD35" s="119"/>
      <c r="DE35" s="25">
        <v>7</v>
      </c>
      <c r="DF35" s="120"/>
      <c r="DG35" s="103">
        <v>8</v>
      </c>
      <c r="DH35" s="119"/>
      <c r="DI35" s="27">
        <f t="shared" si="0"/>
        <v>8.58</v>
      </c>
      <c r="DJ35" s="120"/>
      <c r="DK35" s="22" t="str">
        <f t="shared" si="23"/>
        <v>Giỏi</v>
      </c>
      <c r="DL35" s="22"/>
      <c r="DM35" s="25">
        <v>9</v>
      </c>
      <c r="DN35" s="26"/>
      <c r="DO35" s="25">
        <v>9</v>
      </c>
      <c r="DP35" s="26"/>
      <c r="DQ35" s="26">
        <v>9</v>
      </c>
      <c r="DR35" s="26"/>
      <c r="DS35" s="105">
        <v>10</v>
      </c>
      <c r="DT35" s="26"/>
      <c r="DU35" s="25">
        <v>10</v>
      </c>
      <c r="DV35" s="26"/>
      <c r="DW35" s="25">
        <v>10</v>
      </c>
      <c r="DX35" s="26"/>
      <c r="DY35" s="25">
        <v>9</v>
      </c>
      <c r="DZ35" s="129"/>
      <c r="EA35" s="27">
        <f t="shared" si="19"/>
        <v>9.48</v>
      </c>
      <c r="EB35" s="27"/>
      <c r="EC35" s="27">
        <f t="shared" si="20"/>
        <v>9.0399999999999991</v>
      </c>
      <c r="ED35" s="27"/>
      <c r="EE35" s="28" t="str">
        <f t="shared" si="21"/>
        <v>Xuất sắc</v>
      </c>
      <c r="EF35" s="11" t="str">
        <f t="shared" si="1"/>
        <v>Nguyễn ThanhQuý</v>
      </c>
      <c r="EG35" s="27">
        <f t="shared" si="22"/>
        <v>8.18</v>
      </c>
      <c r="EH35" s="27"/>
      <c r="EI35" s="28" t="str">
        <f t="shared" si="29"/>
        <v>Giỏi</v>
      </c>
      <c r="EJ35" s="241">
        <f t="shared" ca="1" si="3"/>
        <v>8</v>
      </c>
    </row>
    <row r="36" spans="1:140" ht="15" customHeight="1" x14ac:dyDescent="0.2">
      <c r="A36" s="16">
        <v>30</v>
      </c>
      <c r="B36" s="17" t="s">
        <v>652</v>
      </c>
      <c r="C36" s="18" t="s">
        <v>391</v>
      </c>
      <c r="D36" s="11">
        <v>7</v>
      </c>
      <c r="E36" s="12"/>
      <c r="F36" s="11">
        <v>6</v>
      </c>
      <c r="G36" s="12"/>
      <c r="H36" s="11">
        <v>5</v>
      </c>
      <c r="I36" s="12"/>
      <c r="J36" s="11">
        <f t="shared" si="4"/>
        <v>5</v>
      </c>
      <c r="K36" s="11">
        <v>6</v>
      </c>
      <c r="L36" s="12"/>
      <c r="M36" s="12">
        <v>7</v>
      </c>
      <c r="N36" s="12"/>
      <c r="O36" s="12">
        <v>6</v>
      </c>
      <c r="P36" s="12"/>
      <c r="Q36" s="11">
        <f t="shared" si="5"/>
        <v>6</v>
      </c>
      <c r="R36" s="11">
        <v>4</v>
      </c>
      <c r="S36" s="12">
        <v>6</v>
      </c>
      <c r="T36" s="11">
        <f t="shared" si="6"/>
        <v>6</v>
      </c>
      <c r="U36" s="11">
        <v>8</v>
      </c>
      <c r="V36" s="11"/>
      <c r="W36" s="11">
        <f t="shared" si="7"/>
        <v>8</v>
      </c>
      <c r="X36" s="11">
        <v>7</v>
      </c>
      <c r="Y36" s="12"/>
      <c r="Z36" s="11">
        <v>8</v>
      </c>
      <c r="AA36" s="12"/>
      <c r="AB36" s="11">
        <f t="shared" si="8"/>
        <v>8</v>
      </c>
      <c r="AC36" s="11">
        <v>5</v>
      </c>
      <c r="AD36" s="11"/>
      <c r="AE36" s="11">
        <f t="shared" si="9"/>
        <v>5</v>
      </c>
      <c r="AF36" s="11">
        <v>7</v>
      </c>
      <c r="AG36" s="12"/>
      <c r="AH36" s="11">
        <v>8</v>
      </c>
      <c r="AI36" s="12"/>
      <c r="AJ36" s="12">
        <v>7</v>
      </c>
      <c r="AK36" s="12"/>
      <c r="AL36" s="12">
        <v>7</v>
      </c>
      <c r="AM36" s="12"/>
      <c r="AN36" s="11">
        <v>8</v>
      </c>
      <c r="AO36" s="11"/>
      <c r="AP36" s="11">
        <v>7</v>
      </c>
      <c r="AQ36" s="11"/>
      <c r="AR36" s="11">
        <v>7</v>
      </c>
      <c r="AS36" s="12"/>
      <c r="AT36" s="11">
        <v>7</v>
      </c>
      <c r="AU36" s="11"/>
      <c r="AV36" s="13">
        <f t="shared" si="10"/>
        <v>6.67</v>
      </c>
      <c r="AW36" s="13"/>
      <c r="AX36" s="14" t="str">
        <f t="shared" si="27"/>
        <v>TBKhá</v>
      </c>
      <c r="AY36" s="21"/>
      <c r="AZ36" s="11">
        <v>8</v>
      </c>
      <c r="BA36" s="99"/>
      <c r="BB36" s="11">
        <v>6</v>
      </c>
      <c r="BC36" s="11"/>
      <c r="BD36" s="11">
        <f t="shared" si="11"/>
        <v>6</v>
      </c>
      <c r="BE36" s="11">
        <v>8</v>
      </c>
      <c r="BF36" s="99"/>
      <c r="BG36" s="11">
        <v>7</v>
      </c>
      <c r="BH36" s="99"/>
      <c r="BI36" s="11">
        <f t="shared" si="12"/>
        <v>7</v>
      </c>
      <c r="BJ36" s="12">
        <v>8</v>
      </c>
      <c r="BK36" s="99"/>
      <c r="BL36" s="12">
        <v>8</v>
      </c>
      <c r="BM36" s="99"/>
      <c r="BN36" s="11">
        <f t="shared" si="13"/>
        <v>8</v>
      </c>
      <c r="BO36" s="11">
        <v>8</v>
      </c>
      <c r="BP36" s="98"/>
      <c r="BQ36" s="11">
        <v>8</v>
      </c>
      <c r="BR36" s="99"/>
      <c r="BS36" s="11">
        <v>7</v>
      </c>
      <c r="BT36" s="99"/>
      <c r="BU36" s="11">
        <f t="shared" si="14"/>
        <v>7</v>
      </c>
      <c r="BV36" s="11">
        <v>7</v>
      </c>
      <c r="BW36" s="11"/>
      <c r="BX36" s="11">
        <v>9</v>
      </c>
      <c r="BY36" s="99"/>
      <c r="BZ36" s="11">
        <v>8</v>
      </c>
      <c r="CA36" s="99"/>
      <c r="CB36" s="12">
        <v>8</v>
      </c>
      <c r="CC36" s="99"/>
      <c r="CD36" s="12">
        <v>9</v>
      </c>
      <c r="CE36" s="99"/>
      <c r="CF36" s="11">
        <v>9</v>
      </c>
      <c r="CG36" s="98"/>
      <c r="CH36" s="11">
        <v>8</v>
      </c>
      <c r="CI36" s="98"/>
      <c r="CJ36" s="13">
        <f t="shared" si="15"/>
        <v>7.96</v>
      </c>
      <c r="CK36" s="13"/>
      <c r="CL36" s="14" t="str">
        <f t="shared" si="28"/>
        <v>Khá</v>
      </c>
      <c r="CM36" s="21"/>
      <c r="CN36" s="11">
        <v>7</v>
      </c>
      <c r="CO36" s="99"/>
      <c r="CP36" s="11">
        <f t="shared" si="16"/>
        <v>7</v>
      </c>
      <c r="CQ36" s="11">
        <v>8</v>
      </c>
      <c r="CR36" s="99"/>
      <c r="CS36" s="11">
        <v>8</v>
      </c>
      <c r="CT36" s="112"/>
      <c r="CU36" s="11">
        <v>9</v>
      </c>
      <c r="CV36" s="111"/>
      <c r="CW36" s="112">
        <v>8</v>
      </c>
      <c r="CX36" s="112"/>
      <c r="CY36" s="11">
        <f t="shared" si="17"/>
        <v>8</v>
      </c>
      <c r="CZ36" s="116">
        <v>8</v>
      </c>
      <c r="DA36" s="112"/>
      <c r="DB36" s="11">
        <f t="shared" si="18"/>
        <v>8</v>
      </c>
      <c r="DC36" s="98">
        <v>9</v>
      </c>
      <c r="DD36" s="112"/>
      <c r="DE36" s="11">
        <v>6</v>
      </c>
      <c r="DF36" s="111"/>
      <c r="DG36" s="98">
        <v>8</v>
      </c>
      <c r="DH36" s="112"/>
      <c r="DI36" s="13">
        <f t="shared" si="0"/>
        <v>8</v>
      </c>
      <c r="DJ36" s="111"/>
      <c r="DK36" s="16" t="str">
        <f t="shared" si="23"/>
        <v>Giỏi</v>
      </c>
      <c r="DL36" s="16"/>
      <c r="DM36" s="11">
        <v>9</v>
      </c>
      <c r="DN36" s="12"/>
      <c r="DO36" s="11">
        <v>8</v>
      </c>
      <c r="DP36" s="12"/>
      <c r="DQ36" s="12">
        <v>10</v>
      </c>
      <c r="DR36" s="12"/>
      <c r="DS36" s="51">
        <v>9</v>
      </c>
      <c r="DT36" s="12"/>
      <c r="DU36" s="11">
        <v>9</v>
      </c>
      <c r="DV36" s="12"/>
      <c r="DW36" s="11">
        <v>9</v>
      </c>
      <c r="DX36" s="12"/>
      <c r="DY36" s="11">
        <v>8</v>
      </c>
      <c r="DZ36" s="129"/>
      <c r="EA36" s="13">
        <f t="shared" si="19"/>
        <v>8.81</v>
      </c>
      <c r="EB36" s="13"/>
      <c r="EC36" s="13">
        <f t="shared" si="20"/>
        <v>8.42</v>
      </c>
      <c r="ED36" s="13"/>
      <c r="EE36" s="14" t="str">
        <f t="shared" si="21"/>
        <v>Giỏi</v>
      </c>
      <c r="EF36" s="11" t="str">
        <f t="shared" si="1"/>
        <v>Trần Thị NgọcQuý</v>
      </c>
      <c r="EG36" s="46">
        <f t="shared" si="22"/>
        <v>7.68</v>
      </c>
      <c r="EH36" s="46"/>
      <c r="EI36" s="47" t="str">
        <f t="shared" si="29"/>
        <v>Khá</v>
      </c>
      <c r="EJ36" s="170">
        <f t="shared" ca="1" si="3"/>
        <v>23</v>
      </c>
    </row>
    <row r="37" spans="1:140" ht="15" customHeight="1" x14ac:dyDescent="0.2">
      <c r="A37" s="117">
        <v>31</v>
      </c>
      <c r="B37" s="17" t="s">
        <v>95</v>
      </c>
      <c r="C37" s="18" t="s">
        <v>653</v>
      </c>
      <c r="D37" s="11">
        <v>7</v>
      </c>
      <c r="E37" s="12"/>
      <c r="F37" s="11">
        <v>9</v>
      </c>
      <c r="G37" s="12"/>
      <c r="H37" s="11">
        <v>9</v>
      </c>
      <c r="I37" s="12"/>
      <c r="J37" s="11">
        <f t="shared" si="4"/>
        <v>9</v>
      </c>
      <c r="K37" s="11">
        <v>6</v>
      </c>
      <c r="L37" s="12"/>
      <c r="M37" s="12">
        <v>7</v>
      </c>
      <c r="N37" s="12"/>
      <c r="O37" s="12">
        <v>7</v>
      </c>
      <c r="P37" s="12"/>
      <c r="Q37" s="11">
        <f t="shared" si="5"/>
        <v>7</v>
      </c>
      <c r="R37" s="11">
        <v>5</v>
      </c>
      <c r="S37" s="12"/>
      <c r="T37" s="11">
        <f t="shared" si="6"/>
        <v>5</v>
      </c>
      <c r="U37" s="11">
        <v>8</v>
      </c>
      <c r="V37" s="11"/>
      <c r="W37" s="11">
        <f t="shared" si="7"/>
        <v>8</v>
      </c>
      <c r="X37" s="11">
        <v>7</v>
      </c>
      <c r="Y37" s="12"/>
      <c r="Z37" s="11">
        <v>8</v>
      </c>
      <c r="AA37" s="12"/>
      <c r="AB37" s="11">
        <f t="shared" si="8"/>
        <v>8</v>
      </c>
      <c r="AC37" s="11">
        <v>8</v>
      </c>
      <c r="AD37" s="11"/>
      <c r="AE37" s="11">
        <f t="shared" si="9"/>
        <v>8</v>
      </c>
      <c r="AF37" s="11">
        <v>7</v>
      </c>
      <c r="AG37" s="12"/>
      <c r="AH37" s="11">
        <v>9</v>
      </c>
      <c r="AI37" s="12"/>
      <c r="AJ37" s="12">
        <v>7</v>
      </c>
      <c r="AK37" s="12"/>
      <c r="AL37" s="12">
        <v>6</v>
      </c>
      <c r="AM37" s="12"/>
      <c r="AN37" s="11">
        <v>8</v>
      </c>
      <c r="AO37" s="11"/>
      <c r="AP37" s="11">
        <v>8</v>
      </c>
      <c r="AQ37" s="11"/>
      <c r="AR37" s="11">
        <v>8</v>
      </c>
      <c r="AS37" s="12"/>
      <c r="AT37" s="11">
        <v>8</v>
      </c>
      <c r="AU37" s="11"/>
      <c r="AV37" s="13">
        <f t="shared" si="10"/>
        <v>7.54</v>
      </c>
      <c r="AW37" s="13"/>
      <c r="AX37" s="14" t="str">
        <f t="shared" si="27"/>
        <v>Khá</v>
      </c>
      <c r="AY37" s="21"/>
      <c r="AZ37" s="11">
        <v>9</v>
      </c>
      <c r="BA37" s="99"/>
      <c r="BB37" s="11">
        <v>8</v>
      </c>
      <c r="BC37" s="11"/>
      <c r="BD37" s="11">
        <f t="shared" si="11"/>
        <v>8</v>
      </c>
      <c r="BE37" s="11">
        <v>8</v>
      </c>
      <c r="BF37" s="99"/>
      <c r="BG37" s="11">
        <v>6</v>
      </c>
      <c r="BH37" s="99"/>
      <c r="BI37" s="11">
        <f t="shared" si="12"/>
        <v>6</v>
      </c>
      <c r="BJ37" s="12">
        <v>8</v>
      </c>
      <c r="BK37" s="99"/>
      <c r="BL37" s="12">
        <v>9</v>
      </c>
      <c r="BM37" s="99"/>
      <c r="BN37" s="11">
        <f t="shared" si="13"/>
        <v>9</v>
      </c>
      <c r="BO37" s="11">
        <v>8</v>
      </c>
      <c r="BP37" s="98"/>
      <c r="BQ37" s="11">
        <v>10</v>
      </c>
      <c r="BR37" s="99"/>
      <c r="BS37" s="11">
        <v>9</v>
      </c>
      <c r="BT37" s="99"/>
      <c r="BU37" s="11">
        <f t="shared" si="14"/>
        <v>9</v>
      </c>
      <c r="BV37" s="11">
        <v>8</v>
      </c>
      <c r="BW37" s="11"/>
      <c r="BX37" s="11">
        <v>9</v>
      </c>
      <c r="BY37" s="99"/>
      <c r="BZ37" s="11">
        <v>9</v>
      </c>
      <c r="CA37" s="99"/>
      <c r="CB37" s="12">
        <v>8</v>
      </c>
      <c r="CC37" s="99"/>
      <c r="CD37" s="12">
        <v>9</v>
      </c>
      <c r="CE37" s="99"/>
      <c r="CF37" s="11">
        <v>9</v>
      </c>
      <c r="CG37" s="98"/>
      <c r="CH37" s="11">
        <v>8</v>
      </c>
      <c r="CI37" s="98"/>
      <c r="CJ37" s="13">
        <f t="shared" si="15"/>
        <v>8.5500000000000007</v>
      </c>
      <c r="CK37" s="13"/>
      <c r="CL37" s="14" t="str">
        <f t="shared" si="28"/>
        <v>Giỏi</v>
      </c>
      <c r="CM37" s="21"/>
      <c r="CN37" s="11">
        <v>9</v>
      </c>
      <c r="CO37" s="99"/>
      <c r="CP37" s="11">
        <f t="shared" si="16"/>
        <v>9</v>
      </c>
      <c r="CQ37" s="11">
        <v>9</v>
      </c>
      <c r="CR37" s="99"/>
      <c r="CS37" s="11">
        <v>8</v>
      </c>
      <c r="CT37" s="112"/>
      <c r="CU37" s="11">
        <v>9</v>
      </c>
      <c r="CV37" s="111"/>
      <c r="CW37" s="112">
        <v>9</v>
      </c>
      <c r="CX37" s="112"/>
      <c r="CY37" s="11">
        <f t="shared" si="17"/>
        <v>9</v>
      </c>
      <c r="CZ37" s="116">
        <v>9</v>
      </c>
      <c r="DA37" s="112"/>
      <c r="DB37" s="11">
        <f t="shared" si="18"/>
        <v>9</v>
      </c>
      <c r="DC37" s="98">
        <v>9</v>
      </c>
      <c r="DD37" s="112"/>
      <c r="DE37" s="11">
        <v>8</v>
      </c>
      <c r="DF37" s="111"/>
      <c r="DG37" s="98">
        <v>9</v>
      </c>
      <c r="DH37" s="112"/>
      <c r="DI37" s="13">
        <f t="shared" si="0"/>
        <v>8.85</v>
      </c>
      <c r="DJ37" s="111"/>
      <c r="DK37" s="16" t="str">
        <f t="shared" si="23"/>
        <v>Giỏi</v>
      </c>
      <c r="DL37" s="16"/>
      <c r="DM37" s="11">
        <v>9</v>
      </c>
      <c r="DN37" s="12"/>
      <c r="DO37" s="11">
        <v>9</v>
      </c>
      <c r="DP37" s="12"/>
      <c r="DQ37" s="12">
        <v>9</v>
      </c>
      <c r="DR37" s="12"/>
      <c r="DS37" s="51">
        <v>10</v>
      </c>
      <c r="DT37" s="12"/>
      <c r="DU37" s="11">
        <v>9</v>
      </c>
      <c r="DV37" s="12"/>
      <c r="DW37" s="11">
        <v>10</v>
      </c>
      <c r="DX37" s="12"/>
      <c r="DY37" s="11">
        <v>8</v>
      </c>
      <c r="DZ37" s="129"/>
      <c r="EA37" s="13">
        <f t="shared" si="19"/>
        <v>9.11</v>
      </c>
      <c r="EB37" s="13"/>
      <c r="EC37" s="13">
        <f t="shared" si="20"/>
        <v>8.98</v>
      </c>
      <c r="ED37" s="13"/>
      <c r="EE37" s="14" t="str">
        <f t="shared" si="21"/>
        <v>Giỏi</v>
      </c>
      <c r="EF37" s="11" t="str">
        <f t="shared" si="1"/>
        <v>Phạm VănRôn</v>
      </c>
      <c r="EG37" s="46">
        <f t="shared" si="22"/>
        <v>8.35</v>
      </c>
      <c r="EH37" s="46"/>
      <c r="EI37" s="47" t="str">
        <f t="shared" si="29"/>
        <v>Giỏi</v>
      </c>
      <c r="EJ37" s="170">
        <f t="shared" ca="1" si="3"/>
        <v>5</v>
      </c>
    </row>
    <row r="38" spans="1:140" ht="15" customHeight="1" x14ac:dyDescent="0.2">
      <c r="A38" s="117">
        <v>32</v>
      </c>
      <c r="B38" s="17" t="s">
        <v>465</v>
      </c>
      <c r="C38" s="18" t="s">
        <v>499</v>
      </c>
      <c r="D38" s="11">
        <v>7</v>
      </c>
      <c r="E38" s="12"/>
      <c r="F38" s="11">
        <v>6</v>
      </c>
      <c r="G38" s="12"/>
      <c r="H38" s="11">
        <v>8</v>
      </c>
      <c r="I38" s="12"/>
      <c r="J38" s="11">
        <f t="shared" si="4"/>
        <v>8</v>
      </c>
      <c r="K38" s="11">
        <v>7</v>
      </c>
      <c r="L38" s="12"/>
      <c r="M38" s="12">
        <v>7</v>
      </c>
      <c r="N38" s="12"/>
      <c r="O38" s="12">
        <v>6</v>
      </c>
      <c r="P38" s="12"/>
      <c r="Q38" s="11">
        <f t="shared" si="5"/>
        <v>6</v>
      </c>
      <c r="R38" s="11">
        <v>5</v>
      </c>
      <c r="S38" s="12"/>
      <c r="T38" s="11">
        <f t="shared" si="6"/>
        <v>5</v>
      </c>
      <c r="U38" s="11">
        <v>8</v>
      </c>
      <c r="V38" s="11"/>
      <c r="W38" s="11">
        <f t="shared" si="7"/>
        <v>8</v>
      </c>
      <c r="X38" s="11">
        <v>8</v>
      </c>
      <c r="Y38" s="12"/>
      <c r="Z38" s="11">
        <v>8</v>
      </c>
      <c r="AA38" s="12"/>
      <c r="AB38" s="11">
        <f t="shared" si="8"/>
        <v>8</v>
      </c>
      <c r="AC38" s="11">
        <v>6</v>
      </c>
      <c r="AD38" s="11"/>
      <c r="AE38" s="11">
        <f t="shared" si="9"/>
        <v>6</v>
      </c>
      <c r="AF38" s="11">
        <v>8</v>
      </c>
      <c r="AG38" s="12"/>
      <c r="AH38" s="11">
        <v>9</v>
      </c>
      <c r="AI38" s="12"/>
      <c r="AJ38" s="12">
        <v>7</v>
      </c>
      <c r="AK38" s="12"/>
      <c r="AL38" s="12">
        <v>6</v>
      </c>
      <c r="AM38" s="12"/>
      <c r="AN38" s="11">
        <v>8</v>
      </c>
      <c r="AO38" s="11"/>
      <c r="AP38" s="11">
        <v>8</v>
      </c>
      <c r="AQ38" s="11"/>
      <c r="AR38" s="11">
        <v>8</v>
      </c>
      <c r="AS38" s="12"/>
      <c r="AT38" s="11">
        <v>7</v>
      </c>
      <c r="AU38" s="11"/>
      <c r="AV38" s="13">
        <f t="shared" si="10"/>
        <v>7.02</v>
      </c>
      <c r="AW38" s="13"/>
      <c r="AX38" s="14" t="str">
        <f t="shared" si="27"/>
        <v>Khá</v>
      </c>
      <c r="AY38" s="21"/>
      <c r="AZ38" s="11">
        <v>9</v>
      </c>
      <c r="BA38" s="99"/>
      <c r="BB38" s="11">
        <v>7</v>
      </c>
      <c r="BC38" s="11"/>
      <c r="BD38" s="11">
        <f t="shared" si="11"/>
        <v>7</v>
      </c>
      <c r="BE38" s="11">
        <v>9</v>
      </c>
      <c r="BF38" s="99"/>
      <c r="BG38" s="11">
        <v>7</v>
      </c>
      <c r="BH38" s="99"/>
      <c r="BI38" s="11">
        <f t="shared" si="12"/>
        <v>7</v>
      </c>
      <c r="BJ38" s="12">
        <v>7</v>
      </c>
      <c r="BK38" s="99"/>
      <c r="BL38" s="12">
        <v>8</v>
      </c>
      <c r="BM38" s="99"/>
      <c r="BN38" s="11">
        <f t="shared" si="13"/>
        <v>8</v>
      </c>
      <c r="BO38" s="11">
        <v>9</v>
      </c>
      <c r="BP38" s="98"/>
      <c r="BQ38" s="11">
        <v>7</v>
      </c>
      <c r="BR38" s="99"/>
      <c r="BS38" s="11">
        <v>9</v>
      </c>
      <c r="BT38" s="99"/>
      <c r="BU38" s="11">
        <f t="shared" si="14"/>
        <v>9</v>
      </c>
      <c r="BV38" s="11">
        <v>8</v>
      </c>
      <c r="BW38" s="11"/>
      <c r="BX38" s="11">
        <v>9</v>
      </c>
      <c r="BY38" s="99"/>
      <c r="BZ38" s="11">
        <v>9</v>
      </c>
      <c r="CA38" s="99"/>
      <c r="CB38" s="12">
        <v>9</v>
      </c>
      <c r="CC38" s="99"/>
      <c r="CD38" s="12">
        <v>9</v>
      </c>
      <c r="CE38" s="99"/>
      <c r="CF38" s="11">
        <v>9</v>
      </c>
      <c r="CG38" s="98"/>
      <c r="CH38" s="11">
        <v>8</v>
      </c>
      <c r="CI38" s="98"/>
      <c r="CJ38" s="13">
        <f t="shared" si="15"/>
        <v>8.4700000000000006</v>
      </c>
      <c r="CK38" s="13"/>
      <c r="CL38" s="14" t="str">
        <f t="shared" si="28"/>
        <v>Giỏi</v>
      </c>
      <c r="CM38" s="21"/>
      <c r="CN38" s="11">
        <v>7</v>
      </c>
      <c r="CO38" s="99"/>
      <c r="CP38" s="11">
        <f t="shared" si="16"/>
        <v>7</v>
      </c>
      <c r="CQ38" s="11">
        <v>8</v>
      </c>
      <c r="CR38" s="99"/>
      <c r="CS38" s="11">
        <v>8</v>
      </c>
      <c r="CT38" s="112"/>
      <c r="CU38" s="11">
        <v>9</v>
      </c>
      <c r="CV38" s="111"/>
      <c r="CW38" s="112">
        <v>8</v>
      </c>
      <c r="CX38" s="112"/>
      <c r="CY38" s="11">
        <f t="shared" si="17"/>
        <v>8</v>
      </c>
      <c r="CZ38" s="116">
        <v>8</v>
      </c>
      <c r="DA38" s="112"/>
      <c r="DB38" s="11">
        <f t="shared" si="18"/>
        <v>8</v>
      </c>
      <c r="DC38" s="98">
        <v>9</v>
      </c>
      <c r="DD38" s="112"/>
      <c r="DE38" s="11">
        <v>7</v>
      </c>
      <c r="DF38" s="111"/>
      <c r="DG38" s="98">
        <v>8</v>
      </c>
      <c r="DH38" s="112"/>
      <c r="DI38" s="13">
        <f t="shared" si="0"/>
        <v>8.08</v>
      </c>
      <c r="DJ38" s="111"/>
      <c r="DK38" s="16" t="str">
        <f t="shared" si="23"/>
        <v>Giỏi</v>
      </c>
      <c r="DL38" s="16"/>
      <c r="DM38" s="11">
        <v>8</v>
      </c>
      <c r="DN38" s="12"/>
      <c r="DO38" s="11">
        <v>9</v>
      </c>
      <c r="DP38" s="12"/>
      <c r="DQ38" s="12">
        <v>9</v>
      </c>
      <c r="DR38" s="12"/>
      <c r="DS38" s="51">
        <v>9</v>
      </c>
      <c r="DT38" s="12"/>
      <c r="DU38" s="11">
        <v>9</v>
      </c>
      <c r="DV38" s="12"/>
      <c r="DW38" s="11">
        <v>7</v>
      </c>
      <c r="DX38" s="12"/>
      <c r="DY38" s="11">
        <v>8</v>
      </c>
      <c r="DZ38" s="129"/>
      <c r="EA38" s="13">
        <f t="shared" si="19"/>
        <v>8.33</v>
      </c>
      <c r="EB38" s="13"/>
      <c r="EC38" s="13">
        <f t="shared" si="20"/>
        <v>8.2100000000000009</v>
      </c>
      <c r="ED38" s="13"/>
      <c r="EE38" s="14" t="str">
        <f t="shared" si="21"/>
        <v>Giỏi</v>
      </c>
      <c r="EF38" s="11" t="str">
        <f t="shared" si="1"/>
        <v>NguyễnSơn</v>
      </c>
      <c r="EG38" s="46">
        <f t="shared" si="22"/>
        <v>7.89</v>
      </c>
      <c r="EH38" s="46"/>
      <c r="EI38" s="47" t="str">
        <f t="shared" si="29"/>
        <v>Khá</v>
      </c>
      <c r="EJ38" s="170">
        <f t="shared" ca="1" si="3"/>
        <v>18</v>
      </c>
    </row>
    <row r="39" spans="1:140" ht="15" customHeight="1" x14ac:dyDescent="0.2">
      <c r="A39" s="117">
        <v>33</v>
      </c>
      <c r="B39" s="17" t="s">
        <v>654</v>
      </c>
      <c r="C39" s="18" t="s">
        <v>393</v>
      </c>
      <c r="D39" s="11">
        <v>7</v>
      </c>
      <c r="E39" s="12"/>
      <c r="F39" s="11">
        <v>6</v>
      </c>
      <c r="G39" s="12"/>
      <c r="H39" s="11">
        <v>6</v>
      </c>
      <c r="I39" s="12"/>
      <c r="J39" s="11">
        <f t="shared" si="4"/>
        <v>6</v>
      </c>
      <c r="K39" s="11">
        <v>7</v>
      </c>
      <c r="L39" s="12"/>
      <c r="M39" s="12">
        <v>7</v>
      </c>
      <c r="N39" s="12"/>
      <c r="O39" s="12">
        <v>6</v>
      </c>
      <c r="P39" s="12"/>
      <c r="Q39" s="11">
        <f t="shared" si="5"/>
        <v>6</v>
      </c>
      <c r="R39" s="11">
        <v>5</v>
      </c>
      <c r="S39" s="12"/>
      <c r="T39" s="11">
        <f t="shared" si="6"/>
        <v>5</v>
      </c>
      <c r="U39" s="11">
        <v>8</v>
      </c>
      <c r="V39" s="11"/>
      <c r="W39" s="11">
        <f t="shared" si="7"/>
        <v>8</v>
      </c>
      <c r="X39" s="11">
        <v>8</v>
      </c>
      <c r="Y39" s="12"/>
      <c r="Z39" s="11">
        <v>8</v>
      </c>
      <c r="AA39" s="12"/>
      <c r="AB39" s="11">
        <f t="shared" si="8"/>
        <v>8</v>
      </c>
      <c r="AC39" s="11">
        <v>6</v>
      </c>
      <c r="AD39" s="11"/>
      <c r="AE39" s="11">
        <f t="shared" si="9"/>
        <v>6</v>
      </c>
      <c r="AF39" s="11">
        <v>7</v>
      </c>
      <c r="AG39" s="12"/>
      <c r="AH39" s="11">
        <v>8</v>
      </c>
      <c r="AI39" s="12"/>
      <c r="AJ39" s="12">
        <v>6</v>
      </c>
      <c r="AK39" s="12"/>
      <c r="AL39" s="12">
        <v>8</v>
      </c>
      <c r="AM39" s="12"/>
      <c r="AN39" s="11">
        <v>8</v>
      </c>
      <c r="AO39" s="11"/>
      <c r="AP39" s="11">
        <v>8</v>
      </c>
      <c r="AQ39" s="11"/>
      <c r="AR39" s="11">
        <v>8</v>
      </c>
      <c r="AS39" s="12"/>
      <c r="AT39" s="11">
        <v>7</v>
      </c>
      <c r="AU39" s="11"/>
      <c r="AV39" s="13">
        <f t="shared" si="10"/>
        <v>6.89</v>
      </c>
      <c r="AW39" s="13"/>
      <c r="AX39" s="14" t="str">
        <f t="shared" si="27"/>
        <v>TBKhá</v>
      </c>
      <c r="AY39" s="21"/>
      <c r="AZ39" s="11">
        <v>8</v>
      </c>
      <c r="BA39" s="99"/>
      <c r="BB39" s="11">
        <v>7</v>
      </c>
      <c r="BC39" s="11"/>
      <c r="BD39" s="11">
        <f t="shared" si="11"/>
        <v>7</v>
      </c>
      <c r="BE39" s="11">
        <v>8</v>
      </c>
      <c r="BF39" s="99"/>
      <c r="BG39" s="11">
        <v>7</v>
      </c>
      <c r="BH39" s="99"/>
      <c r="BI39" s="11">
        <f t="shared" si="12"/>
        <v>7</v>
      </c>
      <c r="BJ39" s="12">
        <v>8</v>
      </c>
      <c r="BK39" s="99"/>
      <c r="BL39" s="12">
        <v>8</v>
      </c>
      <c r="BM39" s="99"/>
      <c r="BN39" s="11">
        <f t="shared" si="13"/>
        <v>8</v>
      </c>
      <c r="BO39" s="11">
        <v>9</v>
      </c>
      <c r="BP39" s="98"/>
      <c r="BQ39" s="11">
        <v>7</v>
      </c>
      <c r="BR39" s="99"/>
      <c r="BS39" s="11">
        <v>8</v>
      </c>
      <c r="BT39" s="99"/>
      <c r="BU39" s="11">
        <f t="shared" si="14"/>
        <v>8</v>
      </c>
      <c r="BV39" s="11">
        <v>8</v>
      </c>
      <c r="BW39" s="11"/>
      <c r="BX39" s="11">
        <v>8</v>
      </c>
      <c r="BY39" s="99"/>
      <c r="BZ39" s="11">
        <v>9</v>
      </c>
      <c r="CA39" s="99"/>
      <c r="CB39" s="12">
        <v>8</v>
      </c>
      <c r="CC39" s="99"/>
      <c r="CD39" s="12">
        <v>9</v>
      </c>
      <c r="CE39" s="99"/>
      <c r="CF39" s="11">
        <v>8</v>
      </c>
      <c r="CG39" s="98"/>
      <c r="CH39" s="11">
        <v>8</v>
      </c>
      <c r="CI39" s="98"/>
      <c r="CJ39" s="13">
        <f t="shared" si="15"/>
        <v>8.08</v>
      </c>
      <c r="CK39" s="13"/>
      <c r="CL39" s="14" t="str">
        <f t="shared" si="28"/>
        <v>Giỏi</v>
      </c>
      <c r="CM39" s="21"/>
      <c r="CN39" s="11">
        <v>9</v>
      </c>
      <c r="CO39" s="99"/>
      <c r="CP39" s="11">
        <f t="shared" si="16"/>
        <v>9</v>
      </c>
      <c r="CQ39" s="11">
        <v>10</v>
      </c>
      <c r="CR39" s="99"/>
      <c r="CS39" s="11">
        <v>8</v>
      </c>
      <c r="CT39" s="112"/>
      <c r="CU39" s="11">
        <v>9</v>
      </c>
      <c r="CV39" s="111"/>
      <c r="CW39" s="112">
        <v>9</v>
      </c>
      <c r="CX39" s="112"/>
      <c r="CY39" s="11">
        <f t="shared" si="17"/>
        <v>9</v>
      </c>
      <c r="CZ39" s="116">
        <v>8</v>
      </c>
      <c r="DA39" s="112"/>
      <c r="DB39" s="11">
        <f t="shared" si="18"/>
        <v>8</v>
      </c>
      <c r="DC39" s="98">
        <v>9</v>
      </c>
      <c r="DD39" s="112"/>
      <c r="DE39" s="11">
        <v>7</v>
      </c>
      <c r="DF39" s="111"/>
      <c r="DG39" s="98">
        <v>8</v>
      </c>
      <c r="DH39" s="112"/>
      <c r="DI39" s="13">
        <f t="shared" si="0"/>
        <v>8.69</v>
      </c>
      <c r="DJ39" s="111"/>
      <c r="DK39" s="16" t="str">
        <f t="shared" si="23"/>
        <v>Giỏi</v>
      </c>
      <c r="DL39" s="16"/>
      <c r="DM39" s="11">
        <v>8</v>
      </c>
      <c r="DN39" s="12"/>
      <c r="DO39" s="11">
        <v>9</v>
      </c>
      <c r="DP39" s="12"/>
      <c r="DQ39" s="12">
        <v>9</v>
      </c>
      <c r="DR39" s="12"/>
      <c r="DS39" s="51">
        <v>9</v>
      </c>
      <c r="DT39" s="12"/>
      <c r="DU39" s="11">
        <v>9</v>
      </c>
      <c r="DV39" s="12"/>
      <c r="DW39" s="11">
        <v>10</v>
      </c>
      <c r="DX39" s="12"/>
      <c r="DY39" s="11">
        <v>8</v>
      </c>
      <c r="DZ39" s="129"/>
      <c r="EA39" s="13">
        <f t="shared" si="19"/>
        <v>8.89</v>
      </c>
      <c r="EB39" s="13"/>
      <c r="EC39" s="13">
        <f t="shared" si="20"/>
        <v>8.7899999999999991</v>
      </c>
      <c r="ED39" s="13"/>
      <c r="EE39" s="14" t="str">
        <f t="shared" si="21"/>
        <v>Giỏi</v>
      </c>
      <c r="EF39" s="11" t="str">
        <f t="shared" si="1"/>
        <v>Hồ VănTài</v>
      </c>
      <c r="EG39" s="46">
        <f t="shared" si="22"/>
        <v>7.91</v>
      </c>
      <c r="EH39" s="46"/>
      <c r="EI39" s="47" t="str">
        <f t="shared" si="29"/>
        <v>Khá</v>
      </c>
      <c r="EJ39" s="170">
        <f t="shared" ref="EJ39:EJ65" ca="1" si="30">RANK(EG39,$EG$7:$EG$100)</f>
        <v>17</v>
      </c>
    </row>
    <row r="40" spans="1:140" ht="15" customHeight="1" x14ac:dyDescent="0.2">
      <c r="A40" s="117">
        <v>34</v>
      </c>
      <c r="B40" s="17" t="s">
        <v>655</v>
      </c>
      <c r="C40" s="18" t="s">
        <v>153</v>
      </c>
      <c r="D40" s="11">
        <v>6</v>
      </c>
      <c r="E40" s="12"/>
      <c r="F40" s="11">
        <v>5</v>
      </c>
      <c r="G40" s="12"/>
      <c r="H40" s="11">
        <v>5</v>
      </c>
      <c r="I40" s="12"/>
      <c r="J40" s="11">
        <f t="shared" si="4"/>
        <v>5</v>
      </c>
      <c r="K40" s="11">
        <v>5</v>
      </c>
      <c r="L40" s="12"/>
      <c r="M40" s="12">
        <v>6</v>
      </c>
      <c r="N40" s="12"/>
      <c r="O40" s="12">
        <v>4</v>
      </c>
      <c r="P40" s="12">
        <v>5</v>
      </c>
      <c r="Q40" s="11">
        <f t="shared" si="5"/>
        <v>5</v>
      </c>
      <c r="R40" s="11">
        <v>5</v>
      </c>
      <c r="S40" s="12"/>
      <c r="T40" s="11">
        <f t="shared" si="6"/>
        <v>5</v>
      </c>
      <c r="U40" s="11">
        <v>8</v>
      </c>
      <c r="V40" s="11"/>
      <c r="W40" s="11">
        <f t="shared" si="7"/>
        <v>8</v>
      </c>
      <c r="X40" s="11">
        <v>6</v>
      </c>
      <c r="Y40" s="12"/>
      <c r="Z40" s="11">
        <v>7</v>
      </c>
      <c r="AA40" s="12"/>
      <c r="AB40" s="11">
        <f t="shared" si="8"/>
        <v>7</v>
      </c>
      <c r="AC40" s="11">
        <v>5</v>
      </c>
      <c r="AD40" s="11"/>
      <c r="AE40" s="11">
        <f t="shared" si="9"/>
        <v>5</v>
      </c>
      <c r="AF40" s="11">
        <v>5</v>
      </c>
      <c r="AG40" s="12"/>
      <c r="AH40" s="11">
        <v>8</v>
      </c>
      <c r="AI40" s="12"/>
      <c r="AJ40" s="12">
        <v>7</v>
      </c>
      <c r="AK40" s="12"/>
      <c r="AL40" s="12">
        <v>6</v>
      </c>
      <c r="AM40" s="12"/>
      <c r="AN40" s="11">
        <v>5</v>
      </c>
      <c r="AO40" s="11"/>
      <c r="AP40" s="11">
        <v>6</v>
      </c>
      <c r="AQ40" s="11"/>
      <c r="AR40" s="11">
        <v>6</v>
      </c>
      <c r="AS40" s="12"/>
      <c r="AT40" s="11">
        <v>5</v>
      </c>
      <c r="AU40" s="11"/>
      <c r="AV40" s="13">
        <f t="shared" si="10"/>
        <v>5.76</v>
      </c>
      <c r="AW40" s="13"/>
      <c r="AX40" s="14" t="str">
        <f t="shared" si="27"/>
        <v>TBình</v>
      </c>
      <c r="AY40" s="21"/>
      <c r="AZ40" s="11">
        <v>8</v>
      </c>
      <c r="BA40" s="99"/>
      <c r="BB40" s="11">
        <v>7</v>
      </c>
      <c r="BC40" s="11"/>
      <c r="BD40" s="11">
        <f t="shared" si="11"/>
        <v>7</v>
      </c>
      <c r="BE40" s="11">
        <v>8</v>
      </c>
      <c r="BF40" s="99"/>
      <c r="BG40" s="11">
        <v>6</v>
      </c>
      <c r="BH40" s="99"/>
      <c r="BI40" s="11">
        <f t="shared" si="12"/>
        <v>6</v>
      </c>
      <c r="BJ40" s="12">
        <v>6</v>
      </c>
      <c r="BK40" s="99"/>
      <c r="BL40" s="12">
        <v>7</v>
      </c>
      <c r="BM40" s="99"/>
      <c r="BN40" s="11">
        <f t="shared" si="13"/>
        <v>7</v>
      </c>
      <c r="BO40" s="11">
        <v>9</v>
      </c>
      <c r="BP40" s="98"/>
      <c r="BQ40" s="11">
        <v>6</v>
      </c>
      <c r="BR40" s="99"/>
      <c r="BS40" s="11">
        <v>3</v>
      </c>
      <c r="BT40" s="99">
        <v>9</v>
      </c>
      <c r="BU40" s="11">
        <f t="shared" si="14"/>
        <v>9</v>
      </c>
      <c r="BV40" s="11">
        <v>7</v>
      </c>
      <c r="BW40" s="11"/>
      <c r="BX40" s="11">
        <v>8</v>
      </c>
      <c r="BY40" s="99"/>
      <c r="BZ40" s="11">
        <v>8</v>
      </c>
      <c r="CA40" s="99"/>
      <c r="CB40" s="12">
        <v>7</v>
      </c>
      <c r="CC40" s="99"/>
      <c r="CD40" s="12">
        <v>7</v>
      </c>
      <c r="CE40" s="99"/>
      <c r="CF40" s="11">
        <v>6</v>
      </c>
      <c r="CG40" s="98"/>
      <c r="CH40" s="11">
        <v>7</v>
      </c>
      <c r="CI40" s="98"/>
      <c r="CJ40" s="13">
        <f t="shared" si="15"/>
        <v>7.28</v>
      </c>
      <c r="CK40" s="13"/>
      <c r="CL40" s="14" t="str">
        <f t="shared" si="28"/>
        <v>Khá</v>
      </c>
      <c r="CM40" s="21"/>
      <c r="CN40" s="11">
        <v>8</v>
      </c>
      <c r="CO40" s="99"/>
      <c r="CP40" s="11">
        <f t="shared" si="16"/>
        <v>8</v>
      </c>
      <c r="CQ40" s="11">
        <v>10</v>
      </c>
      <c r="CR40" s="99"/>
      <c r="CS40" s="11">
        <v>8</v>
      </c>
      <c r="CT40" s="112"/>
      <c r="CU40" s="11">
        <v>9</v>
      </c>
      <c r="CV40" s="111"/>
      <c r="CW40" s="112">
        <v>9</v>
      </c>
      <c r="CX40" s="112"/>
      <c r="CY40" s="11">
        <f t="shared" si="17"/>
        <v>9</v>
      </c>
      <c r="CZ40" s="116">
        <v>9</v>
      </c>
      <c r="DA40" s="112"/>
      <c r="DB40" s="11">
        <f t="shared" si="18"/>
        <v>9</v>
      </c>
      <c r="DC40" s="98">
        <v>9</v>
      </c>
      <c r="DD40" s="112"/>
      <c r="DE40" s="11">
        <v>6</v>
      </c>
      <c r="DF40" s="111"/>
      <c r="DG40" s="98">
        <v>9</v>
      </c>
      <c r="DH40" s="112"/>
      <c r="DI40" s="13">
        <f t="shared" si="0"/>
        <v>8.65</v>
      </c>
      <c r="DJ40" s="111"/>
      <c r="DK40" s="16" t="str">
        <f t="shared" si="23"/>
        <v>Giỏi</v>
      </c>
      <c r="DL40" s="16"/>
      <c r="DM40" s="11">
        <v>9</v>
      </c>
      <c r="DN40" s="12"/>
      <c r="DO40" s="11">
        <v>9</v>
      </c>
      <c r="DP40" s="12"/>
      <c r="DQ40" s="12">
        <v>8</v>
      </c>
      <c r="DR40" s="12"/>
      <c r="DS40" s="51">
        <v>9</v>
      </c>
      <c r="DT40" s="12"/>
      <c r="DU40" s="11">
        <v>9</v>
      </c>
      <c r="DV40" s="12"/>
      <c r="DW40" s="11">
        <v>9</v>
      </c>
      <c r="DX40" s="12"/>
      <c r="DY40" s="11">
        <v>9</v>
      </c>
      <c r="DZ40" s="129"/>
      <c r="EA40" s="13">
        <f t="shared" si="19"/>
        <v>8.89</v>
      </c>
      <c r="EB40" s="13"/>
      <c r="EC40" s="13">
        <f t="shared" si="20"/>
        <v>8.77</v>
      </c>
      <c r="ED40" s="13"/>
      <c r="EE40" s="14" t="str">
        <f t="shared" si="21"/>
        <v>Giỏi</v>
      </c>
      <c r="EF40" s="11" t="str">
        <f t="shared" si="1"/>
        <v>Nguyễn QuýTâm</v>
      </c>
      <c r="EG40" s="46">
        <f t="shared" si="22"/>
        <v>7.26</v>
      </c>
      <c r="EH40" s="46"/>
      <c r="EI40" s="47" t="str">
        <f t="shared" si="29"/>
        <v>Khá</v>
      </c>
      <c r="EJ40" s="170">
        <f t="shared" ca="1" si="30"/>
        <v>43</v>
      </c>
    </row>
    <row r="41" spans="1:140" ht="15" customHeight="1" x14ac:dyDescent="0.2">
      <c r="A41" s="117">
        <v>35</v>
      </c>
      <c r="B41" s="17" t="s">
        <v>122</v>
      </c>
      <c r="C41" s="18" t="s">
        <v>656</v>
      </c>
      <c r="D41" s="11">
        <v>5</v>
      </c>
      <c r="E41" s="12"/>
      <c r="F41" s="11">
        <v>6</v>
      </c>
      <c r="G41" s="12"/>
      <c r="H41" s="11">
        <v>8</v>
      </c>
      <c r="I41" s="12"/>
      <c r="J41" s="11">
        <f t="shared" si="4"/>
        <v>8</v>
      </c>
      <c r="K41" s="11">
        <v>7</v>
      </c>
      <c r="L41" s="12"/>
      <c r="M41" s="12">
        <v>7</v>
      </c>
      <c r="N41" s="12"/>
      <c r="O41" s="12">
        <v>5</v>
      </c>
      <c r="P41" s="12"/>
      <c r="Q41" s="11">
        <f t="shared" si="5"/>
        <v>5</v>
      </c>
      <c r="R41" s="11">
        <v>6</v>
      </c>
      <c r="S41" s="12"/>
      <c r="T41" s="11">
        <f t="shared" si="6"/>
        <v>6</v>
      </c>
      <c r="U41" s="11">
        <v>8</v>
      </c>
      <c r="V41" s="11"/>
      <c r="W41" s="11">
        <f t="shared" si="7"/>
        <v>8</v>
      </c>
      <c r="X41" s="11">
        <v>8</v>
      </c>
      <c r="Y41" s="12"/>
      <c r="Z41" s="11">
        <v>7</v>
      </c>
      <c r="AA41" s="12"/>
      <c r="AB41" s="11">
        <f t="shared" si="8"/>
        <v>7</v>
      </c>
      <c r="AC41" s="11">
        <v>7</v>
      </c>
      <c r="AD41" s="11"/>
      <c r="AE41" s="11">
        <f t="shared" si="9"/>
        <v>7</v>
      </c>
      <c r="AF41" s="11">
        <v>8</v>
      </c>
      <c r="AG41" s="12"/>
      <c r="AH41" s="11">
        <v>9</v>
      </c>
      <c r="AI41" s="12"/>
      <c r="AJ41" s="12">
        <v>7</v>
      </c>
      <c r="AK41" s="12"/>
      <c r="AL41" s="12">
        <v>7</v>
      </c>
      <c r="AM41" s="12"/>
      <c r="AN41" s="11">
        <v>8</v>
      </c>
      <c r="AO41" s="11"/>
      <c r="AP41" s="11">
        <v>8</v>
      </c>
      <c r="AQ41" s="11"/>
      <c r="AR41" s="11">
        <v>8</v>
      </c>
      <c r="AS41" s="12"/>
      <c r="AT41" s="11">
        <v>7</v>
      </c>
      <c r="AU41" s="11"/>
      <c r="AV41" s="13">
        <f t="shared" si="10"/>
        <v>6.94</v>
      </c>
      <c r="AW41" s="13"/>
      <c r="AX41" s="14" t="str">
        <f t="shared" si="27"/>
        <v>TBKhá</v>
      </c>
      <c r="AY41" s="21"/>
      <c r="AZ41" s="11">
        <v>9</v>
      </c>
      <c r="BA41" s="99"/>
      <c r="BB41" s="11">
        <v>7</v>
      </c>
      <c r="BC41" s="11"/>
      <c r="BD41" s="11">
        <f t="shared" si="11"/>
        <v>7</v>
      </c>
      <c r="BE41" s="11">
        <v>8</v>
      </c>
      <c r="BF41" s="99"/>
      <c r="BG41" s="11">
        <v>7</v>
      </c>
      <c r="BH41" s="99"/>
      <c r="BI41" s="11">
        <f t="shared" si="12"/>
        <v>7</v>
      </c>
      <c r="BJ41" s="12">
        <v>8</v>
      </c>
      <c r="BK41" s="99"/>
      <c r="BL41" s="12">
        <v>8</v>
      </c>
      <c r="BM41" s="99"/>
      <c r="BN41" s="11">
        <f t="shared" si="13"/>
        <v>8</v>
      </c>
      <c r="BO41" s="11">
        <v>9</v>
      </c>
      <c r="BP41" s="98"/>
      <c r="BQ41" s="11">
        <v>7</v>
      </c>
      <c r="BR41" s="99"/>
      <c r="BS41" s="11">
        <v>9</v>
      </c>
      <c r="BT41" s="99"/>
      <c r="BU41" s="11">
        <f t="shared" si="14"/>
        <v>9</v>
      </c>
      <c r="BV41" s="11">
        <v>9</v>
      </c>
      <c r="BW41" s="11"/>
      <c r="BX41" s="11">
        <v>8</v>
      </c>
      <c r="BY41" s="99"/>
      <c r="BZ41" s="11">
        <v>8</v>
      </c>
      <c r="CA41" s="99"/>
      <c r="CB41" s="12">
        <v>8</v>
      </c>
      <c r="CC41" s="99"/>
      <c r="CD41" s="12">
        <v>9</v>
      </c>
      <c r="CE41" s="99"/>
      <c r="CF41" s="11">
        <v>8</v>
      </c>
      <c r="CG41" s="98"/>
      <c r="CH41" s="11">
        <v>8</v>
      </c>
      <c r="CI41" s="98"/>
      <c r="CJ41" s="13">
        <f t="shared" si="15"/>
        <v>8.15</v>
      </c>
      <c r="CK41" s="13"/>
      <c r="CL41" s="14" t="str">
        <f t="shared" si="28"/>
        <v>Giỏi</v>
      </c>
      <c r="CM41" s="21"/>
      <c r="CN41" s="11">
        <v>9</v>
      </c>
      <c r="CO41" s="99"/>
      <c r="CP41" s="11">
        <f t="shared" si="16"/>
        <v>9</v>
      </c>
      <c r="CQ41" s="11">
        <v>10</v>
      </c>
      <c r="CR41" s="99"/>
      <c r="CS41" s="11">
        <v>8</v>
      </c>
      <c r="CT41" s="112"/>
      <c r="CU41" s="11">
        <v>8</v>
      </c>
      <c r="CV41" s="111"/>
      <c r="CW41" s="112">
        <v>9</v>
      </c>
      <c r="CX41" s="112"/>
      <c r="CY41" s="11">
        <f t="shared" si="17"/>
        <v>9</v>
      </c>
      <c r="CZ41" s="116">
        <v>9</v>
      </c>
      <c r="DA41" s="112"/>
      <c r="DB41" s="11">
        <f t="shared" si="18"/>
        <v>9</v>
      </c>
      <c r="DC41" s="98">
        <v>9</v>
      </c>
      <c r="DD41" s="112"/>
      <c r="DE41" s="11">
        <v>8</v>
      </c>
      <c r="DF41" s="111"/>
      <c r="DG41" s="98">
        <v>8</v>
      </c>
      <c r="DH41" s="112"/>
      <c r="DI41" s="13">
        <f t="shared" si="0"/>
        <v>8.69</v>
      </c>
      <c r="DJ41" s="111"/>
      <c r="DK41" s="16" t="str">
        <f t="shared" si="23"/>
        <v>Giỏi</v>
      </c>
      <c r="DL41" s="16"/>
      <c r="DM41" s="11">
        <v>9</v>
      </c>
      <c r="DN41" s="12"/>
      <c r="DO41" s="11">
        <v>9</v>
      </c>
      <c r="DP41" s="12"/>
      <c r="DQ41" s="12">
        <v>8</v>
      </c>
      <c r="DR41" s="12"/>
      <c r="DS41" s="51">
        <v>9</v>
      </c>
      <c r="DT41" s="12"/>
      <c r="DU41" s="11">
        <v>9</v>
      </c>
      <c r="DV41" s="12"/>
      <c r="DW41" s="11">
        <v>10</v>
      </c>
      <c r="DX41" s="12"/>
      <c r="DY41" s="11">
        <v>9</v>
      </c>
      <c r="DZ41" s="129"/>
      <c r="EA41" s="13">
        <f t="shared" si="19"/>
        <v>9.07</v>
      </c>
      <c r="EB41" s="13"/>
      <c r="EC41" s="13">
        <f t="shared" si="20"/>
        <v>8.89</v>
      </c>
      <c r="ED41" s="13"/>
      <c r="EE41" s="14" t="str">
        <f t="shared" si="21"/>
        <v>Giỏi</v>
      </c>
      <c r="EF41" s="11" t="str">
        <f t="shared" si="1"/>
        <v>Hồ ThịThiệp</v>
      </c>
      <c r="EG41" s="46">
        <f t="shared" si="22"/>
        <v>7.99</v>
      </c>
      <c r="EH41" s="46"/>
      <c r="EI41" s="47" t="str">
        <f t="shared" si="29"/>
        <v>Khá</v>
      </c>
      <c r="EJ41" s="170">
        <f t="shared" ca="1" si="30"/>
        <v>12</v>
      </c>
    </row>
    <row r="42" spans="1:140" ht="15" customHeight="1" x14ac:dyDescent="0.2">
      <c r="A42" s="117">
        <v>36</v>
      </c>
      <c r="B42" s="17" t="s">
        <v>443</v>
      </c>
      <c r="C42" s="18" t="s">
        <v>657</v>
      </c>
      <c r="D42" s="11">
        <v>7</v>
      </c>
      <c r="E42" s="12"/>
      <c r="F42" s="11">
        <v>6</v>
      </c>
      <c r="G42" s="12"/>
      <c r="H42" s="11">
        <v>9</v>
      </c>
      <c r="I42" s="12"/>
      <c r="J42" s="11">
        <f t="shared" si="4"/>
        <v>9</v>
      </c>
      <c r="K42" s="11">
        <v>6</v>
      </c>
      <c r="L42" s="12"/>
      <c r="M42" s="12">
        <v>7</v>
      </c>
      <c r="N42" s="12"/>
      <c r="O42" s="12">
        <v>5</v>
      </c>
      <c r="P42" s="12"/>
      <c r="Q42" s="11">
        <f t="shared" si="5"/>
        <v>5</v>
      </c>
      <c r="R42" s="11">
        <v>5</v>
      </c>
      <c r="S42" s="12"/>
      <c r="T42" s="11">
        <f t="shared" si="6"/>
        <v>5</v>
      </c>
      <c r="U42" s="11">
        <v>8</v>
      </c>
      <c r="V42" s="11"/>
      <c r="W42" s="11">
        <f t="shared" si="7"/>
        <v>8</v>
      </c>
      <c r="X42" s="11">
        <v>6</v>
      </c>
      <c r="Y42" s="12"/>
      <c r="Z42" s="11">
        <v>9</v>
      </c>
      <c r="AA42" s="12"/>
      <c r="AB42" s="11">
        <f t="shared" si="8"/>
        <v>9</v>
      </c>
      <c r="AC42" s="11">
        <v>5</v>
      </c>
      <c r="AD42" s="11"/>
      <c r="AE42" s="11">
        <f t="shared" si="9"/>
        <v>5</v>
      </c>
      <c r="AF42" s="11">
        <v>8</v>
      </c>
      <c r="AG42" s="12"/>
      <c r="AH42" s="11">
        <v>9</v>
      </c>
      <c r="AI42" s="12"/>
      <c r="AJ42" s="12">
        <v>6</v>
      </c>
      <c r="AK42" s="12"/>
      <c r="AL42" s="12">
        <v>7</v>
      </c>
      <c r="AM42" s="12"/>
      <c r="AN42" s="11">
        <v>7</v>
      </c>
      <c r="AO42" s="11"/>
      <c r="AP42" s="11">
        <v>8</v>
      </c>
      <c r="AQ42" s="11"/>
      <c r="AR42" s="11">
        <v>8</v>
      </c>
      <c r="AS42" s="12"/>
      <c r="AT42" s="11">
        <v>7</v>
      </c>
      <c r="AU42" s="11"/>
      <c r="AV42" s="13">
        <f t="shared" si="10"/>
        <v>6.8</v>
      </c>
      <c r="AW42" s="13"/>
      <c r="AX42" s="14" t="str">
        <f t="shared" si="27"/>
        <v>TBKhá</v>
      </c>
      <c r="AY42" s="21"/>
      <c r="AZ42" s="11">
        <v>8</v>
      </c>
      <c r="BA42" s="99"/>
      <c r="BB42" s="11">
        <v>6</v>
      </c>
      <c r="BC42" s="11"/>
      <c r="BD42" s="11">
        <f t="shared" si="11"/>
        <v>6</v>
      </c>
      <c r="BE42" s="11">
        <v>8</v>
      </c>
      <c r="BF42" s="99"/>
      <c r="BG42" s="11">
        <v>7</v>
      </c>
      <c r="BH42" s="99"/>
      <c r="BI42" s="11">
        <f t="shared" si="12"/>
        <v>7</v>
      </c>
      <c r="BJ42" s="12">
        <v>7</v>
      </c>
      <c r="BK42" s="99"/>
      <c r="BL42" s="12">
        <v>8</v>
      </c>
      <c r="BM42" s="99"/>
      <c r="BN42" s="11">
        <f t="shared" si="13"/>
        <v>8</v>
      </c>
      <c r="BO42" s="11">
        <v>8</v>
      </c>
      <c r="BP42" s="98"/>
      <c r="BQ42" s="11">
        <v>8</v>
      </c>
      <c r="BR42" s="99"/>
      <c r="BS42" s="11">
        <v>7</v>
      </c>
      <c r="BT42" s="99"/>
      <c r="BU42" s="11">
        <f t="shared" si="14"/>
        <v>7</v>
      </c>
      <c r="BV42" s="11">
        <v>8</v>
      </c>
      <c r="BW42" s="11"/>
      <c r="BX42" s="11">
        <v>8</v>
      </c>
      <c r="BY42" s="99"/>
      <c r="BZ42" s="11">
        <v>7</v>
      </c>
      <c r="CA42" s="99"/>
      <c r="CB42" s="12">
        <v>7</v>
      </c>
      <c r="CC42" s="99"/>
      <c r="CD42" s="12">
        <v>8</v>
      </c>
      <c r="CE42" s="99"/>
      <c r="CF42" s="11">
        <v>7</v>
      </c>
      <c r="CG42" s="98"/>
      <c r="CH42" s="11">
        <v>7</v>
      </c>
      <c r="CI42" s="98"/>
      <c r="CJ42" s="13">
        <f t="shared" si="15"/>
        <v>7.4</v>
      </c>
      <c r="CK42" s="13"/>
      <c r="CL42" s="14" t="str">
        <f t="shared" si="28"/>
        <v>Khá</v>
      </c>
      <c r="CM42" s="21"/>
      <c r="CN42" s="11">
        <v>7</v>
      </c>
      <c r="CO42" s="99"/>
      <c r="CP42" s="11">
        <f t="shared" si="16"/>
        <v>7</v>
      </c>
      <c r="CQ42" s="11">
        <v>8</v>
      </c>
      <c r="CR42" s="99"/>
      <c r="CS42" s="11">
        <v>8</v>
      </c>
      <c r="CT42" s="112"/>
      <c r="CU42" s="11">
        <v>8</v>
      </c>
      <c r="CV42" s="111"/>
      <c r="CW42" s="112">
        <v>8</v>
      </c>
      <c r="CX42" s="112"/>
      <c r="CY42" s="11">
        <f t="shared" si="17"/>
        <v>8</v>
      </c>
      <c r="CZ42" s="116">
        <v>8</v>
      </c>
      <c r="DA42" s="112"/>
      <c r="DB42" s="11">
        <f t="shared" si="18"/>
        <v>8</v>
      </c>
      <c r="DC42" s="98">
        <v>9</v>
      </c>
      <c r="DD42" s="112"/>
      <c r="DE42" s="11">
        <v>6</v>
      </c>
      <c r="DF42" s="111"/>
      <c r="DG42" s="98">
        <v>8</v>
      </c>
      <c r="DH42" s="112"/>
      <c r="DI42" s="13">
        <f t="shared" si="0"/>
        <v>7.85</v>
      </c>
      <c r="DJ42" s="111"/>
      <c r="DK42" s="16" t="str">
        <f t="shared" si="23"/>
        <v>Khá</v>
      </c>
      <c r="DL42" s="16"/>
      <c r="DM42" s="11">
        <v>8</v>
      </c>
      <c r="DN42" s="12"/>
      <c r="DO42" s="11">
        <v>8</v>
      </c>
      <c r="DP42" s="12"/>
      <c r="DQ42" s="12">
        <v>9</v>
      </c>
      <c r="DR42" s="12"/>
      <c r="DS42" s="51">
        <v>9</v>
      </c>
      <c r="DT42" s="12"/>
      <c r="DU42" s="11">
        <v>9</v>
      </c>
      <c r="DV42" s="12"/>
      <c r="DW42" s="11">
        <v>10</v>
      </c>
      <c r="DX42" s="12"/>
      <c r="DY42" s="11">
        <v>7</v>
      </c>
      <c r="DZ42" s="129"/>
      <c r="EA42" s="13">
        <f t="shared" si="19"/>
        <v>8.59</v>
      </c>
      <c r="EB42" s="13"/>
      <c r="EC42" s="13">
        <f t="shared" si="20"/>
        <v>8.23</v>
      </c>
      <c r="ED42" s="13"/>
      <c r="EE42" s="14" t="str">
        <f t="shared" si="21"/>
        <v>Giỏi</v>
      </c>
      <c r="EF42" s="11" t="str">
        <f t="shared" si="1"/>
        <v>Đinh ThịThức</v>
      </c>
      <c r="EG42" s="46">
        <f t="shared" si="22"/>
        <v>7.47</v>
      </c>
      <c r="EH42" s="46"/>
      <c r="EI42" s="47" t="str">
        <f t="shared" si="29"/>
        <v>Khá</v>
      </c>
      <c r="EJ42" s="170">
        <f t="shared" ca="1" si="30"/>
        <v>32</v>
      </c>
    </row>
    <row r="43" spans="1:140" ht="15" customHeight="1" x14ac:dyDescent="0.2">
      <c r="A43" s="117">
        <v>37</v>
      </c>
      <c r="B43" s="17" t="s">
        <v>658</v>
      </c>
      <c r="C43" s="18" t="s">
        <v>657</v>
      </c>
      <c r="D43" s="11">
        <v>7</v>
      </c>
      <c r="E43" s="12"/>
      <c r="F43" s="11">
        <v>6</v>
      </c>
      <c r="G43" s="12"/>
      <c r="H43" s="11">
        <v>10</v>
      </c>
      <c r="I43" s="12"/>
      <c r="J43" s="11">
        <f t="shared" si="4"/>
        <v>10</v>
      </c>
      <c r="K43" s="11">
        <v>8</v>
      </c>
      <c r="L43" s="12"/>
      <c r="M43" s="12">
        <v>7</v>
      </c>
      <c r="N43" s="12"/>
      <c r="O43" s="12">
        <v>7</v>
      </c>
      <c r="P43" s="12"/>
      <c r="Q43" s="11">
        <f t="shared" si="5"/>
        <v>7</v>
      </c>
      <c r="R43" s="11">
        <v>7</v>
      </c>
      <c r="S43" s="12"/>
      <c r="T43" s="11">
        <f t="shared" si="6"/>
        <v>7</v>
      </c>
      <c r="U43" s="11">
        <v>9</v>
      </c>
      <c r="V43" s="11"/>
      <c r="W43" s="11">
        <f t="shared" si="7"/>
        <v>9</v>
      </c>
      <c r="X43" s="11">
        <v>9</v>
      </c>
      <c r="Y43" s="12"/>
      <c r="Z43" s="11">
        <v>8</v>
      </c>
      <c r="AA43" s="12"/>
      <c r="AB43" s="11">
        <f t="shared" si="8"/>
        <v>8</v>
      </c>
      <c r="AC43" s="11">
        <v>6</v>
      </c>
      <c r="AD43" s="11"/>
      <c r="AE43" s="11">
        <f t="shared" si="9"/>
        <v>6</v>
      </c>
      <c r="AF43" s="11">
        <v>7</v>
      </c>
      <c r="AG43" s="12"/>
      <c r="AH43" s="11">
        <v>10</v>
      </c>
      <c r="AI43" s="12"/>
      <c r="AJ43" s="12">
        <v>7</v>
      </c>
      <c r="AK43" s="12"/>
      <c r="AL43" s="12">
        <v>8</v>
      </c>
      <c r="AM43" s="12"/>
      <c r="AN43" s="11">
        <v>8</v>
      </c>
      <c r="AO43" s="11"/>
      <c r="AP43" s="11">
        <v>9</v>
      </c>
      <c r="AQ43" s="11"/>
      <c r="AR43" s="11">
        <v>8</v>
      </c>
      <c r="AS43" s="12"/>
      <c r="AT43" s="11">
        <v>7</v>
      </c>
      <c r="AU43" s="11"/>
      <c r="AV43" s="13">
        <f t="shared" si="10"/>
        <v>7.5</v>
      </c>
      <c r="AW43" s="13"/>
      <c r="AX43" s="14" t="str">
        <f t="shared" si="27"/>
        <v>Khá</v>
      </c>
      <c r="AY43" s="21"/>
      <c r="AZ43" s="11">
        <v>9</v>
      </c>
      <c r="BA43" s="99"/>
      <c r="BB43" s="11">
        <v>8</v>
      </c>
      <c r="BC43" s="11"/>
      <c r="BD43" s="11">
        <f t="shared" si="11"/>
        <v>8</v>
      </c>
      <c r="BE43" s="11">
        <v>8</v>
      </c>
      <c r="BF43" s="99"/>
      <c r="BG43" s="11">
        <v>6</v>
      </c>
      <c r="BH43" s="99"/>
      <c r="BI43" s="11">
        <f t="shared" si="12"/>
        <v>6</v>
      </c>
      <c r="BJ43" s="12">
        <v>8</v>
      </c>
      <c r="BK43" s="99"/>
      <c r="BL43" s="12">
        <v>8</v>
      </c>
      <c r="BM43" s="99"/>
      <c r="BN43" s="11">
        <f t="shared" si="13"/>
        <v>8</v>
      </c>
      <c r="BO43" s="11">
        <v>9</v>
      </c>
      <c r="BP43" s="98"/>
      <c r="BQ43" s="11">
        <v>9</v>
      </c>
      <c r="BR43" s="99"/>
      <c r="BS43" s="11">
        <v>9</v>
      </c>
      <c r="BT43" s="99"/>
      <c r="BU43" s="11">
        <f t="shared" si="14"/>
        <v>9</v>
      </c>
      <c r="BV43" s="11">
        <v>9</v>
      </c>
      <c r="BW43" s="11"/>
      <c r="BX43" s="11">
        <v>9</v>
      </c>
      <c r="BY43" s="99"/>
      <c r="BZ43" s="11">
        <v>9</v>
      </c>
      <c r="CA43" s="99"/>
      <c r="CB43" s="12">
        <v>9</v>
      </c>
      <c r="CC43" s="99"/>
      <c r="CD43" s="12">
        <v>10</v>
      </c>
      <c r="CE43" s="99"/>
      <c r="CF43" s="11">
        <v>9</v>
      </c>
      <c r="CG43" s="98"/>
      <c r="CH43" s="11">
        <v>8</v>
      </c>
      <c r="CI43" s="98"/>
      <c r="CJ43" s="13">
        <f t="shared" si="15"/>
        <v>8.74</v>
      </c>
      <c r="CK43" s="13"/>
      <c r="CL43" s="14" t="str">
        <f t="shared" si="28"/>
        <v>Giỏi</v>
      </c>
      <c r="CM43" s="21"/>
      <c r="CN43" s="11">
        <v>7</v>
      </c>
      <c r="CO43" s="99"/>
      <c r="CP43" s="11">
        <f t="shared" si="16"/>
        <v>7</v>
      </c>
      <c r="CQ43" s="11">
        <v>10</v>
      </c>
      <c r="CR43" s="99"/>
      <c r="CS43" s="11">
        <v>8</v>
      </c>
      <c r="CT43" s="112"/>
      <c r="CU43" s="11">
        <v>9</v>
      </c>
      <c r="CV43" s="111"/>
      <c r="CW43" s="112">
        <v>8</v>
      </c>
      <c r="CX43" s="112"/>
      <c r="CY43" s="11">
        <f t="shared" si="17"/>
        <v>8</v>
      </c>
      <c r="CZ43" s="116">
        <v>8</v>
      </c>
      <c r="DA43" s="112"/>
      <c r="DB43" s="11">
        <f t="shared" si="18"/>
        <v>8</v>
      </c>
      <c r="DC43" s="98">
        <v>9</v>
      </c>
      <c r="DD43" s="112"/>
      <c r="DE43" s="11">
        <v>8</v>
      </c>
      <c r="DF43" s="111"/>
      <c r="DG43" s="98">
        <v>8</v>
      </c>
      <c r="DH43" s="112"/>
      <c r="DI43" s="13">
        <f t="shared" si="0"/>
        <v>8.3800000000000008</v>
      </c>
      <c r="DJ43" s="111"/>
      <c r="DK43" s="16" t="str">
        <f t="shared" si="23"/>
        <v>Giỏi</v>
      </c>
      <c r="DL43" s="16"/>
      <c r="DM43" s="11">
        <v>8</v>
      </c>
      <c r="DN43" s="12"/>
      <c r="DO43" s="11">
        <v>9</v>
      </c>
      <c r="DP43" s="12"/>
      <c r="DQ43" s="12">
        <v>9</v>
      </c>
      <c r="DR43" s="12"/>
      <c r="DS43" s="51">
        <v>9</v>
      </c>
      <c r="DT43" s="12"/>
      <c r="DU43" s="11">
        <v>9</v>
      </c>
      <c r="DV43" s="12"/>
      <c r="DW43" s="11">
        <v>9</v>
      </c>
      <c r="DX43" s="12"/>
      <c r="DY43" s="11">
        <v>8</v>
      </c>
      <c r="DZ43" s="129"/>
      <c r="EA43" s="13">
        <f t="shared" si="19"/>
        <v>8.6999999999999993</v>
      </c>
      <c r="EB43" s="13"/>
      <c r="EC43" s="13">
        <f t="shared" si="20"/>
        <v>8.5500000000000007</v>
      </c>
      <c r="ED43" s="13"/>
      <c r="EE43" s="14" t="str">
        <f t="shared" si="21"/>
        <v>Giỏi</v>
      </c>
      <c r="EF43" s="11" t="str">
        <f t="shared" si="1"/>
        <v>Hà VyThức</v>
      </c>
      <c r="EG43" s="46">
        <f t="shared" si="22"/>
        <v>8.26</v>
      </c>
      <c r="EH43" s="46"/>
      <c r="EI43" s="47" t="str">
        <f t="shared" si="29"/>
        <v>Giỏi</v>
      </c>
      <c r="EJ43" s="170">
        <f t="shared" ca="1" si="30"/>
        <v>7</v>
      </c>
    </row>
    <row r="44" spans="1:140" ht="15" customHeight="1" x14ac:dyDescent="0.2">
      <c r="A44" s="117">
        <v>38</v>
      </c>
      <c r="B44" s="17" t="s">
        <v>513</v>
      </c>
      <c r="C44" s="18" t="s">
        <v>400</v>
      </c>
      <c r="D44" s="11">
        <v>7</v>
      </c>
      <c r="E44" s="12"/>
      <c r="F44" s="11">
        <v>7</v>
      </c>
      <c r="G44" s="12"/>
      <c r="H44" s="11">
        <v>8</v>
      </c>
      <c r="I44" s="12"/>
      <c r="J44" s="11">
        <f t="shared" si="4"/>
        <v>8</v>
      </c>
      <c r="K44" s="11">
        <v>8</v>
      </c>
      <c r="L44" s="12"/>
      <c r="M44" s="12">
        <v>8</v>
      </c>
      <c r="N44" s="12"/>
      <c r="O44" s="12">
        <v>8</v>
      </c>
      <c r="P44" s="12"/>
      <c r="Q44" s="11">
        <f t="shared" si="5"/>
        <v>8</v>
      </c>
      <c r="R44" s="11">
        <v>7</v>
      </c>
      <c r="S44" s="12"/>
      <c r="T44" s="11">
        <f t="shared" si="6"/>
        <v>7</v>
      </c>
      <c r="U44" s="11">
        <v>8</v>
      </c>
      <c r="V44" s="11"/>
      <c r="W44" s="11">
        <f t="shared" si="7"/>
        <v>8</v>
      </c>
      <c r="X44" s="11">
        <v>9</v>
      </c>
      <c r="Y44" s="12"/>
      <c r="Z44" s="11">
        <v>9</v>
      </c>
      <c r="AA44" s="12"/>
      <c r="AB44" s="11">
        <f t="shared" si="8"/>
        <v>9</v>
      </c>
      <c r="AC44" s="11">
        <v>7</v>
      </c>
      <c r="AD44" s="11"/>
      <c r="AE44" s="11">
        <f t="shared" si="9"/>
        <v>7</v>
      </c>
      <c r="AF44" s="11">
        <v>8</v>
      </c>
      <c r="AG44" s="12"/>
      <c r="AH44" s="11">
        <v>10</v>
      </c>
      <c r="AI44" s="12"/>
      <c r="AJ44" s="12">
        <v>7</v>
      </c>
      <c r="AK44" s="12"/>
      <c r="AL44" s="12">
        <v>7</v>
      </c>
      <c r="AM44" s="12"/>
      <c r="AN44" s="11">
        <v>9</v>
      </c>
      <c r="AO44" s="11"/>
      <c r="AP44" s="11">
        <v>8</v>
      </c>
      <c r="AQ44" s="11"/>
      <c r="AR44" s="11">
        <v>8</v>
      </c>
      <c r="AS44" s="12"/>
      <c r="AT44" s="11">
        <v>8</v>
      </c>
      <c r="AU44" s="11"/>
      <c r="AV44" s="13">
        <f t="shared" si="10"/>
        <v>7.83</v>
      </c>
      <c r="AW44" s="13" t="s">
        <v>638</v>
      </c>
      <c r="AX44" s="14" t="str">
        <f t="shared" si="27"/>
        <v>Khá</v>
      </c>
      <c r="AY44" s="21"/>
      <c r="AZ44" s="11">
        <v>9</v>
      </c>
      <c r="BA44" s="99"/>
      <c r="BB44" s="11">
        <v>8</v>
      </c>
      <c r="BC44" s="11"/>
      <c r="BD44" s="11">
        <f t="shared" si="11"/>
        <v>8</v>
      </c>
      <c r="BE44" s="11">
        <v>8</v>
      </c>
      <c r="BF44" s="99"/>
      <c r="BG44" s="11">
        <v>8</v>
      </c>
      <c r="BH44" s="99"/>
      <c r="BI44" s="11">
        <f t="shared" si="12"/>
        <v>8</v>
      </c>
      <c r="BJ44" s="12">
        <v>8</v>
      </c>
      <c r="BK44" s="99"/>
      <c r="BL44" s="12">
        <v>9</v>
      </c>
      <c r="BM44" s="99"/>
      <c r="BN44" s="11">
        <f t="shared" si="13"/>
        <v>9</v>
      </c>
      <c r="BO44" s="11">
        <v>9</v>
      </c>
      <c r="BP44" s="98"/>
      <c r="BQ44" s="11">
        <v>9</v>
      </c>
      <c r="BR44" s="99"/>
      <c r="BS44" s="11">
        <v>9</v>
      </c>
      <c r="BT44" s="99"/>
      <c r="BU44" s="11">
        <f t="shared" si="14"/>
        <v>9</v>
      </c>
      <c r="BV44" s="11">
        <v>8</v>
      </c>
      <c r="BW44" s="11"/>
      <c r="BX44" s="11">
        <v>9</v>
      </c>
      <c r="BY44" s="99"/>
      <c r="BZ44" s="11">
        <v>9</v>
      </c>
      <c r="CA44" s="99"/>
      <c r="CB44" s="12">
        <v>9</v>
      </c>
      <c r="CC44" s="99"/>
      <c r="CD44" s="12">
        <v>9</v>
      </c>
      <c r="CE44" s="99"/>
      <c r="CF44" s="11">
        <v>9</v>
      </c>
      <c r="CG44" s="98"/>
      <c r="CH44" s="11">
        <v>8</v>
      </c>
      <c r="CI44" s="98"/>
      <c r="CJ44" s="13">
        <f t="shared" si="15"/>
        <v>8.7200000000000006</v>
      </c>
      <c r="CK44" s="13"/>
      <c r="CL44" s="14" t="str">
        <f t="shared" si="28"/>
        <v>Giỏi</v>
      </c>
      <c r="CM44" s="21"/>
      <c r="CN44" s="11">
        <v>9</v>
      </c>
      <c r="CO44" s="99"/>
      <c r="CP44" s="11">
        <f t="shared" si="16"/>
        <v>9</v>
      </c>
      <c r="CQ44" s="11">
        <v>10</v>
      </c>
      <c r="CR44" s="99"/>
      <c r="CS44" s="11">
        <v>8</v>
      </c>
      <c r="CT44" s="112"/>
      <c r="CU44" s="11">
        <v>9</v>
      </c>
      <c r="CV44" s="111"/>
      <c r="CW44" s="112">
        <v>10</v>
      </c>
      <c r="CX44" s="112"/>
      <c r="CY44" s="11">
        <f t="shared" si="17"/>
        <v>10</v>
      </c>
      <c r="CZ44" s="116">
        <v>9</v>
      </c>
      <c r="DA44" s="112"/>
      <c r="DB44" s="11">
        <f t="shared" si="18"/>
        <v>9</v>
      </c>
      <c r="DC44" s="98">
        <v>9</v>
      </c>
      <c r="DD44" s="112"/>
      <c r="DE44" s="11">
        <v>8</v>
      </c>
      <c r="DF44" s="111"/>
      <c r="DG44" s="98">
        <v>9</v>
      </c>
      <c r="DH44" s="112"/>
      <c r="DI44" s="13">
        <f t="shared" si="0"/>
        <v>9.0399999999999991</v>
      </c>
      <c r="DJ44" s="111"/>
      <c r="DK44" s="16" t="str">
        <f t="shared" si="23"/>
        <v>Xuất sắc</v>
      </c>
      <c r="DL44" s="16"/>
      <c r="DM44" s="11">
        <v>9</v>
      </c>
      <c r="DN44" s="12"/>
      <c r="DO44" s="11">
        <v>9</v>
      </c>
      <c r="DP44" s="12"/>
      <c r="DQ44" s="12">
        <v>10</v>
      </c>
      <c r="DR44" s="12"/>
      <c r="DS44" s="51">
        <v>9</v>
      </c>
      <c r="DT44" s="12"/>
      <c r="DU44" s="11">
        <v>9</v>
      </c>
      <c r="DV44" s="12"/>
      <c r="DW44" s="11">
        <v>10</v>
      </c>
      <c r="DX44" s="12"/>
      <c r="DY44" s="11">
        <v>9</v>
      </c>
      <c r="DZ44" s="129"/>
      <c r="EA44" s="13">
        <f t="shared" si="19"/>
        <v>9.3000000000000007</v>
      </c>
      <c r="EB44" s="13"/>
      <c r="EC44" s="13">
        <f t="shared" si="20"/>
        <v>9.17</v>
      </c>
      <c r="ED44" s="13"/>
      <c r="EE44" s="14" t="str">
        <f t="shared" si="21"/>
        <v>Xuất sắc</v>
      </c>
      <c r="EF44" s="11" t="str">
        <f t="shared" si="1"/>
        <v>Đào ThịThương</v>
      </c>
      <c r="EG44" s="46">
        <f t="shared" si="22"/>
        <v>8.57</v>
      </c>
      <c r="EH44" s="46"/>
      <c r="EI44" s="47" t="str">
        <f t="shared" si="29"/>
        <v>Giỏi</v>
      </c>
      <c r="EJ44" s="170">
        <f t="shared" ca="1" si="30"/>
        <v>3</v>
      </c>
    </row>
    <row r="45" spans="1:140" s="31" customFormat="1" ht="15" customHeight="1" x14ac:dyDescent="0.2">
      <c r="A45" s="118">
        <v>39</v>
      </c>
      <c r="B45" s="23" t="s">
        <v>160</v>
      </c>
      <c r="C45" s="24" t="s">
        <v>267</v>
      </c>
      <c r="D45" s="25">
        <v>7</v>
      </c>
      <c r="E45" s="26"/>
      <c r="F45" s="25">
        <v>6</v>
      </c>
      <c r="G45" s="26"/>
      <c r="H45" s="25">
        <v>8</v>
      </c>
      <c r="I45" s="26"/>
      <c r="J45" s="11">
        <f t="shared" si="4"/>
        <v>8</v>
      </c>
      <c r="K45" s="25">
        <v>7</v>
      </c>
      <c r="L45" s="26"/>
      <c r="M45" s="26">
        <v>7</v>
      </c>
      <c r="N45" s="26"/>
      <c r="O45" s="26">
        <v>7</v>
      </c>
      <c r="P45" s="26"/>
      <c r="Q45" s="11">
        <f t="shared" si="5"/>
        <v>7</v>
      </c>
      <c r="R45" s="25">
        <v>6</v>
      </c>
      <c r="S45" s="26"/>
      <c r="T45" s="11">
        <f t="shared" si="6"/>
        <v>6</v>
      </c>
      <c r="U45" s="25">
        <v>8</v>
      </c>
      <c r="V45" s="25"/>
      <c r="W45" s="11">
        <f t="shared" si="7"/>
        <v>8</v>
      </c>
      <c r="X45" s="25">
        <v>7</v>
      </c>
      <c r="Y45" s="26"/>
      <c r="Z45" s="25">
        <v>8</v>
      </c>
      <c r="AA45" s="26"/>
      <c r="AB45" s="11">
        <f t="shared" si="8"/>
        <v>8</v>
      </c>
      <c r="AC45" s="25">
        <v>5</v>
      </c>
      <c r="AD45" s="25"/>
      <c r="AE45" s="11">
        <f t="shared" si="9"/>
        <v>5</v>
      </c>
      <c r="AF45" s="25">
        <v>7</v>
      </c>
      <c r="AG45" s="26"/>
      <c r="AH45" s="25">
        <v>8</v>
      </c>
      <c r="AI45" s="26"/>
      <c r="AJ45" s="26">
        <v>7</v>
      </c>
      <c r="AK45" s="26"/>
      <c r="AL45" s="26">
        <v>7</v>
      </c>
      <c r="AM45" s="26"/>
      <c r="AN45" s="25">
        <v>8</v>
      </c>
      <c r="AO45" s="25"/>
      <c r="AP45" s="25">
        <v>7</v>
      </c>
      <c r="AQ45" s="25"/>
      <c r="AR45" s="25">
        <v>7</v>
      </c>
      <c r="AS45" s="26"/>
      <c r="AT45" s="25">
        <v>6</v>
      </c>
      <c r="AU45" s="25"/>
      <c r="AV45" s="27">
        <f t="shared" si="10"/>
        <v>6.83</v>
      </c>
      <c r="AW45" s="27"/>
      <c r="AX45" s="28" t="str">
        <f t="shared" si="27"/>
        <v>TBKhá</v>
      </c>
      <c r="AY45" s="30"/>
      <c r="AZ45" s="25" t="s">
        <v>83</v>
      </c>
      <c r="BA45" s="102"/>
      <c r="BB45" s="25">
        <v>0</v>
      </c>
      <c r="BC45" s="25"/>
      <c r="BD45" s="11">
        <f t="shared" si="11"/>
        <v>0</v>
      </c>
      <c r="BE45" s="25" t="s">
        <v>83</v>
      </c>
      <c r="BF45" s="102"/>
      <c r="BG45" s="25" t="s">
        <v>83</v>
      </c>
      <c r="BH45" s="102"/>
      <c r="BI45" s="11">
        <f t="shared" si="12"/>
        <v>0</v>
      </c>
      <c r="BJ45" s="26" t="s">
        <v>83</v>
      </c>
      <c r="BK45" s="102"/>
      <c r="BL45" s="26"/>
      <c r="BM45" s="102"/>
      <c r="BN45" s="11">
        <f t="shared" si="13"/>
        <v>0</v>
      </c>
      <c r="BO45" s="25" t="s">
        <v>83</v>
      </c>
      <c r="BP45" s="103"/>
      <c r="BQ45" s="25" t="s">
        <v>83</v>
      </c>
      <c r="BR45" s="102"/>
      <c r="BS45" s="25"/>
      <c r="BT45" s="102"/>
      <c r="BU45" s="11">
        <f t="shared" si="14"/>
        <v>0</v>
      </c>
      <c r="BV45" s="25" t="s">
        <v>83</v>
      </c>
      <c r="BW45" s="25"/>
      <c r="BX45" s="25"/>
      <c r="BY45" s="102"/>
      <c r="BZ45" s="25"/>
      <c r="CA45" s="102"/>
      <c r="CB45" s="26"/>
      <c r="CC45" s="102"/>
      <c r="CD45" s="26"/>
      <c r="CE45" s="102"/>
      <c r="CF45" s="25"/>
      <c r="CG45" s="103"/>
      <c r="CH45" s="25"/>
      <c r="CI45" s="103"/>
      <c r="CJ45" s="27">
        <f t="shared" si="15"/>
        <v>0</v>
      </c>
      <c r="CK45" s="27"/>
      <c r="CL45" s="28" t="str">
        <f t="shared" si="28"/>
        <v>Yếu</v>
      </c>
      <c r="CM45" s="30"/>
      <c r="CN45" s="25"/>
      <c r="CO45" s="102"/>
      <c r="CP45" s="11">
        <f t="shared" si="16"/>
        <v>0</v>
      </c>
      <c r="CQ45" s="25"/>
      <c r="CR45" s="102"/>
      <c r="CS45" s="25"/>
      <c r="CT45" s="119"/>
      <c r="CU45" s="25"/>
      <c r="CV45" s="120"/>
      <c r="CW45" s="119"/>
      <c r="CX45" s="119"/>
      <c r="CY45" s="11">
        <f t="shared" si="17"/>
        <v>0</v>
      </c>
      <c r="CZ45" s="121"/>
      <c r="DA45" s="119"/>
      <c r="DB45" s="11">
        <f t="shared" si="18"/>
        <v>0</v>
      </c>
      <c r="DC45" s="103"/>
      <c r="DD45" s="119"/>
      <c r="DE45" s="25"/>
      <c r="DF45" s="120"/>
      <c r="DG45" s="103"/>
      <c r="DH45" s="119"/>
      <c r="DI45" s="27"/>
      <c r="DJ45" s="120"/>
      <c r="DK45" s="22"/>
      <c r="DL45" s="22"/>
      <c r="DM45" s="11"/>
      <c r="DN45" s="12"/>
      <c r="DO45" s="11"/>
      <c r="DP45" s="12"/>
      <c r="DQ45" s="12"/>
      <c r="DR45" s="12"/>
      <c r="DS45" s="51"/>
      <c r="DT45" s="12"/>
      <c r="DU45" s="11"/>
      <c r="DV45" s="12"/>
      <c r="DW45" s="11"/>
      <c r="DX45" s="12"/>
      <c r="DY45" s="11"/>
      <c r="DZ45" s="129"/>
      <c r="EA45" s="13"/>
      <c r="EB45" s="13"/>
      <c r="EC45" s="13"/>
      <c r="ED45" s="13"/>
      <c r="EE45" s="14"/>
      <c r="EF45" s="11" t="str">
        <f t="shared" si="1"/>
        <v>Nguyễn Thị ThanhThủy</v>
      </c>
      <c r="EG45" s="46">
        <f t="shared" si="22"/>
        <v>2.31</v>
      </c>
      <c r="EH45" s="46"/>
      <c r="EI45" s="47" t="str">
        <f t="shared" si="29"/>
        <v>Yếu</v>
      </c>
      <c r="EJ45" s="170">
        <f t="shared" ca="1" si="30"/>
        <v>58</v>
      </c>
    </row>
    <row r="46" spans="1:140" ht="15" customHeight="1" x14ac:dyDescent="0.2">
      <c r="A46" s="117">
        <v>40</v>
      </c>
      <c r="B46" s="17" t="s">
        <v>659</v>
      </c>
      <c r="C46" s="18" t="s">
        <v>171</v>
      </c>
      <c r="D46" s="11">
        <v>7</v>
      </c>
      <c r="E46" s="12"/>
      <c r="F46" s="11">
        <v>6</v>
      </c>
      <c r="G46" s="12"/>
      <c r="H46" s="11">
        <v>8</v>
      </c>
      <c r="I46" s="12"/>
      <c r="J46" s="11">
        <f t="shared" si="4"/>
        <v>8</v>
      </c>
      <c r="K46" s="11">
        <v>8</v>
      </c>
      <c r="L46" s="12"/>
      <c r="M46" s="12">
        <v>7</v>
      </c>
      <c r="N46" s="12"/>
      <c r="O46" s="12">
        <v>8</v>
      </c>
      <c r="P46" s="12"/>
      <c r="Q46" s="11">
        <f t="shared" si="5"/>
        <v>8</v>
      </c>
      <c r="R46" s="11">
        <v>7</v>
      </c>
      <c r="S46" s="12"/>
      <c r="T46" s="11">
        <f t="shared" si="6"/>
        <v>7</v>
      </c>
      <c r="U46" s="11">
        <v>8</v>
      </c>
      <c r="V46" s="11"/>
      <c r="W46" s="11">
        <f t="shared" si="7"/>
        <v>8</v>
      </c>
      <c r="X46" s="11">
        <v>8</v>
      </c>
      <c r="Y46" s="12"/>
      <c r="Z46" s="11">
        <v>8</v>
      </c>
      <c r="AA46" s="12"/>
      <c r="AB46" s="11">
        <f t="shared" si="8"/>
        <v>8</v>
      </c>
      <c r="AC46" s="11">
        <v>6</v>
      </c>
      <c r="AD46" s="11"/>
      <c r="AE46" s="11">
        <f t="shared" si="9"/>
        <v>6</v>
      </c>
      <c r="AF46" s="11">
        <v>7</v>
      </c>
      <c r="AG46" s="12"/>
      <c r="AH46" s="11">
        <v>8</v>
      </c>
      <c r="AI46" s="12"/>
      <c r="AJ46" s="12">
        <v>8</v>
      </c>
      <c r="AK46" s="12"/>
      <c r="AL46" s="12">
        <v>7</v>
      </c>
      <c r="AM46" s="12"/>
      <c r="AN46" s="11">
        <v>7</v>
      </c>
      <c r="AO46" s="11"/>
      <c r="AP46" s="11">
        <v>8</v>
      </c>
      <c r="AQ46" s="11"/>
      <c r="AR46" s="11">
        <v>8</v>
      </c>
      <c r="AS46" s="12"/>
      <c r="AT46" s="11">
        <v>6</v>
      </c>
      <c r="AU46" s="11"/>
      <c r="AV46" s="13">
        <f t="shared" si="10"/>
        <v>7.24</v>
      </c>
      <c r="AW46" s="13"/>
      <c r="AX46" s="14" t="str">
        <f t="shared" si="27"/>
        <v>Khá</v>
      </c>
      <c r="AY46" s="21"/>
      <c r="AZ46" s="11">
        <v>9</v>
      </c>
      <c r="BA46" s="99"/>
      <c r="BB46" s="11">
        <v>8</v>
      </c>
      <c r="BC46" s="11"/>
      <c r="BD46" s="11">
        <f t="shared" si="11"/>
        <v>8</v>
      </c>
      <c r="BE46" s="11">
        <v>9</v>
      </c>
      <c r="BF46" s="99"/>
      <c r="BG46" s="11">
        <v>6</v>
      </c>
      <c r="BH46" s="99"/>
      <c r="BI46" s="11">
        <f t="shared" si="12"/>
        <v>6</v>
      </c>
      <c r="BJ46" s="12">
        <v>7</v>
      </c>
      <c r="BK46" s="99"/>
      <c r="BL46" s="12">
        <v>8</v>
      </c>
      <c r="BM46" s="99"/>
      <c r="BN46" s="11">
        <f t="shared" si="13"/>
        <v>8</v>
      </c>
      <c r="BO46" s="11">
        <v>9</v>
      </c>
      <c r="BP46" s="98"/>
      <c r="BQ46" s="11">
        <v>9</v>
      </c>
      <c r="BR46" s="99"/>
      <c r="BS46" s="11">
        <v>8</v>
      </c>
      <c r="BT46" s="99"/>
      <c r="BU46" s="11">
        <f t="shared" si="14"/>
        <v>8</v>
      </c>
      <c r="BV46" s="11">
        <v>9</v>
      </c>
      <c r="BW46" s="11"/>
      <c r="BX46" s="11">
        <v>10</v>
      </c>
      <c r="BY46" s="99"/>
      <c r="BZ46" s="11">
        <v>8</v>
      </c>
      <c r="CA46" s="99"/>
      <c r="CB46" s="12">
        <v>9</v>
      </c>
      <c r="CC46" s="99"/>
      <c r="CD46" s="12">
        <v>9</v>
      </c>
      <c r="CE46" s="99"/>
      <c r="CF46" s="11">
        <v>9</v>
      </c>
      <c r="CG46" s="98"/>
      <c r="CH46" s="11">
        <v>8</v>
      </c>
      <c r="CI46" s="98"/>
      <c r="CJ46" s="13">
        <f t="shared" si="15"/>
        <v>8.57</v>
      </c>
      <c r="CK46" s="13"/>
      <c r="CL46" s="14" t="str">
        <f t="shared" si="28"/>
        <v>Giỏi</v>
      </c>
      <c r="CM46" s="21"/>
      <c r="CN46" s="11">
        <v>7</v>
      </c>
      <c r="CO46" s="99"/>
      <c r="CP46" s="11">
        <f t="shared" si="16"/>
        <v>7</v>
      </c>
      <c r="CQ46" s="11">
        <v>9</v>
      </c>
      <c r="CR46" s="99"/>
      <c r="CS46" s="11">
        <v>8</v>
      </c>
      <c r="CT46" s="112"/>
      <c r="CU46" s="11">
        <v>9</v>
      </c>
      <c r="CV46" s="111"/>
      <c r="CW46" s="112">
        <v>8</v>
      </c>
      <c r="CX46" s="112"/>
      <c r="CY46" s="11">
        <f t="shared" si="17"/>
        <v>8</v>
      </c>
      <c r="CZ46" s="116">
        <v>8</v>
      </c>
      <c r="DA46" s="112"/>
      <c r="DB46" s="11">
        <f t="shared" si="18"/>
        <v>8</v>
      </c>
      <c r="DC46" s="98">
        <v>9</v>
      </c>
      <c r="DD46" s="112"/>
      <c r="DE46" s="11">
        <v>7</v>
      </c>
      <c r="DF46" s="111"/>
      <c r="DG46" s="98">
        <v>8</v>
      </c>
      <c r="DH46" s="112"/>
      <c r="DI46" s="13">
        <f t="shared" ref="DI46:DI58" si="31">ROUND(SUMPRODUCT($CN$5:$DH$5,CN46:DH46)/$DI$6,2)</f>
        <v>8.19</v>
      </c>
      <c r="DJ46" s="111"/>
      <c r="DK46" s="16" t="str">
        <f t="shared" si="23"/>
        <v>Giỏi</v>
      </c>
      <c r="DL46" s="16"/>
      <c r="DM46" s="11">
        <v>9</v>
      </c>
      <c r="DN46" s="12"/>
      <c r="DO46" s="11">
        <v>9</v>
      </c>
      <c r="DP46" s="12"/>
      <c r="DQ46" s="12">
        <v>9</v>
      </c>
      <c r="DR46" s="12"/>
      <c r="DS46" s="51">
        <v>9</v>
      </c>
      <c r="DT46" s="12"/>
      <c r="DU46" s="11">
        <v>9</v>
      </c>
      <c r="DV46" s="12"/>
      <c r="DW46" s="11">
        <v>8</v>
      </c>
      <c r="DX46" s="12"/>
      <c r="DY46" s="11">
        <v>9</v>
      </c>
      <c r="DZ46" s="129"/>
      <c r="EA46" s="13">
        <f t="shared" si="19"/>
        <v>8.81</v>
      </c>
      <c r="EB46" s="13"/>
      <c r="EC46" s="13">
        <f t="shared" si="20"/>
        <v>8.51</v>
      </c>
      <c r="ED46" s="13"/>
      <c r="EE46" s="14" t="str">
        <f t="shared" si="21"/>
        <v>Giỏi</v>
      </c>
      <c r="EF46" s="11" t="str">
        <f t="shared" si="1"/>
        <v>Lê Hoàng ThủyTiên</v>
      </c>
      <c r="EG46" s="46">
        <f t="shared" si="22"/>
        <v>8.1</v>
      </c>
      <c r="EH46" s="46"/>
      <c r="EI46" s="47" t="str">
        <f t="shared" si="29"/>
        <v>Giỏi</v>
      </c>
      <c r="EJ46" s="170">
        <f t="shared" ca="1" si="30"/>
        <v>10</v>
      </c>
    </row>
    <row r="47" spans="1:140" ht="15" customHeight="1" x14ac:dyDescent="0.2">
      <c r="A47" s="117">
        <v>41</v>
      </c>
      <c r="B47" s="17" t="s">
        <v>660</v>
      </c>
      <c r="C47" s="18" t="s">
        <v>661</v>
      </c>
      <c r="D47" s="11">
        <v>7</v>
      </c>
      <c r="E47" s="12"/>
      <c r="F47" s="11">
        <v>5</v>
      </c>
      <c r="G47" s="12"/>
      <c r="H47" s="11">
        <v>7</v>
      </c>
      <c r="I47" s="12"/>
      <c r="J47" s="11">
        <f t="shared" si="4"/>
        <v>7</v>
      </c>
      <c r="K47" s="11">
        <v>7</v>
      </c>
      <c r="L47" s="12"/>
      <c r="M47" s="12">
        <v>8</v>
      </c>
      <c r="N47" s="12"/>
      <c r="O47" s="12">
        <v>7</v>
      </c>
      <c r="P47" s="12"/>
      <c r="Q47" s="11">
        <f t="shared" si="5"/>
        <v>7</v>
      </c>
      <c r="R47" s="11">
        <v>6</v>
      </c>
      <c r="S47" s="12"/>
      <c r="T47" s="11">
        <f t="shared" si="6"/>
        <v>6</v>
      </c>
      <c r="U47" s="11">
        <v>8</v>
      </c>
      <c r="V47" s="11"/>
      <c r="W47" s="11">
        <f t="shared" si="7"/>
        <v>8</v>
      </c>
      <c r="X47" s="11">
        <v>7</v>
      </c>
      <c r="Y47" s="12"/>
      <c r="Z47" s="11">
        <v>9</v>
      </c>
      <c r="AA47" s="12"/>
      <c r="AB47" s="11">
        <f t="shared" si="8"/>
        <v>9</v>
      </c>
      <c r="AC47" s="11">
        <v>5</v>
      </c>
      <c r="AD47" s="11"/>
      <c r="AE47" s="11">
        <f t="shared" si="9"/>
        <v>5</v>
      </c>
      <c r="AF47" s="11">
        <v>7</v>
      </c>
      <c r="AG47" s="12"/>
      <c r="AH47" s="11">
        <v>9</v>
      </c>
      <c r="AI47" s="12"/>
      <c r="AJ47" s="12">
        <v>7</v>
      </c>
      <c r="AK47" s="12"/>
      <c r="AL47" s="12">
        <v>7</v>
      </c>
      <c r="AM47" s="12"/>
      <c r="AN47" s="11">
        <v>8</v>
      </c>
      <c r="AO47" s="11"/>
      <c r="AP47" s="11">
        <v>7</v>
      </c>
      <c r="AQ47" s="11"/>
      <c r="AR47" s="11">
        <v>8</v>
      </c>
      <c r="AS47" s="12"/>
      <c r="AT47" s="11">
        <v>8</v>
      </c>
      <c r="AU47" s="11"/>
      <c r="AV47" s="13">
        <f t="shared" si="10"/>
        <v>7.04</v>
      </c>
      <c r="AW47" s="13"/>
      <c r="AX47" s="14" t="str">
        <f t="shared" si="27"/>
        <v>Khá</v>
      </c>
      <c r="AY47" s="21"/>
      <c r="AZ47" s="11">
        <v>9</v>
      </c>
      <c r="BA47" s="99"/>
      <c r="BB47" s="11">
        <v>8</v>
      </c>
      <c r="BC47" s="11"/>
      <c r="BD47" s="11">
        <f t="shared" si="11"/>
        <v>8</v>
      </c>
      <c r="BE47" s="11">
        <v>8</v>
      </c>
      <c r="BF47" s="99"/>
      <c r="BG47" s="11">
        <v>8</v>
      </c>
      <c r="BH47" s="99"/>
      <c r="BI47" s="11">
        <f t="shared" si="12"/>
        <v>8</v>
      </c>
      <c r="BJ47" s="12">
        <v>8</v>
      </c>
      <c r="BK47" s="99"/>
      <c r="BL47" s="12">
        <v>8</v>
      </c>
      <c r="BM47" s="99"/>
      <c r="BN47" s="11">
        <f t="shared" si="13"/>
        <v>8</v>
      </c>
      <c r="BO47" s="11">
        <v>8</v>
      </c>
      <c r="BP47" s="98"/>
      <c r="BQ47" s="11">
        <v>8</v>
      </c>
      <c r="BR47" s="99"/>
      <c r="BS47" s="11">
        <v>9</v>
      </c>
      <c r="BT47" s="99"/>
      <c r="BU47" s="11">
        <f t="shared" si="14"/>
        <v>9</v>
      </c>
      <c r="BV47" s="11">
        <v>9</v>
      </c>
      <c r="BW47" s="11"/>
      <c r="BX47" s="11">
        <v>8</v>
      </c>
      <c r="BY47" s="99"/>
      <c r="BZ47" s="11">
        <v>8</v>
      </c>
      <c r="CA47" s="99"/>
      <c r="CB47" s="12">
        <v>7</v>
      </c>
      <c r="CC47" s="99"/>
      <c r="CD47" s="12">
        <v>9</v>
      </c>
      <c r="CE47" s="99"/>
      <c r="CF47" s="11">
        <v>7</v>
      </c>
      <c r="CG47" s="98"/>
      <c r="CH47" s="11">
        <v>7</v>
      </c>
      <c r="CI47" s="98"/>
      <c r="CJ47" s="13">
        <f t="shared" si="15"/>
        <v>8.0399999999999991</v>
      </c>
      <c r="CK47" s="13"/>
      <c r="CL47" s="14" t="str">
        <f t="shared" si="28"/>
        <v>Giỏi</v>
      </c>
      <c r="CM47" s="21"/>
      <c r="CN47" s="11">
        <v>8</v>
      </c>
      <c r="CO47" s="99"/>
      <c r="CP47" s="11">
        <f t="shared" si="16"/>
        <v>8</v>
      </c>
      <c r="CQ47" s="11">
        <v>9</v>
      </c>
      <c r="CR47" s="99"/>
      <c r="CS47" s="11">
        <v>8</v>
      </c>
      <c r="CT47" s="112"/>
      <c r="CU47" s="11">
        <v>9</v>
      </c>
      <c r="CV47" s="111"/>
      <c r="CW47" s="112">
        <v>8</v>
      </c>
      <c r="CX47" s="112"/>
      <c r="CY47" s="11">
        <f t="shared" si="17"/>
        <v>8</v>
      </c>
      <c r="CZ47" s="116">
        <v>8</v>
      </c>
      <c r="DA47" s="112"/>
      <c r="DB47" s="11">
        <f t="shared" si="18"/>
        <v>8</v>
      </c>
      <c r="DC47" s="98">
        <v>9</v>
      </c>
      <c r="DD47" s="112"/>
      <c r="DE47" s="11">
        <v>8</v>
      </c>
      <c r="DF47" s="111"/>
      <c r="DG47" s="98">
        <v>9</v>
      </c>
      <c r="DH47" s="112"/>
      <c r="DI47" s="13">
        <f t="shared" si="31"/>
        <v>8.5399999999999991</v>
      </c>
      <c r="DJ47" s="111"/>
      <c r="DK47" s="16" t="str">
        <f t="shared" si="23"/>
        <v>Giỏi</v>
      </c>
      <c r="DL47" s="16"/>
      <c r="DM47" s="11">
        <v>9</v>
      </c>
      <c r="DN47" s="12"/>
      <c r="DO47" s="11">
        <v>9</v>
      </c>
      <c r="DP47" s="12"/>
      <c r="DQ47" s="12">
        <v>9</v>
      </c>
      <c r="DR47" s="12"/>
      <c r="DS47" s="51">
        <v>8</v>
      </c>
      <c r="DT47" s="12"/>
      <c r="DU47" s="11">
        <v>9</v>
      </c>
      <c r="DV47" s="12"/>
      <c r="DW47" s="11">
        <v>10</v>
      </c>
      <c r="DX47" s="12"/>
      <c r="DY47" s="11">
        <v>8</v>
      </c>
      <c r="DZ47" s="129"/>
      <c r="EA47" s="13">
        <f t="shared" si="19"/>
        <v>8.89</v>
      </c>
      <c r="EB47" s="13"/>
      <c r="EC47" s="13">
        <f t="shared" si="20"/>
        <v>8.7200000000000006</v>
      </c>
      <c r="ED47" s="13"/>
      <c r="EE47" s="14" t="str">
        <f t="shared" si="21"/>
        <v>Giỏi</v>
      </c>
      <c r="EF47" s="11" t="str">
        <f t="shared" si="1"/>
        <v>Đoàn Thị KimTiến</v>
      </c>
      <c r="EG47" s="46">
        <f t="shared" si="22"/>
        <v>7.93</v>
      </c>
      <c r="EH47" s="46"/>
      <c r="EI47" s="47" t="str">
        <f t="shared" si="29"/>
        <v>Khá</v>
      </c>
      <c r="EJ47" s="170">
        <f t="shared" ca="1" si="30"/>
        <v>15</v>
      </c>
    </row>
    <row r="48" spans="1:140" ht="15" customHeight="1" x14ac:dyDescent="0.2">
      <c r="A48" s="122">
        <v>42</v>
      </c>
      <c r="B48" s="17" t="s">
        <v>114</v>
      </c>
      <c r="C48" s="18" t="s">
        <v>269</v>
      </c>
      <c r="D48" s="11">
        <v>7</v>
      </c>
      <c r="E48" s="12"/>
      <c r="F48" s="11">
        <v>5</v>
      </c>
      <c r="G48" s="12"/>
      <c r="H48" s="11">
        <v>8</v>
      </c>
      <c r="I48" s="12"/>
      <c r="J48" s="11">
        <f t="shared" si="4"/>
        <v>8</v>
      </c>
      <c r="K48" s="11">
        <v>7</v>
      </c>
      <c r="L48" s="12"/>
      <c r="M48" s="12">
        <v>6</v>
      </c>
      <c r="N48" s="12"/>
      <c r="O48" s="12">
        <v>6</v>
      </c>
      <c r="P48" s="12"/>
      <c r="Q48" s="11">
        <f t="shared" si="5"/>
        <v>6</v>
      </c>
      <c r="R48" s="11">
        <v>7</v>
      </c>
      <c r="S48" s="12"/>
      <c r="T48" s="11">
        <f t="shared" si="6"/>
        <v>7</v>
      </c>
      <c r="U48" s="11">
        <v>8</v>
      </c>
      <c r="V48" s="11"/>
      <c r="W48" s="11">
        <f t="shared" si="7"/>
        <v>8</v>
      </c>
      <c r="X48" s="11">
        <v>7</v>
      </c>
      <c r="Y48" s="12"/>
      <c r="Z48" s="11">
        <v>7</v>
      </c>
      <c r="AA48" s="12"/>
      <c r="AB48" s="11">
        <f t="shared" si="8"/>
        <v>7</v>
      </c>
      <c r="AC48" s="11">
        <v>5</v>
      </c>
      <c r="AD48" s="11"/>
      <c r="AE48" s="11">
        <f t="shared" si="9"/>
        <v>5</v>
      </c>
      <c r="AF48" s="11">
        <v>6</v>
      </c>
      <c r="AG48" s="12"/>
      <c r="AH48" s="11">
        <v>8</v>
      </c>
      <c r="AI48" s="12"/>
      <c r="AJ48" s="12">
        <v>7</v>
      </c>
      <c r="AK48" s="12"/>
      <c r="AL48" s="12">
        <v>6</v>
      </c>
      <c r="AM48" s="12"/>
      <c r="AN48" s="11">
        <v>8</v>
      </c>
      <c r="AO48" s="11"/>
      <c r="AP48" s="11">
        <v>8</v>
      </c>
      <c r="AQ48" s="11"/>
      <c r="AR48" s="11">
        <v>7</v>
      </c>
      <c r="AS48" s="12"/>
      <c r="AT48" s="11">
        <v>6</v>
      </c>
      <c r="AU48" s="11"/>
      <c r="AV48" s="13">
        <f t="shared" si="10"/>
        <v>6.56</v>
      </c>
      <c r="AW48" s="13" t="s">
        <v>638</v>
      </c>
      <c r="AX48" s="14" t="str">
        <f t="shared" si="27"/>
        <v>TBKhá</v>
      </c>
      <c r="AY48" s="21"/>
      <c r="AZ48" s="11">
        <v>7</v>
      </c>
      <c r="BA48" s="99"/>
      <c r="BB48" s="11">
        <v>6</v>
      </c>
      <c r="BC48" s="11"/>
      <c r="BD48" s="11">
        <f t="shared" si="11"/>
        <v>6</v>
      </c>
      <c r="BE48" s="11">
        <v>8</v>
      </c>
      <c r="BF48" s="99"/>
      <c r="BG48" s="11">
        <v>5</v>
      </c>
      <c r="BH48" s="99"/>
      <c r="BI48" s="11">
        <f t="shared" si="12"/>
        <v>5</v>
      </c>
      <c r="BJ48" s="12">
        <v>8</v>
      </c>
      <c r="BK48" s="99"/>
      <c r="BL48" s="12">
        <v>8</v>
      </c>
      <c r="BM48" s="99"/>
      <c r="BN48" s="11">
        <f t="shared" si="13"/>
        <v>8</v>
      </c>
      <c r="BO48" s="11">
        <v>9</v>
      </c>
      <c r="BP48" s="98"/>
      <c r="BQ48" s="11">
        <v>8</v>
      </c>
      <c r="BR48" s="99"/>
      <c r="BS48" s="11">
        <v>8</v>
      </c>
      <c r="BT48" s="99"/>
      <c r="BU48" s="11">
        <f t="shared" si="14"/>
        <v>8</v>
      </c>
      <c r="BV48" s="11">
        <v>9</v>
      </c>
      <c r="BW48" s="11"/>
      <c r="BX48" s="11">
        <v>9</v>
      </c>
      <c r="BY48" s="99"/>
      <c r="BZ48" s="123">
        <v>5</v>
      </c>
      <c r="CA48" s="99"/>
      <c r="CB48" s="12">
        <v>7</v>
      </c>
      <c r="CC48" s="99"/>
      <c r="CD48" s="12">
        <v>8</v>
      </c>
      <c r="CE48" s="99"/>
      <c r="CF48" s="11">
        <v>7</v>
      </c>
      <c r="CG48" s="98"/>
      <c r="CH48" s="11">
        <v>8</v>
      </c>
      <c r="CI48" s="98"/>
      <c r="CJ48" s="13">
        <f t="shared" si="15"/>
        <v>7.34</v>
      </c>
      <c r="CK48" s="13"/>
      <c r="CL48" s="14" t="str">
        <f t="shared" si="28"/>
        <v>Khá</v>
      </c>
      <c r="CM48" s="21"/>
      <c r="CN48" s="11">
        <v>7</v>
      </c>
      <c r="CO48" s="99"/>
      <c r="CP48" s="11">
        <f t="shared" si="16"/>
        <v>7</v>
      </c>
      <c r="CQ48" s="11">
        <v>9</v>
      </c>
      <c r="CR48" s="99"/>
      <c r="CS48" s="11">
        <v>7</v>
      </c>
      <c r="CT48" s="112"/>
      <c r="CU48" s="11">
        <v>8</v>
      </c>
      <c r="CV48" s="111"/>
      <c r="CW48" s="112">
        <v>8</v>
      </c>
      <c r="CX48" s="112"/>
      <c r="CY48" s="11">
        <f t="shared" si="17"/>
        <v>8</v>
      </c>
      <c r="CZ48" s="116">
        <v>6</v>
      </c>
      <c r="DA48" s="112"/>
      <c r="DB48" s="11">
        <f t="shared" si="18"/>
        <v>6</v>
      </c>
      <c r="DC48" s="98">
        <v>9</v>
      </c>
      <c r="DD48" s="112"/>
      <c r="DE48" s="11">
        <v>6</v>
      </c>
      <c r="DF48" s="111"/>
      <c r="DG48" s="98">
        <v>8</v>
      </c>
      <c r="DH48" s="112"/>
      <c r="DI48" s="13">
        <f t="shared" si="31"/>
        <v>7.73</v>
      </c>
      <c r="DJ48" s="111"/>
      <c r="DK48" s="16" t="str">
        <f t="shared" si="23"/>
        <v>Khá</v>
      </c>
      <c r="DL48" s="16"/>
      <c r="DM48" s="11">
        <v>8</v>
      </c>
      <c r="DN48" s="12"/>
      <c r="DO48" s="11">
        <v>9</v>
      </c>
      <c r="DP48" s="12"/>
      <c r="DQ48" s="12">
        <v>9</v>
      </c>
      <c r="DR48" s="12"/>
      <c r="DS48" s="51">
        <v>9</v>
      </c>
      <c r="DT48" s="12"/>
      <c r="DU48" s="11">
        <v>9</v>
      </c>
      <c r="DV48" s="12"/>
      <c r="DW48" s="11">
        <v>6</v>
      </c>
      <c r="DX48" s="12"/>
      <c r="DY48" s="11">
        <v>8</v>
      </c>
      <c r="DZ48" s="129"/>
      <c r="EA48" s="13">
        <f t="shared" si="19"/>
        <v>8.15</v>
      </c>
      <c r="EB48" s="13"/>
      <c r="EC48" s="13">
        <f t="shared" si="20"/>
        <v>7.94</v>
      </c>
      <c r="ED48" s="13"/>
      <c r="EE48" s="14" t="str">
        <f t="shared" si="21"/>
        <v>Khá</v>
      </c>
      <c r="EF48" s="11" t="str">
        <f t="shared" si="1"/>
        <v>Nguyễn Thị ThùyTrâm</v>
      </c>
      <c r="EG48" s="46">
        <f t="shared" si="22"/>
        <v>7.28</v>
      </c>
      <c r="EH48" s="46"/>
      <c r="EI48" s="47" t="str">
        <f t="shared" si="29"/>
        <v>Khá</v>
      </c>
      <c r="EJ48" s="170">
        <f t="shared" ca="1" si="30"/>
        <v>40</v>
      </c>
    </row>
    <row r="49" spans="1:140" s="129" customFormat="1" ht="15" customHeight="1" x14ac:dyDescent="0.2">
      <c r="A49" s="124">
        <v>43</v>
      </c>
      <c r="B49" s="17" t="s">
        <v>662</v>
      </c>
      <c r="C49" s="18" t="s">
        <v>269</v>
      </c>
      <c r="D49" s="11">
        <v>7</v>
      </c>
      <c r="E49" s="125"/>
      <c r="F49" s="11">
        <v>5</v>
      </c>
      <c r="G49" s="125"/>
      <c r="H49" s="11">
        <v>8</v>
      </c>
      <c r="I49" s="125"/>
      <c r="J49" s="11">
        <f t="shared" si="4"/>
        <v>8</v>
      </c>
      <c r="K49" s="11">
        <v>7</v>
      </c>
      <c r="L49" s="125"/>
      <c r="M49" s="12">
        <v>6</v>
      </c>
      <c r="N49" s="125"/>
      <c r="O49" s="12">
        <v>6</v>
      </c>
      <c r="P49" s="125"/>
      <c r="Q49" s="11">
        <f t="shared" si="5"/>
        <v>6</v>
      </c>
      <c r="R49" s="11">
        <v>5</v>
      </c>
      <c r="S49" s="125"/>
      <c r="T49" s="11">
        <f t="shared" si="6"/>
        <v>5</v>
      </c>
      <c r="U49" s="11">
        <v>8</v>
      </c>
      <c r="V49" s="11"/>
      <c r="W49" s="11">
        <f t="shared" si="7"/>
        <v>8</v>
      </c>
      <c r="X49" s="11">
        <v>8</v>
      </c>
      <c r="Y49" s="12"/>
      <c r="Z49" s="11">
        <v>8</v>
      </c>
      <c r="AA49" s="12"/>
      <c r="AB49" s="11">
        <f t="shared" si="8"/>
        <v>8</v>
      </c>
      <c r="AC49" s="11">
        <v>5</v>
      </c>
      <c r="AD49" s="11"/>
      <c r="AE49" s="11">
        <f t="shared" si="9"/>
        <v>5</v>
      </c>
      <c r="AF49" s="11">
        <v>6</v>
      </c>
      <c r="AG49" s="12"/>
      <c r="AH49" s="11">
        <v>9</v>
      </c>
      <c r="AI49" s="12"/>
      <c r="AJ49" s="12">
        <v>7</v>
      </c>
      <c r="AK49" s="12"/>
      <c r="AL49" s="12">
        <v>6</v>
      </c>
      <c r="AM49" s="12"/>
      <c r="AN49" s="11">
        <v>8</v>
      </c>
      <c r="AO49" s="11"/>
      <c r="AP49" s="11">
        <v>8</v>
      </c>
      <c r="AQ49" s="11"/>
      <c r="AR49" s="11">
        <v>8</v>
      </c>
      <c r="AS49" s="12"/>
      <c r="AT49" s="11">
        <v>7</v>
      </c>
      <c r="AU49" s="11"/>
      <c r="AV49" s="13">
        <f t="shared" si="10"/>
        <v>6.7</v>
      </c>
      <c r="AW49" s="126"/>
      <c r="AX49" s="127" t="str">
        <f t="shared" si="27"/>
        <v>TBKhá</v>
      </c>
      <c r="AY49" s="128"/>
      <c r="AZ49" s="11">
        <v>8</v>
      </c>
      <c r="BA49" s="99"/>
      <c r="BB49" s="11">
        <v>8</v>
      </c>
      <c r="BC49" s="11"/>
      <c r="BD49" s="11">
        <f t="shared" si="11"/>
        <v>8</v>
      </c>
      <c r="BE49" s="11">
        <v>7</v>
      </c>
      <c r="BF49" s="99"/>
      <c r="BG49" s="11">
        <v>6</v>
      </c>
      <c r="BH49" s="99"/>
      <c r="BI49" s="11">
        <f t="shared" si="12"/>
        <v>6</v>
      </c>
      <c r="BJ49" s="12">
        <v>5</v>
      </c>
      <c r="BK49" s="99"/>
      <c r="BL49" s="12">
        <v>8</v>
      </c>
      <c r="BM49" s="99"/>
      <c r="BN49" s="11">
        <f t="shared" si="13"/>
        <v>8</v>
      </c>
      <c r="BO49" s="11">
        <v>8</v>
      </c>
      <c r="BP49" s="98"/>
      <c r="BQ49" s="11">
        <v>7</v>
      </c>
      <c r="BR49" s="99"/>
      <c r="BS49" s="11">
        <v>8</v>
      </c>
      <c r="BT49" s="99"/>
      <c r="BU49" s="11">
        <f t="shared" si="14"/>
        <v>8</v>
      </c>
      <c r="BV49" s="11">
        <v>7</v>
      </c>
      <c r="BW49" s="11"/>
      <c r="BX49" s="11">
        <v>9</v>
      </c>
      <c r="BY49" s="99"/>
      <c r="BZ49" s="11">
        <v>8</v>
      </c>
      <c r="CA49" s="99"/>
      <c r="CB49" s="12">
        <v>8</v>
      </c>
      <c r="CC49" s="99"/>
      <c r="CD49" s="12">
        <v>9</v>
      </c>
      <c r="CE49" s="99"/>
      <c r="CF49" s="11">
        <v>9</v>
      </c>
      <c r="CG49" s="98"/>
      <c r="CH49" s="11">
        <v>7</v>
      </c>
      <c r="CI49" s="98"/>
      <c r="CJ49" s="13">
        <f t="shared" si="15"/>
        <v>7.87</v>
      </c>
      <c r="CK49" s="13"/>
      <c r="CL49" s="14" t="str">
        <f t="shared" si="28"/>
        <v>Khá</v>
      </c>
      <c r="CM49" s="21"/>
      <c r="CN49" s="11">
        <v>7</v>
      </c>
      <c r="CO49" s="99"/>
      <c r="CP49" s="11">
        <f t="shared" si="16"/>
        <v>7</v>
      </c>
      <c r="CQ49" s="11">
        <v>8</v>
      </c>
      <c r="CR49" s="99"/>
      <c r="CS49" s="11">
        <v>6</v>
      </c>
      <c r="CT49" s="112"/>
      <c r="CU49" s="11">
        <v>9</v>
      </c>
      <c r="CV49" s="111"/>
      <c r="CW49" s="112">
        <v>7</v>
      </c>
      <c r="CX49" s="112"/>
      <c r="CY49" s="11">
        <f t="shared" si="17"/>
        <v>7</v>
      </c>
      <c r="CZ49" s="116">
        <v>7</v>
      </c>
      <c r="DA49" s="112"/>
      <c r="DB49" s="11">
        <f t="shared" si="18"/>
        <v>7</v>
      </c>
      <c r="DC49" s="98">
        <v>9</v>
      </c>
      <c r="DD49" s="112"/>
      <c r="DE49" s="11">
        <v>5</v>
      </c>
      <c r="DF49" s="111"/>
      <c r="DG49" s="98">
        <v>8</v>
      </c>
      <c r="DH49" s="112"/>
      <c r="DI49" s="13">
        <f t="shared" si="31"/>
        <v>7.62</v>
      </c>
      <c r="DJ49" s="111"/>
      <c r="DK49" s="16" t="str">
        <f t="shared" si="23"/>
        <v>Khá</v>
      </c>
      <c r="DL49" s="16"/>
      <c r="DM49" s="11">
        <v>8</v>
      </c>
      <c r="DN49" s="12"/>
      <c r="DO49" s="11">
        <v>9</v>
      </c>
      <c r="DP49" s="12"/>
      <c r="DQ49" s="12">
        <v>9</v>
      </c>
      <c r="DR49" s="12"/>
      <c r="DS49" s="51">
        <v>9</v>
      </c>
      <c r="DT49" s="12"/>
      <c r="DU49" s="11">
        <v>9</v>
      </c>
      <c r="DV49" s="12"/>
      <c r="DW49" s="11">
        <v>9</v>
      </c>
      <c r="DX49" s="12"/>
      <c r="DY49" s="11">
        <v>9</v>
      </c>
      <c r="EA49" s="13">
        <f ca="1">ROUND((SUMPRODUCT($DM$5:$DZ$5,$DM49:$EF49))/$EA$6,2)</f>
        <v>8.89</v>
      </c>
      <c r="EB49" s="13"/>
      <c r="EC49" s="13">
        <f ca="1">ROUND((SUMPRODUCT($CN$5:$DZ$5,$CN49:$EF49))/$EC$6,2)</f>
        <v>8.26</v>
      </c>
      <c r="ED49" s="13"/>
      <c r="EE49" s="14" t="str">
        <f t="shared" ca="1" si="21"/>
        <v>Giỏi</v>
      </c>
      <c r="EF49" s="11" t="str">
        <f>B49&amp;C49</f>
        <v>Phạm QuỳnhTrâm</v>
      </c>
      <c r="EG49" s="46">
        <f t="shared" ca="1" si="22"/>
        <v>7.61</v>
      </c>
      <c r="EH49" s="46"/>
      <c r="EI49" s="47" t="str">
        <f t="shared" ca="1" si="29"/>
        <v>Khá</v>
      </c>
      <c r="EJ49" s="170">
        <f t="shared" ca="1" si="30"/>
        <v>25</v>
      </c>
    </row>
    <row r="50" spans="1:140" ht="15" customHeight="1" x14ac:dyDescent="0.2">
      <c r="A50" s="117">
        <v>44</v>
      </c>
      <c r="B50" s="17" t="s">
        <v>663</v>
      </c>
      <c r="C50" s="18" t="s">
        <v>269</v>
      </c>
      <c r="D50" s="11">
        <v>6</v>
      </c>
      <c r="E50" s="12"/>
      <c r="F50" s="11">
        <v>5</v>
      </c>
      <c r="G50" s="12"/>
      <c r="H50" s="11">
        <v>3</v>
      </c>
      <c r="I50" s="12">
        <v>6</v>
      </c>
      <c r="J50" s="11">
        <f t="shared" si="4"/>
        <v>6</v>
      </c>
      <c r="K50" s="11">
        <v>6</v>
      </c>
      <c r="L50" s="12"/>
      <c r="M50" s="12">
        <v>7</v>
      </c>
      <c r="N50" s="12"/>
      <c r="O50" s="12">
        <v>4</v>
      </c>
      <c r="P50" s="12">
        <v>5</v>
      </c>
      <c r="Q50" s="11">
        <f t="shared" si="5"/>
        <v>5</v>
      </c>
      <c r="R50" s="11">
        <v>4</v>
      </c>
      <c r="S50" s="12">
        <v>5</v>
      </c>
      <c r="T50" s="11">
        <f t="shared" si="6"/>
        <v>5</v>
      </c>
      <c r="U50" s="11">
        <v>8</v>
      </c>
      <c r="V50" s="11"/>
      <c r="W50" s="11">
        <f t="shared" si="7"/>
        <v>8</v>
      </c>
      <c r="X50" s="11">
        <v>7</v>
      </c>
      <c r="Y50" s="12"/>
      <c r="Z50" s="11">
        <v>7</v>
      </c>
      <c r="AA50" s="12"/>
      <c r="AB50" s="11">
        <f t="shared" si="8"/>
        <v>7</v>
      </c>
      <c r="AC50" s="11">
        <v>6</v>
      </c>
      <c r="AD50" s="11"/>
      <c r="AE50" s="11">
        <f t="shared" si="9"/>
        <v>6</v>
      </c>
      <c r="AF50" s="11">
        <v>6</v>
      </c>
      <c r="AG50" s="12"/>
      <c r="AH50" s="11">
        <v>8</v>
      </c>
      <c r="AI50" s="12"/>
      <c r="AJ50" s="12">
        <v>7</v>
      </c>
      <c r="AK50" s="12"/>
      <c r="AL50" s="12">
        <v>6</v>
      </c>
      <c r="AM50" s="12"/>
      <c r="AN50" s="11">
        <v>6</v>
      </c>
      <c r="AO50" s="11"/>
      <c r="AP50" s="11">
        <v>6</v>
      </c>
      <c r="AQ50" s="11"/>
      <c r="AR50" s="11">
        <v>7</v>
      </c>
      <c r="AS50" s="12"/>
      <c r="AT50" s="11">
        <v>6</v>
      </c>
      <c r="AU50" s="11"/>
      <c r="AV50" s="13">
        <f t="shared" si="10"/>
        <v>6.2</v>
      </c>
      <c r="AW50" s="13"/>
      <c r="AX50" s="14" t="str">
        <f t="shared" si="27"/>
        <v>TBKhá</v>
      </c>
      <c r="AY50" s="21"/>
      <c r="AZ50" s="11">
        <v>7</v>
      </c>
      <c r="BA50" s="99"/>
      <c r="BB50" s="11">
        <v>7</v>
      </c>
      <c r="BC50" s="11"/>
      <c r="BD50" s="11">
        <f t="shared" si="11"/>
        <v>7</v>
      </c>
      <c r="BE50" s="11">
        <v>8</v>
      </c>
      <c r="BF50" s="99"/>
      <c r="BG50" s="11">
        <v>6</v>
      </c>
      <c r="BH50" s="99"/>
      <c r="BI50" s="11">
        <f t="shared" si="12"/>
        <v>6</v>
      </c>
      <c r="BJ50" s="12">
        <v>7</v>
      </c>
      <c r="BK50" s="99"/>
      <c r="BL50" s="12">
        <v>8</v>
      </c>
      <c r="BM50" s="99"/>
      <c r="BN50" s="11">
        <f t="shared" si="13"/>
        <v>8</v>
      </c>
      <c r="BO50" s="11">
        <v>8</v>
      </c>
      <c r="BP50" s="98"/>
      <c r="BQ50" s="11">
        <v>8</v>
      </c>
      <c r="BR50" s="99"/>
      <c r="BS50" s="11">
        <v>8</v>
      </c>
      <c r="BT50" s="99"/>
      <c r="BU50" s="11">
        <f t="shared" si="14"/>
        <v>8</v>
      </c>
      <c r="BV50" s="11">
        <v>8</v>
      </c>
      <c r="BW50" s="11"/>
      <c r="BX50" s="11">
        <v>8</v>
      </c>
      <c r="BY50" s="99"/>
      <c r="BZ50" s="11">
        <v>8</v>
      </c>
      <c r="CA50" s="99"/>
      <c r="CB50" s="12">
        <v>5</v>
      </c>
      <c r="CC50" s="99"/>
      <c r="CD50" s="12">
        <v>7</v>
      </c>
      <c r="CE50" s="99"/>
      <c r="CF50" s="11">
        <v>7</v>
      </c>
      <c r="CG50" s="98"/>
      <c r="CH50" s="11">
        <v>7</v>
      </c>
      <c r="CI50" s="98"/>
      <c r="CJ50" s="13">
        <f t="shared" si="15"/>
        <v>7.23</v>
      </c>
      <c r="CK50" s="13"/>
      <c r="CL50" s="14" t="str">
        <f t="shared" si="28"/>
        <v>Khá</v>
      </c>
      <c r="CM50" s="21"/>
      <c r="CN50" s="11">
        <v>7</v>
      </c>
      <c r="CO50" s="99"/>
      <c r="CP50" s="11">
        <f t="shared" si="16"/>
        <v>7</v>
      </c>
      <c r="CQ50" s="11">
        <v>8</v>
      </c>
      <c r="CR50" s="99"/>
      <c r="CS50" s="11">
        <v>8</v>
      </c>
      <c r="CT50" s="112"/>
      <c r="CU50" s="11">
        <v>7</v>
      </c>
      <c r="CV50" s="111"/>
      <c r="CW50" s="112">
        <v>6</v>
      </c>
      <c r="CX50" s="112"/>
      <c r="CY50" s="11">
        <f t="shared" si="17"/>
        <v>6</v>
      </c>
      <c r="CZ50" s="116">
        <v>4</v>
      </c>
      <c r="DA50" s="112">
        <v>8</v>
      </c>
      <c r="DB50" s="11">
        <f t="shared" si="18"/>
        <v>8</v>
      </c>
      <c r="DC50" s="98">
        <v>9</v>
      </c>
      <c r="DD50" s="112"/>
      <c r="DE50" s="11">
        <v>6</v>
      </c>
      <c r="DF50" s="111"/>
      <c r="DG50" s="98">
        <v>8</v>
      </c>
      <c r="DH50" s="112"/>
      <c r="DI50" s="13">
        <f t="shared" si="31"/>
        <v>7.54</v>
      </c>
      <c r="DJ50" s="111"/>
      <c r="DK50" s="16" t="str">
        <f t="shared" si="23"/>
        <v>Khá</v>
      </c>
      <c r="DL50" s="16"/>
      <c r="DM50" s="11">
        <v>8</v>
      </c>
      <c r="DN50" s="12"/>
      <c r="DO50" s="11">
        <v>9</v>
      </c>
      <c r="DP50" s="12"/>
      <c r="DQ50" s="12">
        <v>9</v>
      </c>
      <c r="DR50" s="12"/>
      <c r="DS50" s="51">
        <v>8</v>
      </c>
      <c r="DT50" s="12"/>
      <c r="DU50" s="11">
        <v>9</v>
      </c>
      <c r="DV50" s="12"/>
      <c r="DW50" s="11">
        <v>10</v>
      </c>
      <c r="DX50" s="12"/>
      <c r="DY50" s="11">
        <v>7</v>
      </c>
      <c r="DZ50" s="11"/>
      <c r="EA50" s="13">
        <f t="shared" si="19"/>
        <v>8.59</v>
      </c>
      <c r="EB50" s="13"/>
      <c r="EC50" s="13">
        <f t="shared" si="20"/>
        <v>8.08</v>
      </c>
      <c r="ED50" s="13"/>
      <c r="EE50" s="14" t="str">
        <f t="shared" si="21"/>
        <v>Giỏi</v>
      </c>
      <c r="EF50" s="11" t="str">
        <f t="shared" ref="EF50:EF65" si="32">B50&amp;C50</f>
        <v>Tôn Nữ ThùyTrâm</v>
      </c>
      <c r="EG50" s="46">
        <f t="shared" si="22"/>
        <v>7.16</v>
      </c>
      <c r="EH50" s="46"/>
      <c r="EI50" s="47" t="str">
        <f t="shared" si="29"/>
        <v>Khá</v>
      </c>
      <c r="EJ50" s="170">
        <f t="shared" ca="1" si="30"/>
        <v>50</v>
      </c>
    </row>
    <row r="51" spans="1:140" ht="15" customHeight="1" x14ac:dyDescent="0.2">
      <c r="A51" s="117">
        <v>45</v>
      </c>
      <c r="B51" s="17" t="s">
        <v>664</v>
      </c>
      <c r="C51" s="18" t="s">
        <v>269</v>
      </c>
      <c r="D51" s="11">
        <v>7</v>
      </c>
      <c r="E51" s="12"/>
      <c r="F51" s="11">
        <v>5</v>
      </c>
      <c r="G51" s="12"/>
      <c r="H51" s="11">
        <v>8</v>
      </c>
      <c r="I51" s="12"/>
      <c r="J51" s="11">
        <f t="shared" si="4"/>
        <v>8</v>
      </c>
      <c r="K51" s="11">
        <v>8</v>
      </c>
      <c r="L51" s="12"/>
      <c r="M51" s="12">
        <v>7</v>
      </c>
      <c r="N51" s="12"/>
      <c r="O51" s="12">
        <v>7</v>
      </c>
      <c r="P51" s="12"/>
      <c r="Q51" s="11">
        <f t="shared" si="5"/>
        <v>7</v>
      </c>
      <c r="R51" s="11">
        <v>6</v>
      </c>
      <c r="S51" s="12"/>
      <c r="T51" s="11">
        <f t="shared" si="6"/>
        <v>6</v>
      </c>
      <c r="U51" s="11">
        <v>8</v>
      </c>
      <c r="V51" s="11"/>
      <c r="W51" s="11">
        <f t="shared" si="7"/>
        <v>8</v>
      </c>
      <c r="X51" s="11">
        <v>8</v>
      </c>
      <c r="Y51" s="12"/>
      <c r="Z51" s="11">
        <v>9</v>
      </c>
      <c r="AA51" s="12"/>
      <c r="AB51" s="11">
        <f t="shared" si="8"/>
        <v>9</v>
      </c>
      <c r="AC51" s="11">
        <v>5</v>
      </c>
      <c r="AD51" s="11"/>
      <c r="AE51" s="11">
        <f t="shared" si="9"/>
        <v>5</v>
      </c>
      <c r="AF51" s="11">
        <v>8</v>
      </c>
      <c r="AG51" s="12"/>
      <c r="AH51" s="11">
        <v>10</v>
      </c>
      <c r="AI51" s="12"/>
      <c r="AJ51" s="12">
        <v>7</v>
      </c>
      <c r="AK51" s="12"/>
      <c r="AL51" s="12">
        <v>8</v>
      </c>
      <c r="AM51" s="12"/>
      <c r="AN51" s="11">
        <v>8</v>
      </c>
      <c r="AO51" s="11"/>
      <c r="AP51" s="11">
        <v>8</v>
      </c>
      <c r="AQ51" s="11"/>
      <c r="AR51" s="11">
        <v>9</v>
      </c>
      <c r="AS51" s="12"/>
      <c r="AT51" s="11">
        <v>8</v>
      </c>
      <c r="AU51" s="11"/>
      <c r="AV51" s="13">
        <f t="shared" si="10"/>
        <v>7.3</v>
      </c>
      <c r="AW51" s="13"/>
      <c r="AX51" s="14" t="str">
        <f t="shared" si="27"/>
        <v>Khá</v>
      </c>
      <c r="AY51" s="21"/>
      <c r="AZ51" s="11">
        <v>8</v>
      </c>
      <c r="BA51" s="99"/>
      <c r="BB51" s="11">
        <v>6</v>
      </c>
      <c r="BC51" s="11"/>
      <c r="BD51" s="11">
        <f t="shared" si="11"/>
        <v>6</v>
      </c>
      <c r="BE51" s="11">
        <v>7</v>
      </c>
      <c r="BF51" s="99"/>
      <c r="BG51" s="11">
        <v>7</v>
      </c>
      <c r="BH51" s="99"/>
      <c r="BI51" s="11">
        <f t="shared" si="12"/>
        <v>7</v>
      </c>
      <c r="BJ51" s="12">
        <v>7</v>
      </c>
      <c r="BK51" s="99"/>
      <c r="BL51" s="12">
        <v>8</v>
      </c>
      <c r="BM51" s="99"/>
      <c r="BN51" s="11">
        <f t="shared" si="13"/>
        <v>8</v>
      </c>
      <c r="BO51" s="11">
        <v>8</v>
      </c>
      <c r="BP51" s="98"/>
      <c r="BQ51" s="11">
        <v>7</v>
      </c>
      <c r="BR51" s="99"/>
      <c r="BS51" s="11">
        <v>6</v>
      </c>
      <c r="BT51" s="99"/>
      <c r="BU51" s="11">
        <f t="shared" si="14"/>
        <v>6</v>
      </c>
      <c r="BV51" s="11">
        <v>7</v>
      </c>
      <c r="BW51" s="11"/>
      <c r="BX51" s="11">
        <v>8</v>
      </c>
      <c r="BY51" s="99"/>
      <c r="BZ51" s="11">
        <v>7</v>
      </c>
      <c r="CA51" s="99"/>
      <c r="CB51" s="12">
        <v>6</v>
      </c>
      <c r="CC51" s="99"/>
      <c r="CD51" s="12">
        <v>8</v>
      </c>
      <c r="CE51" s="99"/>
      <c r="CF51" s="11">
        <v>8</v>
      </c>
      <c r="CG51" s="98"/>
      <c r="CH51" s="11">
        <v>6</v>
      </c>
      <c r="CI51" s="98"/>
      <c r="CJ51" s="13">
        <f t="shared" si="15"/>
        <v>7.15</v>
      </c>
      <c r="CK51" s="13"/>
      <c r="CL51" s="14" t="str">
        <f t="shared" si="28"/>
        <v>Khá</v>
      </c>
      <c r="CM51" s="21"/>
      <c r="CN51" s="11">
        <v>7</v>
      </c>
      <c r="CO51" s="99"/>
      <c r="CP51" s="11">
        <f t="shared" si="16"/>
        <v>7</v>
      </c>
      <c r="CQ51" s="11">
        <v>8</v>
      </c>
      <c r="CR51" s="99"/>
      <c r="CS51" s="11">
        <v>7</v>
      </c>
      <c r="CT51" s="112"/>
      <c r="CU51" s="11">
        <v>8</v>
      </c>
      <c r="CV51" s="111"/>
      <c r="CW51" s="112">
        <v>6</v>
      </c>
      <c r="CX51" s="112"/>
      <c r="CY51" s="11">
        <f t="shared" si="17"/>
        <v>6</v>
      </c>
      <c r="CZ51" s="116">
        <v>6</v>
      </c>
      <c r="DA51" s="112"/>
      <c r="DB51" s="11">
        <f t="shared" si="18"/>
        <v>6</v>
      </c>
      <c r="DC51" s="98">
        <v>9</v>
      </c>
      <c r="DD51" s="112"/>
      <c r="DE51" s="11">
        <v>7</v>
      </c>
      <c r="DF51" s="111"/>
      <c r="DG51" s="98">
        <v>8</v>
      </c>
      <c r="DH51" s="112"/>
      <c r="DI51" s="13">
        <f t="shared" si="31"/>
        <v>7.54</v>
      </c>
      <c r="DJ51" s="111"/>
      <c r="DK51" s="16" t="str">
        <f t="shared" si="23"/>
        <v>Khá</v>
      </c>
      <c r="DL51" s="16"/>
      <c r="DM51" s="11">
        <v>8</v>
      </c>
      <c r="DN51" s="12"/>
      <c r="DO51" s="11">
        <v>9</v>
      </c>
      <c r="DP51" s="12"/>
      <c r="DQ51" s="12">
        <v>9</v>
      </c>
      <c r="DR51" s="12"/>
      <c r="DS51" s="51">
        <v>9</v>
      </c>
      <c r="DT51" s="12"/>
      <c r="DU51" s="11">
        <v>9</v>
      </c>
      <c r="DV51" s="12"/>
      <c r="DW51" s="11">
        <v>9</v>
      </c>
      <c r="DX51" s="12"/>
      <c r="DY51" s="11">
        <v>8</v>
      </c>
      <c r="DZ51" s="11"/>
      <c r="EA51" s="13">
        <f t="shared" si="19"/>
        <v>8.6999999999999993</v>
      </c>
      <c r="EB51" s="13"/>
      <c r="EC51" s="13">
        <f t="shared" si="20"/>
        <v>8.1300000000000008</v>
      </c>
      <c r="ED51" s="13"/>
      <c r="EE51" s="14" t="str">
        <f t="shared" si="21"/>
        <v>Giỏi</v>
      </c>
      <c r="EF51" s="11" t="str">
        <f t="shared" si="32"/>
        <v>Trương Thị ThúyTrâm</v>
      </c>
      <c r="EG51" s="46">
        <f t="shared" si="22"/>
        <v>7.53</v>
      </c>
      <c r="EH51" s="46"/>
      <c r="EI51" s="47" t="str">
        <f t="shared" si="29"/>
        <v>Khá</v>
      </c>
      <c r="EJ51" s="170">
        <f t="shared" ca="1" si="30"/>
        <v>30</v>
      </c>
    </row>
    <row r="52" spans="1:140" ht="15" customHeight="1" x14ac:dyDescent="0.2">
      <c r="A52" s="16">
        <v>46</v>
      </c>
      <c r="B52" s="17" t="s">
        <v>665</v>
      </c>
      <c r="C52" s="18" t="s">
        <v>174</v>
      </c>
      <c r="D52" s="11">
        <v>6</v>
      </c>
      <c r="E52" s="12"/>
      <c r="F52" s="11">
        <v>5</v>
      </c>
      <c r="G52" s="12"/>
      <c r="H52" s="11">
        <v>8</v>
      </c>
      <c r="I52" s="12"/>
      <c r="J52" s="11">
        <f t="shared" si="4"/>
        <v>8</v>
      </c>
      <c r="K52" s="11">
        <v>5</v>
      </c>
      <c r="L52" s="12"/>
      <c r="M52" s="12">
        <v>6</v>
      </c>
      <c r="N52" s="12"/>
      <c r="O52" s="12">
        <v>6</v>
      </c>
      <c r="P52" s="12"/>
      <c r="Q52" s="11">
        <f t="shared" si="5"/>
        <v>6</v>
      </c>
      <c r="R52" s="11">
        <v>5</v>
      </c>
      <c r="S52" s="12"/>
      <c r="T52" s="11">
        <f t="shared" si="6"/>
        <v>5</v>
      </c>
      <c r="U52" s="11">
        <v>8</v>
      </c>
      <c r="V52" s="11"/>
      <c r="W52" s="11">
        <f t="shared" si="7"/>
        <v>8</v>
      </c>
      <c r="X52" s="11">
        <v>8</v>
      </c>
      <c r="Y52" s="12"/>
      <c r="Z52" s="11">
        <v>8</v>
      </c>
      <c r="AA52" s="12"/>
      <c r="AB52" s="11">
        <f t="shared" si="8"/>
        <v>8</v>
      </c>
      <c r="AC52" s="11">
        <v>7</v>
      </c>
      <c r="AD52" s="11"/>
      <c r="AE52" s="11">
        <f t="shared" si="9"/>
        <v>7</v>
      </c>
      <c r="AF52" s="11">
        <v>6</v>
      </c>
      <c r="AG52" s="12"/>
      <c r="AH52" s="11">
        <v>8</v>
      </c>
      <c r="AI52" s="12"/>
      <c r="AJ52" s="12">
        <v>7</v>
      </c>
      <c r="AK52" s="12"/>
      <c r="AL52" s="12">
        <v>6</v>
      </c>
      <c r="AM52" s="12"/>
      <c r="AN52" s="11">
        <v>7</v>
      </c>
      <c r="AO52" s="11"/>
      <c r="AP52" s="11">
        <v>8</v>
      </c>
      <c r="AQ52" s="11"/>
      <c r="AR52" s="11">
        <v>8</v>
      </c>
      <c r="AS52" s="12"/>
      <c r="AT52" s="11">
        <v>5</v>
      </c>
      <c r="AU52" s="11"/>
      <c r="AV52" s="13">
        <f t="shared" si="10"/>
        <v>6.57</v>
      </c>
      <c r="AW52" s="13"/>
      <c r="AX52" s="14" t="str">
        <f t="shared" si="27"/>
        <v>TBKhá</v>
      </c>
      <c r="AY52" s="21"/>
      <c r="AZ52" s="11">
        <v>7</v>
      </c>
      <c r="BA52" s="99"/>
      <c r="BB52" s="11">
        <v>7</v>
      </c>
      <c r="BC52" s="11"/>
      <c r="BD52" s="11">
        <f t="shared" si="11"/>
        <v>7</v>
      </c>
      <c r="BE52" s="11">
        <v>7</v>
      </c>
      <c r="BF52" s="99"/>
      <c r="BG52" s="11">
        <v>7</v>
      </c>
      <c r="BH52" s="99"/>
      <c r="BI52" s="11">
        <f t="shared" si="12"/>
        <v>7</v>
      </c>
      <c r="BJ52" s="12">
        <v>7</v>
      </c>
      <c r="BK52" s="99"/>
      <c r="BL52" s="12">
        <v>8</v>
      </c>
      <c r="BM52" s="99"/>
      <c r="BN52" s="11">
        <f t="shared" si="13"/>
        <v>8</v>
      </c>
      <c r="BO52" s="11">
        <v>8</v>
      </c>
      <c r="BP52" s="98"/>
      <c r="BQ52" s="11">
        <v>7</v>
      </c>
      <c r="BR52" s="99"/>
      <c r="BS52" s="11">
        <v>8</v>
      </c>
      <c r="BT52" s="99"/>
      <c r="BU52" s="11">
        <f t="shared" si="14"/>
        <v>8</v>
      </c>
      <c r="BV52" s="11">
        <v>7</v>
      </c>
      <c r="BW52" s="11"/>
      <c r="BX52" s="11">
        <v>9</v>
      </c>
      <c r="BY52" s="99"/>
      <c r="BZ52" s="11">
        <v>9</v>
      </c>
      <c r="CA52" s="99"/>
      <c r="CB52" s="12">
        <v>8</v>
      </c>
      <c r="CC52" s="99"/>
      <c r="CD52" s="12">
        <v>8</v>
      </c>
      <c r="CE52" s="99"/>
      <c r="CF52" s="11">
        <v>9</v>
      </c>
      <c r="CG52" s="98"/>
      <c r="CH52" s="11">
        <v>7</v>
      </c>
      <c r="CI52" s="98"/>
      <c r="CJ52" s="13">
        <f t="shared" si="15"/>
        <v>7.83</v>
      </c>
      <c r="CK52" s="13"/>
      <c r="CL52" s="14" t="str">
        <f t="shared" si="28"/>
        <v>Khá</v>
      </c>
      <c r="CM52" s="21"/>
      <c r="CN52" s="11">
        <v>7</v>
      </c>
      <c r="CO52" s="99"/>
      <c r="CP52" s="11">
        <f t="shared" si="16"/>
        <v>7</v>
      </c>
      <c r="CQ52" s="11">
        <v>8</v>
      </c>
      <c r="CR52" s="99"/>
      <c r="CS52" s="11">
        <v>8</v>
      </c>
      <c r="CT52" s="112"/>
      <c r="CU52" s="11">
        <v>9</v>
      </c>
      <c r="CV52" s="111"/>
      <c r="CW52" s="112">
        <v>7</v>
      </c>
      <c r="CX52" s="112"/>
      <c r="CY52" s="11">
        <f t="shared" si="17"/>
        <v>7</v>
      </c>
      <c r="CZ52" s="116">
        <v>8</v>
      </c>
      <c r="DA52" s="112"/>
      <c r="DB52" s="11">
        <f t="shared" si="18"/>
        <v>8</v>
      </c>
      <c r="DC52" s="98">
        <v>9</v>
      </c>
      <c r="DD52" s="112"/>
      <c r="DE52" s="11">
        <v>7</v>
      </c>
      <c r="DF52" s="111"/>
      <c r="DG52" s="98">
        <v>8</v>
      </c>
      <c r="DH52" s="112"/>
      <c r="DI52" s="13">
        <f t="shared" si="31"/>
        <v>8</v>
      </c>
      <c r="DJ52" s="111"/>
      <c r="DK52" s="16" t="str">
        <f t="shared" si="23"/>
        <v>Giỏi</v>
      </c>
      <c r="DL52" s="16"/>
      <c r="DM52" s="11">
        <v>8</v>
      </c>
      <c r="DN52" s="12"/>
      <c r="DO52" s="11">
        <v>9</v>
      </c>
      <c r="DP52" s="12"/>
      <c r="DQ52" s="12">
        <v>9</v>
      </c>
      <c r="DR52" s="12"/>
      <c r="DS52" s="51">
        <v>9</v>
      </c>
      <c r="DT52" s="12"/>
      <c r="DU52" s="11">
        <v>9</v>
      </c>
      <c r="DV52" s="12"/>
      <c r="DW52" s="11">
        <v>8</v>
      </c>
      <c r="DX52" s="12"/>
      <c r="DY52" s="11">
        <v>8</v>
      </c>
      <c r="DZ52" s="11"/>
      <c r="EA52" s="13">
        <f t="shared" si="19"/>
        <v>8.52</v>
      </c>
      <c r="EB52" s="13"/>
      <c r="EC52" s="13">
        <f t="shared" si="20"/>
        <v>8.26</v>
      </c>
      <c r="ED52" s="13"/>
      <c r="EE52" s="14" t="str">
        <f t="shared" si="21"/>
        <v>Giỏi</v>
      </c>
      <c r="EF52" s="11" t="str">
        <f t="shared" si="32"/>
        <v>Bùi Thị ĐoanTrang</v>
      </c>
      <c r="EG52" s="46">
        <f t="shared" si="22"/>
        <v>7.55</v>
      </c>
      <c r="EH52" s="46"/>
      <c r="EI52" s="47" t="str">
        <f t="shared" si="29"/>
        <v>Khá</v>
      </c>
      <c r="EJ52" s="170">
        <f t="shared" ca="1" si="30"/>
        <v>28</v>
      </c>
    </row>
    <row r="53" spans="1:140" ht="15" customHeight="1" x14ac:dyDescent="0.2">
      <c r="A53" s="16">
        <v>47</v>
      </c>
      <c r="B53" s="17" t="s">
        <v>114</v>
      </c>
      <c r="C53" s="18" t="s">
        <v>174</v>
      </c>
      <c r="D53" s="11">
        <v>7</v>
      </c>
      <c r="E53" s="12"/>
      <c r="F53" s="11">
        <v>5</v>
      </c>
      <c r="G53" s="12"/>
      <c r="H53" s="11">
        <v>5</v>
      </c>
      <c r="I53" s="12"/>
      <c r="J53" s="11">
        <f t="shared" si="4"/>
        <v>5</v>
      </c>
      <c r="K53" s="11">
        <v>6</v>
      </c>
      <c r="L53" s="12"/>
      <c r="M53" s="12">
        <v>8</v>
      </c>
      <c r="N53" s="12"/>
      <c r="O53" s="12">
        <v>7</v>
      </c>
      <c r="P53" s="12"/>
      <c r="Q53" s="11">
        <f t="shared" si="5"/>
        <v>7</v>
      </c>
      <c r="R53" s="11">
        <v>6</v>
      </c>
      <c r="S53" s="12"/>
      <c r="T53" s="11">
        <f t="shared" si="6"/>
        <v>6</v>
      </c>
      <c r="U53" s="11">
        <v>8</v>
      </c>
      <c r="V53" s="11"/>
      <c r="W53" s="11">
        <f t="shared" si="7"/>
        <v>8</v>
      </c>
      <c r="X53" s="11">
        <v>7</v>
      </c>
      <c r="Y53" s="12"/>
      <c r="Z53" s="11">
        <v>6</v>
      </c>
      <c r="AA53" s="12"/>
      <c r="AB53" s="11">
        <f t="shared" si="8"/>
        <v>6</v>
      </c>
      <c r="AC53" s="11">
        <v>5</v>
      </c>
      <c r="AD53" s="11"/>
      <c r="AE53" s="11">
        <f t="shared" si="9"/>
        <v>5</v>
      </c>
      <c r="AF53" s="11">
        <v>6</v>
      </c>
      <c r="AG53" s="12"/>
      <c r="AH53" s="11">
        <v>9</v>
      </c>
      <c r="AI53" s="12"/>
      <c r="AJ53" s="12">
        <v>8</v>
      </c>
      <c r="AK53" s="12"/>
      <c r="AL53" s="12">
        <v>8</v>
      </c>
      <c r="AM53" s="12"/>
      <c r="AN53" s="11">
        <v>8</v>
      </c>
      <c r="AO53" s="11"/>
      <c r="AP53" s="11">
        <v>8</v>
      </c>
      <c r="AQ53" s="11"/>
      <c r="AR53" s="11">
        <v>8</v>
      </c>
      <c r="AS53" s="12"/>
      <c r="AT53" s="11">
        <v>7</v>
      </c>
      <c r="AU53" s="11"/>
      <c r="AV53" s="13">
        <f t="shared" si="10"/>
        <v>6.74</v>
      </c>
      <c r="AW53" s="13"/>
      <c r="AX53" s="14" t="str">
        <f t="shared" si="27"/>
        <v>TBKhá</v>
      </c>
      <c r="AY53" s="21"/>
      <c r="AZ53" s="11">
        <v>7</v>
      </c>
      <c r="BA53" s="99"/>
      <c r="BB53" s="11">
        <v>6</v>
      </c>
      <c r="BC53" s="11"/>
      <c r="BD53" s="11">
        <f t="shared" si="11"/>
        <v>6</v>
      </c>
      <c r="BE53" s="11">
        <v>7</v>
      </c>
      <c r="BF53" s="99"/>
      <c r="BG53" s="11">
        <v>6</v>
      </c>
      <c r="BH53" s="99"/>
      <c r="BI53" s="11">
        <f t="shared" si="12"/>
        <v>6</v>
      </c>
      <c r="BJ53" s="12">
        <v>8</v>
      </c>
      <c r="BK53" s="99"/>
      <c r="BL53" s="12">
        <v>7</v>
      </c>
      <c r="BM53" s="99"/>
      <c r="BN53" s="11">
        <f t="shared" si="13"/>
        <v>7</v>
      </c>
      <c r="BO53" s="11">
        <v>8</v>
      </c>
      <c r="BP53" s="98"/>
      <c r="BQ53" s="11">
        <v>7</v>
      </c>
      <c r="BR53" s="99"/>
      <c r="BS53" s="11">
        <v>4</v>
      </c>
      <c r="BT53" s="99">
        <v>8</v>
      </c>
      <c r="BU53" s="11">
        <f t="shared" si="14"/>
        <v>8</v>
      </c>
      <c r="BV53" s="11">
        <v>9</v>
      </c>
      <c r="BW53" s="11"/>
      <c r="BX53" s="11">
        <v>8</v>
      </c>
      <c r="BY53" s="99"/>
      <c r="BZ53" s="11">
        <v>6</v>
      </c>
      <c r="CA53" s="99"/>
      <c r="CB53" s="12">
        <v>7</v>
      </c>
      <c r="CC53" s="99"/>
      <c r="CD53" s="12">
        <v>9</v>
      </c>
      <c r="CE53" s="99"/>
      <c r="CF53" s="11">
        <v>8</v>
      </c>
      <c r="CG53" s="98"/>
      <c r="CH53" s="11">
        <v>8</v>
      </c>
      <c r="CI53" s="98"/>
      <c r="CJ53" s="13">
        <f t="shared" si="15"/>
        <v>7.4</v>
      </c>
      <c r="CK53" s="13"/>
      <c r="CL53" s="14" t="str">
        <f t="shared" si="28"/>
        <v>Khá</v>
      </c>
      <c r="CM53" s="21"/>
      <c r="CN53" s="44">
        <v>4</v>
      </c>
      <c r="CO53" s="130">
        <v>7</v>
      </c>
      <c r="CP53" s="11">
        <f t="shared" si="16"/>
        <v>7</v>
      </c>
      <c r="CQ53" s="11">
        <v>8</v>
      </c>
      <c r="CR53" s="99"/>
      <c r="CS53" s="11">
        <v>7</v>
      </c>
      <c r="CT53" s="112"/>
      <c r="CU53" s="11">
        <v>7</v>
      </c>
      <c r="CV53" s="111"/>
      <c r="CW53" s="112">
        <v>7</v>
      </c>
      <c r="CX53" s="112"/>
      <c r="CY53" s="11">
        <f t="shared" si="17"/>
        <v>7</v>
      </c>
      <c r="CZ53" s="116">
        <v>6</v>
      </c>
      <c r="DA53" s="112"/>
      <c r="DB53" s="11">
        <f t="shared" si="18"/>
        <v>6</v>
      </c>
      <c r="DC53" s="98">
        <v>9</v>
      </c>
      <c r="DD53" s="112"/>
      <c r="DE53" s="11">
        <v>6</v>
      </c>
      <c r="DF53" s="111"/>
      <c r="DG53" s="98">
        <v>7</v>
      </c>
      <c r="DH53" s="112"/>
      <c r="DI53" s="13">
        <f t="shared" si="31"/>
        <v>7.27</v>
      </c>
      <c r="DJ53" s="111"/>
      <c r="DK53" s="16" t="str">
        <f t="shared" si="23"/>
        <v>Khá</v>
      </c>
      <c r="DL53" s="16"/>
      <c r="DM53" s="11">
        <v>9</v>
      </c>
      <c r="DN53" s="12"/>
      <c r="DO53" s="11">
        <v>8</v>
      </c>
      <c r="DP53" s="12"/>
      <c r="DQ53" s="12">
        <v>8</v>
      </c>
      <c r="DR53" s="12"/>
      <c r="DS53" s="51">
        <v>8</v>
      </c>
      <c r="DT53" s="12"/>
      <c r="DU53" s="11">
        <v>9</v>
      </c>
      <c r="DV53" s="12"/>
      <c r="DW53" s="11">
        <v>6</v>
      </c>
      <c r="DX53" s="12"/>
      <c r="DY53" s="11">
        <v>9</v>
      </c>
      <c r="DZ53" s="11"/>
      <c r="EA53" s="13">
        <f t="shared" si="19"/>
        <v>8.11</v>
      </c>
      <c r="EB53" s="13"/>
      <c r="EC53" s="13">
        <f t="shared" si="20"/>
        <v>7.7</v>
      </c>
      <c r="ED53" s="13"/>
      <c r="EE53" s="14" t="str">
        <f t="shared" si="21"/>
        <v>Khá</v>
      </c>
      <c r="EF53" s="11" t="str">
        <f t="shared" si="32"/>
        <v>Nguyễn Thị ThùyTrang</v>
      </c>
      <c r="EG53" s="46">
        <f t="shared" si="22"/>
        <v>7.28</v>
      </c>
      <c r="EH53" s="46"/>
      <c r="EI53" s="47" t="str">
        <f t="shared" si="29"/>
        <v>Khá</v>
      </c>
      <c r="EJ53" s="170">
        <f t="shared" ca="1" si="30"/>
        <v>40</v>
      </c>
    </row>
    <row r="54" spans="1:140" ht="15" customHeight="1" x14ac:dyDescent="0.2">
      <c r="A54" s="16">
        <v>48</v>
      </c>
      <c r="B54" s="17" t="s">
        <v>666</v>
      </c>
      <c r="C54" s="18" t="s">
        <v>667</v>
      </c>
      <c r="D54" s="11">
        <v>6</v>
      </c>
      <c r="E54" s="12"/>
      <c r="F54" s="11">
        <v>5</v>
      </c>
      <c r="G54" s="12"/>
      <c r="H54" s="11">
        <v>4</v>
      </c>
      <c r="I54" s="12">
        <v>6</v>
      </c>
      <c r="J54" s="11">
        <f t="shared" si="4"/>
        <v>6</v>
      </c>
      <c r="K54" s="11">
        <v>6</v>
      </c>
      <c r="L54" s="12"/>
      <c r="M54" s="12">
        <v>7</v>
      </c>
      <c r="N54" s="12"/>
      <c r="O54" s="12">
        <v>5</v>
      </c>
      <c r="P54" s="12"/>
      <c r="Q54" s="11">
        <f t="shared" si="5"/>
        <v>5</v>
      </c>
      <c r="R54" s="11">
        <v>5</v>
      </c>
      <c r="S54" s="12"/>
      <c r="T54" s="11">
        <f t="shared" si="6"/>
        <v>5</v>
      </c>
      <c r="U54" s="11">
        <v>3</v>
      </c>
      <c r="V54" s="11">
        <v>8</v>
      </c>
      <c r="W54" s="11">
        <f t="shared" si="7"/>
        <v>8</v>
      </c>
      <c r="X54" s="11">
        <v>5</v>
      </c>
      <c r="Y54" s="12"/>
      <c r="Z54" s="11">
        <v>6</v>
      </c>
      <c r="AA54" s="12"/>
      <c r="AB54" s="11">
        <f t="shared" si="8"/>
        <v>6</v>
      </c>
      <c r="AC54" s="11">
        <v>5</v>
      </c>
      <c r="AD54" s="11"/>
      <c r="AE54" s="11">
        <f t="shared" si="9"/>
        <v>5</v>
      </c>
      <c r="AF54" s="11">
        <v>6</v>
      </c>
      <c r="AG54" s="12"/>
      <c r="AH54" s="11">
        <v>7</v>
      </c>
      <c r="AI54" s="12"/>
      <c r="AJ54" s="12">
        <v>7</v>
      </c>
      <c r="AK54" s="12"/>
      <c r="AL54" s="12">
        <v>6</v>
      </c>
      <c r="AM54" s="12"/>
      <c r="AN54" s="11">
        <v>6</v>
      </c>
      <c r="AO54" s="11"/>
      <c r="AP54" s="11">
        <v>6</v>
      </c>
      <c r="AQ54" s="11"/>
      <c r="AR54" s="11">
        <v>7</v>
      </c>
      <c r="AS54" s="12"/>
      <c r="AT54" s="11">
        <v>6</v>
      </c>
      <c r="AU54" s="11"/>
      <c r="AV54" s="13">
        <f t="shared" si="10"/>
        <v>5.93</v>
      </c>
      <c r="AW54" s="13"/>
      <c r="AX54" s="14" t="str">
        <f t="shared" si="27"/>
        <v>TBình</v>
      </c>
      <c r="AY54" s="21"/>
      <c r="AZ54" s="11">
        <v>7</v>
      </c>
      <c r="BA54" s="99"/>
      <c r="BB54" s="11">
        <v>6</v>
      </c>
      <c r="BC54" s="11"/>
      <c r="BD54" s="11">
        <f t="shared" si="11"/>
        <v>6</v>
      </c>
      <c r="BE54" s="11">
        <v>7</v>
      </c>
      <c r="BF54" s="99"/>
      <c r="BG54" s="11">
        <v>5</v>
      </c>
      <c r="BH54" s="99"/>
      <c r="BI54" s="11">
        <f t="shared" si="12"/>
        <v>5</v>
      </c>
      <c r="BJ54" s="12">
        <v>7</v>
      </c>
      <c r="BK54" s="99"/>
      <c r="BL54" s="12">
        <v>7</v>
      </c>
      <c r="BM54" s="99"/>
      <c r="BN54" s="11">
        <f t="shared" si="13"/>
        <v>7</v>
      </c>
      <c r="BO54" s="11">
        <v>9</v>
      </c>
      <c r="BP54" s="98"/>
      <c r="BQ54" s="11">
        <v>7</v>
      </c>
      <c r="BR54" s="99"/>
      <c r="BS54" s="11">
        <v>3</v>
      </c>
      <c r="BT54" s="99">
        <v>9</v>
      </c>
      <c r="BU54" s="11">
        <f t="shared" si="14"/>
        <v>9</v>
      </c>
      <c r="BV54" s="11">
        <v>7</v>
      </c>
      <c r="BW54" s="11"/>
      <c r="BX54" s="11">
        <v>8</v>
      </c>
      <c r="BY54" s="99"/>
      <c r="BZ54" s="11">
        <v>8</v>
      </c>
      <c r="CA54" s="99"/>
      <c r="CB54" s="12">
        <v>8</v>
      </c>
      <c r="CC54" s="99"/>
      <c r="CD54" s="12">
        <v>9</v>
      </c>
      <c r="CE54" s="99"/>
      <c r="CF54" s="11">
        <v>6</v>
      </c>
      <c r="CG54" s="98"/>
      <c r="CH54" s="11">
        <v>8</v>
      </c>
      <c r="CI54" s="98"/>
      <c r="CJ54" s="13">
        <f t="shared" si="15"/>
        <v>7.45</v>
      </c>
      <c r="CK54" s="13"/>
      <c r="CL54" s="14" t="str">
        <f t="shared" si="28"/>
        <v>Khá</v>
      </c>
      <c r="CM54" s="21"/>
      <c r="CN54" s="11">
        <v>8</v>
      </c>
      <c r="CO54" s="99"/>
      <c r="CP54" s="11">
        <f t="shared" si="16"/>
        <v>8</v>
      </c>
      <c r="CQ54" s="11">
        <v>8</v>
      </c>
      <c r="CR54" s="99"/>
      <c r="CS54" s="11">
        <v>7</v>
      </c>
      <c r="CT54" s="112"/>
      <c r="CU54" s="11">
        <v>8</v>
      </c>
      <c r="CV54" s="111"/>
      <c r="CW54" s="112">
        <v>9</v>
      </c>
      <c r="CX54" s="112"/>
      <c r="CY54" s="11">
        <f t="shared" si="17"/>
        <v>9</v>
      </c>
      <c r="CZ54" s="116">
        <v>8</v>
      </c>
      <c r="DA54" s="112"/>
      <c r="DB54" s="11">
        <f t="shared" si="18"/>
        <v>8</v>
      </c>
      <c r="DC54" s="98">
        <v>9</v>
      </c>
      <c r="DD54" s="112"/>
      <c r="DE54" s="11">
        <v>6</v>
      </c>
      <c r="DF54" s="111"/>
      <c r="DG54" s="98">
        <v>8</v>
      </c>
      <c r="DH54" s="112"/>
      <c r="DI54" s="13">
        <f t="shared" si="31"/>
        <v>8</v>
      </c>
      <c r="DJ54" s="111"/>
      <c r="DK54" s="16" t="str">
        <f t="shared" si="23"/>
        <v>Giỏi</v>
      </c>
      <c r="DL54" s="16"/>
      <c r="DM54" s="11">
        <v>8</v>
      </c>
      <c r="DN54" s="12"/>
      <c r="DO54" s="11">
        <v>8</v>
      </c>
      <c r="DP54" s="12"/>
      <c r="DQ54" s="12">
        <v>9</v>
      </c>
      <c r="DR54" s="12"/>
      <c r="DS54" s="51">
        <v>9</v>
      </c>
      <c r="DT54" s="12"/>
      <c r="DU54" s="11">
        <v>9</v>
      </c>
      <c r="DV54" s="12"/>
      <c r="DW54" s="11">
        <v>10</v>
      </c>
      <c r="DX54" s="12"/>
      <c r="DY54" s="11">
        <v>7</v>
      </c>
      <c r="DZ54" s="11"/>
      <c r="EA54" s="13">
        <f t="shared" si="19"/>
        <v>8.59</v>
      </c>
      <c r="EB54" s="13"/>
      <c r="EC54" s="13">
        <f t="shared" si="20"/>
        <v>8.3000000000000007</v>
      </c>
      <c r="ED54" s="13"/>
      <c r="EE54" s="14" t="str">
        <f t="shared" si="21"/>
        <v>Giỏi</v>
      </c>
      <c r="EF54" s="11" t="str">
        <f t="shared" si="32"/>
        <v>Võ Văn MinhTrí</v>
      </c>
      <c r="EG54" s="46">
        <f t="shared" si="22"/>
        <v>7.22</v>
      </c>
      <c r="EH54" s="46"/>
      <c r="EI54" s="47" t="str">
        <f t="shared" si="29"/>
        <v>Khá</v>
      </c>
      <c r="EJ54" s="170">
        <f t="shared" ca="1" si="30"/>
        <v>46</v>
      </c>
    </row>
    <row r="55" spans="1:140" ht="15" customHeight="1" x14ac:dyDescent="0.2">
      <c r="A55" s="16">
        <v>49</v>
      </c>
      <c r="B55" s="17" t="s">
        <v>668</v>
      </c>
      <c r="C55" s="18" t="s">
        <v>178</v>
      </c>
      <c r="D55" s="11">
        <v>7</v>
      </c>
      <c r="E55" s="12"/>
      <c r="F55" s="11">
        <v>6</v>
      </c>
      <c r="G55" s="12"/>
      <c r="H55" s="11">
        <v>6</v>
      </c>
      <c r="I55" s="12"/>
      <c r="J55" s="11">
        <f t="shared" si="4"/>
        <v>6</v>
      </c>
      <c r="K55" s="11">
        <v>7</v>
      </c>
      <c r="L55" s="12"/>
      <c r="M55" s="12">
        <v>7</v>
      </c>
      <c r="N55" s="12"/>
      <c r="O55" s="12">
        <v>5</v>
      </c>
      <c r="P55" s="12"/>
      <c r="Q55" s="11">
        <f t="shared" si="5"/>
        <v>5</v>
      </c>
      <c r="R55" s="11">
        <v>4</v>
      </c>
      <c r="S55" s="12">
        <v>5</v>
      </c>
      <c r="T55" s="11">
        <f t="shared" si="6"/>
        <v>5</v>
      </c>
      <c r="U55" s="11">
        <v>8</v>
      </c>
      <c r="V55" s="11"/>
      <c r="W55" s="11">
        <f t="shared" si="7"/>
        <v>8</v>
      </c>
      <c r="X55" s="11">
        <v>7</v>
      </c>
      <c r="Y55" s="12"/>
      <c r="Z55" s="11">
        <v>6</v>
      </c>
      <c r="AA55" s="12"/>
      <c r="AB55" s="11">
        <f t="shared" si="8"/>
        <v>6</v>
      </c>
      <c r="AC55" s="11">
        <v>5</v>
      </c>
      <c r="AD55" s="11"/>
      <c r="AE55" s="11">
        <f t="shared" si="9"/>
        <v>5</v>
      </c>
      <c r="AF55" s="11">
        <v>6</v>
      </c>
      <c r="AG55" s="12"/>
      <c r="AH55" s="11">
        <v>8</v>
      </c>
      <c r="AI55" s="12"/>
      <c r="AJ55" s="12">
        <v>7</v>
      </c>
      <c r="AK55" s="12"/>
      <c r="AL55" s="12">
        <v>6</v>
      </c>
      <c r="AM55" s="12"/>
      <c r="AN55" s="11">
        <v>7</v>
      </c>
      <c r="AO55" s="11"/>
      <c r="AP55" s="11">
        <v>7</v>
      </c>
      <c r="AQ55" s="11"/>
      <c r="AR55" s="11">
        <v>8</v>
      </c>
      <c r="AS55" s="12"/>
      <c r="AT55" s="11">
        <v>6</v>
      </c>
      <c r="AU55" s="11"/>
      <c r="AV55" s="13">
        <f t="shared" si="10"/>
        <v>6.35</v>
      </c>
      <c r="AW55" s="13"/>
      <c r="AX55" s="14" t="str">
        <f t="shared" si="27"/>
        <v>TBKhá</v>
      </c>
      <c r="AY55" s="21"/>
      <c r="AZ55" s="11">
        <v>9</v>
      </c>
      <c r="BA55" s="99"/>
      <c r="BB55" s="11">
        <v>7</v>
      </c>
      <c r="BC55" s="11"/>
      <c r="BD55" s="11">
        <f t="shared" si="11"/>
        <v>7</v>
      </c>
      <c r="BE55" s="11">
        <v>7</v>
      </c>
      <c r="BF55" s="99"/>
      <c r="BG55" s="11">
        <v>6</v>
      </c>
      <c r="BH55" s="99"/>
      <c r="BI55" s="11">
        <f t="shared" si="12"/>
        <v>6</v>
      </c>
      <c r="BJ55" s="12">
        <v>6</v>
      </c>
      <c r="BK55" s="99"/>
      <c r="BL55" s="12">
        <v>7</v>
      </c>
      <c r="BM55" s="99"/>
      <c r="BN55" s="11">
        <f t="shared" si="13"/>
        <v>7</v>
      </c>
      <c r="BO55" s="11">
        <v>9</v>
      </c>
      <c r="BP55" s="98"/>
      <c r="BQ55" s="11">
        <v>8</v>
      </c>
      <c r="BR55" s="99"/>
      <c r="BS55" s="11">
        <v>8</v>
      </c>
      <c r="BT55" s="99"/>
      <c r="BU55" s="11">
        <f t="shared" si="14"/>
        <v>8</v>
      </c>
      <c r="BV55" s="11">
        <v>7</v>
      </c>
      <c r="BW55" s="11"/>
      <c r="BX55" s="11">
        <v>8</v>
      </c>
      <c r="BY55" s="99"/>
      <c r="BZ55" s="11">
        <v>7</v>
      </c>
      <c r="CA55" s="99"/>
      <c r="CB55" s="12">
        <v>8</v>
      </c>
      <c r="CC55" s="99"/>
      <c r="CD55" s="12">
        <v>8</v>
      </c>
      <c r="CE55" s="99"/>
      <c r="CF55" s="11">
        <v>8</v>
      </c>
      <c r="CG55" s="98"/>
      <c r="CH55" s="11">
        <v>7</v>
      </c>
      <c r="CI55" s="98"/>
      <c r="CJ55" s="13">
        <f t="shared" si="15"/>
        <v>7.64</v>
      </c>
      <c r="CK55" s="13"/>
      <c r="CL55" s="14" t="str">
        <f t="shared" si="28"/>
        <v>Khá</v>
      </c>
      <c r="CM55" s="21"/>
      <c r="CN55" s="11">
        <v>7</v>
      </c>
      <c r="CO55" s="99"/>
      <c r="CP55" s="11">
        <f t="shared" si="16"/>
        <v>7</v>
      </c>
      <c r="CQ55" s="11">
        <v>9</v>
      </c>
      <c r="CR55" s="99"/>
      <c r="CS55" s="11">
        <v>7</v>
      </c>
      <c r="CT55" s="112"/>
      <c r="CU55" s="11">
        <v>8</v>
      </c>
      <c r="CV55" s="111"/>
      <c r="CW55" s="112">
        <v>8</v>
      </c>
      <c r="CX55" s="112"/>
      <c r="CY55" s="11">
        <f t="shared" si="17"/>
        <v>8</v>
      </c>
      <c r="CZ55" s="116">
        <v>7</v>
      </c>
      <c r="DA55" s="112"/>
      <c r="DB55" s="11">
        <f t="shared" si="18"/>
        <v>7</v>
      </c>
      <c r="DC55" s="98">
        <v>9</v>
      </c>
      <c r="DD55" s="112"/>
      <c r="DE55" s="11">
        <v>7</v>
      </c>
      <c r="DF55" s="111"/>
      <c r="DG55" s="98">
        <v>9</v>
      </c>
      <c r="DH55" s="112"/>
      <c r="DI55" s="13">
        <f t="shared" si="31"/>
        <v>8</v>
      </c>
      <c r="DJ55" s="111"/>
      <c r="DK55" s="16" t="str">
        <f t="shared" si="23"/>
        <v>Giỏi</v>
      </c>
      <c r="DL55" s="16"/>
      <c r="DM55" s="11">
        <v>9</v>
      </c>
      <c r="DN55" s="12"/>
      <c r="DO55" s="11">
        <v>9</v>
      </c>
      <c r="DP55" s="12"/>
      <c r="DQ55" s="12">
        <v>9</v>
      </c>
      <c r="DR55" s="12"/>
      <c r="DS55" s="51">
        <v>9</v>
      </c>
      <c r="DT55" s="12"/>
      <c r="DU55" s="11">
        <v>9</v>
      </c>
      <c r="DV55" s="12"/>
      <c r="DW55" s="11">
        <v>8</v>
      </c>
      <c r="DX55" s="12"/>
      <c r="DY55" s="11">
        <v>9</v>
      </c>
      <c r="DZ55" s="11"/>
      <c r="EA55" s="13">
        <f t="shared" si="19"/>
        <v>8.81</v>
      </c>
      <c r="EB55" s="13"/>
      <c r="EC55" s="13">
        <f t="shared" si="20"/>
        <v>8.42</v>
      </c>
      <c r="ED55" s="13"/>
      <c r="EE55" s="14" t="str">
        <f t="shared" si="21"/>
        <v>Giỏi</v>
      </c>
      <c r="EF55" s="11" t="str">
        <f t="shared" si="32"/>
        <v>Thân Thị ViệtTrinh</v>
      </c>
      <c r="EG55" s="46">
        <f t="shared" si="22"/>
        <v>7.46</v>
      </c>
      <c r="EH55" s="46"/>
      <c r="EI55" s="47" t="str">
        <f t="shared" si="29"/>
        <v>Khá</v>
      </c>
      <c r="EJ55" s="170">
        <f t="shared" ca="1" si="30"/>
        <v>33</v>
      </c>
    </row>
    <row r="56" spans="1:140" ht="15" customHeight="1" x14ac:dyDescent="0.2">
      <c r="A56" s="16">
        <v>50</v>
      </c>
      <c r="B56" s="17" t="s">
        <v>669</v>
      </c>
      <c r="C56" s="18" t="s">
        <v>335</v>
      </c>
      <c r="D56" s="11">
        <v>6</v>
      </c>
      <c r="E56" s="12"/>
      <c r="F56" s="11">
        <v>6</v>
      </c>
      <c r="G56" s="12"/>
      <c r="H56" s="11">
        <v>6</v>
      </c>
      <c r="I56" s="12"/>
      <c r="J56" s="11">
        <f t="shared" si="4"/>
        <v>6</v>
      </c>
      <c r="K56" s="11">
        <v>6</v>
      </c>
      <c r="L56" s="12"/>
      <c r="M56" s="12">
        <v>7</v>
      </c>
      <c r="N56" s="12"/>
      <c r="O56" s="12">
        <v>7</v>
      </c>
      <c r="P56" s="12"/>
      <c r="Q56" s="11">
        <f t="shared" si="5"/>
        <v>7</v>
      </c>
      <c r="R56" s="11">
        <v>7</v>
      </c>
      <c r="S56" s="12"/>
      <c r="T56" s="11">
        <f t="shared" si="6"/>
        <v>7</v>
      </c>
      <c r="U56" s="11">
        <v>8</v>
      </c>
      <c r="V56" s="11"/>
      <c r="W56" s="11">
        <f t="shared" si="7"/>
        <v>8</v>
      </c>
      <c r="X56" s="11">
        <v>5</v>
      </c>
      <c r="Y56" s="12"/>
      <c r="Z56" s="11">
        <v>6</v>
      </c>
      <c r="AA56" s="12"/>
      <c r="AB56" s="11">
        <f t="shared" si="8"/>
        <v>6</v>
      </c>
      <c r="AC56" s="11">
        <v>6</v>
      </c>
      <c r="AD56" s="11"/>
      <c r="AE56" s="11">
        <f t="shared" si="9"/>
        <v>6</v>
      </c>
      <c r="AF56" s="11">
        <v>6</v>
      </c>
      <c r="AG56" s="12"/>
      <c r="AH56" s="11">
        <v>8</v>
      </c>
      <c r="AI56" s="12"/>
      <c r="AJ56" s="12">
        <v>6</v>
      </c>
      <c r="AK56" s="12"/>
      <c r="AL56" s="12">
        <v>7</v>
      </c>
      <c r="AM56" s="12"/>
      <c r="AN56" s="11">
        <v>8</v>
      </c>
      <c r="AO56" s="11"/>
      <c r="AP56" s="11">
        <v>7</v>
      </c>
      <c r="AQ56" s="11"/>
      <c r="AR56" s="11">
        <v>7</v>
      </c>
      <c r="AS56" s="12"/>
      <c r="AT56" s="11">
        <v>7</v>
      </c>
      <c r="AU56" s="11"/>
      <c r="AV56" s="13">
        <f t="shared" si="10"/>
        <v>6.56</v>
      </c>
      <c r="AW56" s="13"/>
      <c r="AX56" s="14" t="str">
        <f t="shared" si="27"/>
        <v>TBKhá</v>
      </c>
      <c r="AY56" s="21"/>
      <c r="AZ56" s="11">
        <v>9</v>
      </c>
      <c r="BA56" s="99"/>
      <c r="BB56" s="11">
        <v>8</v>
      </c>
      <c r="BC56" s="11"/>
      <c r="BD56" s="11">
        <f t="shared" si="11"/>
        <v>8</v>
      </c>
      <c r="BE56" s="11">
        <v>8</v>
      </c>
      <c r="BF56" s="99"/>
      <c r="BG56" s="11">
        <v>7</v>
      </c>
      <c r="BH56" s="99"/>
      <c r="BI56" s="11">
        <f t="shared" si="12"/>
        <v>7</v>
      </c>
      <c r="BJ56" s="12">
        <v>7</v>
      </c>
      <c r="BK56" s="99"/>
      <c r="BL56" s="12">
        <v>8</v>
      </c>
      <c r="BM56" s="99"/>
      <c r="BN56" s="11">
        <f t="shared" si="13"/>
        <v>8</v>
      </c>
      <c r="BO56" s="11">
        <v>8</v>
      </c>
      <c r="BP56" s="98"/>
      <c r="BQ56" s="11">
        <v>8</v>
      </c>
      <c r="BR56" s="99"/>
      <c r="BS56" s="11">
        <v>8</v>
      </c>
      <c r="BT56" s="99"/>
      <c r="BU56" s="11">
        <f t="shared" si="14"/>
        <v>8</v>
      </c>
      <c r="BV56" s="11">
        <v>7</v>
      </c>
      <c r="BW56" s="11"/>
      <c r="BX56" s="11">
        <v>9</v>
      </c>
      <c r="BY56" s="99"/>
      <c r="BZ56" s="11">
        <v>9</v>
      </c>
      <c r="CA56" s="99"/>
      <c r="CB56" s="12">
        <v>8</v>
      </c>
      <c r="CC56" s="99"/>
      <c r="CD56" s="12">
        <v>8</v>
      </c>
      <c r="CE56" s="99"/>
      <c r="CF56" s="11">
        <v>7</v>
      </c>
      <c r="CG56" s="98"/>
      <c r="CH56" s="11">
        <v>7</v>
      </c>
      <c r="CI56" s="98"/>
      <c r="CJ56" s="13">
        <f t="shared" si="15"/>
        <v>7.98</v>
      </c>
      <c r="CK56" s="13"/>
      <c r="CL56" s="14" t="str">
        <f t="shared" si="28"/>
        <v>Khá</v>
      </c>
      <c r="CM56" s="21"/>
      <c r="CN56" s="11">
        <v>8</v>
      </c>
      <c r="CO56" s="99"/>
      <c r="CP56" s="11">
        <f t="shared" si="16"/>
        <v>8</v>
      </c>
      <c r="CQ56" s="11">
        <v>8</v>
      </c>
      <c r="CR56" s="99"/>
      <c r="CS56" s="11">
        <v>7</v>
      </c>
      <c r="CT56" s="112"/>
      <c r="CU56" s="11">
        <v>8</v>
      </c>
      <c r="CV56" s="111"/>
      <c r="CW56" s="112">
        <v>8</v>
      </c>
      <c r="CX56" s="112"/>
      <c r="CY56" s="11">
        <f t="shared" si="17"/>
        <v>8</v>
      </c>
      <c r="CZ56" s="116">
        <v>8</v>
      </c>
      <c r="DA56" s="112"/>
      <c r="DB56" s="11">
        <f t="shared" si="18"/>
        <v>8</v>
      </c>
      <c r="DC56" s="98">
        <v>9</v>
      </c>
      <c r="DD56" s="112"/>
      <c r="DE56" s="11">
        <v>6</v>
      </c>
      <c r="DF56" s="111"/>
      <c r="DG56" s="98">
        <v>7</v>
      </c>
      <c r="DH56" s="112"/>
      <c r="DI56" s="13">
        <f t="shared" si="31"/>
        <v>7.81</v>
      </c>
      <c r="DJ56" s="111"/>
      <c r="DK56" s="16" t="str">
        <f t="shared" si="23"/>
        <v>Khá</v>
      </c>
      <c r="DL56" s="16"/>
      <c r="DM56" s="11">
        <v>8</v>
      </c>
      <c r="DN56" s="12"/>
      <c r="DO56" s="11">
        <v>9</v>
      </c>
      <c r="DP56" s="12"/>
      <c r="DQ56" s="12">
        <v>8</v>
      </c>
      <c r="DR56" s="12"/>
      <c r="DS56" s="51">
        <v>9</v>
      </c>
      <c r="DT56" s="12"/>
      <c r="DU56" s="11">
        <v>9</v>
      </c>
      <c r="DV56" s="12"/>
      <c r="DW56" s="11">
        <v>8</v>
      </c>
      <c r="DX56" s="12"/>
      <c r="DY56" s="11">
        <v>8</v>
      </c>
      <c r="DZ56" s="11"/>
      <c r="EA56" s="13">
        <f t="shared" si="19"/>
        <v>8.41</v>
      </c>
      <c r="EB56" s="13"/>
      <c r="EC56" s="13">
        <f t="shared" si="20"/>
        <v>8.11</v>
      </c>
      <c r="ED56" s="13"/>
      <c r="EE56" s="14" t="str">
        <f t="shared" si="21"/>
        <v>Giỏi</v>
      </c>
      <c r="EF56" s="11" t="str">
        <f t="shared" si="32"/>
        <v>Trần QuangTrung</v>
      </c>
      <c r="EG56" s="46">
        <f t="shared" si="22"/>
        <v>7.54</v>
      </c>
      <c r="EH56" s="46"/>
      <c r="EI56" s="47" t="str">
        <f t="shared" si="29"/>
        <v>Khá</v>
      </c>
      <c r="EJ56" s="170">
        <f t="shared" ca="1" si="30"/>
        <v>29</v>
      </c>
    </row>
    <row r="57" spans="1:140" ht="15" customHeight="1" x14ac:dyDescent="0.2">
      <c r="A57" s="16">
        <v>51</v>
      </c>
      <c r="B57" s="17" t="s">
        <v>523</v>
      </c>
      <c r="C57" s="18" t="s">
        <v>670</v>
      </c>
      <c r="D57" s="11">
        <v>7</v>
      </c>
      <c r="E57" s="12"/>
      <c r="F57" s="11">
        <v>6</v>
      </c>
      <c r="G57" s="12"/>
      <c r="H57" s="11">
        <v>5</v>
      </c>
      <c r="I57" s="12"/>
      <c r="J57" s="11">
        <f t="shared" si="4"/>
        <v>5</v>
      </c>
      <c r="K57" s="11">
        <v>6</v>
      </c>
      <c r="L57" s="12"/>
      <c r="M57" s="12">
        <v>7</v>
      </c>
      <c r="N57" s="12"/>
      <c r="O57" s="12">
        <v>5</v>
      </c>
      <c r="P57" s="12"/>
      <c r="Q57" s="11">
        <f t="shared" si="5"/>
        <v>5</v>
      </c>
      <c r="R57" s="11">
        <v>4</v>
      </c>
      <c r="S57" s="12">
        <v>5</v>
      </c>
      <c r="T57" s="11">
        <f t="shared" si="6"/>
        <v>5</v>
      </c>
      <c r="U57" s="11">
        <v>8</v>
      </c>
      <c r="V57" s="11"/>
      <c r="W57" s="11">
        <f t="shared" si="7"/>
        <v>8</v>
      </c>
      <c r="X57" s="11">
        <v>8</v>
      </c>
      <c r="Y57" s="12"/>
      <c r="Z57" s="11">
        <v>6</v>
      </c>
      <c r="AA57" s="12"/>
      <c r="AB57" s="11">
        <f t="shared" si="8"/>
        <v>6</v>
      </c>
      <c r="AC57" s="11">
        <v>4</v>
      </c>
      <c r="AD57" s="11">
        <v>5</v>
      </c>
      <c r="AE57" s="11">
        <f t="shared" si="9"/>
        <v>5</v>
      </c>
      <c r="AF57" s="11">
        <v>5</v>
      </c>
      <c r="AG57" s="12"/>
      <c r="AH57" s="11">
        <v>9</v>
      </c>
      <c r="AI57" s="12"/>
      <c r="AJ57" s="12">
        <v>7</v>
      </c>
      <c r="AK57" s="12"/>
      <c r="AL57" s="12">
        <v>6</v>
      </c>
      <c r="AM57" s="12"/>
      <c r="AN57" s="11">
        <v>6</v>
      </c>
      <c r="AO57" s="11"/>
      <c r="AP57" s="11">
        <v>6</v>
      </c>
      <c r="AQ57" s="11"/>
      <c r="AR57" s="11">
        <v>6</v>
      </c>
      <c r="AS57" s="12"/>
      <c r="AT57" s="11">
        <v>6</v>
      </c>
      <c r="AU57" s="11"/>
      <c r="AV57" s="13">
        <f t="shared" si="10"/>
        <v>6.13</v>
      </c>
      <c r="AW57" s="13"/>
      <c r="AX57" s="14" t="str">
        <f t="shared" si="27"/>
        <v>TBKhá</v>
      </c>
      <c r="AY57" s="21"/>
      <c r="AZ57" s="11">
        <v>8</v>
      </c>
      <c r="BA57" s="99"/>
      <c r="BB57" s="11">
        <v>7</v>
      </c>
      <c r="BC57" s="11"/>
      <c r="BD57" s="11">
        <f t="shared" si="11"/>
        <v>7</v>
      </c>
      <c r="BE57" s="11">
        <v>7</v>
      </c>
      <c r="BF57" s="99"/>
      <c r="BG57" s="11">
        <v>6</v>
      </c>
      <c r="BH57" s="99"/>
      <c r="BI57" s="11">
        <f t="shared" si="12"/>
        <v>6</v>
      </c>
      <c r="BJ57" s="12">
        <v>6</v>
      </c>
      <c r="BK57" s="99"/>
      <c r="BL57" s="12">
        <v>7</v>
      </c>
      <c r="BM57" s="99"/>
      <c r="BN57" s="11">
        <f t="shared" si="13"/>
        <v>7</v>
      </c>
      <c r="BO57" s="11">
        <v>9</v>
      </c>
      <c r="BP57" s="98"/>
      <c r="BQ57" s="11">
        <v>7</v>
      </c>
      <c r="BR57" s="99"/>
      <c r="BS57" s="11">
        <v>8</v>
      </c>
      <c r="BT57" s="99"/>
      <c r="BU57" s="11">
        <f t="shared" si="14"/>
        <v>8</v>
      </c>
      <c r="BV57" s="11">
        <v>8</v>
      </c>
      <c r="BW57" s="11"/>
      <c r="BX57" s="11">
        <v>8</v>
      </c>
      <c r="BY57" s="99"/>
      <c r="BZ57" s="11">
        <v>8</v>
      </c>
      <c r="CA57" s="99"/>
      <c r="CB57" s="12">
        <v>7</v>
      </c>
      <c r="CC57" s="99"/>
      <c r="CD57" s="12">
        <v>8</v>
      </c>
      <c r="CE57" s="99"/>
      <c r="CF57" s="11">
        <v>8</v>
      </c>
      <c r="CG57" s="98"/>
      <c r="CH57" s="11">
        <v>7</v>
      </c>
      <c r="CI57" s="98"/>
      <c r="CJ57" s="13">
        <f t="shared" si="15"/>
        <v>7.55</v>
      </c>
      <c r="CK57" s="13"/>
      <c r="CL57" s="14" t="str">
        <f t="shared" si="28"/>
        <v>Khá</v>
      </c>
      <c r="CM57" s="21"/>
      <c r="CN57" s="11">
        <v>8</v>
      </c>
      <c r="CO57" s="99"/>
      <c r="CP57" s="11">
        <f t="shared" si="16"/>
        <v>8</v>
      </c>
      <c r="CQ57" s="11">
        <v>8</v>
      </c>
      <c r="CR57" s="99"/>
      <c r="CS57" s="11">
        <v>8</v>
      </c>
      <c r="CT57" s="112"/>
      <c r="CU57" s="11">
        <v>9</v>
      </c>
      <c r="CV57" s="111"/>
      <c r="CW57" s="112">
        <v>3</v>
      </c>
      <c r="CX57" s="112">
        <v>9</v>
      </c>
      <c r="CY57" s="11">
        <f t="shared" si="17"/>
        <v>9</v>
      </c>
      <c r="CZ57" s="116">
        <v>9</v>
      </c>
      <c r="DA57" s="112"/>
      <c r="DB57" s="11">
        <f t="shared" si="18"/>
        <v>9</v>
      </c>
      <c r="DC57" s="98">
        <v>9</v>
      </c>
      <c r="DD57" s="112"/>
      <c r="DE57" s="11">
        <v>6</v>
      </c>
      <c r="DF57" s="111"/>
      <c r="DG57" s="98">
        <v>9</v>
      </c>
      <c r="DH57" s="112"/>
      <c r="DI57" s="13">
        <f t="shared" si="31"/>
        <v>8.42</v>
      </c>
      <c r="DJ57" s="111"/>
      <c r="DK57" s="16" t="str">
        <f t="shared" si="23"/>
        <v>Giỏi</v>
      </c>
      <c r="DL57" s="16"/>
      <c r="DM57" s="11">
        <v>8</v>
      </c>
      <c r="DN57" s="12"/>
      <c r="DO57" s="11">
        <v>9</v>
      </c>
      <c r="DP57" s="12"/>
      <c r="DQ57" s="12">
        <v>8</v>
      </c>
      <c r="DR57" s="12"/>
      <c r="DS57" s="51">
        <v>9</v>
      </c>
      <c r="DT57" s="12"/>
      <c r="DU57" s="11">
        <v>9</v>
      </c>
      <c r="DV57" s="12"/>
      <c r="DW57" s="11">
        <v>8</v>
      </c>
      <c r="DX57" s="12"/>
      <c r="DY57" s="11">
        <v>9</v>
      </c>
      <c r="DZ57" s="11"/>
      <c r="EA57" s="13">
        <f t="shared" si="19"/>
        <v>8.59</v>
      </c>
      <c r="EB57" s="13"/>
      <c r="EC57" s="13">
        <f t="shared" si="20"/>
        <v>8.51</v>
      </c>
      <c r="ED57" s="13"/>
      <c r="EE57" s="14" t="str">
        <f t="shared" si="21"/>
        <v>Giỏi</v>
      </c>
      <c r="EF57" s="11" t="str">
        <f t="shared" si="32"/>
        <v>Phan VănTuân</v>
      </c>
      <c r="EG57" s="46">
        <f t="shared" si="22"/>
        <v>7.39</v>
      </c>
      <c r="EH57" s="46"/>
      <c r="EI57" s="47" t="str">
        <f t="shared" si="29"/>
        <v>Khá</v>
      </c>
      <c r="EJ57" s="170">
        <f t="shared" ca="1" si="30"/>
        <v>35</v>
      </c>
    </row>
    <row r="58" spans="1:140" ht="15" customHeight="1" x14ac:dyDescent="0.2">
      <c r="A58" s="16">
        <v>52</v>
      </c>
      <c r="B58" s="17" t="s">
        <v>129</v>
      </c>
      <c r="C58" s="18" t="s">
        <v>459</v>
      </c>
      <c r="D58" s="11">
        <v>7</v>
      </c>
      <c r="E58" s="12"/>
      <c r="F58" s="11">
        <v>7</v>
      </c>
      <c r="G58" s="12"/>
      <c r="H58" s="11">
        <v>7</v>
      </c>
      <c r="I58" s="12"/>
      <c r="J58" s="11">
        <f t="shared" si="4"/>
        <v>7</v>
      </c>
      <c r="K58" s="11">
        <v>7</v>
      </c>
      <c r="L58" s="12"/>
      <c r="M58" s="12">
        <v>7</v>
      </c>
      <c r="N58" s="12"/>
      <c r="O58" s="12">
        <v>8</v>
      </c>
      <c r="P58" s="12"/>
      <c r="Q58" s="11">
        <f t="shared" si="5"/>
        <v>8</v>
      </c>
      <c r="R58" s="11">
        <v>6</v>
      </c>
      <c r="S58" s="12"/>
      <c r="T58" s="11">
        <f t="shared" si="6"/>
        <v>6</v>
      </c>
      <c r="U58" s="11">
        <v>9</v>
      </c>
      <c r="V58" s="11"/>
      <c r="W58" s="11">
        <f t="shared" si="7"/>
        <v>9</v>
      </c>
      <c r="X58" s="11">
        <v>8</v>
      </c>
      <c r="Y58" s="12"/>
      <c r="Z58" s="11">
        <v>9</v>
      </c>
      <c r="AA58" s="12"/>
      <c r="AB58" s="11">
        <f t="shared" si="8"/>
        <v>9</v>
      </c>
      <c r="AC58" s="11">
        <v>5</v>
      </c>
      <c r="AD58" s="11"/>
      <c r="AE58" s="11">
        <f t="shared" si="9"/>
        <v>5</v>
      </c>
      <c r="AF58" s="11">
        <v>8</v>
      </c>
      <c r="AG58" s="12"/>
      <c r="AH58" s="11">
        <v>10</v>
      </c>
      <c r="AI58" s="12"/>
      <c r="AJ58" s="12">
        <v>7</v>
      </c>
      <c r="AK58" s="12"/>
      <c r="AL58" s="12">
        <v>8</v>
      </c>
      <c r="AM58" s="12"/>
      <c r="AN58" s="11">
        <v>8</v>
      </c>
      <c r="AO58" s="11"/>
      <c r="AP58" s="11">
        <v>8</v>
      </c>
      <c r="AQ58" s="11"/>
      <c r="AR58" s="11">
        <v>7</v>
      </c>
      <c r="AS58" s="12"/>
      <c r="AT58" s="11">
        <v>7</v>
      </c>
      <c r="AU58" s="11"/>
      <c r="AV58" s="13">
        <f t="shared" si="10"/>
        <v>7.35</v>
      </c>
      <c r="AW58" s="13"/>
      <c r="AX58" s="14" t="str">
        <f t="shared" si="27"/>
        <v>Khá</v>
      </c>
      <c r="AY58" s="21"/>
      <c r="AZ58" s="11">
        <v>8</v>
      </c>
      <c r="BA58" s="99"/>
      <c r="BB58" s="11">
        <v>7</v>
      </c>
      <c r="BC58" s="11"/>
      <c r="BD58" s="11">
        <f t="shared" si="11"/>
        <v>7</v>
      </c>
      <c r="BE58" s="11">
        <v>8</v>
      </c>
      <c r="BF58" s="99"/>
      <c r="BG58" s="11">
        <v>7</v>
      </c>
      <c r="BH58" s="99"/>
      <c r="BI58" s="11">
        <f t="shared" si="12"/>
        <v>7</v>
      </c>
      <c r="BJ58" s="12">
        <v>8</v>
      </c>
      <c r="BK58" s="99"/>
      <c r="BL58" s="12">
        <v>9</v>
      </c>
      <c r="BM58" s="99"/>
      <c r="BN58" s="11">
        <f t="shared" si="13"/>
        <v>9</v>
      </c>
      <c r="BO58" s="11">
        <v>9</v>
      </c>
      <c r="BP58" s="98"/>
      <c r="BQ58" s="11">
        <v>9</v>
      </c>
      <c r="BR58" s="99"/>
      <c r="BS58" s="11">
        <v>8</v>
      </c>
      <c r="BT58" s="99"/>
      <c r="BU58" s="11">
        <f t="shared" si="14"/>
        <v>8</v>
      </c>
      <c r="BV58" s="11">
        <v>8</v>
      </c>
      <c r="BW58" s="11"/>
      <c r="BX58" s="11">
        <v>8</v>
      </c>
      <c r="BY58" s="99"/>
      <c r="BZ58" s="11">
        <v>7</v>
      </c>
      <c r="CA58" s="99"/>
      <c r="CB58" s="12">
        <v>8</v>
      </c>
      <c r="CC58" s="99"/>
      <c r="CD58" s="12">
        <v>8</v>
      </c>
      <c r="CE58" s="99"/>
      <c r="CF58" s="11">
        <v>7</v>
      </c>
      <c r="CG58" s="98"/>
      <c r="CH58" s="11">
        <v>7</v>
      </c>
      <c r="CI58" s="98"/>
      <c r="CJ58" s="13">
        <f t="shared" si="15"/>
        <v>7.81</v>
      </c>
      <c r="CK58" s="13"/>
      <c r="CL58" s="14" t="str">
        <f t="shared" si="28"/>
        <v>Khá</v>
      </c>
      <c r="CM58" s="21"/>
      <c r="CN58" s="11">
        <v>7</v>
      </c>
      <c r="CO58" s="99"/>
      <c r="CP58" s="11">
        <f t="shared" si="16"/>
        <v>7</v>
      </c>
      <c r="CQ58" s="11">
        <v>10</v>
      </c>
      <c r="CR58" s="99"/>
      <c r="CS58" s="11">
        <v>7</v>
      </c>
      <c r="CT58" s="112"/>
      <c r="CU58" s="11">
        <v>8</v>
      </c>
      <c r="CV58" s="111"/>
      <c r="CW58" s="112">
        <v>8</v>
      </c>
      <c r="CX58" s="112"/>
      <c r="CY58" s="11">
        <f t="shared" si="17"/>
        <v>8</v>
      </c>
      <c r="CZ58" s="116">
        <v>8</v>
      </c>
      <c r="DA58" s="112"/>
      <c r="DB58" s="11">
        <f t="shared" si="18"/>
        <v>8</v>
      </c>
      <c r="DC58" s="98">
        <v>9</v>
      </c>
      <c r="DD58" s="112"/>
      <c r="DE58" s="11">
        <v>7</v>
      </c>
      <c r="DF58" s="111"/>
      <c r="DG58" s="98">
        <v>8</v>
      </c>
      <c r="DH58" s="112"/>
      <c r="DI58" s="13">
        <f t="shared" si="31"/>
        <v>8.08</v>
      </c>
      <c r="DJ58" s="111"/>
      <c r="DK58" s="16" t="str">
        <f t="shared" si="23"/>
        <v>Giỏi</v>
      </c>
      <c r="DL58" s="16"/>
      <c r="DM58" s="11">
        <v>8</v>
      </c>
      <c r="DN58" s="12"/>
      <c r="DO58" s="11">
        <v>9</v>
      </c>
      <c r="DP58" s="12"/>
      <c r="DQ58" s="12">
        <v>9</v>
      </c>
      <c r="DR58" s="12"/>
      <c r="DS58" s="51">
        <v>9</v>
      </c>
      <c r="DT58" s="12"/>
      <c r="DU58" s="11">
        <v>9</v>
      </c>
      <c r="DV58" s="12"/>
      <c r="DW58" s="11">
        <v>9</v>
      </c>
      <c r="DX58" s="12"/>
      <c r="DY58" s="11">
        <v>7</v>
      </c>
      <c r="DZ58" s="11"/>
      <c r="EA58" s="13">
        <f t="shared" si="19"/>
        <v>8.52</v>
      </c>
      <c r="EB58" s="13"/>
      <c r="EC58" s="13">
        <f t="shared" si="20"/>
        <v>8.3000000000000007</v>
      </c>
      <c r="ED58" s="13"/>
      <c r="EE58" s="14" t="str">
        <f t="shared" si="21"/>
        <v>Giỏi</v>
      </c>
      <c r="EF58" s="11" t="str">
        <f t="shared" si="32"/>
        <v>Trần Thị BíchTuyền</v>
      </c>
      <c r="EG58" s="46">
        <f t="shared" si="22"/>
        <v>7.82</v>
      </c>
      <c r="EH58" s="46"/>
      <c r="EI58" s="47" t="str">
        <f t="shared" si="29"/>
        <v>Khá</v>
      </c>
      <c r="EJ58" s="170">
        <f t="shared" ca="1" si="30"/>
        <v>19</v>
      </c>
    </row>
    <row r="59" spans="1:140" s="31" customFormat="1" ht="15" customHeight="1" x14ac:dyDescent="0.2">
      <c r="A59" s="22">
        <v>53</v>
      </c>
      <c r="B59" s="23" t="s">
        <v>299</v>
      </c>
      <c r="C59" s="24" t="s">
        <v>671</v>
      </c>
      <c r="D59" s="25">
        <v>7</v>
      </c>
      <c r="E59" s="26"/>
      <c r="F59" s="25">
        <v>7</v>
      </c>
      <c r="G59" s="26"/>
      <c r="H59" s="25">
        <v>6</v>
      </c>
      <c r="I59" s="26"/>
      <c r="J59" s="11">
        <f t="shared" si="4"/>
        <v>6</v>
      </c>
      <c r="K59" s="25">
        <v>7</v>
      </c>
      <c r="L59" s="26"/>
      <c r="M59" s="26">
        <v>7</v>
      </c>
      <c r="N59" s="26"/>
      <c r="O59" s="26">
        <v>5</v>
      </c>
      <c r="P59" s="26"/>
      <c r="Q59" s="11">
        <f t="shared" si="5"/>
        <v>5</v>
      </c>
      <c r="R59" s="25">
        <v>5</v>
      </c>
      <c r="S59" s="26"/>
      <c r="T59" s="11">
        <f t="shared" si="6"/>
        <v>5</v>
      </c>
      <c r="U59" s="25">
        <v>9</v>
      </c>
      <c r="V59" s="25"/>
      <c r="W59" s="11">
        <f t="shared" si="7"/>
        <v>9</v>
      </c>
      <c r="X59" s="25">
        <v>5</v>
      </c>
      <c r="Y59" s="26"/>
      <c r="Z59" s="25">
        <v>7</v>
      </c>
      <c r="AA59" s="26"/>
      <c r="AB59" s="11">
        <f t="shared" si="8"/>
        <v>7</v>
      </c>
      <c r="AC59" s="25">
        <v>6</v>
      </c>
      <c r="AD59" s="25"/>
      <c r="AE59" s="11">
        <f t="shared" si="9"/>
        <v>6</v>
      </c>
      <c r="AF59" s="25">
        <v>6</v>
      </c>
      <c r="AG59" s="26"/>
      <c r="AH59" s="25">
        <v>7</v>
      </c>
      <c r="AI59" s="26"/>
      <c r="AJ59" s="26">
        <v>7</v>
      </c>
      <c r="AK59" s="26"/>
      <c r="AL59" s="26">
        <v>6</v>
      </c>
      <c r="AM59" s="26"/>
      <c r="AN59" s="25">
        <v>7</v>
      </c>
      <c r="AO59" s="25"/>
      <c r="AP59" s="25">
        <v>6</v>
      </c>
      <c r="AQ59" s="25"/>
      <c r="AR59" s="25">
        <v>6</v>
      </c>
      <c r="AS59" s="26"/>
      <c r="AT59" s="25">
        <v>5</v>
      </c>
      <c r="AU59" s="25"/>
      <c r="AV59" s="27">
        <f t="shared" si="10"/>
        <v>6.33</v>
      </c>
      <c r="AW59" s="27"/>
      <c r="AX59" s="28" t="str">
        <f t="shared" si="27"/>
        <v>TBKhá</v>
      </c>
      <c r="AY59" s="30"/>
      <c r="AZ59" s="25" t="s">
        <v>83</v>
      </c>
      <c r="BA59" s="102"/>
      <c r="BB59" s="25">
        <v>0</v>
      </c>
      <c r="BC59" s="25"/>
      <c r="BD59" s="11">
        <f t="shared" si="11"/>
        <v>0</v>
      </c>
      <c r="BE59" s="25">
        <v>3</v>
      </c>
      <c r="BF59" s="102"/>
      <c r="BG59" s="25">
        <v>3</v>
      </c>
      <c r="BH59" s="102"/>
      <c r="BI59" s="11">
        <f t="shared" si="12"/>
        <v>3</v>
      </c>
      <c r="BJ59" s="26" t="s">
        <v>83</v>
      </c>
      <c r="BK59" s="102"/>
      <c r="BL59" s="26">
        <v>3</v>
      </c>
      <c r="BM59" s="102"/>
      <c r="BN59" s="11">
        <f t="shared" si="13"/>
        <v>3</v>
      </c>
      <c r="BO59" s="25" t="s">
        <v>83</v>
      </c>
      <c r="BP59" s="103"/>
      <c r="BQ59" s="25" t="s">
        <v>83</v>
      </c>
      <c r="BR59" s="102"/>
      <c r="BS59" s="25" t="s">
        <v>83</v>
      </c>
      <c r="BT59" s="102"/>
      <c r="BU59" s="11">
        <f t="shared" si="14"/>
        <v>0</v>
      </c>
      <c r="BV59" s="25" t="s">
        <v>83</v>
      </c>
      <c r="BW59" s="25"/>
      <c r="BX59" s="25"/>
      <c r="BY59" s="102"/>
      <c r="BZ59" s="25"/>
      <c r="CA59" s="102"/>
      <c r="CB59" s="26"/>
      <c r="CC59" s="102"/>
      <c r="CD59" s="26"/>
      <c r="CE59" s="102"/>
      <c r="CF59" s="25"/>
      <c r="CG59" s="103"/>
      <c r="CH59" s="25"/>
      <c r="CI59" s="103"/>
      <c r="CJ59" s="27">
        <f t="shared" si="15"/>
        <v>0.4</v>
      </c>
      <c r="CK59" s="27"/>
      <c r="CL59" s="28" t="str">
        <f t="shared" si="28"/>
        <v>Yếu</v>
      </c>
      <c r="CM59" s="30"/>
      <c r="CN59" s="25"/>
      <c r="CO59" s="102"/>
      <c r="CP59" s="11">
        <f t="shared" si="16"/>
        <v>0</v>
      </c>
      <c r="CQ59" s="25"/>
      <c r="CR59" s="102"/>
      <c r="CS59" s="25"/>
      <c r="CT59" s="119"/>
      <c r="CU59" s="25"/>
      <c r="CV59" s="120"/>
      <c r="CW59" s="119"/>
      <c r="CX59" s="119"/>
      <c r="CY59" s="11">
        <f t="shared" si="17"/>
        <v>0</v>
      </c>
      <c r="CZ59" s="121"/>
      <c r="DA59" s="119"/>
      <c r="DB59" s="11">
        <f t="shared" si="18"/>
        <v>0</v>
      </c>
      <c r="DC59" s="103"/>
      <c r="DD59" s="119"/>
      <c r="DE59" s="25"/>
      <c r="DF59" s="120"/>
      <c r="DG59" s="103"/>
      <c r="DH59" s="119"/>
      <c r="DI59" s="27"/>
      <c r="DJ59" s="120"/>
      <c r="DK59" s="22"/>
      <c r="DL59" s="22"/>
      <c r="DM59" s="11"/>
      <c r="DN59" s="12"/>
      <c r="DO59" s="11"/>
      <c r="DP59" s="12"/>
      <c r="DQ59" s="12"/>
      <c r="DR59" s="12"/>
      <c r="DS59" s="51"/>
      <c r="DT59" s="12"/>
      <c r="DU59" s="11"/>
      <c r="DV59" s="12"/>
      <c r="DW59" s="11"/>
      <c r="DX59" s="12"/>
      <c r="DY59" s="11"/>
      <c r="DZ59" s="11"/>
      <c r="EA59" s="13"/>
      <c r="EB59" s="13"/>
      <c r="EC59" s="13"/>
      <c r="ED59" s="13"/>
      <c r="EE59" s="14"/>
      <c r="EF59" s="11" t="str">
        <f t="shared" si="32"/>
        <v>Phạm ThịTý</v>
      </c>
      <c r="EG59" s="46">
        <f t="shared" si="22"/>
        <v>2.27</v>
      </c>
      <c r="EH59" s="46"/>
      <c r="EI59" s="47" t="str">
        <f t="shared" si="29"/>
        <v>Yếu</v>
      </c>
      <c r="EJ59" s="170">
        <f t="shared" ca="1" si="30"/>
        <v>59</v>
      </c>
    </row>
    <row r="60" spans="1:140" ht="15" customHeight="1" x14ac:dyDescent="0.2">
      <c r="A60" s="16">
        <v>54</v>
      </c>
      <c r="B60" s="17" t="s">
        <v>672</v>
      </c>
      <c r="C60" s="18" t="s">
        <v>277</v>
      </c>
      <c r="D60" s="11">
        <v>7</v>
      </c>
      <c r="E60" s="12"/>
      <c r="F60" s="11">
        <v>7</v>
      </c>
      <c r="G60" s="12"/>
      <c r="H60" s="11">
        <v>7</v>
      </c>
      <c r="I60" s="12"/>
      <c r="J60" s="11">
        <f t="shared" si="4"/>
        <v>7</v>
      </c>
      <c r="K60" s="11">
        <v>5</v>
      </c>
      <c r="L60" s="12"/>
      <c r="M60" s="12">
        <v>6</v>
      </c>
      <c r="N60" s="12"/>
      <c r="O60" s="12">
        <v>6</v>
      </c>
      <c r="P60" s="12"/>
      <c r="Q60" s="11">
        <f t="shared" si="5"/>
        <v>6</v>
      </c>
      <c r="R60" s="11">
        <v>5</v>
      </c>
      <c r="S60" s="12"/>
      <c r="T60" s="11">
        <f t="shared" si="6"/>
        <v>5</v>
      </c>
      <c r="U60" s="11">
        <v>8</v>
      </c>
      <c r="V60" s="11"/>
      <c r="W60" s="11">
        <f t="shared" si="7"/>
        <v>8</v>
      </c>
      <c r="X60" s="11">
        <v>8</v>
      </c>
      <c r="Y60" s="12"/>
      <c r="Z60" s="11">
        <v>9</v>
      </c>
      <c r="AA60" s="12"/>
      <c r="AB60" s="11">
        <f t="shared" si="8"/>
        <v>9</v>
      </c>
      <c r="AC60" s="11">
        <v>5</v>
      </c>
      <c r="AD60" s="11"/>
      <c r="AE60" s="11">
        <f t="shared" si="9"/>
        <v>5</v>
      </c>
      <c r="AF60" s="11">
        <v>6</v>
      </c>
      <c r="AG60" s="12"/>
      <c r="AH60" s="11">
        <v>9</v>
      </c>
      <c r="AI60" s="12"/>
      <c r="AJ60" s="12">
        <v>6</v>
      </c>
      <c r="AK60" s="12"/>
      <c r="AL60" s="12">
        <v>7</v>
      </c>
      <c r="AM60" s="12"/>
      <c r="AN60" s="11">
        <v>9</v>
      </c>
      <c r="AO60" s="11"/>
      <c r="AP60" s="11">
        <v>8</v>
      </c>
      <c r="AQ60" s="11"/>
      <c r="AR60" s="11">
        <v>7</v>
      </c>
      <c r="AS60" s="12"/>
      <c r="AT60" s="11">
        <v>6</v>
      </c>
      <c r="AU60" s="11"/>
      <c r="AV60" s="13">
        <f t="shared" si="10"/>
        <v>6.76</v>
      </c>
      <c r="AW60" s="13"/>
      <c r="AX60" s="14" t="str">
        <f t="shared" si="27"/>
        <v>TBKhá</v>
      </c>
      <c r="AY60" s="21"/>
      <c r="AZ60" s="11">
        <v>9</v>
      </c>
      <c r="BA60" s="99"/>
      <c r="BB60" s="11">
        <v>7</v>
      </c>
      <c r="BC60" s="11"/>
      <c r="BD60" s="11">
        <f t="shared" si="11"/>
        <v>7</v>
      </c>
      <c r="BE60" s="11">
        <v>8</v>
      </c>
      <c r="BF60" s="99"/>
      <c r="BG60" s="11">
        <v>8</v>
      </c>
      <c r="BH60" s="99"/>
      <c r="BI60" s="11">
        <f t="shared" si="12"/>
        <v>8</v>
      </c>
      <c r="BJ60" s="12">
        <v>7</v>
      </c>
      <c r="BK60" s="99"/>
      <c r="BL60" s="12">
        <v>7</v>
      </c>
      <c r="BM60" s="99"/>
      <c r="BN60" s="11">
        <f t="shared" si="13"/>
        <v>7</v>
      </c>
      <c r="BO60" s="11">
        <v>9</v>
      </c>
      <c r="BP60" s="98"/>
      <c r="BQ60" s="11">
        <v>8</v>
      </c>
      <c r="BR60" s="99"/>
      <c r="BS60" s="11">
        <v>8</v>
      </c>
      <c r="BT60" s="99"/>
      <c r="BU60" s="11">
        <f t="shared" si="14"/>
        <v>8</v>
      </c>
      <c r="BV60" s="11">
        <v>8</v>
      </c>
      <c r="BW60" s="11"/>
      <c r="BX60" s="11">
        <v>8</v>
      </c>
      <c r="BY60" s="99"/>
      <c r="BZ60" s="11">
        <v>8</v>
      </c>
      <c r="CA60" s="99"/>
      <c r="CB60" s="12">
        <v>8</v>
      </c>
      <c r="CC60" s="99"/>
      <c r="CD60" s="12">
        <v>8</v>
      </c>
      <c r="CE60" s="99"/>
      <c r="CF60" s="11">
        <v>8</v>
      </c>
      <c r="CG60" s="98"/>
      <c r="CH60" s="11">
        <v>7</v>
      </c>
      <c r="CI60" s="98"/>
      <c r="CJ60" s="13">
        <f t="shared" si="15"/>
        <v>7.94</v>
      </c>
      <c r="CK60" s="13"/>
      <c r="CL60" s="14" t="str">
        <f t="shared" si="28"/>
        <v>Khá</v>
      </c>
      <c r="CM60" s="21"/>
      <c r="CN60" s="11">
        <v>7</v>
      </c>
      <c r="CO60" s="99"/>
      <c r="CP60" s="11">
        <f t="shared" si="16"/>
        <v>7</v>
      </c>
      <c r="CQ60" s="11">
        <v>9</v>
      </c>
      <c r="CR60" s="99"/>
      <c r="CS60" s="11">
        <v>8</v>
      </c>
      <c r="CT60" s="112"/>
      <c r="CU60" s="11">
        <v>9</v>
      </c>
      <c r="CV60" s="111"/>
      <c r="CW60" s="112">
        <v>9</v>
      </c>
      <c r="CX60" s="112"/>
      <c r="CY60" s="11">
        <f t="shared" si="17"/>
        <v>9</v>
      </c>
      <c r="CZ60" s="116">
        <v>8</v>
      </c>
      <c r="DA60" s="112"/>
      <c r="DB60" s="11">
        <f t="shared" si="18"/>
        <v>8</v>
      </c>
      <c r="DC60" s="98">
        <v>9</v>
      </c>
      <c r="DD60" s="112"/>
      <c r="DE60" s="11">
        <v>5</v>
      </c>
      <c r="DF60" s="111"/>
      <c r="DG60" s="98">
        <v>9</v>
      </c>
      <c r="DH60" s="112"/>
      <c r="DI60" s="13">
        <f>ROUND(SUMPRODUCT($CN$5:$DH$5,CN60:DH60)/$DI$6,2)</f>
        <v>8.23</v>
      </c>
      <c r="DJ60" s="111"/>
      <c r="DK60" s="16" t="str">
        <f t="shared" si="23"/>
        <v>Giỏi</v>
      </c>
      <c r="DL60" s="16"/>
      <c r="DM60" s="11">
        <v>9</v>
      </c>
      <c r="DN60" s="12"/>
      <c r="DO60" s="11">
        <v>9</v>
      </c>
      <c r="DP60" s="12"/>
      <c r="DQ60" s="12">
        <v>8</v>
      </c>
      <c r="DR60" s="12"/>
      <c r="DS60" s="51">
        <v>9</v>
      </c>
      <c r="DT60" s="12"/>
      <c r="DU60" s="11">
        <v>9</v>
      </c>
      <c r="DV60" s="12"/>
      <c r="DW60" s="11">
        <v>9</v>
      </c>
      <c r="DX60" s="12"/>
      <c r="DY60" s="11">
        <v>8</v>
      </c>
      <c r="DZ60" s="11"/>
      <c r="EA60" s="13">
        <f t="shared" si="19"/>
        <v>8.6999999999999993</v>
      </c>
      <c r="EB60" s="13"/>
      <c r="EC60" s="13">
        <f t="shared" si="20"/>
        <v>8.4700000000000006</v>
      </c>
      <c r="ED60" s="13"/>
      <c r="EE60" s="14" t="str">
        <f t="shared" si="21"/>
        <v>Giỏi</v>
      </c>
      <c r="EF60" s="11" t="str">
        <f t="shared" si="32"/>
        <v>Đặng Thị ThuUyên</v>
      </c>
      <c r="EG60" s="46">
        <f t="shared" si="22"/>
        <v>7.72</v>
      </c>
      <c r="EH60" s="46"/>
      <c r="EI60" s="47" t="str">
        <f t="shared" si="29"/>
        <v>Khá</v>
      </c>
      <c r="EJ60" s="170">
        <f t="shared" ca="1" si="30"/>
        <v>22</v>
      </c>
    </row>
    <row r="61" spans="1:140" s="31" customFormat="1" ht="15" customHeight="1" x14ac:dyDescent="0.2">
      <c r="A61" s="22">
        <v>55</v>
      </c>
      <c r="B61" s="23" t="s">
        <v>345</v>
      </c>
      <c r="C61" s="24" t="s">
        <v>278</v>
      </c>
      <c r="D61" s="25">
        <v>7</v>
      </c>
      <c r="E61" s="26"/>
      <c r="F61" s="25">
        <v>6</v>
      </c>
      <c r="G61" s="26"/>
      <c r="H61" s="25">
        <v>6</v>
      </c>
      <c r="I61" s="26"/>
      <c r="J61" s="11">
        <f t="shared" si="4"/>
        <v>6</v>
      </c>
      <c r="K61" s="25">
        <v>6</v>
      </c>
      <c r="L61" s="26"/>
      <c r="M61" s="26">
        <v>7</v>
      </c>
      <c r="N61" s="26"/>
      <c r="O61" s="26">
        <v>5</v>
      </c>
      <c r="P61" s="26"/>
      <c r="Q61" s="11">
        <f t="shared" si="5"/>
        <v>5</v>
      </c>
      <c r="R61" s="25">
        <v>5</v>
      </c>
      <c r="S61" s="26"/>
      <c r="T61" s="11">
        <f t="shared" si="6"/>
        <v>5</v>
      </c>
      <c r="U61" s="25">
        <v>8</v>
      </c>
      <c r="V61" s="25"/>
      <c r="W61" s="11">
        <f t="shared" si="7"/>
        <v>8</v>
      </c>
      <c r="X61" s="25">
        <v>8</v>
      </c>
      <c r="Y61" s="26"/>
      <c r="Z61" s="25">
        <v>8</v>
      </c>
      <c r="AA61" s="26"/>
      <c r="AB61" s="11">
        <f t="shared" si="8"/>
        <v>8</v>
      </c>
      <c r="AC61" s="25">
        <v>5</v>
      </c>
      <c r="AD61" s="25"/>
      <c r="AE61" s="11">
        <f t="shared" si="9"/>
        <v>5</v>
      </c>
      <c r="AF61" s="25">
        <v>6</v>
      </c>
      <c r="AG61" s="26"/>
      <c r="AH61" s="25">
        <v>8</v>
      </c>
      <c r="AI61" s="26"/>
      <c r="AJ61" s="26">
        <v>7</v>
      </c>
      <c r="AK61" s="26"/>
      <c r="AL61" s="26">
        <v>6</v>
      </c>
      <c r="AM61" s="26"/>
      <c r="AN61" s="25">
        <v>7</v>
      </c>
      <c r="AO61" s="25"/>
      <c r="AP61" s="25">
        <v>6</v>
      </c>
      <c r="AQ61" s="25"/>
      <c r="AR61" s="25">
        <v>6</v>
      </c>
      <c r="AS61" s="26"/>
      <c r="AT61" s="25">
        <v>6</v>
      </c>
      <c r="AU61" s="25"/>
      <c r="AV61" s="27">
        <f t="shared" si="10"/>
        <v>6.35</v>
      </c>
      <c r="AW61" s="27"/>
      <c r="AX61" s="28" t="str">
        <f t="shared" si="27"/>
        <v>TBKhá</v>
      </c>
      <c r="AY61" s="30"/>
      <c r="AZ61" s="25">
        <v>3</v>
      </c>
      <c r="BA61" s="102"/>
      <c r="BB61" s="25">
        <v>3</v>
      </c>
      <c r="BC61" s="25"/>
      <c r="BD61" s="11">
        <f t="shared" si="11"/>
        <v>3</v>
      </c>
      <c r="BE61" s="25">
        <v>4</v>
      </c>
      <c r="BF61" s="102"/>
      <c r="BG61" s="25">
        <v>3</v>
      </c>
      <c r="BH61" s="102"/>
      <c r="BI61" s="11">
        <f t="shared" si="12"/>
        <v>3</v>
      </c>
      <c r="BJ61" s="26">
        <v>3</v>
      </c>
      <c r="BK61" s="102"/>
      <c r="BL61" s="26">
        <v>3</v>
      </c>
      <c r="BM61" s="102"/>
      <c r="BN61" s="11">
        <f t="shared" si="13"/>
        <v>3</v>
      </c>
      <c r="BO61" s="25" t="s">
        <v>83</v>
      </c>
      <c r="BP61" s="103"/>
      <c r="BQ61" s="25" t="s">
        <v>83</v>
      </c>
      <c r="BR61" s="102"/>
      <c r="BS61" s="25" t="s">
        <v>83</v>
      </c>
      <c r="BT61" s="102"/>
      <c r="BU61" s="11">
        <f t="shared" si="14"/>
        <v>0</v>
      </c>
      <c r="BV61" s="25" t="s">
        <v>83</v>
      </c>
      <c r="BW61" s="25"/>
      <c r="BX61" s="25"/>
      <c r="BY61" s="102"/>
      <c r="BZ61" s="25"/>
      <c r="CA61" s="102"/>
      <c r="CB61" s="26"/>
      <c r="CC61" s="102"/>
      <c r="CD61" s="26"/>
      <c r="CE61" s="102"/>
      <c r="CF61" s="25"/>
      <c r="CG61" s="103"/>
      <c r="CH61" s="25"/>
      <c r="CI61" s="103"/>
      <c r="CJ61" s="27">
        <f t="shared" si="15"/>
        <v>1.02</v>
      </c>
      <c r="CK61" s="27"/>
      <c r="CL61" s="28" t="str">
        <f t="shared" si="28"/>
        <v>Yếu</v>
      </c>
      <c r="CM61" s="30"/>
      <c r="CN61" s="25"/>
      <c r="CO61" s="102"/>
      <c r="CP61" s="11">
        <f t="shared" si="16"/>
        <v>0</v>
      </c>
      <c r="CQ61" s="25"/>
      <c r="CR61" s="102"/>
      <c r="CS61" s="25"/>
      <c r="CT61" s="119"/>
      <c r="CU61" s="25"/>
      <c r="CV61" s="120"/>
      <c r="CW61" s="119"/>
      <c r="CX61" s="119"/>
      <c r="CY61" s="11">
        <f t="shared" si="17"/>
        <v>0</v>
      </c>
      <c r="CZ61" s="121"/>
      <c r="DA61" s="119"/>
      <c r="DB61" s="11">
        <f t="shared" si="18"/>
        <v>0</v>
      </c>
      <c r="DC61" s="103"/>
      <c r="DD61" s="119"/>
      <c r="DE61" s="25"/>
      <c r="DF61" s="120"/>
      <c r="DG61" s="103"/>
      <c r="DH61" s="119"/>
      <c r="DI61" s="27"/>
      <c r="DJ61" s="120"/>
      <c r="DK61" s="22"/>
      <c r="DL61" s="22"/>
      <c r="DM61" s="11"/>
      <c r="DN61" s="12"/>
      <c r="DO61" s="11"/>
      <c r="DP61" s="12"/>
      <c r="DQ61" s="12"/>
      <c r="DR61" s="12"/>
      <c r="DS61" s="51"/>
      <c r="DT61" s="12"/>
      <c r="DU61" s="11"/>
      <c r="DV61" s="12"/>
      <c r="DW61" s="11"/>
      <c r="DX61" s="12"/>
      <c r="DY61" s="11"/>
      <c r="DZ61" s="11"/>
      <c r="EA61" s="13"/>
      <c r="EB61" s="13"/>
      <c r="EC61" s="13"/>
      <c r="ED61" s="13"/>
      <c r="EE61" s="14"/>
      <c r="EF61" s="11" t="str">
        <f t="shared" si="32"/>
        <v>Nguyễn Thị QuỳnhVân</v>
      </c>
      <c r="EG61" s="46">
        <f t="shared" si="22"/>
        <v>2.48</v>
      </c>
      <c r="EH61" s="46"/>
      <c r="EI61" s="47" t="str">
        <f t="shared" si="29"/>
        <v>Yếu</v>
      </c>
      <c r="EJ61" s="170">
        <f t="shared" ca="1" si="30"/>
        <v>57</v>
      </c>
    </row>
    <row r="62" spans="1:140" ht="15" customHeight="1" x14ac:dyDescent="0.2">
      <c r="A62" s="16">
        <v>56</v>
      </c>
      <c r="B62" s="17" t="s">
        <v>673</v>
      </c>
      <c r="C62" s="18" t="s">
        <v>278</v>
      </c>
      <c r="D62" s="11">
        <v>8</v>
      </c>
      <c r="E62" s="12"/>
      <c r="F62" s="11">
        <v>6</v>
      </c>
      <c r="G62" s="12"/>
      <c r="H62" s="11">
        <v>9</v>
      </c>
      <c r="I62" s="12"/>
      <c r="J62" s="11">
        <f t="shared" si="4"/>
        <v>9</v>
      </c>
      <c r="K62" s="11">
        <v>9</v>
      </c>
      <c r="L62" s="12"/>
      <c r="M62" s="12">
        <v>8</v>
      </c>
      <c r="N62" s="12"/>
      <c r="O62" s="12">
        <v>8</v>
      </c>
      <c r="P62" s="12"/>
      <c r="Q62" s="11">
        <f t="shared" si="5"/>
        <v>8</v>
      </c>
      <c r="R62" s="11">
        <v>9</v>
      </c>
      <c r="S62" s="12"/>
      <c r="T62" s="11">
        <f t="shared" si="6"/>
        <v>9</v>
      </c>
      <c r="U62" s="11">
        <v>9</v>
      </c>
      <c r="V62" s="11"/>
      <c r="W62" s="11">
        <f t="shared" si="7"/>
        <v>9</v>
      </c>
      <c r="X62" s="11">
        <v>9</v>
      </c>
      <c r="Y62" s="12"/>
      <c r="Z62" s="11">
        <v>9</v>
      </c>
      <c r="AA62" s="12"/>
      <c r="AB62" s="11">
        <f t="shared" si="8"/>
        <v>9</v>
      </c>
      <c r="AC62" s="11">
        <v>5</v>
      </c>
      <c r="AD62" s="11"/>
      <c r="AE62" s="11">
        <f t="shared" si="9"/>
        <v>5</v>
      </c>
      <c r="AF62" s="11">
        <v>8</v>
      </c>
      <c r="AG62" s="12"/>
      <c r="AH62" s="11">
        <v>10</v>
      </c>
      <c r="AI62" s="12"/>
      <c r="AJ62" s="12">
        <v>7</v>
      </c>
      <c r="AK62" s="12"/>
      <c r="AL62" s="12">
        <v>8</v>
      </c>
      <c r="AM62" s="12"/>
      <c r="AN62" s="11">
        <v>8</v>
      </c>
      <c r="AO62" s="11"/>
      <c r="AP62" s="11">
        <v>8</v>
      </c>
      <c r="AQ62" s="11"/>
      <c r="AR62" s="11">
        <v>9</v>
      </c>
      <c r="AS62" s="12"/>
      <c r="AT62" s="11">
        <v>8</v>
      </c>
      <c r="AU62" s="11"/>
      <c r="AV62" s="13">
        <f t="shared" si="10"/>
        <v>7.89</v>
      </c>
      <c r="AW62" s="13"/>
      <c r="AX62" s="14" t="str">
        <f t="shared" si="27"/>
        <v>Khá</v>
      </c>
      <c r="AY62" s="21"/>
      <c r="AZ62" s="11">
        <v>9</v>
      </c>
      <c r="BA62" s="99"/>
      <c r="BB62" s="11">
        <v>8</v>
      </c>
      <c r="BC62" s="11"/>
      <c r="BD62" s="11">
        <f t="shared" si="11"/>
        <v>8</v>
      </c>
      <c r="BE62" s="11">
        <v>8</v>
      </c>
      <c r="BF62" s="99"/>
      <c r="BG62" s="11">
        <v>8</v>
      </c>
      <c r="BH62" s="99"/>
      <c r="BI62" s="11">
        <f t="shared" si="12"/>
        <v>8</v>
      </c>
      <c r="BJ62" s="12">
        <v>8</v>
      </c>
      <c r="BK62" s="99"/>
      <c r="BL62" s="12">
        <v>9</v>
      </c>
      <c r="BM62" s="99"/>
      <c r="BN62" s="11">
        <f t="shared" si="13"/>
        <v>9</v>
      </c>
      <c r="BO62" s="11">
        <v>9</v>
      </c>
      <c r="BP62" s="98"/>
      <c r="BQ62" s="11">
        <v>9</v>
      </c>
      <c r="BR62" s="99"/>
      <c r="BS62" s="11">
        <v>9</v>
      </c>
      <c r="BT62" s="99"/>
      <c r="BU62" s="11">
        <f t="shared" si="14"/>
        <v>9</v>
      </c>
      <c r="BV62" s="11">
        <v>9</v>
      </c>
      <c r="BW62" s="11"/>
      <c r="BX62" s="11">
        <v>9</v>
      </c>
      <c r="BY62" s="99"/>
      <c r="BZ62" s="11">
        <v>9</v>
      </c>
      <c r="CA62" s="99"/>
      <c r="CB62" s="12">
        <v>9</v>
      </c>
      <c r="CC62" s="99"/>
      <c r="CD62" s="12">
        <v>9</v>
      </c>
      <c r="CE62" s="99"/>
      <c r="CF62" s="11">
        <v>9</v>
      </c>
      <c r="CG62" s="98"/>
      <c r="CH62" s="11">
        <v>8</v>
      </c>
      <c r="CI62" s="98"/>
      <c r="CJ62" s="13">
        <f t="shared" si="15"/>
        <v>8.75</v>
      </c>
      <c r="CK62" s="13"/>
      <c r="CL62" s="14" t="str">
        <f t="shared" si="28"/>
        <v>Giỏi</v>
      </c>
      <c r="CM62" s="21"/>
      <c r="CN62" s="11">
        <v>9</v>
      </c>
      <c r="CO62" s="99"/>
      <c r="CP62" s="11">
        <f t="shared" si="16"/>
        <v>9</v>
      </c>
      <c r="CQ62" s="11">
        <v>10</v>
      </c>
      <c r="CR62" s="99"/>
      <c r="CS62" s="11">
        <v>8</v>
      </c>
      <c r="CT62" s="112"/>
      <c r="CU62" s="11">
        <v>10</v>
      </c>
      <c r="CV62" s="111"/>
      <c r="CW62" s="112">
        <v>10</v>
      </c>
      <c r="CX62" s="112"/>
      <c r="CY62" s="11">
        <f t="shared" si="17"/>
        <v>10</v>
      </c>
      <c r="CZ62" s="116">
        <v>9</v>
      </c>
      <c r="DA62" s="112"/>
      <c r="DB62" s="11">
        <f t="shared" si="18"/>
        <v>9</v>
      </c>
      <c r="DC62" s="98">
        <v>9</v>
      </c>
      <c r="DD62" s="112"/>
      <c r="DE62" s="11">
        <v>8</v>
      </c>
      <c r="DF62" s="111"/>
      <c r="DG62" s="98">
        <v>9</v>
      </c>
      <c r="DH62" s="112"/>
      <c r="DI62" s="13">
        <f>ROUND(SUMPRODUCT($CN$5:$DH$5,CN62:DH62)/$DI$6,2)</f>
        <v>9.19</v>
      </c>
      <c r="DJ62" s="111"/>
      <c r="DK62" s="16" t="str">
        <f t="shared" si="23"/>
        <v>Xuất sắc</v>
      </c>
      <c r="DL62" s="16"/>
      <c r="DM62" s="11">
        <v>10</v>
      </c>
      <c r="DN62" s="12"/>
      <c r="DO62" s="11">
        <v>10</v>
      </c>
      <c r="DP62" s="12"/>
      <c r="DQ62" s="12">
        <v>10</v>
      </c>
      <c r="DR62" s="12"/>
      <c r="DS62" s="51">
        <v>10</v>
      </c>
      <c r="DT62" s="12"/>
      <c r="DU62" s="11">
        <v>9</v>
      </c>
      <c r="DV62" s="12"/>
      <c r="DW62" s="11">
        <v>10</v>
      </c>
      <c r="DX62" s="12"/>
      <c r="DY62" s="11">
        <v>9</v>
      </c>
      <c r="DZ62" s="11"/>
      <c r="EA62" s="13">
        <f t="shared" si="19"/>
        <v>9.6300000000000008</v>
      </c>
      <c r="EB62" s="13"/>
      <c r="EC62" s="13">
        <f t="shared" si="20"/>
        <v>9.42</v>
      </c>
      <c r="ED62" s="13"/>
      <c r="EE62" s="14" t="str">
        <f t="shared" si="21"/>
        <v>Xuất sắc</v>
      </c>
      <c r="EF62" s="11" t="str">
        <f t="shared" si="32"/>
        <v>Phan HồngVân</v>
      </c>
      <c r="EG62" s="46">
        <f t="shared" si="22"/>
        <v>8.68</v>
      </c>
      <c r="EH62" s="46"/>
      <c r="EI62" s="47" t="str">
        <f t="shared" si="29"/>
        <v>Giỏi</v>
      </c>
      <c r="EJ62" s="170">
        <f t="shared" ca="1" si="30"/>
        <v>1</v>
      </c>
    </row>
    <row r="63" spans="1:140" ht="15" customHeight="1" x14ac:dyDescent="0.2">
      <c r="A63" s="16">
        <v>57</v>
      </c>
      <c r="B63" s="17" t="s">
        <v>674</v>
      </c>
      <c r="C63" s="18" t="s">
        <v>675</v>
      </c>
      <c r="D63" s="11">
        <v>7</v>
      </c>
      <c r="E63" s="12"/>
      <c r="F63" s="11">
        <v>7</v>
      </c>
      <c r="G63" s="12"/>
      <c r="H63" s="11">
        <v>3</v>
      </c>
      <c r="I63" s="12">
        <v>6</v>
      </c>
      <c r="J63" s="11">
        <f t="shared" si="4"/>
        <v>6</v>
      </c>
      <c r="K63" s="11">
        <v>6</v>
      </c>
      <c r="L63" s="12"/>
      <c r="M63" s="12">
        <v>7</v>
      </c>
      <c r="N63" s="12"/>
      <c r="O63" s="12">
        <v>6</v>
      </c>
      <c r="P63" s="12"/>
      <c r="Q63" s="11">
        <f t="shared" si="5"/>
        <v>6</v>
      </c>
      <c r="R63" s="11">
        <v>5</v>
      </c>
      <c r="S63" s="12"/>
      <c r="T63" s="11">
        <f t="shared" si="6"/>
        <v>5</v>
      </c>
      <c r="U63" s="11">
        <v>8</v>
      </c>
      <c r="V63" s="11"/>
      <c r="W63" s="11">
        <f t="shared" si="7"/>
        <v>8</v>
      </c>
      <c r="X63" s="11">
        <v>7</v>
      </c>
      <c r="Y63" s="12"/>
      <c r="Z63" s="11">
        <v>6</v>
      </c>
      <c r="AA63" s="12"/>
      <c r="AB63" s="11">
        <f t="shared" si="8"/>
        <v>6</v>
      </c>
      <c r="AC63" s="11">
        <v>4</v>
      </c>
      <c r="AD63" s="11">
        <v>6</v>
      </c>
      <c r="AE63" s="11">
        <f t="shared" si="9"/>
        <v>6</v>
      </c>
      <c r="AF63" s="11">
        <v>7</v>
      </c>
      <c r="AG63" s="12"/>
      <c r="AH63" s="11">
        <v>9</v>
      </c>
      <c r="AI63" s="12"/>
      <c r="AJ63" s="12">
        <v>6</v>
      </c>
      <c r="AK63" s="12"/>
      <c r="AL63" s="12">
        <v>6</v>
      </c>
      <c r="AM63" s="12"/>
      <c r="AN63" s="11">
        <v>8</v>
      </c>
      <c r="AO63" s="11"/>
      <c r="AP63" s="11">
        <v>7</v>
      </c>
      <c r="AQ63" s="11"/>
      <c r="AR63" s="11">
        <v>6</v>
      </c>
      <c r="AS63" s="12"/>
      <c r="AT63" s="11">
        <v>6</v>
      </c>
      <c r="AU63" s="11"/>
      <c r="AV63" s="13">
        <f t="shared" si="10"/>
        <v>6.52</v>
      </c>
      <c r="AW63" s="13"/>
      <c r="AX63" s="14" t="str">
        <f t="shared" si="27"/>
        <v>TBKhá</v>
      </c>
      <c r="AY63" s="21"/>
      <c r="AZ63" s="11">
        <v>7</v>
      </c>
      <c r="BA63" s="99"/>
      <c r="BB63" s="11">
        <v>7</v>
      </c>
      <c r="BC63" s="11"/>
      <c r="BD63" s="11">
        <f t="shared" si="11"/>
        <v>7</v>
      </c>
      <c r="BE63" s="11">
        <v>6</v>
      </c>
      <c r="BF63" s="99"/>
      <c r="BG63" s="11">
        <v>6</v>
      </c>
      <c r="BH63" s="99"/>
      <c r="BI63" s="11">
        <f t="shared" si="12"/>
        <v>6</v>
      </c>
      <c r="BJ63" s="12">
        <v>6</v>
      </c>
      <c r="BK63" s="99"/>
      <c r="BL63" s="12">
        <v>7</v>
      </c>
      <c r="BM63" s="99"/>
      <c r="BN63" s="11">
        <f t="shared" si="13"/>
        <v>7</v>
      </c>
      <c r="BO63" s="11">
        <v>8</v>
      </c>
      <c r="BP63" s="98"/>
      <c r="BQ63" s="11">
        <v>8</v>
      </c>
      <c r="BR63" s="99"/>
      <c r="BS63" s="11">
        <v>6</v>
      </c>
      <c r="BT63" s="99"/>
      <c r="BU63" s="11">
        <f t="shared" si="14"/>
        <v>6</v>
      </c>
      <c r="BV63" s="11">
        <v>8</v>
      </c>
      <c r="BW63" s="11"/>
      <c r="BX63" s="11">
        <v>7</v>
      </c>
      <c r="BY63" s="99"/>
      <c r="BZ63" s="11">
        <v>7</v>
      </c>
      <c r="CA63" s="99"/>
      <c r="CB63" s="12">
        <v>8</v>
      </c>
      <c r="CC63" s="99"/>
      <c r="CD63" s="12">
        <v>7</v>
      </c>
      <c r="CE63" s="99"/>
      <c r="CF63" s="11">
        <v>6</v>
      </c>
      <c r="CG63" s="98"/>
      <c r="CH63" s="11">
        <v>8</v>
      </c>
      <c r="CI63" s="98"/>
      <c r="CJ63" s="13">
        <f t="shared" si="15"/>
        <v>7</v>
      </c>
      <c r="CK63" s="13"/>
      <c r="CL63" s="14" t="str">
        <f t="shared" si="28"/>
        <v>Khá</v>
      </c>
      <c r="CM63" s="21"/>
      <c r="CN63" s="11">
        <v>7</v>
      </c>
      <c r="CO63" s="99"/>
      <c r="CP63" s="11">
        <f t="shared" si="16"/>
        <v>7</v>
      </c>
      <c r="CQ63" s="11">
        <v>9</v>
      </c>
      <c r="CR63" s="99"/>
      <c r="CS63" s="11">
        <v>6</v>
      </c>
      <c r="CT63" s="112"/>
      <c r="CU63" s="11">
        <v>6</v>
      </c>
      <c r="CV63" s="111"/>
      <c r="CW63" s="112">
        <v>7</v>
      </c>
      <c r="CX63" s="112"/>
      <c r="CY63" s="11">
        <f t="shared" si="17"/>
        <v>7</v>
      </c>
      <c r="CZ63" s="116">
        <v>9</v>
      </c>
      <c r="DA63" s="112"/>
      <c r="DB63" s="11">
        <f t="shared" si="18"/>
        <v>9</v>
      </c>
      <c r="DC63" s="98">
        <v>8</v>
      </c>
      <c r="DD63" s="112"/>
      <c r="DE63" s="11">
        <v>6</v>
      </c>
      <c r="DF63" s="111"/>
      <c r="DG63" s="98">
        <v>9</v>
      </c>
      <c r="DH63" s="112"/>
      <c r="DI63" s="13">
        <f>ROUND(SUMPRODUCT($CN$5:$DH$5,CN63:DH63)/$DI$6,2)</f>
        <v>7.46</v>
      </c>
      <c r="DJ63" s="111"/>
      <c r="DK63" s="16" t="str">
        <f t="shared" si="23"/>
        <v>Khá</v>
      </c>
      <c r="DL63" s="16"/>
      <c r="DM63" s="11">
        <v>9</v>
      </c>
      <c r="DN63" s="12"/>
      <c r="DO63" s="11">
        <v>10</v>
      </c>
      <c r="DP63" s="12"/>
      <c r="DQ63" s="12">
        <v>9</v>
      </c>
      <c r="DR63" s="12"/>
      <c r="DS63" s="51">
        <v>9</v>
      </c>
      <c r="DT63" s="12"/>
      <c r="DU63" s="11">
        <v>9</v>
      </c>
      <c r="DV63" s="12"/>
      <c r="DW63" s="11">
        <v>7</v>
      </c>
      <c r="DX63" s="12"/>
      <c r="DY63" s="11">
        <v>8</v>
      </c>
      <c r="DZ63" s="11"/>
      <c r="EA63" s="13">
        <f t="shared" si="19"/>
        <v>8.56</v>
      </c>
      <c r="EB63" s="13"/>
      <c r="EC63" s="13">
        <f t="shared" si="20"/>
        <v>8.02</v>
      </c>
      <c r="ED63" s="13"/>
      <c r="EE63" s="14" t="str">
        <f t="shared" si="21"/>
        <v>Giỏi</v>
      </c>
      <c r="EF63" s="11" t="str">
        <f t="shared" si="32"/>
        <v>Nguyễn QuangVinh</v>
      </c>
      <c r="EG63" s="46">
        <f t="shared" si="22"/>
        <v>7.18</v>
      </c>
      <c r="EH63" s="46"/>
      <c r="EI63" s="47" t="str">
        <f t="shared" si="29"/>
        <v>Khá</v>
      </c>
      <c r="EJ63" s="170">
        <f t="shared" ca="1" si="30"/>
        <v>48</v>
      </c>
    </row>
    <row r="64" spans="1:140" ht="15" customHeight="1" x14ac:dyDescent="0.2">
      <c r="A64" s="16">
        <v>58</v>
      </c>
      <c r="B64" s="17" t="s">
        <v>342</v>
      </c>
      <c r="C64" s="18" t="s">
        <v>190</v>
      </c>
      <c r="D64" s="11">
        <v>7</v>
      </c>
      <c r="E64" s="12"/>
      <c r="F64" s="11">
        <v>7</v>
      </c>
      <c r="G64" s="12"/>
      <c r="H64" s="11">
        <v>4</v>
      </c>
      <c r="I64" s="12">
        <v>7</v>
      </c>
      <c r="J64" s="11">
        <f t="shared" si="4"/>
        <v>7</v>
      </c>
      <c r="K64" s="11">
        <v>6</v>
      </c>
      <c r="L64" s="12"/>
      <c r="M64" s="12">
        <v>7</v>
      </c>
      <c r="N64" s="12"/>
      <c r="O64" s="12">
        <v>6</v>
      </c>
      <c r="P64" s="12"/>
      <c r="Q64" s="11">
        <f t="shared" si="5"/>
        <v>6</v>
      </c>
      <c r="R64" s="11">
        <v>6</v>
      </c>
      <c r="S64" s="12"/>
      <c r="T64" s="11">
        <f t="shared" si="6"/>
        <v>6</v>
      </c>
      <c r="U64" s="11">
        <v>9</v>
      </c>
      <c r="V64" s="11"/>
      <c r="W64" s="11">
        <f t="shared" si="7"/>
        <v>9</v>
      </c>
      <c r="X64" s="11">
        <v>8</v>
      </c>
      <c r="Y64" s="12"/>
      <c r="Z64" s="11">
        <v>9</v>
      </c>
      <c r="AA64" s="12"/>
      <c r="AB64" s="11">
        <f t="shared" si="8"/>
        <v>9</v>
      </c>
      <c r="AC64" s="11">
        <v>4</v>
      </c>
      <c r="AD64" s="11">
        <v>5</v>
      </c>
      <c r="AE64" s="11">
        <f t="shared" si="9"/>
        <v>5</v>
      </c>
      <c r="AF64" s="11">
        <v>7</v>
      </c>
      <c r="AG64" s="12"/>
      <c r="AH64" s="11">
        <v>8</v>
      </c>
      <c r="AI64" s="12"/>
      <c r="AJ64" s="12">
        <v>7</v>
      </c>
      <c r="AK64" s="12"/>
      <c r="AL64" s="12">
        <v>7</v>
      </c>
      <c r="AM64" s="12"/>
      <c r="AN64" s="11">
        <v>8</v>
      </c>
      <c r="AO64" s="11"/>
      <c r="AP64" s="11">
        <v>7</v>
      </c>
      <c r="AQ64" s="11"/>
      <c r="AR64" s="11">
        <v>8</v>
      </c>
      <c r="AS64" s="12"/>
      <c r="AT64" s="11">
        <v>7</v>
      </c>
      <c r="AU64" s="11"/>
      <c r="AV64" s="13">
        <f t="shared" si="10"/>
        <v>7.04</v>
      </c>
      <c r="AW64" s="13"/>
      <c r="AX64" s="14" t="str">
        <f t="shared" si="27"/>
        <v>Khá</v>
      </c>
      <c r="AY64" s="21"/>
      <c r="AZ64" s="11">
        <v>9</v>
      </c>
      <c r="BA64" s="99"/>
      <c r="BB64" s="11">
        <v>7</v>
      </c>
      <c r="BC64" s="11"/>
      <c r="BD64" s="11">
        <f t="shared" si="11"/>
        <v>7</v>
      </c>
      <c r="BE64" s="11">
        <v>8</v>
      </c>
      <c r="BF64" s="99"/>
      <c r="BG64" s="11">
        <v>6</v>
      </c>
      <c r="BH64" s="99"/>
      <c r="BI64" s="11">
        <f t="shared" si="12"/>
        <v>6</v>
      </c>
      <c r="BJ64" s="12">
        <v>8</v>
      </c>
      <c r="BK64" s="99"/>
      <c r="BL64" s="12">
        <v>8</v>
      </c>
      <c r="BM64" s="99"/>
      <c r="BN64" s="11">
        <f t="shared" si="13"/>
        <v>8</v>
      </c>
      <c r="BO64" s="11">
        <v>9</v>
      </c>
      <c r="BP64" s="98"/>
      <c r="BQ64" s="11">
        <v>7</v>
      </c>
      <c r="BR64" s="99"/>
      <c r="BS64" s="11">
        <v>9</v>
      </c>
      <c r="BT64" s="99"/>
      <c r="BU64" s="11">
        <f t="shared" si="14"/>
        <v>9</v>
      </c>
      <c r="BV64" s="11">
        <v>7</v>
      </c>
      <c r="BW64" s="11"/>
      <c r="BX64" s="11">
        <v>9</v>
      </c>
      <c r="BY64" s="99"/>
      <c r="BZ64" s="11">
        <v>9</v>
      </c>
      <c r="CA64" s="99"/>
      <c r="CB64" s="12">
        <v>8</v>
      </c>
      <c r="CC64" s="99"/>
      <c r="CD64" s="12">
        <v>9</v>
      </c>
      <c r="CE64" s="99"/>
      <c r="CF64" s="11">
        <v>8</v>
      </c>
      <c r="CG64" s="98"/>
      <c r="CH64" s="11">
        <v>7</v>
      </c>
      <c r="CI64" s="98"/>
      <c r="CJ64" s="13">
        <f t="shared" si="15"/>
        <v>8.15</v>
      </c>
      <c r="CK64" s="13"/>
      <c r="CL64" s="14" t="str">
        <f t="shared" si="28"/>
        <v>Giỏi</v>
      </c>
      <c r="CM64" s="21"/>
      <c r="CN64" s="11">
        <v>8</v>
      </c>
      <c r="CO64" s="99"/>
      <c r="CP64" s="11">
        <f t="shared" si="16"/>
        <v>8</v>
      </c>
      <c r="CQ64" s="11">
        <v>10</v>
      </c>
      <c r="CR64" s="99"/>
      <c r="CS64" s="11">
        <v>7</v>
      </c>
      <c r="CT64" s="112"/>
      <c r="CU64" s="11">
        <v>9</v>
      </c>
      <c r="CV64" s="111"/>
      <c r="CW64" s="112">
        <v>9</v>
      </c>
      <c r="CX64" s="112"/>
      <c r="CY64" s="11">
        <f t="shared" si="17"/>
        <v>9</v>
      </c>
      <c r="CZ64" s="116">
        <v>9</v>
      </c>
      <c r="DA64" s="112"/>
      <c r="DB64" s="11">
        <f t="shared" si="18"/>
        <v>9</v>
      </c>
      <c r="DC64" s="98">
        <v>9</v>
      </c>
      <c r="DD64" s="112"/>
      <c r="DE64" s="11">
        <v>7</v>
      </c>
      <c r="DF64" s="111"/>
      <c r="DG64" s="98">
        <v>8</v>
      </c>
      <c r="DH64" s="112"/>
      <c r="DI64" s="13">
        <f>ROUND(SUMPRODUCT($CN$5:$DH$5,CN64:DH64)/$DI$6,2)</f>
        <v>8.5399999999999991</v>
      </c>
      <c r="DJ64" s="111"/>
      <c r="DK64" s="16" t="str">
        <f t="shared" si="23"/>
        <v>Giỏi</v>
      </c>
      <c r="DL64" s="16"/>
      <c r="DM64" s="11">
        <v>10</v>
      </c>
      <c r="DN64" s="12"/>
      <c r="DO64" s="11">
        <v>9</v>
      </c>
      <c r="DP64" s="12"/>
      <c r="DQ64" s="12">
        <v>9</v>
      </c>
      <c r="DR64" s="12"/>
      <c r="DS64" s="51">
        <v>9</v>
      </c>
      <c r="DT64" s="12"/>
      <c r="DU64" s="11">
        <v>9</v>
      </c>
      <c r="DV64" s="12"/>
      <c r="DW64" s="11">
        <v>9</v>
      </c>
      <c r="DX64" s="12"/>
      <c r="DY64" s="11">
        <v>8</v>
      </c>
      <c r="DZ64" s="11"/>
      <c r="EA64" s="13">
        <f t="shared" si="19"/>
        <v>8.93</v>
      </c>
      <c r="EB64" s="13"/>
      <c r="EC64" s="13">
        <f t="shared" si="20"/>
        <v>8.74</v>
      </c>
      <c r="ED64" s="13"/>
      <c r="EE64" s="14" t="str">
        <f t="shared" si="21"/>
        <v>Giỏi</v>
      </c>
      <c r="EF64" s="11" t="str">
        <f t="shared" si="32"/>
        <v>Nguyễn Thị NhưÝ</v>
      </c>
      <c r="EG64" s="46">
        <f t="shared" si="22"/>
        <v>7.97</v>
      </c>
      <c r="EH64" s="46"/>
      <c r="EI64" s="47" t="str">
        <f t="shared" si="29"/>
        <v>Khá</v>
      </c>
      <c r="EJ64" s="170">
        <f t="shared" ca="1" si="30"/>
        <v>13</v>
      </c>
    </row>
    <row r="65" spans="1:142" ht="15" customHeight="1" x14ac:dyDescent="0.2">
      <c r="A65" s="16"/>
      <c r="B65" s="17" t="s">
        <v>676</v>
      </c>
      <c r="C65" s="18" t="s">
        <v>562</v>
      </c>
      <c r="D65" s="11">
        <v>7</v>
      </c>
      <c r="E65" s="12"/>
      <c r="F65" s="11">
        <v>6</v>
      </c>
      <c r="G65" s="12"/>
      <c r="H65" s="11">
        <v>7</v>
      </c>
      <c r="I65" s="12"/>
      <c r="J65" s="11">
        <f t="shared" si="4"/>
        <v>7</v>
      </c>
      <c r="K65" s="11">
        <v>5</v>
      </c>
      <c r="L65" s="12"/>
      <c r="M65" s="12">
        <v>7</v>
      </c>
      <c r="N65" s="12"/>
      <c r="O65" s="12">
        <v>6</v>
      </c>
      <c r="P65" s="12"/>
      <c r="Q65" s="11">
        <f t="shared" si="5"/>
        <v>6</v>
      </c>
      <c r="R65" s="11">
        <v>6</v>
      </c>
      <c r="S65" s="12"/>
      <c r="T65" s="11">
        <f t="shared" si="6"/>
        <v>6</v>
      </c>
      <c r="U65" s="11">
        <v>7</v>
      </c>
      <c r="V65" s="11"/>
      <c r="W65" s="11">
        <f t="shared" si="7"/>
        <v>7</v>
      </c>
      <c r="X65" s="11">
        <v>7</v>
      </c>
      <c r="Y65" s="12"/>
      <c r="Z65" s="11">
        <v>7</v>
      </c>
      <c r="AA65" s="12"/>
      <c r="AB65" s="11">
        <f t="shared" si="8"/>
        <v>7</v>
      </c>
      <c r="AC65" s="11">
        <v>5</v>
      </c>
      <c r="AD65" s="11"/>
      <c r="AE65" s="11">
        <f t="shared" si="9"/>
        <v>5</v>
      </c>
      <c r="AF65" s="11">
        <v>6</v>
      </c>
      <c r="AG65" s="12"/>
      <c r="AH65" s="11">
        <v>8</v>
      </c>
      <c r="AI65" s="12"/>
      <c r="AJ65" s="12">
        <v>7</v>
      </c>
      <c r="AK65" s="12"/>
      <c r="AL65" s="12">
        <v>6</v>
      </c>
      <c r="AM65" s="12"/>
      <c r="AN65" s="11">
        <v>8</v>
      </c>
      <c r="AO65" s="11"/>
      <c r="AP65" s="11">
        <v>8</v>
      </c>
      <c r="AQ65" s="11"/>
      <c r="AR65" s="11">
        <v>7</v>
      </c>
      <c r="AS65" s="12"/>
      <c r="AT65" s="11">
        <v>5</v>
      </c>
      <c r="AU65" s="11"/>
      <c r="AV65" s="13">
        <f t="shared" si="10"/>
        <v>6.44</v>
      </c>
      <c r="AW65" s="13"/>
      <c r="AX65" s="14" t="str">
        <f t="shared" si="27"/>
        <v>TBKhá</v>
      </c>
      <c r="AY65" s="21"/>
      <c r="AZ65" s="11">
        <v>9</v>
      </c>
      <c r="BA65" s="99"/>
      <c r="BB65" s="11">
        <v>6</v>
      </c>
      <c r="BC65" s="11"/>
      <c r="BD65" s="11">
        <f t="shared" si="11"/>
        <v>6</v>
      </c>
      <c r="BE65" s="11">
        <v>7</v>
      </c>
      <c r="BF65" s="99"/>
      <c r="BG65" s="11">
        <v>5</v>
      </c>
      <c r="BH65" s="99"/>
      <c r="BI65" s="11">
        <f t="shared" si="12"/>
        <v>5</v>
      </c>
      <c r="BJ65" s="12">
        <v>7</v>
      </c>
      <c r="BK65" s="99"/>
      <c r="BL65" s="12">
        <v>8</v>
      </c>
      <c r="BM65" s="99"/>
      <c r="BN65" s="11">
        <f t="shared" si="13"/>
        <v>8</v>
      </c>
      <c r="BO65" s="11">
        <v>8</v>
      </c>
      <c r="BP65" s="98"/>
      <c r="BQ65" s="11">
        <v>8</v>
      </c>
      <c r="BR65" s="99"/>
      <c r="BS65" s="11">
        <v>8</v>
      </c>
      <c r="BT65" s="99"/>
      <c r="BU65" s="11">
        <f t="shared" si="14"/>
        <v>8</v>
      </c>
      <c r="BV65" s="11">
        <v>7</v>
      </c>
      <c r="BW65" s="11"/>
      <c r="BX65" s="11">
        <v>8</v>
      </c>
      <c r="BY65" s="99"/>
      <c r="BZ65" s="11">
        <v>8</v>
      </c>
      <c r="CA65" s="99"/>
      <c r="CB65" s="12">
        <v>7</v>
      </c>
      <c r="CC65" s="99"/>
      <c r="CD65" s="12">
        <v>8</v>
      </c>
      <c r="CE65" s="99"/>
      <c r="CF65" s="11">
        <v>7</v>
      </c>
      <c r="CG65" s="98"/>
      <c r="CH65" s="11">
        <v>7</v>
      </c>
      <c r="CI65" s="98"/>
      <c r="CJ65" s="13">
        <f t="shared" si="15"/>
        <v>7.45</v>
      </c>
      <c r="CK65" s="13"/>
      <c r="CL65" s="14" t="str">
        <f t="shared" si="28"/>
        <v>Khá</v>
      </c>
      <c r="CM65" s="21"/>
      <c r="CN65" s="11">
        <v>6</v>
      </c>
      <c r="CO65" s="99"/>
      <c r="CP65" s="11">
        <f t="shared" si="16"/>
        <v>6</v>
      </c>
      <c r="CQ65" s="11">
        <v>8</v>
      </c>
      <c r="CR65" s="99"/>
      <c r="CS65" s="11">
        <v>5</v>
      </c>
      <c r="CT65" s="112"/>
      <c r="CU65" s="11">
        <v>9</v>
      </c>
      <c r="CV65" s="111"/>
      <c r="CW65" s="112">
        <v>7</v>
      </c>
      <c r="CX65" s="112"/>
      <c r="CY65" s="11">
        <f t="shared" si="17"/>
        <v>7</v>
      </c>
      <c r="CZ65" s="116">
        <v>8</v>
      </c>
      <c r="DA65" s="112"/>
      <c r="DB65" s="11">
        <f t="shared" si="18"/>
        <v>8</v>
      </c>
      <c r="DC65" s="98">
        <v>9</v>
      </c>
      <c r="DD65" s="112"/>
      <c r="DE65" s="11">
        <v>5</v>
      </c>
      <c r="DF65" s="111"/>
      <c r="DG65" s="98">
        <v>8</v>
      </c>
      <c r="DH65" s="112"/>
      <c r="DI65" s="13">
        <f>ROUND(SUMPRODUCT($CN$5:$DH$5,CN65:DH65)/$DI$6,2)</f>
        <v>7.46</v>
      </c>
      <c r="DJ65" s="111"/>
      <c r="DK65" s="16" t="str">
        <f t="shared" si="23"/>
        <v>Khá</v>
      </c>
      <c r="DL65" s="16"/>
      <c r="DM65" s="11">
        <v>8</v>
      </c>
      <c r="DN65" s="12"/>
      <c r="DO65" s="11">
        <v>8</v>
      </c>
      <c r="DP65" s="12"/>
      <c r="DQ65" s="12">
        <v>8</v>
      </c>
      <c r="DR65" s="12"/>
      <c r="DS65" s="51">
        <v>8</v>
      </c>
      <c r="DT65" s="12"/>
      <c r="DU65" s="11">
        <v>9</v>
      </c>
      <c r="DV65" s="12"/>
      <c r="DW65" s="11">
        <v>8</v>
      </c>
      <c r="DX65" s="12"/>
      <c r="DY65" s="11">
        <v>8</v>
      </c>
      <c r="DZ65" s="11"/>
      <c r="EA65" s="13">
        <f t="shared" si="19"/>
        <v>8.19</v>
      </c>
      <c r="EB65" s="13"/>
      <c r="EC65" s="13">
        <f t="shared" si="20"/>
        <v>7.83</v>
      </c>
      <c r="ED65" s="13"/>
      <c r="EE65" s="14" t="str">
        <f t="shared" si="21"/>
        <v>Khá</v>
      </c>
      <c r="EF65" s="11" t="str">
        <f t="shared" si="32"/>
        <v>Trần QuốcBình</v>
      </c>
      <c r="EG65" s="46">
        <f t="shared" si="22"/>
        <v>7.24</v>
      </c>
      <c r="EH65" s="46"/>
      <c r="EI65" s="47" t="str">
        <f t="shared" si="29"/>
        <v>Khá</v>
      </c>
      <c r="EJ65" s="170">
        <f t="shared" ca="1" si="30"/>
        <v>44</v>
      </c>
    </row>
    <row r="66" spans="1:142" x14ac:dyDescent="0.25">
      <c r="EG66" s="113"/>
      <c r="EH66" s="113"/>
      <c r="EI66" s="113"/>
      <c r="EJ66" s="113"/>
      <c r="EK66" s="113"/>
      <c r="EL66" s="113"/>
    </row>
    <row r="67" spans="1:142" x14ac:dyDescent="0.25">
      <c r="EG67" s="113"/>
      <c r="EH67" s="113"/>
      <c r="EI67" s="113"/>
      <c r="EJ67" s="113"/>
      <c r="EK67" s="113"/>
      <c r="EL67" s="113"/>
    </row>
    <row r="68" spans="1:142" x14ac:dyDescent="0.25">
      <c r="EG68" s="113"/>
      <c r="EH68" s="113"/>
      <c r="EI68" s="113"/>
      <c r="EJ68" s="113"/>
      <c r="EK68" s="113"/>
      <c r="EL68" s="113"/>
    </row>
    <row r="69" spans="1:142" x14ac:dyDescent="0.25">
      <c r="EG69" s="113"/>
      <c r="EH69" s="113"/>
      <c r="EI69" s="113"/>
      <c r="EJ69" s="113"/>
      <c r="EK69" s="113"/>
      <c r="EL69" s="113"/>
    </row>
    <row r="70" spans="1:142" x14ac:dyDescent="0.25">
      <c r="EG70" s="113"/>
      <c r="EH70" s="113"/>
      <c r="EI70" s="113"/>
      <c r="EJ70" s="113"/>
      <c r="EK70" s="113"/>
      <c r="EL70" s="113"/>
    </row>
    <row r="71" spans="1:142" x14ac:dyDescent="0.25">
      <c r="EG71" s="113"/>
      <c r="EH71" s="113"/>
      <c r="EI71" s="113"/>
      <c r="EJ71" s="113"/>
      <c r="EK71" s="113"/>
      <c r="EL71" s="113"/>
    </row>
    <row r="72" spans="1:142" x14ac:dyDescent="0.25">
      <c r="EG72" s="113"/>
      <c r="EH72" s="113"/>
      <c r="EI72" s="113"/>
      <c r="EJ72" s="113"/>
      <c r="EK72" s="113"/>
      <c r="EL72" s="113"/>
    </row>
    <row r="73" spans="1:142" x14ac:dyDescent="0.25">
      <c r="EG73" s="113"/>
      <c r="EH73" s="113"/>
      <c r="EI73" s="113"/>
      <c r="EJ73" s="113"/>
      <c r="EK73" s="113"/>
      <c r="EL73" s="113"/>
    </row>
    <row r="74" spans="1:142" x14ac:dyDescent="0.25">
      <c r="EG74" s="113"/>
      <c r="EH74" s="113"/>
      <c r="EI74" s="113"/>
      <c r="EJ74" s="113"/>
      <c r="EK74" s="113"/>
      <c r="EL74" s="113"/>
    </row>
    <row r="75" spans="1:142" x14ac:dyDescent="0.25">
      <c r="EG75" s="113"/>
      <c r="EH75" s="113"/>
      <c r="EI75" s="113"/>
      <c r="EJ75" s="113"/>
      <c r="EK75" s="113"/>
      <c r="EL75" s="113"/>
    </row>
    <row r="76" spans="1:142" x14ac:dyDescent="0.25">
      <c r="EG76" s="113"/>
      <c r="EH76" s="113"/>
      <c r="EI76" s="113"/>
      <c r="EJ76" s="113"/>
      <c r="EK76" s="113"/>
      <c r="EL76" s="113"/>
    </row>
    <row r="77" spans="1:142" x14ac:dyDescent="0.25">
      <c r="EG77" s="113"/>
      <c r="EH77" s="113"/>
      <c r="EI77" s="113"/>
      <c r="EJ77" s="113"/>
      <c r="EK77" s="113"/>
      <c r="EL77" s="113"/>
    </row>
    <row r="78" spans="1:142" x14ac:dyDescent="0.25">
      <c r="EG78" s="113"/>
      <c r="EH78" s="113"/>
      <c r="EI78" s="113"/>
      <c r="EJ78" s="113"/>
      <c r="EK78" s="113"/>
      <c r="EL78" s="113"/>
    </row>
    <row r="79" spans="1:142" x14ac:dyDescent="0.25">
      <c r="EG79" s="113"/>
      <c r="EH79" s="113"/>
      <c r="EI79" s="113"/>
      <c r="EJ79" s="113"/>
      <c r="EK79" s="113"/>
      <c r="EL79" s="113"/>
    </row>
    <row r="80" spans="1:142" x14ac:dyDescent="0.25">
      <c r="EG80" s="113"/>
      <c r="EH80" s="113"/>
      <c r="EI80" s="113"/>
      <c r="EJ80" s="113"/>
      <c r="EK80" s="113"/>
      <c r="EL80" s="113"/>
    </row>
    <row r="81" spans="137:142" x14ac:dyDescent="0.25">
      <c r="EG81" s="113"/>
      <c r="EH81" s="113"/>
      <c r="EI81" s="113"/>
      <c r="EJ81" s="113"/>
      <c r="EK81" s="113"/>
      <c r="EL81" s="113"/>
    </row>
    <row r="82" spans="137:142" x14ac:dyDescent="0.25">
      <c r="EG82" s="113"/>
      <c r="EH82" s="113"/>
      <c r="EI82" s="113"/>
      <c r="EJ82" s="113"/>
      <c r="EK82" s="113"/>
      <c r="EL82" s="113"/>
    </row>
    <row r="83" spans="137:142" x14ac:dyDescent="0.25">
      <c r="EG83" s="113"/>
      <c r="EH83" s="113"/>
      <c r="EI83" s="113"/>
      <c r="EJ83" s="113"/>
      <c r="EK83" s="113"/>
      <c r="EL83" s="113"/>
    </row>
    <row r="84" spans="137:142" x14ac:dyDescent="0.25">
      <c r="EG84" s="113"/>
      <c r="EH84" s="113"/>
      <c r="EI84" s="113"/>
      <c r="EJ84" s="113"/>
      <c r="EK84" s="113"/>
      <c r="EL84" s="113"/>
    </row>
    <row r="85" spans="137:142" x14ac:dyDescent="0.25">
      <c r="EG85" s="113"/>
      <c r="EH85" s="113"/>
      <c r="EI85" s="113"/>
      <c r="EJ85" s="113"/>
      <c r="EK85" s="113"/>
      <c r="EL85" s="113"/>
    </row>
    <row r="86" spans="137:142" x14ac:dyDescent="0.25">
      <c r="EG86" s="113"/>
      <c r="EH86" s="113"/>
      <c r="EI86" s="113"/>
      <c r="EJ86" s="113"/>
      <c r="EK86" s="113"/>
      <c r="EL86" s="113"/>
    </row>
  </sheetData>
  <sheetProtection algorithmName="SHA-512" hashValue="yfQEiDwaYrWqbthe5zlf9IJ7+llFCwHAwz8v48A8zluzJFpA5XTAweX0GorppC73XXZrIQCJNEy+N7QcIjLPhg==" saltValue="6ZYntlwIPFnAC7wK114G6w==" spinCount="100000" sheet="1" objects="1" scenarios="1"/>
  <mergeCells count="122">
    <mergeCell ref="EI4:EJ5"/>
    <mergeCell ref="EG5:EH5"/>
    <mergeCell ref="A1:C1"/>
    <mergeCell ref="A3:BC3"/>
    <mergeCell ref="A4:A6"/>
    <mergeCell ref="B4:C6"/>
    <mergeCell ref="D4:E4"/>
    <mergeCell ref="F4:G4"/>
    <mergeCell ref="K4:L4"/>
    <mergeCell ref="M4:N4"/>
    <mergeCell ref="AT4:AU4"/>
    <mergeCell ref="AV4:AW4"/>
    <mergeCell ref="AX4:AY5"/>
    <mergeCell ref="AZ4:BA4"/>
    <mergeCell ref="X5:Y5"/>
    <mergeCell ref="Z5:AA5"/>
    <mergeCell ref="AC5:AD5"/>
    <mergeCell ref="BQ5:BR5"/>
    <mergeCell ref="BS5:BT5"/>
    <mergeCell ref="BE4:BF4"/>
    <mergeCell ref="BB5:BC5"/>
    <mergeCell ref="BE5:BF5"/>
    <mergeCell ref="AH4:AI4"/>
    <mergeCell ref="AL4:AM4"/>
    <mergeCell ref="AL5:AM5"/>
    <mergeCell ref="AN5:AO5"/>
    <mergeCell ref="AP5:AQ5"/>
    <mergeCell ref="AR5:AS5"/>
    <mergeCell ref="EG4:EH4"/>
    <mergeCell ref="AZ5:BA5"/>
    <mergeCell ref="DI4:DJ4"/>
    <mergeCell ref="DK4:DL5"/>
    <mergeCell ref="DC4:DD4"/>
    <mergeCell ref="DE4:DF4"/>
    <mergeCell ref="DG4:DH4"/>
    <mergeCell ref="DI6:DJ6"/>
    <mergeCell ref="CW4:CY4"/>
    <mergeCell ref="CZ4:DB4"/>
    <mergeCell ref="CB4:CC4"/>
    <mergeCell ref="CD4:CE4"/>
    <mergeCell ref="CF4:CG4"/>
    <mergeCell ref="BX4:BY4"/>
    <mergeCell ref="EA4:EB4"/>
    <mergeCell ref="EA6:EB6"/>
    <mergeCell ref="D5:E5"/>
    <mergeCell ref="F5:G5"/>
    <mergeCell ref="H5:I5"/>
    <mergeCell ref="K5:L5"/>
    <mergeCell ref="M5:N5"/>
    <mergeCell ref="O5:P5"/>
    <mergeCell ref="R5:S5"/>
    <mergeCell ref="U5:V5"/>
    <mergeCell ref="CU4:CV4"/>
    <mergeCell ref="CH4:CI4"/>
    <mergeCell ref="CJ4:CK4"/>
    <mergeCell ref="CL4:CM5"/>
    <mergeCell ref="CQ4:CR4"/>
    <mergeCell ref="CS4:CT4"/>
    <mergeCell ref="CQ5:CR5"/>
    <mergeCell ref="CS5:CT5"/>
    <mergeCell ref="BV4:BW4"/>
    <mergeCell ref="AJ4:AK4"/>
    <mergeCell ref="BZ4:CA4"/>
    <mergeCell ref="AF5:AG5"/>
    <mergeCell ref="AH5:AI5"/>
    <mergeCell ref="AJ5:AK5"/>
    <mergeCell ref="AT5:AU5"/>
    <mergeCell ref="CN4:CP4"/>
    <mergeCell ref="AV6:AW6"/>
    <mergeCell ref="CJ6:CK6"/>
    <mergeCell ref="CU5:CV5"/>
    <mergeCell ref="CW5:CX5"/>
    <mergeCell ref="CZ5:DA5"/>
    <mergeCell ref="DC5:DD5"/>
    <mergeCell ref="DE5:DF5"/>
    <mergeCell ref="DG5:DH5"/>
    <mergeCell ref="BV5:BW5"/>
    <mergeCell ref="BX5:BY5"/>
    <mergeCell ref="BZ5:CA5"/>
    <mergeCell ref="CB5:CC5"/>
    <mergeCell ref="CD5:CE5"/>
    <mergeCell ref="CF5:CG5"/>
    <mergeCell ref="BG5:BH5"/>
    <mergeCell ref="BJ5:BK5"/>
    <mergeCell ref="BL5:BM5"/>
    <mergeCell ref="BO5:BP5"/>
    <mergeCell ref="CH5:CI5"/>
    <mergeCell ref="CN5:CO5"/>
    <mergeCell ref="H4:J4"/>
    <mergeCell ref="O4:Q4"/>
    <mergeCell ref="R4:T4"/>
    <mergeCell ref="U4:W4"/>
    <mergeCell ref="Z4:AB4"/>
    <mergeCell ref="AC4:AE4"/>
    <mergeCell ref="BS4:BU4"/>
    <mergeCell ref="BL4:BN4"/>
    <mergeCell ref="BB4:BD4"/>
    <mergeCell ref="BG4:BI4"/>
    <mergeCell ref="BJ4:BK4"/>
    <mergeCell ref="BO4:BP4"/>
    <mergeCell ref="BQ4:BR4"/>
    <mergeCell ref="X4:Y4"/>
    <mergeCell ref="AF4:AG4"/>
    <mergeCell ref="AN4:AO4"/>
    <mergeCell ref="AP4:AQ4"/>
    <mergeCell ref="AR4:AS4"/>
    <mergeCell ref="EC6:ED6"/>
    <mergeCell ref="EC4:ED4"/>
    <mergeCell ref="DM5:DN5"/>
    <mergeCell ref="DO5:DP5"/>
    <mergeCell ref="DQ5:DR5"/>
    <mergeCell ref="DS5:DT5"/>
    <mergeCell ref="DU5:DV5"/>
    <mergeCell ref="DW5:DX5"/>
    <mergeCell ref="DY5:DZ5"/>
    <mergeCell ref="DM4:DN4"/>
    <mergeCell ref="DO4:DP4"/>
    <mergeCell ref="DQ4:DR4"/>
    <mergeCell ref="DS4:DT4"/>
    <mergeCell ref="DU4:DV4"/>
    <mergeCell ref="DW4:DX4"/>
    <mergeCell ref="DY4:DZ4"/>
  </mergeCells>
  <conditionalFormatting sqref="D7:E7 E14:E37 E52:E54 AW52:AW64 AW14:AW37 L8:L12 L52:L64 L14:L37 K8:K64 E8:E12 D8:D64 I8:I12 I52:I64 I14:I37 H8:H64 H7:P7 N14:N37 N52:N64 N8:N12 M8:M64 P8:P12 P52:P64 P14:P37 O8:O64 S14:S37 S52:S64 S8:S12 R8:R64 AV7:AW7 AW8:AW12 AV8:AV65 J8:J65 R7:S7 U7:V64 DY7:DY49 DY50:DZ65 EF7:EF65">
    <cfRule type="cellIs" dxfId="1061" priority="249" stopIfTrue="1" operator="lessThan">
      <formula>5</formula>
    </cfRule>
  </conditionalFormatting>
  <conditionalFormatting sqref="AX7:AX12 AX14:AX37">
    <cfRule type="cellIs" dxfId="1060" priority="250" stopIfTrue="1" operator="equal">
      <formula>"Giỏi"</formula>
    </cfRule>
    <cfRule type="cellIs" dxfId="1059" priority="251" stopIfTrue="1" operator="equal">
      <formula>"Yếu"</formula>
    </cfRule>
  </conditionalFormatting>
  <conditionalFormatting sqref="AX52:AX54">
    <cfRule type="cellIs" dxfId="1058" priority="247" stopIfTrue="1" operator="equal">
      <formula>"Giỏi"</formula>
    </cfRule>
    <cfRule type="cellIs" dxfId="1057" priority="248" stopIfTrue="1" operator="equal">
      <formula>"Yếu"</formula>
    </cfRule>
  </conditionalFormatting>
  <conditionalFormatting sqref="D7:E7 E14:E37 E52:E54 L52:L64 L14:L37 L8:L12 K8:K64 E8:E12 D8:D64 I8:I12 I52:I64 I14:I37 H8:H64 H7:P7 N8:N12 N14:N37 N52:N64 M8:M64 P52:P64 P14:P37 P8:P12 O8:O64 S8:S12 S14:S37 S52:S64 R8:R64 J8:J65 R7:S7 U7:U64">
    <cfRule type="cellIs" dxfId="1056" priority="246" stopIfTrue="1" operator="lessThan">
      <formula>5</formula>
    </cfRule>
  </conditionalFormatting>
  <conditionalFormatting sqref="D7:E7 E14:E37 E52:E54 L8:L12 L52:L64 L14:L37 K8:K64 E8:E12 D8:D64 I8:I12 I52:I64 I14:I37 H8:H64 H7:P7 N14:N37 N52:N64 N8:N12 M8:M64 P8:P12 P52:P64 P14:P37 O8:O64 S14:S37 S52:S64 S8:S12 R8:R64 J8:J65 R7:S7 U7:V64 DY7:DY49 DY50:DZ65 EF7:EF65">
    <cfRule type="cellIs" dxfId="1055" priority="245" stopIfTrue="1" operator="lessThan">
      <formula>5</formula>
    </cfRule>
  </conditionalFormatting>
  <conditionalFormatting sqref="E55:E64">
    <cfRule type="cellIs" dxfId="1054" priority="244" stopIfTrue="1" operator="lessThan">
      <formula>5</formula>
    </cfRule>
  </conditionalFormatting>
  <conditionalFormatting sqref="AX55:AX64">
    <cfRule type="cellIs" dxfId="1053" priority="242" stopIfTrue="1" operator="equal">
      <formula>"Giỏi"</formula>
    </cfRule>
    <cfRule type="cellIs" dxfId="1052" priority="243" stopIfTrue="1" operator="equal">
      <formula>"Yếu"</formula>
    </cfRule>
  </conditionalFormatting>
  <conditionalFormatting sqref="E55:E64">
    <cfRule type="cellIs" dxfId="1051" priority="241" stopIfTrue="1" operator="lessThan">
      <formula>5</formula>
    </cfRule>
  </conditionalFormatting>
  <conditionalFormatting sqref="E55:E64">
    <cfRule type="cellIs" dxfId="1050" priority="240" stopIfTrue="1" operator="lessThan">
      <formula>5</formula>
    </cfRule>
  </conditionalFormatting>
  <conditionalFormatting sqref="F7:G7 G14:G37 G52:G54 G8:G12 F8:F64">
    <cfRule type="cellIs" dxfId="1049" priority="239" stopIfTrue="1" operator="lessThan">
      <formula>5</formula>
    </cfRule>
  </conditionalFormatting>
  <conditionalFormatting sqref="F7:G7 G14:G37 G52:G54 G8:G12 F8:F64">
    <cfRule type="cellIs" dxfId="1048" priority="238" stopIfTrue="1" operator="lessThan">
      <formula>5</formula>
    </cfRule>
  </conditionalFormatting>
  <conditionalFormatting sqref="F7:G7 G14:G37 G52:G54 G8:G12 F8:F64">
    <cfRule type="cellIs" dxfId="1047" priority="237" stopIfTrue="1" operator="lessThan">
      <formula>5</formula>
    </cfRule>
  </conditionalFormatting>
  <conditionalFormatting sqref="G55:G64">
    <cfRule type="cellIs" dxfId="1046" priority="236" stopIfTrue="1" operator="lessThan">
      <formula>5</formula>
    </cfRule>
  </conditionalFormatting>
  <conditionalFormatting sqref="G55:G64">
    <cfRule type="cellIs" dxfId="1045" priority="235" stopIfTrue="1" operator="lessThan">
      <formula>5</formula>
    </cfRule>
  </conditionalFormatting>
  <conditionalFormatting sqref="G55:G64">
    <cfRule type="cellIs" dxfId="1044" priority="234" stopIfTrue="1" operator="lessThan">
      <formula>5</formula>
    </cfRule>
  </conditionalFormatting>
  <conditionalFormatting sqref="E13 AW13 L13 I13 N13 P13 S13">
    <cfRule type="cellIs" dxfId="1043" priority="231" stopIfTrue="1" operator="lessThan">
      <formula>5</formula>
    </cfRule>
  </conditionalFormatting>
  <conditionalFormatting sqref="AX13">
    <cfRule type="cellIs" dxfId="1042" priority="232" stopIfTrue="1" operator="equal">
      <formula>"Giỏi"</formula>
    </cfRule>
    <cfRule type="cellIs" dxfId="1041" priority="233" stopIfTrue="1" operator="equal">
      <formula>"Yếu"</formula>
    </cfRule>
  </conditionalFormatting>
  <conditionalFormatting sqref="E13 L13 I13 N13 P13 S13">
    <cfRule type="cellIs" dxfId="1040" priority="230" stopIfTrue="1" operator="lessThan">
      <formula>5</formula>
    </cfRule>
  </conditionalFormatting>
  <conditionalFormatting sqref="E13 L13 I13 N13 P13 S13">
    <cfRule type="cellIs" dxfId="1039" priority="229" stopIfTrue="1" operator="lessThan">
      <formula>5</formula>
    </cfRule>
  </conditionalFormatting>
  <conditionalFormatting sqref="G13">
    <cfRule type="cellIs" dxfId="1038" priority="228" stopIfTrue="1" operator="lessThan">
      <formula>5</formula>
    </cfRule>
  </conditionalFormatting>
  <conditionalFormatting sqref="G13">
    <cfRule type="cellIs" dxfId="1037" priority="227" stopIfTrue="1" operator="lessThan">
      <formula>5</formula>
    </cfRule>
  </conditionalFormatting>
  <conditionalFormatting sqref="G13">
    <cfRule type="cellIs" dxfId="1036" priority="226" stopIfTrue="1" operator="lessThan">
      <formula>5</formula>
    </cfRule>
  </conditionalFormatting>
  <conditionalFormatting sqref="E38 AW38 L38 I38 N38 P38 S38">
    <cfRule type="cellIs" dxfId="1035" priority="223" stopIfTrue="1" operator="lessThan">
      <formula>5</formula>
    </cfRule>
  </conditionalFormatting>
  <conditionalFormatting sqref="AX38">
    <cfRule type="cellIs" dxfId="1034" priority="224" stopIfTrue="1" operator="equal">
      <formula>"Giỏi"</formula>
    </cfRule>
    <cfRule type="cellIs" dxfId="1033" priority="225" stopIfTrue="1" operator="equal">
      <formula>"Yếu"</formula>
    </cfRule>
  </conditionalFormatting>
  <conditionalFormatting sqref="E38 L38 I38 N38 P38 S38">
    <cfRule type="cellIs" dxfId="1032" priority="222" stopIfTrue="1" operator="lessThan">
      <formula>5</formula>
    </cfRule>
  </conditionalFormatting>
  <conditionalFormatting sqref="E38 L38 I38 N38 P38 S38">
    <cfRule type="cellIs" dxfId="1031" priority="221" stopIfTrue="1" operator="lessThan">
      <formula>5</formula>
    </cfRule>
  </conditionalFormatting>
  <conditionalFormatting sqref="G38">
    <cfRule type="cellIs" dxfId="1030" priority="220" stopIfTrue="1" operator="lessThan">
      <formula>5</formula>
    </cfRule>
  </conditionalFormatting>
  <conditionalFormatting sqref="G38">
    <cfRule type="cellIs" dxfId="1029" priority="219" stopIfTrue="1" operator="lessThan">
      <formula>5</formula>
    </cfRule>
  </conditionalFormatting>
  <conditionalFormatting sqref="G38">
    <cfRule type="cellIs" dxfId="1028" priority="218" stopIfTrue="1" operator="lessThan">
      <formula>5</formula>
    </cfRule>
  </conditionalFormatting>
  <conditionalFormatting sqref="E39:E51 AW39:AW51 L39:L51 I39:I51 N39:N51 P39:P51 S39:S51">
    <cfRule type="cellIs" dxfId="1027" priority="215" stopIfTrue="1" operator="lessThan">
      <formula>5</formula>
    </cfRule>
  </conditionalFormatting>
  <conditionalFormatting sqref="AX39:AX51">
    <cfRule type="cellIs" dxfId="1026" priority="216" stopIfTrue="1" operator="equal">
      <formula>"Giỏi"</formula>
    </cfRule>
    <cfRule type="cellIs" dxfId="1025" priority="217" stopIfTrue="1" operator="equal">
      <formula>"Yếu"</formula>
    </cfRule>
  </conditionalFormatting>
  <conditionalFormatting sqref="E39:E51 L39:L51 I39:I51 N39:N51 P39:P51 S39:S51">
    <cfRule type="cellIs" dxfId="1024" priority="214" stopIfTrue="1" operator="lessThan">
      <formula>5</formula>
    </cfRule>
  </conditionalFormatting>
  <conditionalFormatting sqref="E39:E51 L39:L51 I39:I51 N39:N51 P39:P51 S39:S51">
    <cfRule type="cellIs" dxfId="1023" priority="213" stopIfTrue="1" operator="lessThan">
      <formula>5</formula>
    </cfRule>
  </conditionalFormatting>
  <conditionalFormatting sqref="G39:G51">
    <cfRule type="cellIs" dxfId="1022" priority="212" stopIfTrue="1" operator="lessThan">
      <formula>5</formula>
    </cfRule>
  </conditionalFormatting>
  <conditionalFormatting sqref="G39:G51">
    <cfRule type="cellIs" dxfId="1021" priority="211" stopIfTrue="1" operator="lessThan">
      <formula>5</formula>
    </cfRule>
  </conditionalFormatting>
  <conditionalFormatting sqref="G39:G51">
    <cfRule type="cellIs" dxfId="1020" priority="210" stopIfTrue="1" operator="lessThan">
      <formula>5</formula>
    </cfRule>
  </conditionalFormatting>
  <conditionalFormatting sqref="D65 H65:I65 AW65 K65:P65 R65:S65 U65:V65">
    <cfRule type="cellIs" dxfId="1019" priority="209" stopIfTrue="1" operator="lessThan">
      <formula>5</formula>
    </cfRule>
  </conditionalFormatting>
  <conditionalFormatting sqref="D65 H65:I65 K65:P65 R65:S65 U65">
    <cfRule type="cellIs" dxfId="1018" priority="208" stopIfTrue="1" operator="lessThan">
      <formula>5</formula>
    </cfRule>
  </conditionalFormatting>
  <conditionalFormatting sqref="D65 H65:I65 K65:P65 R65:S65 U65:V65">
    <cfRule type="cellIs" dxfId="1017" priority="207" stopIfTrue="1" operator="lessThan">
      <formula>5</formula>
    </cfRule>
  </conditionalFormatting>
  <conditionalFormatting sqref="E65">
    <cfRule type="cellIs" dxfId="1016" priority="206" stopIfTrue="1" operator="lessThan">
      <formula>5</formula>
    </cfRule>
  </conditionalFormatting>
  <conditionalFormatting sqref="AX65">
    <cfRule type="cellIs" dxfId="1015" priority="204" stopIfTrue="1" operator="equal">
      <formula>"Giỏi"</formula>
    </cfRule>
    <cfRule type="cellIs" dxfId="1014" priority="205" stopIfTrue="1" operator="equal">
      <formula>"Yếu"</formula>
    </cfRule>
  </conditionalFormatting>
  <conditionalFormatting sqref="E65">
    <cfRule type="cellIs" dxfId="1013" priority="203" stopIfTrue="1" operator="lessThan">
      <formula>5</formula>
    </cfRule>
  </conditionalFormatting>
  <conditionalFormatting sqref="E65">
    <cfRule type="cellIs" dxfId="1012" priority="202" stopIfTrue="1" operator="lessThan">
      <formula>5</formula>
    </cfRule>
  </conditionalFormatting>
  <conditionalFormatting sqref="F65">
    <cfRule type="cellIs" dxfId="1011" priority="201" stopIfTrue="1" operator="lessThan">
      <formula>5</formula>
    </cfRule>
  </conditionalFormatting>
  <conditionalFormatting sqref="F65">
    <cfRule type="cellIs" dxfId="1010" priority="200" stopIfTrue="1" operator="lessThan">
      <formula>5</formula>
    </cfRule>
  </conditionalFormatting>
  <conditionalFormatting sqref="F65">
    <cfRule type="cellIs" dxfId="1009" priority="199" stopIfTrue="1" operator="lessThan">
      <formula>5</formula>
    </cfRule>
  </conditionalFormatting>
  <conditionalFormatting sqref="G65">
    <cfRule type="cellIs" dxfId="1008" priority="198" stopIfTrue="1" operator="lessThan">
      <formula>5</formula>
    </cfRule>
  </conditionalFormatting>
  <conditionalFormatting sqref="G65">
    <cfRule type="cellIs" dxfId="1007" priority="197" stopIfTrue="1" operator="lessThan">
      <formula>5</formula>
    </cfRule>
  </conditionalFormatting>
  <conditionalFormatting sqref="G65">
    <cfRule type="cellIs" dxfId="1006" priority="196" stopIfTrue="1" operator="lessThan">
      <formula>5</formula>
    </cfRule>
  </conditionalFormatting>
  <conditionalFormatting sqref="X7:Y7 Y14:Y37 Y53:Y54 AI8:AI12 AI14:AI37 Y8:Y12 AG8:AG12 AG14:AG37 AF7:AU7 AK14:AK37 AK8:AK12 AM8:AM12 AM14:AM37 AS14:AS37 AS8:AS12 AL8:AL47 AR8:AR47 AT8:AU47 AO14:AO37 AO8:AO12 AN8:AN47 AQ8:AQ12 AQ14:AQ37 AP8:AP47 AJ8:AJ47 AF8:AF47 X8:X47 AH8:AH47 X53:X65 AF53:AU65">
    <cfRule type="cellIs" dxfId="1005" priority="195" stopIfTrue="1" operator="lessThan">
      <formula>5</formula>
    </cfRule>
  </conditionalFormatting>
  <conditionalFormatting sqref="X7:Y7 Y14:Y37 Y53:Y54 AI14:AI37 AI8:AI12 Y8:Y12 AG8:AG12 AG14:AG37 AF7:AT7 AK8:AK12 AK14:AK37 AM14:AM37 AM8:AM12 AS8:AS12 AS14:AS37 AL8:AL47 AR8:AR47 AT8:AT47 AO8:AO12 AO14:AO37 AN8:AN47 AQ14:AQ37 AQ8:AQ12 AP8:AP47 AJ8:AJ47 AF8:AF47 X8:X47 AH8:AH47 X53:X65 AF53:AT65">
    <cfRule type="cellIs" dxfId="1004" priority="194" stopIfTrue="1" operator="lessThan">
      <formula>5</formula>
    </cfRule>
  </conditionalFormatting>
  <conditionalFormatting sqref="X7:Y7 Y14:Y37 Y53:Y54 AI8:AI12 AI14:AI37 Y8:Y12 AG8:AG12 AG14:AG37 AF7:AU7 AK14:AK37 AK8:AK12 AM8:AM12 AM14:AM37 AS14:AS37 AS8:AS12 AL8:AL47 AR8:AR47 AT8:AU47 AO14:AO37 AO8:AO12 AN8:AN47 AQ8:AQ12 AQ14:AQ37 AP8:AP47 AJ8:AJ47 AF8:AF47 X8:X47 AH8:AH47 X53:X65 AF53:AU65">
    <cfRule type="cellIs" dxfId="1003" priority="193" stopIfTrue="1" operator="lessThan">
      <formula>5</formula>
    </cfRule>
  </conditionalFormatting>
  <conditionalFormatting sqref="Y55:Y64">
    <cfRule type="cellIs" dxfId="1002" priority="192" stopIfTrue="1" operator="lessThan">
      <formula>5</formula>
    </cfRule>
  </conditionalFormatting>
  <conditionalFormatting sqref="Y55:Y64">
    <cfRule type="cellIs" dxfId="1001" priority="191" stopIfTrue="1" operator="lessThan">
      <formula>5</formula>
    </cfRule>
  </conditionalFormatting>
  <conditionalFormatting sqref="Y55:Y64">
    <cfRule type="cellIs" dxfId="1000" priority="190" stopIfTrue="1" operator="lessThan">
      <formula>5</formula>
    </cfRule>
  </conditionalFormatting>
  <conditionalFormatting sqref="AC7:AD47 AD53:AD65 AC53:AC64">
    <cfRule type="cellIs" dxfId="999" priority="189" stopIfTrue="1" operator="lessThan">
      <formula>5</formula>
    </cfRule>
  </conditionalFormatting>
  <conditionalFormatting sqref="AC7:AD47 AD53:AD65 AC53:AC64">
    <cfRule type="cellIs" dxfId="998" priority="188" stopIfTrue="1" operator="lessThan">
      <formula>5</formula>
    </cfRule>
  </conditionalFormatting>
  <conditionalFormatting sqref="AC7:AD47 AD53:AD65 AC53:AC64">
    <cfRule type="cellIs" dxfId="997" priority="187" stopIfTrue="1" operator="lessThan">
      <formula>5</formula>
    </cfRule>
  </conditionalFormatting>
  <conditionalFormatting sqref="Y13 AI13 AG13 AK13 AM13 AS13 AO13 AQ13">
    <cfRule type="cellIs" dxfId="996" priority="186" stopIfTrue="1" operator="lessThan">
      <formula>5</formula>
    </cfRule>
  </conditionalFormatting>
  <conditionalFormatting sqref="Y13 AI13 AG13 AK13 AM13 AS13 AO13 AQ13">
    <cfRule type="cellIs" dxfId="995" priority="185" stopIfTrue="1" operator="lessThan">
      <formula>5</formula>
    </cfRule>
  </conditionalFormatting>
  <conditionalFormatting sqref="Y13 AI13 AG13 AK13 AM13 AS13 AO13 AQ13">
    <cfRule type="cellIs" dxfId="994" priority="184" stopIfTrue="1" operator="lessThan">
      <formula>5</formula>
    </cfRule>
  </conditionalFormatting>
  <conditionalFormatting sqref="Y38 AI38 AG38 AK38 AM38 AS38 AO38 AQ38">
    <cfRule type="cellIs" dxfId="993" priority="183" stopIfTrue="1" operator="lessThan">
      <formula>5</formula>
    </cfRule>
  </conditionalFormatting>
  <conditionalFormatting sqref="Y38 AI38 AG38 AK38 AM38 AS38 AO38 AQ38">
    <cfRule type="cellIs" dxfId="992" priority="182" stopIfTrue="1" operator="lessThan">
      <formula>5</formula>
    </cfRule>
  </conditionalFormatting>
  <conditionalFormatting sqref="Y38 AI38 AG38 AK38 AM38 AS38 AO38 AQ38">
    <cfRule type="cellIs" dxfId="991" priority="181" stopIfTrue="1" operator="lessThan">
      <formula>5</formula>
    </cfRule>
  </conditionalFormatting>
  <conditionalFormatting sqref="Y39:Y47 AI39:AI47 AG39:AG47 AK39:AK47 AM39:AM47 AS39:AS47 AO39:AO47 AQ39:AQ47">
    <cfRule type="cellIs" dxfId="990" priority="180" stopIfTrue="1" operator="lessThan">
      <formula>5</formula>
    </cfRule>
  </conditionalFormatting>
  <conditionalFormatting sqref="Y39:Y47 AI39:AI47 AG39:AG47 AK39:AK47 AM39:AM47 AS39:AS47 AO39:AO47 AQ39:AQ47">
    <cfRule type="cellIs" dxfId="989" priority="179" stopIfTrue="1" operator="lessThan">
      <formula>5</formula>
    </cfRule>
  </conditionalFormatting>
  <conditionalFormatting sqref="Y39:Y47 AI39:AI47 AG39:AG47 AK39:AK47 AM39:AM47 AS39:AS47 AO39:AO47 AQ39:AQ47">
    <cfRule type="cellIs" dxfId="988" priority="178" stopIfTrue="1" operator="lessThan">
      <formula>5</formula>
    </cfRule>
  </conditionalFormatting>
  <conditionalFormatting sqref="Z7:AA7 AA14:AA37 AA53:AA54 AA8:AA12 Z8:Z47 Z53:Z65">
    <cfRule type="cellIs" dxfId="987" priority="177" stopIfTrue="1" operator="lessThan">
      <formula>5</formula>
    </cfRule>
  </conditionalFormatting>
  <conditionalFormatting sqref="Z7:AA7 AA14:AA37 AA53:AA54 AA8:AA12 Z8:Z47 Z53:Z65">
    <cfRule type="cellIs" dxfId="986" priority="176" stopIfTrue="1" operator="lessThan">
      <formula>5</formula>
    </cfRule>
  </conditionalFormatting>
  <conditionalFormatting sqref="Z7:AA7 AA14:AA37 AA53:AA54 AA8:AA12 Z8:Z47 Z53:Z65">
    <cfRule type="cellIs" dxfId="985" priority="175" stopIfTrue="1" operator="lessThan">
      <formula>5</formula>
    </cfRule>
  </conditionalFormatting>
  <conditionalFormatting sqref="AA55:AA64">
    <cfRule type="cellIs" dxfId="984" priority="174" stopIfTrue="1" operator="lessThan">
      <formula>5</formula>
    </cfRule>
  </conditionalFormatting>
  <conditionalFormatting sqref="AA55:AA64">
    <cfRule type="cellIs" dxfId="983" priority="173" stopIfTrue="1" operator="lessThan">
      <formula>5</formula>
    </cfRule>
  </conditionalFormatting>
  <conditionalFormatting sqref="AA55:AA64">
    <cfRule type="cellIs" dxfId="982" priority="172" stopIfTrue="1" operator="lessThan">
      <formula>5</formula>
    </cfRule>
  </conditionalFormatting>
  <conditionalFormatting sqref="AA13">
    <cfRule type="cellIs" dxfId="981" priority="171" stopIfTrue="1" operator="lessThan">
      <formula>5</formula>
    </cfRule>
  </conditionalFormatting>
  <conditionalFormatting sqref="AA13">
    <cfRule type="cellIs" dxfId="980" priority="170" stopIfTrue="1" operator="lessThan">
      <formula>5</formula>
    </cfRule>
  </conditionalFormatting>
  <conditionalFormatting sqref="AA13">
    <cfRule type="cellIs" dxfId="979" priority="169" stopIfTrue="1" operator="lessThan">
      <formula>5</formula>
    </cfRule>
  </conditionalFormatting>
  <conditionalFormatting sqref="AA38">
    <cfRule type="cellIs" dxfId="978" priority="168" stopIfTrue="1" operator="lessThan">
      <formula>5</formula>
    </cfRule>
  </conditionalFormatting>
  <conditionalFormatting sqref="AA38">
    <cfRule type="cellIs" dxfId="977" priority="167" stopIfTrue="1" operator="lessThan">
      <formula>5</formula>
    </cfRule>
  </conditionalFormatting>
  <conditionalFormatting sqref="AA38">
    <cfRule type="cellIs" dxfId="976" priority="166" stopIfTrue="1" operator="lessThan">
      <formula>5</formula>
    </cfRule>
  </conditionalFormatting>
  <conditionalFormatting sqref="AA39:AA47">
    <cfRule type="cellIs" dxfId="975" priority="165" stopIfTrue="1" operator="lessThan">
      <formula>5</formula>
    </cfRule>
  </conditionalFormatting>
  <conditionalFormatting sqref="AA39:AA47">
    <cfRule type="cellIs" dxfId="974" priority="164" stopIfTrue="1" operator="lessThan">
      <formula>5</formula>
    </cfRule>
  </conditionalFormatting>
  <conditionalFormatting sqref="AA39:AA47">
    <cfRule type="cellIs" dxfId="973" priority="163" stopIfTrue="1" operator="lessThan">
      <formula>5</formula>
    </cfRule>
  </conditionalFormatting>
  <conditionalFormatting sqref="Y65">
    <cfRule type="cellIs" dxfId="972" priority="162" stopIfTrue="1" operator="lessThan">
      <formula>5</formula>
    </cfRule>
  </conditionalFormatting>
  <conditionalFormatting sqref="Y65">
    <cfRule type="cellIs" dxfId="971" priority="161" stopIfTrue="1" operator="lessThan">
      <formula>5</formula>
    </cfRule>
  </conditionalFormatting>
  <conditionalFormatting sqref="Y65">
    <cfRule type="cellIs" dxfId="970" priority="160" stopIfTrue="1" operator="lessThan">
      <formula>5</formula>
    </cfRule>
  </conditionalFormatting>
  <conditionalFormatting sqref="AC65">
    <cfRule type="cellIs" dxfId="969" priority="159" stopIfTrue="1" operator="lessThan">
      <formula>5</formula>
    </cfRule>
  </conditionalFormatting>
  <conditionalFormatting sqref="AC65">
    <cfRule type="cellIs" dxfId="968" priority="158" stopIfTrue="1" operator="lessThan">
      <formula>5</formula>
    </cfRule>
  </conditionalFormatting>
  <conditionalFormatting sqref="AC65">
    <cfRule type="cellIs" dxfId="967" priority="157" stopIfTrue="1" operator="lessThan">
      <formula>5</formula>
    </cfRule>
  </conditionalFormatting>
  <conditionalFormatting sqref="AA65">
    <cfRule type="cellIs" dxfId="966" priority="156" stopIfTrue="1" operator="lessThan">
      <formula>5</formula>
    </cfRule>
  </conditionalFormatting>
  <conditionalFormatting sqref="AA65">
    <cfRule type="cellIs" dxfId="965" priority="155" stopIfTrue="1" operator="lessThan">
      <formula>5</formula>
    </cfRule>
  </conditionalFormatting>
  <conditionalFormatting sqref="AA65">
    <cfRule type="cellIs" dxfId="964" priority="154" stopIfTrue="1" operator="lessThan">
      <formula>5</formula>
    </cfRule>
  </conditionalFormatting>
  <conditionalFormatting sqref="AL48:AL52 AR48:AR52 AT48:AU52 AN48:AN52 AP48:AP52 AJ48:AJ52 AF48:AF52 X48:X52 AH48:AH52">
    <cfRule type="cellIs" dxfId="963" priority="153" stopIfTrue="1" operator="lessThan">
      <formula>5</formula>
    </cfRule>
  </conditionalFormatting>
  <conditionalFormatting sqref="AL48:AL52 AR48:AR52 AT48:AT52 AN48:AN52 AP48:AP52 AJ48:AJ52 AF48:AF52 X48:X52 AH48:AH52">
    <cfRule type="cellIs" dxfId="962" priority="152" stopIfTrue="1" operator="lessThan">
      <formula>5</formula>
    </cfRule>
  </conditionalFormatting>
  <conditionalFormatting sqref="AL48:AL52 AR48:AR52 AT48:AU52 AN48:AN52 AP48:AP52 AJ48:AJ52 AF48:AF52 X48:X52 AH48:AH52">
    <cfRule type="cellIs" dxfId="961" priority="151" stopIfTrue="1" operator="lessThan">
      <formula>5</formula>
    </cfRule>
  </conditionalFormatting>
  <conditionalFormatting sqref="AC48:AD52">
    <cfRule type="cellIs" dxfId="960" priority="150" stopIfTrue="1" operator="lessThan">
      <formula>5</formula>
    </cfRule>
  </conditionalFormatting>
  <conditionalFormatting sqref="AC48:AD52">
    <cfRule type="cellIs" dxfId="959" priority="149" stopIfTrue="1" operator="lessThan">
      <formula>5</formula>
    </cfRule>
  </conditionalFormatting>
  <conditionalFormatting sqref="AC48:AD52">
    <cfRule type="cellIs" dxfId="958" priority="148" stopIfTrue="1" operator="lessThan">
      <formula>5</formula>
    </cfRule>
  </conditionalFormatting>
  <conditionalFormatting sqref="Y48:Y52 AI48:AI52 AG48:AG52 AK48:AK52 AM48:AM52 AS48:AS52 AO48:AO52 AQ48:AQ52">
    <cfRule type="cellIs" dxfId="957" priority="147" stopIfTrue="1" operator="lessThan">
      <formula>5</formula>
    </cfRule>
  </conditionalFormatting>
  <conditionalFormatting sqref="Y48:Y52 AI48:AI52 AG48:AG52 AK48:AK52 AM48:AM52 AS48:AS52 AO48:AO52 AQ48:AQ52">
    <cfRule type="cellIs" dxfId="956" priority="146" stopIfTrue="1" operator="lessThan">
      <formula>5</formula>
    </cfRule>
  </conditionalFormatting>
  <conditionalFormatting sqref="Y48:Y52 AI48:AI52 AG48:AG52 AK48:AK52 AM48:AM52 AS48:AS52 AO48:AO52 AQ48:AQ52">
    <cfRule type="cellIs" dxfId="955" priority="145" stopIfTrue="1" operator="lessThan">
      <formula>5</formula>
    </cfRule>
  </conditionalFormatting>
  <conditionalFormatting sqref="Z48:Z52">
    <cfRule type="cellIs" dxfId="954" priority="144" stopIfTrue="1" operator="lessThan">
      <formula>5</formula>
    </cfRule>
  </conditionalFormatting>
  <conditionalFormatting sqref="Z48:Z52">
    <cfRule type="cellIs" dxfId="953" priority="143" stopIfTrue="1" operator="lessThan">
      <formula>5</formula>
    </cfRule>
  </conditionalFormatting>
  <conditionalFormatting sqref="Z48:Z52">
    <cfRule type="cellIs" dxfId="952" priority="142" stopIfTrue="1" operator="lessThan">
      <formula>5</formula>
    </cfRule>
  </conditionalFormatting>
  <conditionalFormatting sqref="AA48:AA52">
    <cfRule type="cellIs" dxfId="951" priority="141" stopIfTrue="1" operator="lessThan">
      <formula>5</formula>
    </cfRule>
  </conditionalFormatting>
  <conditionalFormatting sqref="AA48:AA52">
    <cfRule type="cellIs" dxfId="950" priority="140" stopIfTrue="1" operator="lessThan">
      <formula>5</formula>
    </cfRule>
  </conditionalFormatting>
  <conditionalFormatting sqref="AA48:AA52">
    <cfRule type="cellIs" dxfId="949" priority="139" stopIfTrue="1" operator="lessThan">
      <formula>5</formula>
    </cfRule>
  </conditionalFormatting>
  <conditionalFormatting sqref="AZ7:BA7 BE7:BH7 BF8 BM8 BL8:BL65 BE8:BE65 BA8 AZ8:AZ65 BH8 BG8:BG65 BK8 BJ8:BJ65 BP8 BO8:BO65 CJ7:CK7 CK8 CJ8:CJ65 BO7:BP7 BJ7:BM7">
    <cfRule type="cellIs" dxfId="948" priority="136" stopIfTrue="1" operator="lessThan">
      <formula>5</formula>
    </cfRule>
  </conditionalFormatting>
  <conditionalFormatting sqref="CL7:CL8">
    <cfRule type="cellIs" dxfId="947" priority="137" stopIfTrue="1" operator="equal">
      <formula>"Giỏi"</formula>
    </cfRule>
    <cfRule type="cellIs" dxfId="946" priority="138" stopIfTrue="1" operator="equal">
      <formula>"Yếu"</formula>
    </cfRule>
  </conditionalFormatting>
  <conditionalFormatting sqref="AZ7:BA7 BE7:BH7 BF8 BM8 BL8:BL65 BE8:BE65 BA8 AZ8:AZ65 BH8 BG8:BG65 BK8 BJ8:BJ65 BP8 BO8:BO65 BO7:BP7 BJ7:BM7">
    <cfRule type="cellIs" dxfId="945" priority="135" stopIfTrue="1" operator="lessThan">
      <formula>5</formula>
    </cfRule>
  </conditionalFormatting>
  <conditionalFormatting sqref="AZ7:BA7 BE7:BH7 BF8 BM8 BL8:BL65 BE8:BE65 BA8 AZ8:AZ65 BH8 BG8:BG65 BK8 BJ8:BJ65 BP8 BO8:BO65 BO7:BP7 BJ7:BM7">
    <cfRule type="cellIs" dxfId="944" priority="134" stopIfTrue="1" operator="lessThan">
      <formula>5</formula>
    </cfRule>
  </conditionalFormatting>
  <conditionalFormatting sqref="BB7:BC7 BB8 BC8:BC65">
    <cfRule type="cellIs" dxfId="943" priority="133" stopIfTrue="1" operator="lessThan">
      <formula>5</formula>
    </cfRule>
  </conditionalFormatting>
  <conditionalFormatting sqref="BB7:BC7 BB8 BC8:BC65">
    <cfRule type="cellIs" dxfId="942" priority="132" stopIfTrue="1" operator="lessThan">
      <formula>5</formula>
    </cfRule>
  </conditionalFormatting>
  <conditionalFormatting sqref="BB7:BC7 BB8 BC8:BC65">
    <cfRule type="cellIs" dxfId="941" priority="131" stopIfTrue="1" operator="lessThan">
      <formula>5</formula>
    </cfRule>
  </conditionalFormatting>
  <conditionalFormatting sqref="BA9:BA65 BF9:BF65 BM9:BM65 BH9:BH65 BK9:BK65 BP9:BP65 CK9:CK65">
    <cfRule type="cellIs" dxfId="940" priority="128" stopIfTrue="1" operator="lessThan">
      <formula>5</formula>
    </cfRule>
  </conditionalFormatting>
  <conditionalFormatting sqref="CL9:CL65">
    <cfRule type="cellIs" dxfId="939" priority="129" stopIfTrue="1" operator="equal">
      <formula>"Giỏi"</formula>
    </cfRule>
    <cfRule type="cellIs" dxfId="938" priority="130" stopIfTrue="1" operator="equal">
      <formula>"Yếu"</formula>
    </cfRule>
  </conditionalFormatting>
  <conditionalFormatting sqref="BA9:BA65 BF9:BF65 BM9:BM65 BH9:BH65 BK9:BK65 BP9:BP65">
    <cfRule type="cellIs" dxfId="937" priority="127" stopIfTrue="1" operator="lessThan">
      <formula>5</formula>
    </cfRule>
  </conditionalFormatting>
  <conditionalFormatting sqref="BA9:BA65 BF9:BF65 BM9:BM65 BH9:BH65 BK9:BK65 BP9:BP65">
    <cfRule type="cellIs" dxfId="936" priority="126" stopIfTrue="1" operator="lessThan">
      <formula>5</formula>
    </cfRule>
  </conditionalFormatting>
  <conditionalFormatting sqref="BB9:BB65">
    <cfRule type="cellIs" dxfId="935" priority="125" stopIfTrue="1" operator="lessThan">
      <formula>5</formula>
    </cfRule>
  </conditionalFormatting>
  <conditionalFormatting sqref="BB9:BB65">
    <cfRule type="cellIs" dxfId="934" priority="124" stopIfTrue="1" operator="lessThan">
      <formula>5</formula>
    </cfRule>
  </conditionalFormatting>
  <conditionalFormatting sqref="BB9:BB65">
    <cfRule type="cellIs" dxfId="933" priority="123" stopIfTrue="1" operator="lessThan">
      <formula>5</formula>
    </cfRule>
  </conditionalFormatting>
  <conditionalFormatting sqref="BQ7:BR7 BX7:CI7 BY8 CE8 BR8 CA8 CC8 BQ8:BQ65 CD8:CD65 CG8 CF8:CF65 BX8:BX65 CB8:CB65 BZ8:BZ65 CH8:CI65">
    <cfRule type="cellIs" dxfId="932" priority="122" stopIfTrue="1" operator="lessThan">
      <formula>5</formula>
    </cfRule>
  </conditionalFormatting>
  <conditionalFormatting sqref="BQ7:BR7 BX7:CI7 BY8 CE8 BR8 CA8 CC8 BQ8:BQ65 CD8:CD65 CG8 CF8:CF65 BX8:BX65 CB8:CB65 BZ8:BZ65 CH8:CI65">
    <cfRule type="cellIs" dxfId="931" priority="121" stopIfTrue="1" operator="lessThan">
      <formula>5</formula>
    </cfRule>
  </conditionalFormatting>
  <conditionalFormatting sqref="BQ7:BR7 BX7:CI7 BY8 CE8 BR8 CA8 CC8 BQ8:BQ65 CD8:CD65 CG8 CF8:CF65 BX8:BX65 CB8:CB65 BZ8:BZ65 CH8:CI65">
    <cfRule type="cellIs" dxfId="930" priority="120" stopIfTrue="1" operator="lessThan">
      <formula>5</formula>
    </cfRule>
  </conditionalFormatting>
  <conditionalFormatting sqref="BV7:BW65">
    <cfRule type="cellIs" dxfId="929" priority="119" stopIfTrue="1" operator="lessThan">
      <formula>5</formula>
    </cfRule>
  </conditionalFormatting>
  <conditionalFormatting sqref="BV7:BW65">
    <cfRule type="cellIs" dxfId="928" priority="118" stopIfTrue="1" operator="lessThan">
      <formula>5</formula>
    </cfRule>
  </conditionalFormatting>
  <conditionalFormatting sqref="BV7:BW65">
    <cfRule type="cellIs" dxfId="927" priority="117" stopIfTrue="1" operator="lessThan">
      <formula>5</formula>
    </cfRule>
  </conditionalFormatting>
  <conditionalFormatting sqref="BR9:BR65 BY9:BY65 CE9:CE65 CA9:CA65 CC9:CC65 CG9:CG65">
    <cfRule type="cellIs" dxfId="926" priority="116" stopIfTrue="1" operator="lessThan">
      <formula>5</formula>
    </cfRule>
  </conditionalFormatting>
  <conditionalFormatting sqref="BR9:BR65 BY9:BY65 CE9:CE65 CA9:CA65 CC9:CC65 CG9:CG65">
    <cfRule type="cellIs" dxfId="925" priority="115" stopIfTrue="1" operator="lessThan">
      <formula>5</formula>
    </cfRule>
  </conditionalFormatting>
  <conditionalFormatting sqref="BR9:BR65 BY9:BY65 CE9:CE65 CA9:CA65 CC9:CC65 CG9:CG65">
    <cfRule type="cellIs" dxfId="924" priority="114" stopIfTrue="1" operator="lessThan">
      <formula>5</formula>
    </cfRule>
  </conditionalFormatting>
  <conditionalFormatting sqref="BS7:BT7 BT8 BS8:BS65">
    <cfRule type="cellIs" dxfId="923" priority="113" stopIfTrue="1" operator="lessThan">
      <formula>5</formula>
    </cfRule>
  </conditionalFormatting>
  <conditionalFormatting sqref="BS7:BT7 BT8 BS8:BS65">
    <cfRule type="cellIs" dxfId="922" priority="112" stopIfTrue="1" operator="lessThan">
      <formula>5</formula>
    </cfRule>
  </conditionalFormatting>
  <conditionalFormatting sqref="BS7:BT7 BT8 BS8:BS65">
    <cfRule type="cellIs" dxfId="921" priority="111" stopIfTrue="1" operator="lessThan">
      <formula>5</formula>
    </cfRule>
  </conditionalFormatting>
  <conditionalFormatting sqref="BT9:BT65">
    <cfRule type="cellIs" dxfId="920" priority="110" stopIfTrue="1" operator="lessThan">
      <formula>5</formula>
    </cfRule>
  </conditionalFormatting>
  <conditionalFormatting sqref="BT9:BT65">
    <cfRule type="cellIs" dxfId="919" priority="109" stopIfTrue="1" operator="lessThan">
      <formula>5</formula>
    </cfRule>
  </conditionalFormatting>
  <conditionalFormatting sqref="BT9:BT65">
    <cfRule type="cellIs" dxfId="918" priority="108" stopIfTrue="1" operator="lessThan">
      <formula>5</formula>
    </cfRule>
  </conditionalFormatting>
  <conditionalFormatting sqref="DE7:DF65 CN7:CO65 DI7:DJ65 CZ7:DA65 CQ7:CX65">
    <cfRule type="cellIs" dxfId="917" priority="107" stopIfTrue="1" operator="lessThan">
      <formula>5</formula>
    </cfRule>
  </conditionalFormatting>
  <conditionalFormatting sqref="DE7:DF65 CN7:CO65 CZ7:DA65 CQ7:CX65">
    <cfRule type="cellIs" dxfId="916" priority="106" stopIfTrue="1" operator="lessThan">
      <formula>5</formula>
    </cfRule>
  </conditionalFormatting>
  <conditionalFormatting sqref="DC7:DC65 DG7:DG65">
    <cfRule type="cellIs" dxfId="915" priority="105" stopIfTrue="1" operator="lessThan">
      <formula>5</formula>
    </cfRule>
  </conditionalFormatting>
  <conditionalFormatting sqref="DC7:DC65 DG7:DG65">
    <cfRule type="cellIs" dxfId="914" priority="104" stopIfTrue="1" operator="lessThan">
      <formula>5</formula>
    </cfRule>
  </conditionalFormatting>
  <conditionalFormatting sqref="DD7:DD65">
    <cfRule type="cellIs" dxfId="913" priority="103" stopIfTrue="1" operator="lessThan">
      <formula>5</formula>
    </cfRule>
  </conditionalFormatting>
  <conditionalFormatting sqref="DD7:DD65">
    <cfRule type="cellIs" dxfId="912" priority="102" stopIfTrue="1" operator="lessThan">
      <formula>5</formula>
    </cfRule>
  </conditionalFormatting>
  <conditionalFormatting sqref="DH7:DH65">
    <cfRule type="cellIs" dxfId="911" priority="101" stopIfTrue="1" operator="lessThan">
      <formula>5</formula>
    </cfRule>
  </conditionalFormatting>
  <conditionalFormatting sqref="DH7:DH65">
    <cfRule type="cellIs" dxfId="910" priority="100" stopIfTrue="1" operator="lessThan">
      <formula>5</formula>
    </cfRule>
  </conditionalFormatting>
  <conditionalFormatting sqref="Q7:Q65">
    <cfRule type="cellIs" dxfId="909" priority="99" stopIfTrue="1" operator="lessThan">
      <formula>5</formula>
    </cfRule>
  </conditionalFormatting>
  <conditionalFormatting sqref="Q7:Q65">
    <cfRule type="cellIs" dxfId="908" priority="98" stopIfTrue="1" operator="lessThan">
      <formula>5</formula>
    </cfRule>
  </conditionalFormatting>
  <conditionalFormatting sqref="Q7:Q65">
    <cfRule type="cellIs" dxfId="907" priority="97" stopIfTrue="1" operator="lessThan">
      <formula>5</formula>
    </cfRule>
  </conditionalFormatting>
  <conditionalFormatting sqref="T7:T65">
    <cfRule type="cellIs" dxfId="906" priority="96" stopIfTrue="1" operator="lessThan">
      <formula>5</formula>
    </cfRule>
  </conditionalFormatting>
  <conditionalFormatting sqref="T7:T65">
    <cfRule type="cellIs" dxfId="905" priority="95" stopIfTrue="1" operator="lessThan">
      <formula>5</formula>
    </cfRule>
  </conditionalFormatting>
  <conditionalFormatting sqref="T7:T65">
    <cfRule type="cellIs" dxfId="904" priority="94" stopIfTrue="1" operator="lessThan">
      <formula>5</formula>
    </cfRule>
  </conditionalFormatting>
  <conditionalFormatting sqref="W7:W65">
    <cfRule type="cellIs" dxfId="903" priority="93" stopIfTrue="1" operator="lessThan">
      <formula>5</formula>
    </cfRule>
  </conditionalFormatting>
  <conditionalFormatting sqref="W7:W65">
    <cfRule type="cellIs" dxfId="902" priority="92" stopIfTrue="1" operator="lessThan">
      <formula>5</formula>
    </cfRule>
  </conditionalFormatting>
  <conditionalFormatting sqref="W7:W65">
    <cfRule type="cellIs" dxfId="901" priority="91" stopIfTrue="1" operator="lessThan">
      <formula>5</formula>
    </cfRule>
  </conditionalFormatting>
  <conditionalFormatting sqref="AB7:AB65">
    <cfRule type="cellIs" dxfId="900" priority="90" stopIfTrue="1" operator="lessThan">
      <formula>5</formula>
    </cfRule>
  </conditionalFormatting>
  <conditionalFormatting sqref="AB7:AB65">
    <cfRule type="cellIs" dxfId="899" priority="89" stopIfTrue="1" operator="lessThan">
      <formula>5</formula>
    </cfRule>
  </conditionalFormatting>
  <conditionalFormatting sqref="AB7:AB65">
    <cfRule type="cellIs" dxfId="898" priority="88" stopIfTrue="1" operator="lessThan">
      <formula>5</formula>
    </cfRule>
  </conditionalFormatting>
  <conditionalFormatting sqref="AE7:AE65">
    <cfRule type="cellIs" dxfId="897" priority="87" stopIfTrue="1" operator="lessThan">
      <formula>5</formula>
    </cfRule>
  </conditionalFormatting>
  <conditionalFormatting sqref="AE7:AE65">
    <cfRule type="cellIs" dxfId="896" priority="86" stopIfTrue="1" operator="lessThan">
      <formula>5</formula>
    </cfRule>
  </conditionalFormatting>
  <conditionalFormatting sqref="AE7:AE65">
    <cfRule type="cellIs" dxfId="895" priority="85" stopIfTrue="1" operator="lessThan">
      <formula>5</formula>
    </cfRule>
  </conditionalFormatting>
  <conditionalFormatting sqref="BU7:BU65">
    <cfRule type="cellIs" dxfId="894" priority="84" stopIfTrue="1" operator="lessThan">
      <formula>5</formula>
    </cfRule>
  </conditionalFormatting>
  <conditionalFormatting sqref="BU7:BU65">
    <cfRule type="cellIs" dxfId="893" priority="83" stopIfTrue="1" operator="lessThan">
      <formula>5</formula>
    </cfRule>
  </conditionalFormatting>
  <conditionalFormatting sqref="BU7:BU65">
    <cfRule type="cellIs" dxfId="892" priority="82" stopIfTrue="1" operator="lessThan">
      <formula>5</formula>
    </cfRule>
  </conditionalFormatting>
  <conditionalFormatting sqref="BN7:BN65">
    <cfRule type="cellIs" dxfId="891" priority="81" stopIfTrue="1" operator="lessThan">
      <formula>5</formula>
    </cfRule>
  </conditionalFormatting>
  <conditionalFormatting sqref="BN7:BN65">
    <cfRule type="cellIs" dxfId="890" priority="80" stopIfTrue="1" operator="lessThan">
      <formula>5</formula>
    </cfRule>
  </conditionalFormatting>
  <conditionalFormatting sqref="BN7:BN65">
    <cfRule type="cellIs" dxfId="889" priority="79" stopIfTrue="1" operator="lessThan">
      <formula>5</formula>
    </cfRule>
  </conditionalFormatting>
  <conditionalFormatting sqref="BD7:BD65">
    <cfRule type="cellIs" dxfId="888" priority="78" stopIfTrue="1" operator="lessThan">
      <formula>5</formula>
    </cfRule>
  </conditionalFormatting>
  <conditionalFormatting sqref="BD7:BD65">
    <cfRule type="cellIs" dxfId="887" priority="77" stopIfTrue="1" operator="lessThan">
      <formula>5</formula>
    </cfRule>
  </conditionalFormatting>
  <conditionalFormatting sqref="BD7:BD65">
    <cfRule type="cellIs" dxfId="886" priority="76" stopIfTrue="1" operator="lessThan">
      <formula>5</formula>
    </cfRule>
  </conditionalFormatting>
  <conditionalFormatting sqref="BI7:BI65">
    <cfRule type="cellIs" dxfId="885" priority="75" stopIfTrue="1" operator="lessThan">
      <formula>5</formula>
    </cfRule>
  </conditionalFormatting>
  <conditionalFormatting sqref="BI7:BI65">
    <cfRule type="cellIs" dxfId="884" priority="74" stopIfTrue="1" operator="lessThan">
      <formula>5</formula>
    </cfRule>
  </conditionalFormatting>
  <conditionalFormatting sqref="BI7:BI65">
    <cfRule type="cellIs" dxfId="883" priority="73" stopIfTrue="1" operator="lessThan">
      <formula>5</formula>
    </cfRule>
  </conditionalFormatting>
  <conditionalFormatting sqref="CY7:CY65">
    <cfRule type="cellIs" dxfId="882" priority="72" stopIfTrue="1" operator="lessThan">
      <formula>5</formula>
    </cfRule>
  </conditionalFormatting>
  <conditionalFormatting sqref="CY7:CY65">
    <cfRule type="cellIs" dxfId="881" priority="71" stopIfTrue="1" operator="lessThan">
      <formula>5</formula>
    </cfRule>
  </conditionalFormatting>
  <conditionalFormatting sqref="CY7:CY65">
    <cfRule type="cellIs" dxfId="880" priority="70" stopIfTrue="1" operator="lessThan">
      <formula>5</formula>
    </cfRule>
  </conditionalFormatting>
  <conditionalFormatting sqref="CP7:CP65">
    <cfRule type="cellIs" dxfId="879" priority="69" stopIfTrue="1" operator="lessThan">
      <formula>5</formula>
    </cfRule>
  </conditionalFormatting>
  <conditionalFormatting sqref="CP7:CP65">
    <cfRule type="cellIs" dxfId="878" priority="68" stopIfTrue="1" operator="lessThan">
      <formula>5</formula>
    </cfRule>
  </conditionalFormatting>
  <conditionalFormatting sqref="CP7:CP65">
    <cfRule type="cellIs" dxfId="877" priority="67" stopIfTrue="1" operator="lessThan">
      <formula>5</formula>
    </cfRule>
  </conditionalFormatting>
  <conditionalFormatting sqref="DB7:DB65">
    <cfRule type="cellIs" dxfId="876" priority="66" stopIfTrue="1" operator="lessThan">
      <formula>5</formula>
    </cfRule>
  </conditionalFormatting>
  <conditionalFormatting sqref="DB7:DB65">
    <cfRule type="cellIs" dxfId="875" priority="65" stopIfTrue="1" operator="lessThan">
      <formula>5</formula>
    </cfRule>
  </conditionalFormatting>
  <conditionalFormatting sqref="DB7:DB65">
    <cfRule type="cellIs" dxfId="874" priority="64" stopIfTrue="1" operator="lessThan">
      <formula>5</formula>
    </cfRule>
  </conditionalFormatting>
  <conditionalFormatting sqref="EG7:EH65">
    <cfRule type="cellIs" dxfId="873" priority="61" stopIfTrue="1" operator="lessThan">
      <formula>5</formula>
    </cfRule>
  </conditionalFormatting>
  <conditionalFormatting sqref="EI7:EI8">
    <cfRule type="cellIs" dxfId="872" priority="62" stopIfTrue="1" operator="equal">
      <formula>"Giỏi"</formula>
    </cfRule>
    <cfRule type="cellIs" dxfId="871" priority="63" stopIfTrue="1" operator="equal">
      <formula>"Yếu"</formula>
    </cfRule>
  </conditionalFormatting>
  <conditionalFormatting sqref="EH8 EH32:EH33 EH12">
    <cfRule type="cellIs" dxfId="870" priority="60" stopIfTrue="1" operator="lessThan">
      <formula>5</formula>
    </cfRule>
  </conditionalFormatting>
  <conditionalFormatting sqref="EG7:EH65">
    <cfRule type="cellIs" dxfId="869" priority="59" stopIfTrue="1" operator="lessThan">
      <formula>5</formula>
    </cfRule>
  </conditionalFormatting>
  <conditionalFormatting sqref="EI9:EI65">
    <cfRule type="cellIs" dxfId="868" priority="57" stopIfTrue="1" operator="equal">
      <formula>"Giỏi"</formula>
    </cfRule>
    <cfRule type="cellIs" dxfId="867" priority="58" stopIfTrue="1" operator="equal">
      <formula>"Yếu"</formula>
    </cfRule>
  </conditionalFormatting>
  <conditionalFormatting sqref="DN30:DN55 DM7:DV7 DN8:DN26 DP8:DP26 DP30:DP55 DR30:DR55 DR8:DR26 DT8:DT26 DT30:DT55 DV30:DV55 DV8:DV26 DM8:DM65 DO8:DO65 DQ8:DQ65 DS8:DS65 DU8:DU65">
    <cfRule type="cellIs" dxfId="866" priority="46" stopIfTrue="1" operator="lessThan">
      <formula>5</formula>
    </cfRule>
  </conditionalFormatting>
  <conditionalFormatting sqref="DN30:DN55 DM7:DV7 DN8:DN26 DP8:DP26 DP30:DP55 DR30:DR55 DR8:DR26 DT8:DT26 DT30:DT55 DV30:DV55 DV8:DV26 DM8:DM65 DO8:DO65 DQ8:DQ65 DS8:DS65 DU8:DU65 DY7:DY49 DY50:DZ65 EF7:EF65">
    <cfRule type="cellIs" dxfId="865" priority="43" stopIfTrue="1" operator="lessThan">
      <formula>5</formula>
    </cfRule>
    <cfRule type="cellIs" dxfId="864" priority="45" stopIfTrue="1" operator="lessThan">
      <formula>5</formula>
    </cfRule>
  </conditionalFormatting>
  <conditionalFormatting sqref="DN30:DN55 DM7:DV7 DN8:DN26 DP8:DP26 DP30:DP55 DR30:DR55 DR8:DR26 DT8:DT26 DT30:DT55 DV30:DV55 DV8:DV26 DM8:DM65 DO8:DO65 DQ8:DQ65 DS8:DS65 DU8:DU65">
    <cfRule type="cellIs" dxfId="863" priority="44" stopIfTrue="1" operator="lessThan">
      <formula>5</formula>
    </cfRule>
  </conditionalFormatting>
  <conditionalFormatting sqref="DW7:DX7 DX30:DX55 DX8:DX26 DW8:DW65">
    <cfRule type="cellIs" dxfId="862" priority="42" stopIfTrue="1" operator="lessThan">
      <formula>5</formula>
    </cfRule>
  </conditionalFormatting>
  <conditionalFormatting sqref="DW7:DX7 DX30:DX55 DX8:DX26 DW8:DW65">
    <cfRule type="cellIs" dxfId="861" priority="39" stopIfTrue="1" operator="lessThan">
      <formula>5</formula>
    </cfRule>
    <cfRule type="cellIs" dxfId="860" priority="41" stopIfTrue="1" operator="lessThan">
      <formula>5</formula>
    </cfRule>
  </conditionalFormatting>
  <conditionalFormatting sqref="DW7:DX7 DX30:DX55 DX8:DX26 DW8:DW65">
    <cfRule type="cellIs" dxfId="859" priority="40" stopIfTrue="1" operator="lessThan">
      <formula>5</formula>
    </cfRule>
  </conditionalFormatting>
  <conditionalFormatting sqref="DN27 DP27 DR27 DT27 DV27">
    <cfRule type="cellIs" dxfId="858" priority="38" stopIfTrue="1" operator="lessThan">
      <formula>5</formula>
    </cfRule>
  </conditionalFormatting>
  <conditionalFormatting sqref="DN27 DP27 DR27 DT27 DV27">
    <cfRule type="cellIs" dxfId="857" priority="35" stopIfTrue="1" operator="lessThan">
      <formula>5</formula>
    </cfRule>
    <cfRule type="cellIs" dxfId="856" priority="37" stopIfTrue="1" operator="lessThan">
      <formula>5</formula>
    </cfRule>
  </conditionalFormatting>
  <conditionalFormatting sqref="DN27 DP27 DR27 DT27 DV27">
    <cfRule type="cellIs" dxfId="855" priority="36" stopIfTrue="1" operator="lessThan">
      <formula>5</formula>
    </cfRule>
  </conditionalFormatting>
  <conditionalFormatting sqref="DX27">
    <cfRule type="cellIs" dxfId="854" priority="34" stopIfTrue="1" operator="lessThan">
      <formula>5</formula>
    </cfRule>
  </conditionalFormatting>
  <conditionalFormatting sqref="DX27">
    <cfRule type="cellIs" dxfId="853" priority="31" stopIfTrue="1" operator="lessThan">
      <formula>5</formula>
    </cfRule>
    <cfRule type="cellIs" dxfId="852" priority="33" stopIfTrue="1" operator="lessThan">
      <formula>5</formula>
    </cfRule>
  </conditionalFormatting>
  <conditionalFormatting sqref="DX27">
    <cfRule type="cellIs" dxfId="851" priority="32" stopIfTrue="1" operator="lessThan">
      <formula>5</formula>
    </cfRule>
  </conditionalFormatting>
  <conditionalFormatting sqref="DN28:DN29 DP28:DP29 DR28:DR29 DT28:DT29 DV28:DV29">
    <cfRule type="cellIs" dxfId="850" priority="30" stopIfTrue="1" operator="lessThan">
      <formula>5</formula>
    </cfRule>
  </conditionalFormatting>
  <conditionalFormatting sqref="DN28:DN29 DP28:DP29 DR28:DR29 DT28:DT29 DV28:DV29">
    <cfRule type="cellIs" dxfId="849" priority="27" stopIfTrue="1" operator="lessThan">
      <formula>5</formula>
    </cfRule>
    <cfRule type="cellIs" dxfId="848" priority="29" stopIfTrue="1" operator="lessThan">
      <formula>5</formula>
    </cfRule>
  </conditionalFormatting>
  <conditionalFormatting sqref="DN28:DN29 DP28:DP29 DR28:DR29 DT28:DT29 DV28:DV29">
    <cfRule type="cellIs" dxfId="847" priority="28" stopIfTrue="1" operator="lessThan">
      <formula>5</formula>
    </cfRule>
  </conditionalFormatting>
  <conditionalFormatting sqref="DX28:DX29">
    <cfRule type="cellIs" dxfId="846" priority="26" stopIfTrue="1" operator="lessThan">
      <formula>5</formula>
    </cfRule>
  </conditionalFormatting>
  <conditionalFormatting sqref="DX28:DX29">
    <cfRule type="cellIs" dxfId="845" priority="23" stopIfTrue="1" operator="lessThan">
      <formula>5</formula>
    </cfRule>
    <cfRule type="cellIs" dxfId="844" priority="25" stopIfTrue="1" operator="lessThan">
      <formula>5</formula>
    </cfRule>
  </conditionalFormatting>
  <conditionalFormatting sqref="DX28:DX29">
    <cfRule type="cellIs" dxfId="843" priority="24" stopIfTrue="1" operator="lessThan">
      <formula>5</formula>
    </cfRule>
  </conditionalFormatting>
  <conditionalFormatting sqref="EC7:ED7 ED8:ED55 EC8:EC65">
    <cfRule type="cellIs" dxfId="842" priority="22" stopIfTrue="1" operator="lessThan">
      <formula>5</formula>
    </cfRule>
  </conditionalFormatting>
  <conditionalFormatting sqref="DN56:DN65 DV56:DV65 DP56:DP65 DR56:DR65 DT56:DT65">
    <cfRule type="cellIs" dxfId="841" priority="15" stopIfTrue="1" operator="lessThan">
      <formula>5</formula>
    </cfRule>
  </conditionalFormatting>
  <conditionalFormatting sqref="DN56:DN65 DV56:DV65 DP56:DP65 DR56:DR65 DT56:DT65">
    <cfRule type="cellIs" dxfId="840" priority="12" stopIfTrue="1" operator="lessThan">
      <formula>5</formula>
    </cfRule>
    <cfRule type="cellIs" dxfId="839" priority="14" stopIfTrue="1" operator="lessThan">
      <formula>5</formula>
    </cfRule>
  </conditionalFormatting>
  <conditionalFormatting sqref="DN56:DN65 DV56:DV65 DP56:DP65 DR56:DR65 DT56:DT65">
    <cfRule type="cellIs" dxfId="838" priority="13" stopIfTrue="1" operator="lessThan">
      <formula>5</formula>
    </cfRule>
  </conditionalFormatting>
  <conditionalFormatting sqref="DX56:DX65">
    <cfRule type="cellIs" dxfId="837" priority="11" stopIfTrue="1" operator="lessThan">
      <formula>5</formula>
    </cfRule>
  </conditionalFormatting>
  <conditionalFormatting sqref="DX56:DX65">
    <cfRule type="cellIs" dxfId="836" priority="8" stopIfTrue="1" operator="lessThan">
      <formula>5</formula>
    </cfRule>
    <cfRule type="cellIs" dxfId="835" priority="10" stopIfTrue="1" operator="lessThan">
      <formula>5</formula>
    </cfRule>
  </conditionalFormatting>
  <conditionalFormatting sqref="DX56:DX65">
    <cfRule type="cellIs" dxfId="834" priority="9" stopIfTrue="1" operator="lessThan">
      <formula>5</formula>
    </cfRule>
  </conditionalFormatting>
  <conditionalFormatting sqref="ED56:ED65">
    <cfRule type="cellIs" dxfId="833" priority="7" stopIfTrue="1" operator="lessThan">
      <formula>5</formula>
    </cfRule>
  </conditionalFormatting>
  <conditionalFormatting sqref="EE7:EE55">
    <cfRule type="cellIs" dxfId="832" priority="5" stopIfTrue="1" operator="equal">
      <formula>"Giỏi"</formula>
    </cfRule>
    <cfRule type="cellIs" dxfId="831" priority="6" stopIfTrue="1" operator="equal">
      <formula>"Yếu"</formula>
    </cfRule>
  </conditionalFormatting>
  <conditionalFormatting sqref="EE56:EE65">
    <cfRule type="cellIs" dxfId="830" priority="3" stopIfTrue="1" operator="equal">
      <formula>"Giỏi"</formula>
    </cfRule>
    <cfRule type="cellIs" dxfId="829" priority="4" stopIfTrue="1" operator="equal">
      <formula>"Yếu"</formula>
    </cfRule>
  </conditionalFormatting>
  <conditionalFormatting sqref="EA7:EB7 EB8:EB55 EA8:EA65">
    <cfRule type="cellIs" dxfId="828" priority="2" stopIfTrue="1" operator="lessThan">
      <formula>5</formula>
    </cfRule>
  </conditionalFormatting>
  <conditionalFormatting sqref="EB56:EB65">
    <cfRule type="cellIs" dxfId="827" priority="1" stopIfTrue="1" operator="lessThan">
      <formula>5</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topLeftCell="A9" workbookViewId="0">
      <pane xSplit="7" ySplit="2" topLeftCell="H44" activePane="bottomRight" state="frozen"/>
      <selection activeCell="A9" sqref="A9"/>
      <selection pane="topRight" activeCell="H9" sqref="H9"/>
      <selection pane="bottomLeft" activeCell="A11" sqref="A11"/>
      <selection pane="bottomRight" activeCell="D55" sqref="D55"/>
    </sheetView>
  </sheetViews>
  <sheetFormatPr defaultRowHeight="15" x14ac:dyDescent="0.25"/>
  <cols>
    <col min="1" max="1" width="4.140625" customWidth="1"/>
    <col min="2" max="2" width="5.28515625" hidden="1" customWidth="1"/>
    <col min="3" max="3" width="17.28515625" bestFit="1" customWidth="1"/>
    <col min="4" max="4" width="7.28515625" bestFit="1" customWidth="1"/>
    <col min="5" max="5" width="0" hidden="1" customWidth="1"/>
    <col min="6" max="6" width="7.28515625" hidden="1" customWidth="1"/>
    <col min="7" max="7" width="9.140625" hidden="1" customWidth="1"/>
    <col min="8" max="8" width="4.85546875" customWidth="1"/>
    <col min="9" max="9" width="7.85546875" customWidth="1"/>
    <col min="10" max="10" width="13.140625" customWidth="1"/>
    <col min="11" max="11" width="6.85546875" customWidth="1"/>
    <col min="12" max="12" width="7.140625" customWidth="1"/>
    <col min="13" max="13" width="7.28515625" customWidth="1"/>
    <col min="14" max="14" width="7.140625" customWidth="1"/>
    <col min="15" max="15" width="6.85546875" style="288" bestFit="1" customWidth="1"/>
    <col min="16" max="16" width="7.28515625" bestFit="1" customWidth="1"/>
    <col min="17" max="17" width="6.85546875" customWidth="1"/>
    <col min="18" max="18" width="7.7109375" bestFit="1" customWidth="1"/>
    <col min="19" max="19" width="8.7109375" customWidth="1"/>
    <col min="20" max="20" width="0" hidden="1" customWidth="1"/>
    <col min="21" max="21" width="16" customWidth="1"/>
    <col min="255" max="255" width="4.140625" customWidth="1"/>
    <col min="256" max="256" width="5.28515625" customWidth="1"/>
    <col min="257" max="257" width="20.28515625" customWidth="1"/>
    <col min="258" max="258" width="8.5703125" customWidth="1"/>
    <col min="259" max="261" width="0" hidden="1" customWidth="1"/>
    <col min="262" max="262" width="6.140625" customWidth="1"/>
    <col min="263" max="263" width="10.85546875" customWidth="1"/>
    <col min="264" max="264" width="17.5703125" customWidth="1"/>
    <col min="265" max="265" width="8.42578125" customWidth="1"/>
    <col min="266" max="266" width="11.42578125" customWidth="1"/>
    <col min="267" max="268" width="7.85546875" customWidth="1"/>
    <col min="269" max="269" width="12" customWidth="1"/>
    <col min="270" max="270" width="0" hidden="1" customWidth="1"/>
    <col min="511" max="511" width="4.140625" customWidth="1"/>
    <col min="512" max="512" width="5.28515625" customWidth="1"/>
    <col min="513" max="513" width="20.28515625" customWidth="1"/>
    <col min="514" max="514" width="8.5703125" customWidth="1"/>
    <col min="515" max="517" width="0" hidden="1" customWidth="1"/>
    <col min="518" max="518" width="6.140625" customWidth="1"/>
    <col min="519" max="519" width="10.85546875" customWidth="1"/>
    <col min="520" max="520" width="17.5703125" customWidth="1"/>
    <col min="521" max="521" width="8.42578125" customWidth="1"/>
    <col min="522" max="522" width="11.42578125" customWidth="1"/>
    <col min="523" max="524" width="7.85546875" customWidth="1"/>
    <col min="525" max="525" width="12" customWidth="1"/>
    <col min="526" max="526" width="0" hidden="1" customWidth="1"/>
    <col min="767" max="767" width="4.140625" customWidth="1"/>
    <col min="768" max="768" width="5.28515625" customWidth="1"/>
    <col min="769" max="769" width="20.28515625" customWidth="1"/>
    <col min="770" max="770" width="8.5703125" customWidth="1"/>
    <col min="771" max="773" width="0" hidden="1" customWidth="1"/>
    <col min="774" max="774" width="6.140625" customWidth="1"/>
    <col min="775" max="775" width="10.85546875" customWidth="1"/>
    <col min="776" max="776" width="17.5703125" customWidth="1"/>
    <col min="777" max="777" width="8.42578125" customWidth="1"/>
    <col min="778" max="778" width="11.42578125" customWidth="1"/>
    <col min="779" max="780" width="7.85546875" customWidth="1"/>
    <col min="781" max="781" width="12" customWidth="1"/>
    <col min="782" max="782" width="0" hidden="1" customWidth="1"/>
    <col min="1023" max="1023" width="4.140625" customWidth="1"/>
    <col min="1024" max="1024" width="5.28515625" customWidth="1"/>
    <col min="1025" max="1025" width="20.28515625" customWidth="1"/>
    <col min="1026" max="1026" width="8.5703125" customWidth="1"/>
    <col min="1027" max="1029" width="0" hidden="1" customWidth="1"/>
    <col min="1030" max="1030" width="6.140625" customWidth="1"/>
    <col min="1031" max="1031" width="10.85546875" customWidth="1"/>
    <col min="1032" max="1032" width="17.5703125" customWidth="1"/>
    <col min="1033" max="1033" width="8.42578125" customWidth="1"/>
    <col min="1034" max="1034" width="11.42578125" customWidth="1"/>
    <col min="1035" max="1036" width="7.85546875" customWidth="1"/>
    <col min="1037" max="1037" width="12" customWidth="1"/>
    <col min="1038" max="1038" width="0" hidden="1" customWidth="1"/>
    <col min="1279" max="1279" width="4.140625" customWidth="1"/>
    <col min="1280" max="1280" width="5.28515625" customWidth="1"/>
    <col min="1281" max="1281" width="20.28515625" customWidth="1"/>
    <col min="1282" max="1282" width="8.5703125" customWidth="1"/>
    <col min="1283" max="1285" width="0" hidden="1" customWidth="1"/>
    <col min="1286" max="1286" width="6.140625" customWidth="1"/>
    <col min="1287" max="1287" width="10.85546875" customWidth="1"/>
    <col min="1288" max="1288" width="17.5703125" customWidth="1"/>
    <col min="1289" max="1289" width="8.42578125" customWidth="1"/>
    <col min="1290" max="1290" width="11.42578125" customWidth="1"/>
    <col min="1291" max="1292" width="7.85546875" customWidth="1"/>
    <col min="1293" max="1293" width="12" customWidth="1"/>
    <col min="1294" max="1294" width="0" hidden="1" customWidth="1"/>
    <col min="1535" max="1535" width="4.140625" customWidth="1"/>
    <col min="1536" max="1536" width="5.28515625" customWidth="1"/>
    <col min="1537" max="1537" width="20.28515625" customWidth="1"/>
    <col min="1538" max="1538" width="8.5703125" customWidth="1"/>
    <col min="1539" max="1541" width="0" hidden="1" customWidth="1"/>
    <col min="1542" max="1542" width="6.140625" customWidth="1"/>
    <col min="1543" max="1543" width="10.85546875" customWidth="1"/>
    <col min="1544" max="1544" width="17.5703125" customWidth="1"/>
    <col min="1545" max="1545" width="8.42578125" customWidth="1"/>
    <col min="1546" max="1546" width="11.42578125" customWidth="1"/>
    <col min="1547" max="1548" width="7.85546875" customWidth="1"/>
    <col min="1549" max="1549" width="12" customWidth="1"/>
    <col min="1550" max="1550" width="0" hidden="1" customWidth="1"/>
    <col min="1791" max="1791" width="4.140625" customWidth="1"/>
    <col min="1792" max="1792" width="5.28515625" customWidth="1"/>
    <col min="1793" max="1793" width="20.28515625" customWidth="1"/>
    <col min="1794" max="1794" width="8.5703125" customWidth="1"/>
    <col min="1795" max="1797" width="0" hidden="1" customWidth="1"/>
    <col min="1798" max="1798" width="6.140625" customWidth="1"/>
    <col min="1799" max="1799" width="10.85546875" customWidth="1"/>
    <col min="1800" max="1800" width="17.5703125" customWidth="1"/>
    <col min="1801" max="1801" width="8.42578125" customWidth="1"/>
    <col min="1802" max="1802" width="11.42578125" customWidth="1"/>
    <col min="1803" max="1804" width="7.85546875" customWidth="1"/>
    <col min="1805" max="1805" width="12" customWidth="1"/>
    <col min="1806" max="1806" width="0" hidden="1" customWidth="1"/>
    <col min="2047" max="2047" width="4.140625" customWidth="1"/>
    <col min="2048" max="2048" width="5.28515625" customWidth="1"/>
    <col min="2049" max="2049" width="20.28515625" customWidth="1"/>
    <col min="2050" max="2050" width="8.5703125" customWidth="1"/>
    <col min="2051" max="2053" width="0" hidden="1" customWidth="1"/>
    <col min="2054" max="2054" width="6.140625" customWidth="1"/>
    <col min="2055" max="2055" width="10.85546875" customWidth="1"/>
    <col min="2056" max="2056" width="17.5703125" customWidth="1"/>
    <col min="2057" max="2057" width="8.42578125" customWidth="1"/>
    <col min="2058" max="2058" width="11.42578125" customWidth="1"/>
    <col min="2059" max="2060" width="7.85546875" customWidth="1"/>
    <col min="2061" max="2061" width="12" customWidth="1"/>
    <col min="2062" max="2062" width="0" hidden="1" customWidth="1"/>
    <col min="2303" max="2303" width="4.140625" customWidth="1"/>
    <col min="2304" max="2304" width="5.28515625" customWidth="1"/>
    <col min="2305" max="2305" width="20.28515625" customWidth="1"/>
    <col min="2306" max="2306" width="8.5703125" customWidth="1"/>
    <col min="2307" max="2309" width="0" hidden="1" customWidth="1"/>
    <col min="2310" max="2310" width="6.140625" customWidth="1"/>
    <col min="2311" max="2311" width="10.85546875" customWidth="1"/>
    <col min="2312" max="2312" width="17.5703125" customWidth="1"/>
    <col min="2313" max="2313" width="8.42578125" customWidth="1"/>
    <col min="2314" max="2314" width="11.42578125" customWidth="1"/>
    <col min="2315" max="2316" width="7.85546875" customWidth="1"/>
    <col min="2317" max="2317" width="12" customWidth="1"/>
    <col min="2318" max="2318" width="0" hidden="1" customWidth="1"/>
    <col min="2559" max="2559" width="4.140625" customWidth="1"/>
    <col min="2560" max="2560" width="5.28515625" customWidth="1"/>
    <col min="2561" max="2561" width="20.28515625" customWidth="1"/>
    <col min="2562" max="2562" width="8.5703125" customWidth="1"/>
    <col min="2563" max="2565" width="0" hidden="1" customWidth="1"/>
    <col min="2566" max="2566" width="6.140625" customWidth="1"/>
    <col min="2567" max="2567" width="10.85546875" customWidth="1"/>
    <col min="2568" max="2568" width="17.5703125" customWidth="1"/>
    <col min="2569" max="2569" width="8.42578125" customWidth="1"/>
    <col min="2570" max="2570" width="11.42578125" customWidth="1"/>
    <col min="2571" max="2572" width="7.85546875" customWidth="1"/>
    <col min="2573" max="2573" width="12" customWidth="1"/>
    <col min="2574" max="2574" width="0" hidden="1" customWidth="1"/>
    <col min="2815" max="2815" width="4.140625" customWidth="1"/>
    <col min="2816" max="2816" width="5.28515625" customWidth="1"/>
    <col min="2817" max="2817" width="20.28515625" customWidth="1"/>
    <col min="2818" max="2818" width="8.5703125" customWidth="1"/>
    <col min="2819" max="2821" width="0" hidden="1" customWidth="1"/>
    <col min="2822" max="2822" width="6.140625" customWidth="1"/>
    <col min="2823" max="2823" width="10.85546875" customWidth="1"/>
    <col min="2824" max="2824" width="17.5703125" customWidth="1"/>
    <col min="2825" max="2825" width="8.42578125" customWidth="1"/>
    <col min="2826" max="2826" width="11.42578125" customWidth="1"/>
    <col min="2827" max="2828" width="7.85546875" customWidth="1"/>
    <col min="2829" max="2829" width="12" customWidth="1"/>
    <col min="2830" max="2830" width="0" hidden="1" customWidth="1"/>
    <col min="3071" max="3071" width="4.140625" customWidth="1"/>
    <col min="3072" max="3072" width="5.28515625" customWidth="1"/>
    <col min="3073" max="3073" width="20.28515625" customWidth="1"/>
    <col min="3074" max="3074" width="8.5703125" customWidth="1"/>
    <col min="3075" max="3077" width="0" hidden="1" customWidth="1"/>
    <col min="3078" max="3078" width="6.140625" customWidth="1"/>
    <col min="3079" max="3079" width="10.85546875" customWidth="1"/>
    <col min="3080" max="3080" width="17.5703125" customWidth="1"/>
    <col min="3081" max="3081" width="8.42578125" customWidth="1"/>
    <col min="3082" max="3082" width="11.42578125" customWidth="1"/>
    <col min="3083" max="3084" width="7.85546875" customWidth="1"/>
    <col min="3085" max="3085" width="12" customWidth="1"/>
    <col min="3086" max="3086" width="0" hidden="1" customWidth="1"/>
    <col min="3327" max="3327" width="4.140625" customWidth="1"/>
    <col min="3328" max="3328" width="5.28515625" customWidth="1"/>
    <col min="3329" max="3329" width="20.28515625" customWidth="1"/>
    <col min="3330" max="3330" width="8.5703125" customWidth="1"/>
    <col min="3331" max="3333" width="0" hidden="1" customWidth="1"/>
    <col min="3334" max="3334" width="6.140625" customWidth="1"/>
    <col min="3335" max="3335" width="10.85546875" customWidth="1"/>
    <col min="3336" max="3336" width="17.5703125" customWidth="1"/>
    <col min="3337" max="3337" width="8.42578125" customWidth="1"/>
    <col min="3338" max="3338" width="11.42578125" customWidth="1"/>
    <col min="3339" max="3340" width="7.85546875" customWidth="1"/>
    <col min="3341" max="3341" width="12" customWidth="1"/>
    <col min="3342" max="3342" width="0" hidden="1" customWidth="1"/>
    <col min="3583" max="3583" width="4.140625" customWidth="1"/>
    <col min="3584" max="3584" width="5.28515625" customWidth="1"/>
    <col min="3585" max="3585" width="20.28515625" customWidth="1"/>
    <col min="3586" max="3586" width="8.5703125" customWidth="1"/>
    <col min="3587" max="3589" width="0" hidden="1" customWidth="1"/>
    <col min="3590" max="3590" width="6.140625" customWidth="1"/>
    <col min="3591" max="3591" width="10.85546875" customWidth="1"/>
    <col min="3592" max="3592" width="17.5703125" customWidth="1"/>
    <col min="3593" max="3593" width="8.42578125" customWidth="1"/>
    <col min="3594" max="3594" width="11.42578125" customWidth="1"/>
    <col min="3595" max="3596" width="7.85546875" customWidth="1"/>
    <col min="3597" max="3597" width="12" customWidth="1"/>
    <col min="3598" max="3598" width="0" hidden="1" customWidth="1"/>
    <col min="3839" max="3839" width="4.140625" customWidth="1"/>
    <col min="3840" max="3840" width="5.28515625" customWidth="1"/>
    <col min="3841" max="3841" width="20.28515625" customWidth="1"/>
    <col min="3842" max="3842" width="8.5703125" customWidth="1"/>
    <col min="3843" max="3845" width="0" hidden="1" customWidth="1"/>
    <col min="3846" max="3846" width="6.140625" customWidth="1"/>
    <col min="3847" max="3847" width="10.85546875" customWidth="1"/>
    <col min="3848" max="3848" width="17.5703125" customWidth="1"/>
    <col min="3849" max="3849" width="8.42578125" customWidth="1"/>
    <col min="3850" max="3850" width="11.42578125" customWidth="1"/>
    <col min="3851" max="3852" width="7.85546875" customWidth="1"/>
    <col min="3853" max="3853" width="12" customWidth="1"/>
    <col min="3854" max="3854" width="0" hidden="1" customWidth="1"/>
    <col min="4095" max="4095" width="4.140625" customWidth="1"/>
    <col min="4096" max="4096" width="5.28515625" customWidth="1"/>
    <col min="4097" max="4097" width="20.28515625" customWidth="1"/>
    <col min="4098" max="4098" width="8.5703125" customWidth="1"/>
    <col min="4099" max="4101" width="0" hidden="1" customWidth="1"/>
    <col min="4102" max="4102" width="6.140625" customWidth="1"/>
    <col min="4103" max="4103" width="10.85546875" customWidth="1"/>
    <col min="4104" max="4104" width="17.5703125" customWidth="1"/>
    <col min="4105" max="4105" width="8.42578125" customWidth="1"/>
    <col min="4106" max="4106" width="11.42578125" customWidth="1"/>
    <col min="4107" max="4108" width="7.85546875" customWidth="1"/>
    <col min="4109" max="4109" width="12" customWidth="1"/>
    <col min="4110" max="4110" width="0" hidden="1" customWidth="1"/>
    <col min="4351" max="4351" width="4.140625" customWidth="1"/>
    <col min="4352" max="4352" width="5.28515625" customWidth="1"/>
    <col min="4353" max="4353" width="20.28515625" customWidth="1"/>
    <col min="4354" max="4354" width="8.5703125" customWidth="1"/>
    <col min="4355" max="4357" width="0" hidden="1" customWidth="1"/>
    <col min="4358" max="4358" width="6.140625" customWidth="1"/>
    <col min="4359" max="4359" width="10.85546875" customWidth="1"/>
    <col min="4360" max="4360" width="17.5703125" customWidth="1"/>
    <col min="4361" max="4361" width="8.42578125" customWidth="1"/>
    <col min="4362" max="4362" width="11.42578125" customWidth="1"/>
    <col min="4363" max="4364" width="7.85546875" customWidth="1"/>
    <col min="4365" max="4365" width="12" customWidth="1"/>
    <col min="4366" max="4366" width="0" hidden="1" customWidth="1"/>
    <col min="4607" max="4607" width="4.140625" customWidth="1"/>
    <col min="4608" max="4608" width="5.28515625" customWidth="1"/>
    <col min="4609" max="4609" width="20.28515625" customWidth="1"/>
    <col min="4610" max="4610" width="8.5703125" customWidth="1"/>
    <col min="4611" max="4613" width="0" hidden="1" customWidth="1"/>
    <col min="4614" max="4614" width="6.140625" customWidth="1"/>
    <col min="4615" max="4615" width="10.85546875" customWidth="1"/>
    <col min="4616" max="4616" width="17.5703125" customWidth="1"/>
    <col min="4617" max="4617" width="8.42578125" customWidth="1"/>
    <col min="4618" max="4618" width="11.42578125" customWidth="1"/>
    <col min="4619" max="4620" width="7.85546875" customWidth="1"/>
    <col min="4621" max="4621" width="12" customWidth="1"/>
    <col min="4622" max="4622" width="0" hidden="1" customWidth="1"/>
    <col min="4863" max="4863" width="4.140625" customWidth="1"/>
    <col min="4864" max="4864" width="5.28515625" customWidth="1"/>
    <col min="4865" max="4865" width="20.28515625" customWidth="1"/>
    <col min="4866" max="4866" width="8.5703125" customWidth="1"/>
    <col min="4867" max="4869" width="0" hidden="1" customWidth="1"/>
    <col min="4870" max="4870" width="6.140625" customWidth="1"/>
    <col min="4871" max="4871" width="10.85546875" customWidth="1"/>
    <col min="4872" max="4872" width="17.5703125" customWidth="1"/>
    <col min="4873" max="4873" width="8.42578125" customWidth="1"/>
    <col min="4874" max="4874" width="11.42578125" customWidth="1"/>
    <col min="4875" max="4876" width="7.85546875" customWidth="1"/>
    <col min="4877" max="4877" width="12" customWidth="1"/>
    <col min="4878" max="4878" width="0" hidden="1" customWidth="1"/>
    <col min="5119" max="5119" width="4.140625" customWidth="1"/>
    <col min="5120" max="5120" width="5.28515625" customWidth="1"/>
    <col min="5121" max="5121" width="20.28515625" customWidth="1"/>
    <col min="5122" max="5122" width="8.5703125" customWidth="1"/>
    <col min="5123" max="5125" width="0" hidden="1" customWidth="1"/>
    <col min="5126" max="5126" width="6.140625" customWidth="1"/>
    <col min="5127" max="5127" width="10.85546875" customWidth="1"/>
    <col min="5128" max="5128" width="17.5703125" customWidth="1"/>
    <col min="5129" max="5129" width="8.42578125" customWidth="1"/>
    <col min="5130" max="5130" width="11.42578125" customWidth="1"/>
    <col min="5131" max="5132" width="7.85546875" customWidth="1"/>
    <col min="5133" max="5133" width="12" customWidth="1"/>
    <col min="5134" max="5134" width="0" hidden="1" customWidth="1"/>
    <col min="5375" max="5375" width="4.140625" customWidth="1"/>
    <col min="5376" max="5376" width="5.28515625" customWidth="1"/>
    <col min="5377" max="5377" width="20.28515625" customWidth="1"/>
    <col min="5378" max="5378" width="8.5703125" customWidth="1"/>
    <col min="5379" max="5381" width="0" hidden="1" customWidth="1"/>
    <col min="5382" max="5382" width="6.140625" customWidth="1"/>
    <col min="5383" max="5383" width="10.85546875" customWidth="1"/>
    <col min="5384" max="5384" width="17.5703125" customWidth="1"/>
    <col min="5385" max="5385" width="8.42578125" customWidth="1"/>
    <col min="5386" max="5386" width="11.42578125" customWidth="1"/>
    <col min="5387" max="5388" width="7.85546875" customWidth="1"/>
    <col min="5389" max="5389" width="12" customWidth="1"/>
    <col min="5390" max="5390" width="0" hidden="1" customWidth="1"/>
    <col min="5631" max="5631" width="4.140625" customWidth="1"/>
    <col min="5632" max="5632" width="5.28515625" customWidth="1"/>
    <col min="5633" max="5633" width="20.28515625" customWidth="1"/>
    <col min="5634" max="5634" width="8.5703125" customWidth="1"/>
    <col min="5635" max="5637" width="0" hidden="1" customWidth="1"/>
    <col min="5638" max="5638" width="6.140625" customWidth="1"/>
    <col min="5639" max="5639" width="10.85546875" customWidth="1"/>
    <col min="5640" max="5640" width="17.5703125" customWidth="1"/>
    <col min="5641" max="5641" width="8.42578125" customWidth="1"/>
    <col min="5642" max="5642" width="11.42578125" customWidth="1"/>
    <col min="5643" max="5644" width="7.85546875" customWidth="1"/>
    <col min="5645" max="5645" width="12" customWidth="1"/>
    <col min="5646" max="5646" width="0" hidden="1" customWidth="1"/>
    <col min="5887" max="5887" width="4.140625" customWidth="1"/>
    <col min="5888" max="5888" width="5.28515625" customWidth="1"/>
    <col min="5889" max="5889" width="20.28515625" customWidth="1"/>
    <col min="5890" max="5890" width="8.5703125" customWidth="1"/>
    <col min="5891" max="5893" width="0" hidden="1" customWidth="1"/>
    <col min="5894" max="5894" width="6.140625" customWidth="1"/>
    <col min="5895" max="5895" width="10.85546875" customWidth="1"/>
    <col min="5896" max="5896" width="17.5703125" customWidth="1"/>
    <col min="5897" max="5897" width="8.42578125" customWidth="1"/>
    <col min="5898" max="5898" width="11.42578125" customWidth="1"/>
    <col min="5899" max="5900" width="7.85546875" customWidth="1"/>
    <col min="5901" max="5901" width="12" customWidth="1"/>
    <col min="5902" max="5902" width="0" hidden="1" customWidth="1"/>
    <col min="6143" max="6143" width="4.140625" customWidth="1"/>
    <col min="6144" max="6144" width="5.28515625" customWidth="1"/>
    <col min="6145" max="6145" width="20.28515625" customWidth="1"/>
    <col min="6146" max="6146" width="8.5703125" customWidth="1"/>
    <col min="6147" max="6149" width="0" hidden="1" customWidth="1"/>
    <col min="6150" max="6150" width="6.140625" customWidth="1"/>
    <col min="6151" max="6151" width="10.85546875" customWidth="1"/>
    <col min="6152" max="6152" width="17.5703125" customWidth="1"/>
    <col min="6153" max="6153" width="8.42578125" customWidth="1"/>
    <col min="6154" max="6154" width="11.42578125" customWidth="1"/>
    <col min="6155" max="6156" width="7.85546875" customWidth="1"/>
    <col min="6157" max="6157" width="12" customWidth="1"/>
    <col min="6158" max="6158" width="0" hidden="1" customWidth="1"/>
    <col min="6399" max="6399" width="4.140625" customWidth="1"/>
    <col min="6400" max="6400" width="5.28515625" customWidth="1"/>
    <col min="6401" max="6401" width="20.28515625" customWidth="1"/>
    <col min="6402" max="6402" width="8.5703125" customWidth="1"/>
    <col min="6403" max="6405" width="0" hidden="1" customWidth="1"/>
    <col min="6406" max="6406" width="6.140625" customWidth="1"/>
    <col min="6407" max="6407" width="10.85546875" customWidth="1"/>
    <col min="6408" max="6408" width="17.5703125" customWidth="1"/>
    <col min="6409" max="6409" width="8.42578125" customWidth="1"/>
    <col min="6410" max="6410" width="11.42578125" customWidth="1"/>
    <col min="6411" max="6412" width="7.85546875" customWidth="1"/>
    <col min="6413" max="6413" width="12" customWidth="1"/>
    <col min="6414" max="6414" width="0" hidden="1" customWidth="1"/>
    <col min="6655" max="6655" width="4.140625" customWidth="1"/>
    <col min="6656" max="6656" width="5.28515625" customWidth="1"/>
    <col min="6657" max="6657" width="20.28515625" customWidth="1"/>
    <col min="6658" max="6658" width="8.5703125" customWidth="1"/>
    <col min="6659" max="6661" width="0" hidden="1" customWidth="1"/>
    <col min="6662" max="6662" width="6.140625" customWidth="1"/>
    <col min="6663" max="6663" width="10.85546875" customWidth="1"/>
    <col min="6664" max="6664" width="17.5703125" customWidth="1"/>
    <col min="6665" max="6665" width="8.42578125" customWidth="1"/>
    <col min="6666" max="6666" width="11.42578125" customWidth="1"/>
    <col min="6667" max="6668" width="7.85546875" customWidth="1"/>
    <col min="6669" max="6669" width="12" customWidth="1"/>
    <col min="6670" max="6670" width="0" hidden="1" customWidth="1"/>
    <col min="6911" max="6911" width="4.140625" customWidth="1"/>
    <col min="6912" max="6912" width="5.28515625" customWidth="1"/>
    <col min="6913" max="6913" width="20.28515625" customWidth="1"/>
    <col min="6914" max="6914" width="8.5703125" customWidth="1"/>
    <col min="6915" max="6917" width="0" hidden="1" customWidth="1"/>
    <col min="6918" max="6918" width="6.140625" customWidth="1"/>
    <col min="6919" max="6919" width="10.85546875" customWidth="1"/>
    <col min="6920" max="6920" width="17.5703125" customWidth="1"/>
    <col min="6921" max="6921" width="8.42578125" customWidth="1"/>
    <col min="6922" max="6922" width="11.42578125" customWidth="1"/>
    <col min="6923" max="6924" width="7.85546875" customWidth="1"/>
    <col min="6925" max="6925" width="12" customWidth="1"/>
    <col min="6926" max="6926" width="0" hidden="1" customWidth="1"/>
    <col min="7167" max="7167" width="4.140625" customWidth="1"/>
    <col min="7168" max="7168" width="5.28515625" customWidth="1"/>
    <col min="7169" max="7169" width="20.28515625" customWidth="1"/>
    <col min="7170" max="7170" width="8.5703125" customWidth="1"/>
    <col min="7171" max="7173" width="0" hidden="1" customWidth="1"/>
    <col min="7174" max="7174" width="6.140625" customWidth="1"/>
    <col min="7175" max="7175" width="10.85546875" customWidth="1"/>
    <col min="7176" max="7176" width="17.5703125" customWidth="1"/>
    <col min="7177" max="7177" width="8.42578125" customWidth="1"/>
    <col min="7178" max="7178" width="11.42578125" customWidth="1"/>
    <col min="7179" max="7180" width="7.85546875" customWidth="1"/>
    <col min="7181" max="7181" width="12" customWidth="1"/>
    <col min="7182" max="7182" width="0" hidden="1" customWidth="1"/>
    <col min="7423" max="7423" width="4.140625" customWidth="1"/>
    <col min="7424" max="7424" width="5.28515625" customWidth="1"/>
    <col min="7425" max="7425" width="20.28515625" customWidth="1"/>
    <col min="7426" max="7426" width="8.5703125" customWidth="1"/>
    <col min="7427" max="7429" width="0" hidden="1" customWidth="1"/>
    <col min="7430" max="7430" width="6.140625" customWidth="1"/>
    <col min="7431" max="7431" width="10.85546875" customWidth="1"/>
    <col min="7432" max="7432" width="17.5703125" customWidth="1"/>
    <col min="7433" max="7433" width="8.42578125" customWidth="1"/>
    <col min="7434" max="7434" width="11.42578125" customWidth="1"/>
    <col min="7435" max="7436" width="7.85546875" customWidth="1"/>
    <col min="7437" max="7437" width="12" customWidth="1"/>
    <col min="7438" max="7438" width="0" hidden="1" customWidth="1"/>
    <col min="7679" max="7679" width="4.140625" customWidth="1"/>
    <col min="7680" max="7680" width="5.28515625" customWidth="1"/>
    <col min="7681" max="7681" width="20.28515625" customWidth="1"/>
    <col min="7682" max="7682" width="8.5703125" customWidth="1"/>
    <col min="7683" max="7685" width="0" hidden="1" customWidth="1"/>
    <col min="7686" max="7686" width="6.140625" customWidth="1"/>
    <col min="7687" max="7687" width="10.85546875" customWidth="1"/>
    <col min="7688" max="7688" width="17.5703125" customWidth="1"/>
    <col min="7689" max="7689" width="8.42578125" customWidth="1"/>
    <col min="7690" max="7690" width="11.42578125" customWidth="1"/>
    <col min="7691" max="7692" width="7.85546875" customWidth="1"/>
    <col min="7693" max="7693" width="12" customWidth="1"/>
    <col min="7694" max="7694" width="0" hidden="1" customWidth="1"/>
    <col min="7935" max="7935" width="4.140625" customWidth="1"/>
    <col min="7936" max="7936" width="5.28515625" customWidth="1"/>
    <col min="7937" max="7937" width="20.28515625" customWidth="1"/>
    <col min="7938" max="7938" width="8.5703125" customWidth="1"/>
    <col min="7939" max="7941" width="0" hidden="1" customWidth="1"/>
    <col min="7942" max="7942" width="6.140625" customWidth="1"/>
    <col min="7943" max="7943" width="10.85546875" customWidth="1"/>
    <col min="7944" max="7944" width="17.5703125" customWidth="1"/>
    <col min="7945" max="7945" width="8.42578125" customWidth="1"/>
    <col min="7946" max="7946" width="11.42578125" customWidth="1"/>
    <col min="7947" max="7948" width="7.85546875" customWidth="1"/>
    <col min="7949" max="7949" width="12" customWidth="1"/>
    <col min="7950" max="7950" width="0" hidden="1" customWidth="1"/>
    <col min="8191" max="8191" width="4.140625" customWidth="1"/>
    <col min="8192" max="8192" width="5.28515625" customWidth="1"/>
    <col min="8193" max="8193" width="20.28515625" customWidth="1"/>
    <col min="8194" max="8194" width="8.5703125" customWidth="1"/>
    <col min="8195" max="8197" width="0" hidden="1" customWidth="1"/>
    <col min="8198" max="8198" width="6.140625" customWidth="1"/>
    <col min="8199" max="8199" width="10.85546875" customWidth="1"/>
    <col min="8200" max="8200" width="17.5703125" customWidth="1"/>
    <col min="8201" max="8201" width="8.42578125" customWidth="1"/>
    <col min="8202" max="8202" width="11.42578125" customWidth="1"/>
    <col min="8203" max="8204" width="7.85546875" customWidth="1"/>
    <col min="8205" max="8205" width="12" customWidth="1"/>
    <col min="8206" max="8206" width="0" hidden="1" customWidth="1"/>
    <col min="8447" max="8447" width="4.140625" customWidth="1"/>
    <col min="8448" max="8448" width="5.28515625" customWidth="1"/>
    <col min="8449" max="8449" width="20.28515625" customWidth="1"/>
    <col min="8450" max="8450" width="8.5703125" customWidth="1"/>
    <col min="8451" max="8453" width="0" hidden="1" customWidth="1"/>
    <col min="8454" max="8454" width="6.140625" customWidth="1"/>
    <col min="8455" max="8455" width="10.85546875" customWidth="1"/>
    <col min="8456" max="8456" width="17.5703125" customWidth="1"/>
    <col min="8457" max="8457" width="8.42578125" customWidth="1"/>
    <col min="8458" max="8458" width="11.42578125" customWidth="1"/>
    <col min="8459" max="8460" width="7.85546875" customWidth="1"/>
    <col min="8461" max="8461" width="12" customWidth="1"/>
    <col min="8462" max="8462" width="0" hidden="1" customWidth="1"/>
    <col min="8703" max="8703" width="4.140625" customWidth="1"/>
    <col min="8704" max="8704" width="5.28515625" customWidth="1"/>
    <col min="8705" max="8705" width="20.28515625" customWidth="1"/>
    <col min="8706" max="8706" width="8.5703125" customWidth="1"/>
    <col min="8707" max="8709" width="0" hidden="1" customWidth="1"/>
    <col min="8710" max="8710" width="6.140625" customWidth="1"/>
    <col min="8711" max="8711" width="10.85546875" customWidth="1"/>
    <col min="8712" max="8712" width="17.5703125" customWidth="1"/>
    <col min="8713" max="8713" width="8.42578125" customWidth="1"/>
    <col min="8714" max="8714" width="11.42578125" customWidth="1"/>
    <col min="8715" max="8716" width="7.85546875" customWidth="1"/>
    <col min="8717" max="8717" width="12" customWidth="1"/>
    <col min="8718" max="8718" width="0" hidden="1" customWidth="1"/>
    <col min="8959" max="8959" width="4.140625" customWidth="1"/>
    <col min="8960" max="8960" width="5.28515625" customWidth="1"/>
    <col min="8961" max="8961" width="20.28515625" customWidth="1"/>
    <col min="8962" max="8962" width="8.5703125" customWidth="1"/>
    <col min="8963" max="8965" width="0" hidden="1" customWidth="1"/>
    <col min="8966" max="8966" width="6.140625" customWidth="1"/>
    <col min="8967" max="8967" width="10.85546875" customWidth="1"/>
    <col min="8968" max="8968" width="17.5703125" customWidth="1"/>
    <col min="8969" max="8969" width="8.42578125" customWidth="1"/>
    <col min="8970" max="8970" width="11.42578125" customWidth="1"/>
    <col min="8971" max="8972" width="7.85546875" customWidth="1"/>
    <col min="8973" max="8973" width="12" customWidth="1"/>
    <col min="8974" max="8974" width="0" hidden="1" customWidth="1"/>
    <col min="9215" max="9215" width="4.140625" customWidth="1"/>
    <col min="9216" max="9216" width="5.28515625" customWidth="1"/>
    <col min="9217" max="9217" width="20.28515625" customWidth="1"/>
    <col min="9218" max="9218" width="8.5703125" customWidth="1"/>
    <col min="9219" max="9221" width="0" hidden="1" customWidth="1"/>
    <col min="9222" max="9222" width="6.140625" customWidth="1"/>
    <col min="9223" max="9223" width="10.85546875" customWidth="1"/>
    <col min="9224" max="9224" width="17.5703125" customWidth="1"/>
    <col min="9225" max="9225" width="8.42578125" customWidth="1"/>
    <col min="9226" max="9226" width="11.42578125" customWidth="1"/>
    <col min="9227" max="9228" width="7.85546875" customWidth="1"/>
    <col min="9229" max="9229" width="12" customWidth="1"/>
    <col min="9230" max="9230" width="0" hidden="1" customWidth="1"/>
    <col min="9471" max="9471" width="4.140625" customWidth="1"/>
    <col min="9472" max="9472" width="5.28515625" customWidth="1"/>
    <col min="9473" max="9473" width="20.28515625" customWidth="1"/>
    <col min="9474" max="9474" width="8.5703125" customWidth="1"/>
    <col min="9475" max="9477" width="0" hidden="1" customWidth="1"/>
    <col min="9478" max="9478" width="6.140625" customWidth="1"/>
    <col min="9479" max="9479" width="10.85546875" customWidth="1"/>
    <col min="9480" max="9480" width="17.5703125" customWidth="1"/>
    <col min="9481" max="9481" width="8.42578125" customWidth="1"/>
    <col min="9482" max="9482" width="11.42578125" customWidth="1"/>
    <col min="9483" max="9484" width="7.85546875" customWidth="1"/>
    <col min="9485" max="9485" width="12" customWidth="1"/>
    <col min="9486" max="9486" width="0" hidden="1" customWidth="1"/>
    <col min="9727" max="9727" width="4.140625" customWidth="1"/>
    <col min="9728" max="9728" width="5.28515625" customWidth="1"/>
    <col min="9729" max="9729" width="20.28515625" customWidth="1"/>
    <col min="9730" max="9730" width="8.5703125" customWidth="1"/>
    <col min="9731" max="9733" width="0" hidden="1" customWidth="1"/>
    <col min="9734" max="9734" width="6.140625" customWidth="1"/>
    <col min="9735" max="9735" width="10.85546875" customWidth="1"/>
    <col min="9736" max="9736" width="17.5703125" customWidth="1"/>
    <col min="9737" max="9737" width="8.42578125" customWidth="1"/>
    <col min="9738" max="9738" width="11.42578125" customWidth="1"/>
    <col min="9739" max="9740" width="7.85546875" customWidth="1"/>
    <col min="9741" max="9741" width="12" customWidth="1"/>
    <col min="9742" max="9742" width="0" hidden="1" customWidth="1"/>
    <col min="9983" max="9983" width="4.140625" customWidth="1"/>
    <col min="9984" max="9984" width="5.28515625" customWidth="1"/>
    <col min="9985" max="9985" width="20.28515625" customWidth="1"/>
    <col min="9986" max="9986" width="8.5703125" customWidth="1"/>
    <col min="9987" max="9989" width="0" hidden="1" customWidth="1"/>
    <col min="9990" max="9990" width="6.140625" customWidth="1"/>
    <col min="9991" max="9991" width="10.85546875" customWidth="1"/>
    <col min="9992" max="9992" width="17.5703125" customWidth="1"/>
    <col min="9993" max="9993" width="8.42578125" customWidth="1"/>
    <col min="9994" max="9994" width="11.42578125" customWidth="1"/>
    <col min="9995" max="9996" width="7.85546875" customWidth="1"/>
    <col min="9997" max="9997" width="12" customWidth="1"/>
    <col min="9998" max="9998" width="0" hidden="1" customWidth="1"/>
    <col min="10239" max="10239" width="4.140625" customWidth="1"/>
    <col min="10240" max="10240" width="5.28515625" customWidth="1"/>
    <col min="10241" max="10241" width="20.28515625" customWidth="1"/>
    <col min="10242" max="10242" width="8.5703125" customWidth="1"/>
    <col min="10243" max="10245" width="0" hidden="1" customWidth="1"/>
    <col min="10246" max="10246" width="6.140625" customWidth="1"/>
    <col min="10247" max="10247" width="10.85546875" customWidth="1"/>
    <col min="10248" max="10248" width="17.5703125" customWidth="1"/>
    <col min="10249" max="10249" width="8.42578125" customWidth="1"/>
    <col min="10250" max="10250" width="11.42578125" customWidth="1"/>
    <col min="10251" max="10252" width="7.85546875" customWidth="1"/>
    <col min="10253" max="10253" width="12" customWidth="1"/>
    <col min="10254" max="10254" width="0" hidden="1" customWidth="1"/>
    <col min="10495" max="10495" width="4.140625" customWidth="1"/>
    <col min="10496" max="10496" width="5.28515625" customWidth="1"/>
    <col min="10497" max="10497" width="20.28515625" customWidth="1"/>
    <col min="10498" max="10498" width="8.5703125" customWidth="1"/>
    <col min="10499" max="10501" width="0" hidden="1" customWidth="1"/>
    <col min="10502" max="10502" width="6.140625" customWidth="1"/>
    <col min="10503" max="10503" width="10.85546875" customWidth="1"/>
    <col min="10504" max="10504" width="17.5703125" customWidth="1"/>
    <col min="10505" max="10505" width="8.42578125" customWidth="1"/>
    <col min="10506" max="10506" width="11.42578125" customWidth="1"/>
    <col min="10507" max="10508" width="7.85546875" customWidth="1"/>
    <col min="10509" max="10509" width="12" customWidth="1"/>
    <col min="10510" max="10510" width="0" hidden="1" customWidth="1"/>
    <col min="10751" max="10751" width="4.140625" customWidth="1"/>
    <col min="10752" max="10752" width="5.28515625" customWidth="1"/>
    <col min="10753" max="10753" width="20.28515625" customWidth="1"/>
    <col min="10754" max="10754" width="8.5703125" customWidth="1"/>
    <col min="10755" max="10757" width="0" hidden="1" customWidth="1"/>
    <col min="10758" max="10758" width="6.140625" customWidth="1"/>
    <col min="10759" max="10759" width="10.85546875" customWidth="1"/>
    <col min="10760" max="10760" width="17.5703125" customWidth="1"/>
    <col min="10761" max="10761" width="8.42578125" customWidth="1"/>
    <col min="10762" max="10762" width="11.42578125" customWidth="1"/>
    <col min="10763" max="10764" width="7.85546875" customWidth="1"/>
    <col min="10765" max="10765" width="12" customWidth="1"/>
    <col min="10766" max="10766" width="0" hidden="1" customWidth="1"/>
    <col min="11007" max="11007" width="4.140625" customWidth="1"/>
    <col min="11008" max="11008" width="5.28515625" customWidth="1"/>
    <col min="11009" max="11009" width="20.28515625" customWidth="1"/>
    <col min="11010" max="11010" width="8.5703125" customWidth="1"/>
    <col min="11011" max="11013" width="0" hidden="1" customWidth="1"/>
    <col min="11014" max="11014" width="6.140625" customWidth="1"/>
    <col min="11015" max="11015" width="10.85546875" customWidth="1"/>
    <col min="11016" max="11016" width="17.5703125" customWidth="1"/>
    <col min="11017" max="11017" width="8.42578125" customWidth="1"/>
    <col min="11018" max="11018" width="11.42578125" customWidth="1"/>
    <col min="11019" max="11020" width="7.85546875" customWidth="1"/>
    <col min="11021" max="11021" width="12" customWidth="1"/>
    <col min="11022" max="11022" width="0" hidden="1" customWidth="1"/>
    <col min="11263" max="11263" width="4.140625" customWidth="1"/>
    <col min="11264" max="11264" width="5.28515625" customWidth="1"/>
    <col min="11265" max="11265" width="20.28515625" customWidth="1"/>
    <col min="11266" max="11266" width="8.5703125" customWidth="1"/>
    <col min="11267" max="11269" width="0" hidden="1" customWidth="1"/>
    <col min="11270" max="11270" width="6.140625" customWidth="1"/>
    <col min="11271" max="11271" width="10.85546875" customWidth="1"/>
    <col min="11272" max="11272" width="17.5703125" customWidth="1"/>
    <col min="11273" max="11273" width="8.42578125" customWidth="1"/>
    <col min="11274" max="11274" width="11.42578125" customWidth="1"/>
    <col min="11275" max="11276" width="7.85546875" customWidth="1"/>
    <col min="11277" max="11277" width="12" customWidth="1"/>
    <col min="11278" max="11278" width="0" hidden="1" customWidth="1"/>
    <col min="11519" max="11519" width="4.140625" customWidth="1"/>
    <col min="11520" max="11520" width="5.28515625" customWidth="1"/>
    <col min="11521" max="11521" width="20.28515625" customWidth="1"/>
    <col min="11522" max="11522" width="8.5703125" customWidth="1"/>
    <col min="11523" max="11525" width="0" hidden="1" customWidth="1"/>
    <col min="11526" max="11526" width="6.140625" customWidth="1"/>
    <col min="11527" max="11527" width="10.85546875" customWidth="1"/>
    <col min="11528" max="11528" width="17.5703125" customWidth="1"/>
    <col min="11529" max="11529" width="8.42578125" customWidth="1"/>
    <col min="11530" max="11530" width="11.42578125" customWidth="1"/>
    <col min="11531" max="11532" width="7.85546875" customWidth="1"/>
    <col min="11533" max="11533" width="12" customWidth="1"/>
    <col min="11534" max="11534" width="0" hidden="1" customWidth="1"/>
    <col min="11775" max="11775" width="4.140625" customWidth="1"/>
    <col min="11776" max="11776" width="5.28515625" customWidth="1"/>
    <col min="11777" max="11777" width="20.28515625" customWidth="1"/>
    <col min="11778" max="11778" width="8.5703125" customWidth="1"/>
    <col min="11779" max="11781" width="0" hidden="1" customWidth="1"/>
    <col min="11782" max="11782" width="6.140625" customWidth="1"/>
    <col min="11783" max="11783" width="10.85546875" customWidth="1"/>
    <col min="11784" max="11784" width="17.5703125" customWidth="1"/>
    <col min="11785" max="11785" width="8.42578125" customWidth="1"/>
    <col min="11786" max="11786" width="11.42578125" customWidth="1"/>
    <col min="11787" max="11788" width="7.85546875" customWidth="1"/>
    <col min="11789" max="11789" width="12" customWidth="1"/>
    <col min="11790" max="11790" width="0" hidden="1" customWidth="1"/>
    <col min="12031" max="12031" width="4.140625" customWidth="1"/>
    <col min="12032" max="12032" width="5.28515625" customWidth="1"/>
    <col min="12033" max="12033" width="20.28515625" customWidth="1"/>
    <col min="12034" max="12034" width="8.5703125" customWidth="1"/>
    <col min="12035" max="12037" width="0" hidden="1" customWidth="1"/>
    <col min="12038" max="12038" width="6.140625" customWidth="1"/>
    <col min="12039" max="12039" width="10.85546875" customWidth="1"/>
    <col min="12040" max="12040" width="17.5703125" customWidth="1"/>
    <col min="12041" max="12041" width="8.42578125" customWidth="1"/>
    <col min="12042" max="12042" width="11.42578125" customWidth="1"/>
    <col min="12043" max="12044" width="7.85546875" customWidth="1"/>
    <col min="12045" max="12045" width="12" customWidth="1"/>
    <col min="12046" max="12046" width="0" hidden="1" customWidth="1"/>
    <col min="12287" max="12287" width="4.140625" customWidth="1"/>
    <col min="12288" max="12288" width="5.28515625" customWidth="1"/>
    <col min="12289" max="12289" width="20.28515625" customWidth="1"/>
    <col min="12290" max="12290" width="8.5703125" customWidth="1"/>
    <col min="12291" max="12293" width="0" hidden="1" customWidth="1"/>
    <col min="12294" max="12294" width="6.140625" customWidth="1"/>
    <col min="12295" max="12295" width="10.85546875" customWidth="1"/>
    <col min="12296" max="12296" width="17.5703125" customWidth="1"/>
    <col min="12297" max="12297" width="8.42578125" customWidth="1"/>
    <col min="12298" max="12298" width="11.42578125" customWidth="1"/>
    <col min="12299" max="12300" width="7.85546875" customWidth="1"/>
    <col min="12301" max="12301" width="12" customWidth="1"/>
    <col min="12302" max="12302" width="0" hidden="1" customWidth="1"/>
    <col min="12543" max="12543" width="4.140625" customWidth="1"/>
    <col min="12544" max="12544" width="5.28515625" customWidth="1"/>
    <col min="12545" max="12545" width="20.28515625" customWidth="1"/>
    <col min="12546" max="12546" width="8.5703125" customWidth="1"/>
    <col min="12547" max="12549" width="0" hidden="1" customWidth="1"/>
    <col min="12550" max="12550" width="6.140625" customWidth="1"/>
    <col min="12551" max="12551" width="10.85546875" customWidth="1"/>
    <col min="12552" max="12552" width="17.5703125" customWidth="1"/>
    <col min="12553" max="12553" width="8.42578125" customWidth="1"/>
    <col min="12554" max="12554" width="11.42578125" customWidth="1"/>
    <col min="12555" max="12556" width="7.85546875" customWidth="1"/>
    <col min="12557" max="12557" width="12" customWidth="1"/>
    <col min="12558" max="12558" width="0" hidden="1" customWidth="1"/>
    <col min="12799" max="12799" width="4.140625" customWidth="1"/>
    <col min="12800" max="12800" width="5.28515625" customWidth="1"/>
    <col min="12801" max="12801" width="20.28515625" customWidth="1"/>
    <col min="12802" max="12802" width="8.5703125" customWidth="1"/>
    <col min="12803" max="12805" width="0" hidden="1" customWidth="1"/>
    <col min="12806" max="12806" width="6.140625" customWidth="1"/>
    <col min="12807" max="12807" width="10.85546875" customWidth="1"/>
    <col min="12808" max="12808" width="17.5703125" customWidth="1"/>
    <col min="12809" max="12809" width="8.42578125" customWidth="1"/>
    <col min="12810" max="12810" width="11.42578125" customWidth="1"/>
    <col min="12811" max="12812" width="7.85546875" customWidth="1"/>
    <col min="12813" max="12813" width="12" customWidth="1"/>
    <col min="12814" max="12814" width="0" hidden="1" customWidth="1"/>
    <col min="13055" max="13055" width="4.140625" customWidth="1"/>
    <col min="13056" max="13056" width="5.28515625" customWidth="1"/>
    <col min="13057" max="13057" width="20.28515625" customWidth="1"/>
    <col min="13058" max="13058" width="8.5703125" customWidth="1"/>
    <col min="13059" max="13061" width="0" hidden="1" customWidth="1"/>
    <col min="13062" max="13062" width="6.140625" customWidth="1"/>
    <col min="13063" max="13063" width="10.85546875" customWidth="1"/>
    <col min="13064" max="13064" width="17.5703125" customWidth="1"/>
    <col min="13065" max="13065" width="8.42578125" customWidth="1"/>
    <col min="13066" max="13066" width="11.42578125" customWidth="1"/>
    <col min="13067" max="13068" width="7.85546875" customWidth="1"/>
    <col min="13069" max="13069" width="12" customWidth="1"/>
    <col min="13070" max="13070" width="0" hidden="1" customWidth="1"/>
    <col min="13311" max="13311" width="4.140625" customWidth="1"/>
    <col min="13312" max="13312" width="5.28515625" customWidth="1"/>
    <col min="13313" max="13313" width="20.28515625" customWidth="1"/>
    <col min="13314" max="13314" width="8.5703125" customWidth="1"/>
    <col min="13315" max="13317" width="0" hidden="1" customWidth="1"/>
    <col min="13318" max="13318" width="6.140625" customWidth="1"/>
    <col min="13319" max="13319" width="10.85546875" customWidth="1"/>
    <col min="13320" max="13320" width="17.5703125" customWidth="1"/>
    <col min="13321" max="13321" width="8.42578125" customWidth="1"/>
    <col min="13322" max="13322" width="11.42578125" customWidth="1"/>
    <col min="13323" max="13324" width="7.85546875" customWidth="1"/>
    <col min="13325" max="13325" width="12" customWidth="1"/>
    <col min="13326" max="13326" width="0" hidden="1" customWidth="1"/>
    <col min="13567" max="13567" width="4.140625" customWidth="1"/>
    <col min="13568" max="13568" width="5.28515625" customWidth="1"/>
    <col min="13569" max="13569" width="20.28515625" customWidth="1"/>
    <col min="13570" max="13570" width="8.5703125" customWidth="1"/>
    <col min="13571" max="13573" width="0" hidden="1" customWidth="1"/>
    <col min="13574" max="13574" width="6.140625" customWidth="1"/>
    <col min="13575" max="13575" width="10.85546875" customWidth="1"/>
    <col min="13576" max="13576" width="17.5703125" customWidth="1"/>
    <col min="13577" max="13577" width="8.42578125" customWidth="1"/>
    <col min="13578" max="13578" width="11.42578125" customWidth="1"/>
    <col min="13579" max="13580" width="7.85546875" customWidth="1"/>
    <col min="13581" max="13581" width="12" customWidth="1"/>
    <col min="13582" max="13582" width="0" hidden="1" customWidth="1"/>
    <col min="13823" max="13823" width="4.140625" customWidth="1"/>
    <col min="13824" max="13824" width="5.28515625" customWidth="1"/>
    <col min="13825" max="13825" width="20.28515625" customWidth="1"/>
    <col min="13826" max="13826" width="8.5703125" customWidth="1"/>
    <col min="13827" max="13829" width="0" hidden="1" customWidth="1"/>
    <col min="13830" max="13830" width="6.140625" customWidth="1"/>
    <col min="13831" max="13831" width="10.85546875" customWidth="1"/>
    <col min="13832" max="13832" width="17.5703125" customWidth="1"/>
    <col min="13833" max="13833" width="8.42578125" customWidth="1"/>
    <col min="13834" max="13834" width="11.42578125" customWidth="1"/>
    <col min="13835" max="13836" width="7.85546875" customWidth="1"/>
    <col min="13837" max="13837" width="12" customWidth="1"/>
    <col min="13838" max="13838" width="0" hidden="1" customWidth="1"/>
    <col min="14079" max="14079" width="4.140625" customWidth="1"/>
    <col min="14080" max="14080" width="5.28515625" customWidth="1"/>
    <col min="14081" max="14081" width="20.28515625" customWidth="1"/>
    <col min="14082" max="14082" width="8.5703125" customWidth="1"/>
    <col min="14083" max="14085" width="0" hidden="1" customWidth="1"/>
    <col min="14086" max="14086" width="6.140625" customWidth="1"/>
    <col min="14087" max="14087" width="10.85546875" customWidth="1"/>
    <col min="14088" max="14088" width="17.5703125" customWidth="1"/>
    <col min="14089" max="14089" width="8.42578125" customWidth="1"/>
    <col min="14090" max="14090" width="11.42578125" customWidth="1"/>
    <col min="14091" max="14092" width="7.85546875" customWidth="1"/>
    <col min="14093" max="14093" width="12" customWidth="1"/>
    <col min="14094" max="14094" width="0" hidden="1" customWidth="1"/>
    <col min="14335" max="14335" width="4.140625" customWidth="1"/>
    <col min="14336" max="14336" width="5.28515625" customWidth="1"/>
    <col min="14337" max="14337" width="20.28515625" customWidth="1"/>
    <col min="14338" max="14338" width="8.5703125" customWidth="1"/>
    <col min="14339" max="14341" width="0" hidden="1" customWidth="1"/>
    <col min="14342" max="14342" width="6.140625" customWidth="1"/>
    <col min="14343" max="14343" width="10.85546875" customWidth="1"/>
    <col min="14344" max="14344" width="17.5703125" customWidth="1"/>
    <col min="14345" max="14345" width="8.42578125" customWidth="1"/>
    <col min="14346" max="14346" width="11.42578125" customWidth="1"/>
    <col min="14347" max="14348" width="7.85546875" customWidth="1"/>
    <col min="14349" max="14349" width="12" customWidth="1"/>
    <col min="14350" max="14350" width="0" hidden="1" customWidth="1"/>
    <col min="14591" max="14591" width="4.140625" customWidth="1"/>
    <col min="14592" max="14592" width="5.28515625" customWidth="1"/>
    <col min="14593" max="14593" width="20.28515625" customWidth="1"/>
    <col min="14594" max="14594" width="8.5703125" customWidth="1"/>
    <col min="14595" max="14597" width="0" hidden="1" customWidth="1"/>
    <col min="14598" max="14598" width="6.140625" customWidth="1"/>
    <col min="14599" max="14599" width="10.85546875" customWidth="1"/>
    <col min="14600" max="14600" width="17.5703125" customWidth="1"/>
    <col min="14601" max="14601" width="8.42578125" customWidth="1"/>
    <col min="14602" max="14602" width="11.42578125" customWidth="1"/>
    <col min="14603" max="14604" width="7.85546875" customWidth="1"/>
    <col min="14605" max="14605" width="12" customWidth="1"/>
    <col min="14606" max="14606" width="0" hidden="1" customWidth="1"/>
    <col min="14847" max="14847" width="4.140625" customWidth="1"/>
    <col min="14848" max="14848" width="5.28515625" customWidth="1"/>
    <col min="14849" max="14849" width="20.28515625" customWidth="1"/>
    <col min="14850" max="14850" width="8.5703125" customWidth="1"/>
    <col min="14851" max="14853" width="0" hidden="1" customWidth="1"/>
    <col min="14854" max="14854" width="6.140625" customWidth="1"/>
    <col min="14855" max="14855" width="10.85546875" customWidth="1"/>
    <col min="14856" max="14856" width="17.5703125" customWidth="1"/>
    <col min="14857" max="14857" width="8.42578125" customWidth="1"/>
    <col min="14858" max="14858" width="11.42578125" customWidth="1"/>
    <col min="14859" max="14860" width="7.85546875" customWidth="1"/>
    <col min="14861" max="14861" width="12" customWidth="1"/>
    <col min="14862" max="14862" width="0" hidden="1" customWidth="1"/>
    <col min="15103" max="15103" width="4.140625" customWidth="1"/>
    <col min="15104" max="15104" width="5.28515625" customWidth="1"/>
    <col min="15105" max="15105" width="20.28515625" customWidth="1"/>
    <col min="15106" max="15106" width="8.5703125" customWidth="1"/>
    <col min="15107" max="15109" width="0" hidden="1" customWidth="1"/>
    <col min="15110" max="15110" width="6.140625" customWidth="1"/>
    <col min="15111" max="15111" width="10.85546875" customWidth="1"/>
    <col min="15112" max="15112" width="17.5703125" customWidth="1"/>
    <col min="15113" max="15113" width="8.42578125" customWidth="1"/>
    <col min="15114" max="15114" width="11.42578125" customWidth="1"/>
    <col min="15115" max="15116" width="7.85546875" customWidth="1"/>
    <col min="15117" max="15117" width="12" customWidth="1"/>
    <col min="15118" max="15118" width="0" hidden="1" customWidth="1"/>
    <col min="15359" max="15359" width="4.140625" customWidth="1"/>
    <col min="15360" max="15360" width="5.28515625" customWidth="1"/>
    <col min="15361" max="15361" width="20.28515625" customWidth="1"/>
    <col min="15362" max="15362" width="8.5703125" customWidth="1"/>
    <col min="15363" max="15365" width="0" hidden="1" customWidth="1"/>
    <col min="15366" max="15366" width="6.140625" customWidth="1"/>
    <col min="15367" max="15367" width="10.85546875" customWidth="1"/>
    <col min="15368" max="15368" width="17.5703125" customWidth="1"/>
    <col min="15369" max="15369" width="8.42578125" customWidth="1"/>
    <col min="15370" max="15370" width="11.42578125" customWidth="1"/>
    <col min="15371" max="15372" width="7.85546875" customWidth="1"/>
    <col min="15373" max="15373" width="12" customWidth="1"/>
    <col min="15374" max="15374" width="0" hidden="1" customWidth="1"/>
    <col min="15615" max="15615" width="4.140625" customWidth="1"/>
    <col min="15616" max="15616" width="5.28515625" customWidth="1"/>
    <col min="15617" max="15617" width="20.28515625" customWidth="1"/>
    <col min="15618" max="15618" width="8.5703125" customWidth="1"/>
    <col min="15619" max="15621" width="0" hidden="1" customWidth="1"/>
    <col min="15622" max="15622" width="6.140625" customWidth="1"/>
    <col min="15623" max="15623" width="10.85546875" customWidth="1"/>
    <col min="15624" max="15624" width="17.5703125" customWidth="1"/>
    <col min="15625" max="15625" width="8.42578125" customWidth="1"/>
    <col min="15626" max="15626" width="11.42578125" customWidth="1"/>
    <col min="15627" max="15628" width="7.85546875" customWidth="1"/>
    <col min="15629" max="15629" width="12" customWidth="1"/>
    <col min="15630" max="15630" width="0" hidden="1" customWidth="1"/>
    <col min="15871" max="15871" width="4.140625" customWidth="1"/>
    <col min="15872" max="15872" width="5.28515625" customWidth="1"/>
    <col min="15873" max="15873" width="20.28515625" customWidth="1"/>
    <col min="15874" max="15874" width="8.5703125" customWidth="1"/>
    <col min="15875" max="15877" width="0" hidden="1" customWidth="1"/>
    <col min="15878" max="15878" width="6.140625" customWidth="1"/>
    <col min="15879" max="15879" width="10.85546875" customWidth="1"/>
    <col min="15880" max="15880" width="17.5703125" customWidth="1"/>
    <col min="15881" max="15881" width="8.42578125" customWidth="1"/>
    <col min="15882" max="15882" width="11.42578125" customWidth="1"/>
    <col min="15883" max="15884" width="7.85546875" customWidth="1"/>
    <col min="15885" max="15885" width="12" customWidth="1"/>
    <col min="15886" max="15886" width="0" hidden="1" customWidth="1"/>
    <col min="16127" max="16127" width="4.140625" customWidth="1"/>
    <col min="16128" max="16128" width="5.28515625" customWidth="1"/>
    <col min="16129" max="16129" width="20.28515625" customWidth="1"/>
    <col min="16130" max="16130" width="8.5703125" customWidth="1"/>
    <col min="16131" max="16133" width="0" hidden="1" customWidth="1"/>
    <col min="16134" max="16134" width="6.140625" customWidth="1"/>
    <col min="16135" max="16135" width="10.85546875" customWidth="1"/>
    <col min="16136" max="16136" width="17.5703125" customWidth="1"/>
    <col min="16137" max="16137" width="8.42578125" customWidth="1"/>
    <col min="16138" max="16138" width="11.42578125" customWidth="1"/>
    <col min="16139" max="16140" width="7.85546875" customWidth="1"/>
    <col min="16141" max="16141" width="12" customWidth="1"/>
    <col min="16142" max="16142" width="0" hidden="1" customWidth="1"/>
  </cols>
  <sheetData>
    <row r="1" spans="1:21" s="295" customFormat="1" ht="15.75" x14ac:dyDescent="0.25">
      <c r="A1" s="429" t="s">
        <v>812</v>
      </c>
      <c r="B1" s="429"/>
      <c r="C1" s="429"/>
      <c r="D1" s="429"/>
      <c r="E1" s="429"/>
      <c r="F1" s="429"/>
      <c r="G1" s="429"/>
      <c r="H1" s="429"/>
      <c r="I1" s="429"/>
      <c r="J1" s="294"/>
      <c r="K1" s="294"/>
      <c r="L1" s="428" t="s">
        <v>813</v>
      </c>
      <c r="M1" s="428"/>
      <c r="N1" s="428"/>
      <c r="O1" s="428"/>
      <c r="P1" s="428"/>
      <c r="Q1" s="428"/>
      <c r="R1" s="428"/>
      <c r="S1" s="428"/>
      <c r="T1" s="428"/>
      <c r="U1" s="428"/>
    </row>
    <row r="2" spans="1:21" s="295" customFormat="1" ht="15.75" x14ac:dyDescent="0.25">
      <c r="A2" s="430" t="s">
        <v>0</v>
      </c>
      <c r="B2" s="430"/>
      <c r="C2" s="430"/>
      <c r="D2" s="430"/>
      <c r="E2" s="430"/>
      <c r="F2" s="430"/>
      <c r="G2" s="430"/>
      <c r="H2" s="430"/>
      <c r="I2" s="430"/>
      <c r="J2" s="296"/>
      <c r="K2" s="296"/>
      <c r="L2" s="428" t="s">
        <v>814</v>
      </c>
      <c r="M2" s="428"/>
      <c r="N2" s="428"/>
      <c r="O2" s="428"/>
      <c r="P2" s="428"/>
      <c r="Q2" s="428"/>
      <c r="R2" s="428"/>
      <c r="S2" s="428"/>
      <c r="T2" s="428"/>
      <c r="U2" s="428"/>
    </row>
    <row r="3" spans="1:21" s="295" customFormat="1" ht="15.75" x14ac:dyDescent="0.25">
      <c r="A3" s="297"/>
      <c r="B3" s="297"/>
      <c r="C3" s="297"/>
      <c r="D3" s="297"/>
      <c r="E3" s="298"/>
      <c r="F3" s="298"/>
      <c r="G3" s="298"/>
      <c r="H3" s="298"/>
      <c r="I3" s="298"/>
      <c r="J3" s="298"/>
      <c r="K3" s="298"/>
      <c r="L3" s="298"/>
      <c r="M3" s="298"/>
      <c r="N3" s="298"/>
      <c r="O3" s="298"/>
      <c r="P3" s="298"/>
      <c r="Q3" s="298"/>
      <c r="R3" s="298"/>
      <c r="S3" s="298"/>
      <c r="T3" s="298"/>
      <c r="U3" s="298"/>
    </row>
    <row r="4" spans="1:21" s="299" customFormat="1" ht="17.25" x14ac:dyDescent="0.2">
      <c r="A4" s="426" t="s">
        <v>856</v>
      </c>
      <c r="B4" s="426"/>
      <c r="C4" s="426"/>
      <c r="D4" s="426"/>
      <c r="E4" s="426"/>
      <c r="F4" s="426"/>
      <c r="G4" s="426"/>
      <c r="H4" s="426"/>
      <c r="I4" s="426"/>
      <c r="J4" s="426"/>
      <c r="K4" s="426"/>
      <c r="L4" s="426"/>
      <c r="M4" s="426"/>
      <c r="N4" s="426"/>
      <c r="O4" s="426"/>
      <c r="P4" s="426"/>
      <c r="Q4" s="426"/>
      <c r="R4" s="426"/>
      <c r="S4" s="426"/>
      <c r="T4" s="426"/>
      <c r="U4" s="426"/>
    </row>
    <row r="5" spans="1:21" s="300" customFormat="1" ht="16.5" x14ac:dyDescent="0.25">
      <c r="A5" s="427" t="s">
        <v>988</v>
      </c>
      <c r="B5" s="427"/>
      <c r="C5" s="427"/>
      <c r="D5" s="427"/>
      <c r="E5" s="427"/>
      <c r="F5" s="427"/>
      <c r="G5" s="427"/>
      <c r="H5" s="427"/>
      <c r="I5" s="427"/>
      <c r="J5" s="427"/>
      <c r="K5" s="427"/>
      <c r="L5" s="427"/>
      <c r="M5" s="427"/>
      <c r="N5" s="427"/>
      <c r="O5" s="427"/>
      <c r="P5" s="427"/>
      <c r="Q5" s="427"/>
      <c r="R5" s="427"/>
      <c r="S5" s="427"/>
      <c r="T5" s="427"/>
      <c r="U5" s="427"/>
    </row>
    <row r="6" spans="1:21" s="300" customFormat="1" ht="17.25" x14ac:dyDescent="0.25">
      <c r="A6" s="420" t="s">
        <v>854</v>
      </c>
      <c r="B6" s="420"/>
      <c r="C6" s="420"/>
      <c r="D6" s="420"/>
      <c r="E6" s="420"/>
      <c r="F6" s="420"/>
      <c r="G6" s="420"/>
      <c r="H6" s="420"/>
      <c r="I6" s="420"/>
      <c r="J6" s="420"/>
      <c r="K6" s="420"/>
      <c r="L6" s="420"/>
      <c r="M6" s="420"/>
      <c r="N6" s="420"/>
      <c r="O6" s="420"/>
      <c r="P6" s="420"/>
      <c r="Q6" s="420"/>
      <c r="R6" s="420"/>
      <c r="S6" s="420"/>
      <c r="T6" s="420"/>
      <c r="U6" s="420"/>
    </row>
    <row r="7" spans="1:21" s="300" customFormat="1" ht="17.25" x14ac:dyDescent="0.25">
      <c r="A7" s="420"/>
      <c r="B7" s="420"/>
      <c r="C7" s="420"/>
      <c r="D7" s="420"/>
      <c r="E7" s="420"/>
      <c r="F7" s="420"/>
      <c r="G7" s="420"/>
      <c r="H7" s="420"/>
      <c r="I7" s="420"/>
      <c r="J7" s="420"/>
      <c r="K7" s="420"/>
      <c r="L7" s="420"/>
      <c r="M7" s="420"/>
      <c r="N7" s="420"/>
      <c r="O7" s="420"/>
      <c r="P7" s="420"/>
      <c r="Q7" s="420"/>
      <c r="R7" s="420"/>
      <c r="S7" s="420"/>
      <c r="T7" s="420"/>
      <c r="U7" s="420"/>
    </row>
    <row r="8" spans="1:21" s="301" customFormat="1" ht="14.25" x14ac:dyDescent="0.2">
      <c r="A8" s="302"/>
      <c r="B8" s="302"/>
      <c r="C8" s="302"/>
      <c r="D8" s="302"/>
      <c r="E8" s="302"/>
      <c r="F8" s="302"/>
      <c r="G8" s="302"/>
      <c r="H8" s="302"/>
      <c r="I8" s="302"/>
      <c r="J8" s="302"/>
      <c r="K8" s="302"/>
      <c r="L8" s="303"/>
      <c r="M8" s="303"/>
      <c r="N8" s="303"/>
      <c r="O8" s="303"/>
      <c r="P8" s="303"/>
      <c r="Q8" s="303"/>
      <c r="R8" s="303"/>
      <c r="S8" s="303"/>
      <c r="T8" s="303"/>
      <c r="U8" s="303"/>
    </row>
    <row r="9" spans="1:21" s="338" customFormat="1" x14ac:dyDescent="0.25">
      <c r="A9" s="421" t="s">
        <v>815</v>
      </c>
      <c r="B9" s="422" t="s">
        <v>816</v>
      </c>
      <c r="C9" s="421" t="s">
        <v>3</v>
      </c>
      <c r="D9" s="421"/>
      <c r="E9" s="422" t="s">
        <v>757</v>
      </c>
      <c r="F9" s="422" t="s">
        <v>849</v>
      </c>
      <c r="G9" s="422" t="s">
        <v>818</v>
      </c>
      <c r="H9" s="336" t="s">
        <v>817</v>
      </c>
      <c r="I9" s="422" t="s">
        <v>818</v>
      </c>
      <c r="J9" s="421" t="s">
        <v>819</v>
      </c>
      <c r="K9" s="422" t="s">
        <v>850</v>
      </c>
      <c r="L9" s="435" t="s">
        <v>832</v>
      </c>
      <c r="M9" s="436"/>
      <c r="N9" s="437"/>
      <c r="O9" s="433" t="s">
        <v>820</v>
      </c>
      <c r="P9" s="434"/>
      <c r="Q9" s="424" t="s">
        <v>821</v>
      </c>
      <c r="R9" s="424" t="s">
        <v>822</v>
      </c>
      <c r="S9" s="424" t="s">
        <v>823</v>
      </c>
      <c r="T9" s="424" t="s">
        <v>824</v>
      </c>
      <c r="U9" s="431" t="s">
        <v>825</v>
      </c>
    </row>
    <row r="10" spans="1:21" s="338" customFormat="1" x14ac:dyDescent="0.25">
      <c r="A10" s="421"/>
      <c r="B10" s="423"/>
      <c r="C10" s="421"/>
      <c r="D10" s="421"/>
      <c r="E10" s="423"/>
      <c r="F10" s="423"/>
      <c r="G10" s="423"/>
      <c r="H10" s="337" t="s">
        <v>826</v>
      </c>
      <c r="I10" s="423"/>
      <c r="J10" s="421"/>
      <c r="K10" s="423"/>
      <c r="L10" s="335" t="s">
        <v>830</v>
      </c>
      <c r="M10" s="335" t="s">
        <v>831</v>
      </c>
      <c r="N10" s="335" t="s">
        <v>829</v>
      </c>
      <c r="O10" s="304" t="s">
        <v>832</v>
      </c>
      <c r="P10" s="304" t="s">
        <v>22</v>
      </c>
      <c r="Q10" s="425"/>
      <c r="R10" s="425"/>
      <c r="S10" s="425"/>
      <c r="T10" s="425"/>
      <c r="U10" s="432"/>
    </row>
    <row r="11" spans="1:21" s="319" customFormat="1" ht="22.5" customHeight="1" x14ac:dyDescent="0.25">
      <c r="A11" s="308">
        <v>1</v>
      </c>
      <c r="B11" s="309">
        <v>127</v>
      </c>
      <c r="C11" s="310" t="s">
        <v>677</v>
      </c>
      <c r="D11" s="311" t="s">
        <v>58</v>
      </c>
      <c r="E11" s="308" t="s">
        <v>989</v>
      </c>
      <c r="F11" s="308" t="b">
        <v>0</v>
      </c>
      <c r="G11" s="312" t="s">
        <v>827</v>
      </c>
      <c r="H11" s="313" t="s">
        <v>827</v>
      </c>
      <c r="I11" s="314">
        <v>34935</v>
      </c>
      <c r="J11" s="315" t="s">
        <v>839</v>
      </c>
      <c r="K11" s="316" t="s">
        <v>840</v>
      </c>
      <c r="L11" s="352">
        <v>9</v>
      </c>
      <c r="M11" s="316">
        <v>8</v>
      </c>
      <c r="N11" s="316">
        <v>9</v>
      </c>
      <c r="O11" s="351">
        <f>VLOOKUP(C11&amp;D11,xn4B!$EO$7:$ER$69,2,0)</f>
        <v>7.6</v>
      </c>
      <c r="P11" s="316" t="str">
        <f>VLOOKUP(C11&amp;D11,xn4B!$EO$7:$ER$69,4,0)</f>
        <v>Khá</v>
      </c>
      <c r="Q11" s="316" t="s">
        <v>835</v>
      </c>
      <c r="R11" s="316" t="s">
        <v>837</v>
      </c>
      <c r="S11" s="316"/>
      <c r="T11" s="316"/>
      <c r="U11" s="316"/>
    </row>
    <row r="12" spans="1:21" s="319" customFormat="1" ht="22.5" customHeight="1" x14ac:dyDescent="0.25">
      <c r="A12" s="316">
        <v>2</v>
      </c>
      <c r="B12" s="320">
        <v>128</v>
      </c>
      <c r="C12" s="305" t="s">
        <v>678</v>
      </c>
      <c r="D12" s="306" t="s">
        <v>58</v>
      </c>
      <c r="E12" s="316" t="s">
        <v>989</v>
      </c>
      <c r="F12" s="316" t="b">
        <v>0</v>
      </c>
      <c r="G12" s="321" t="s">
        <v>827</v>
      </c>
      <c r="H12" s="307" t="s">
        <v>827</v>
      </c>
      <c r="I12" s="322">
        <v>35100</v>
      </c>
      <c r="J12" s="323" t="s">
        <v>839</v>
      </c>
      <c r="K12" s="316" t="s">
        <v>840</v>
      </c>
      <c r="L12" s="352">
        <v>8</v>
      </c>
      <c r="M12" s="316">
        <v>8</v>
      </c>
      <c r="N12" s="316">
        <v>7</v>
      </c>
      <c r="O12" s="351">
        <f>VLOOKUP(C12&amp;D12,xn4B!$EO$7:$ER$69,2,0)</f>
        <v>7.01</v>
      </c>
      <c r="P12" s="316" t="str">
        <f>VLOOKUP(C12&amp;D12,xn4B!$EO$7:$ER$69,4,0)</f>
        <v>Khá</v>
      </c>
      <c r="Q12" s="316" t="s">
        <v>835</v>
      </c>
      <c r="R12" s="316" t="s">
        <v>836</v>
      </c>
      <c r="S12" s="316"/>
      <c r="T12" s="316"/>
      <c r="U12" s="316"/>
    </row>
    <row r="13" spans="1:21" s="319" customFormat="1" ht="22.5" customHeight="1" x14ac:dyDescent="0.25">
      <c r="A13" s="316">
        <v>3</v>
      </c>
      <c r="B13" s="320">
        <v>129</v>
      </c>
      <c r="C13" s="305" t="s">
        <v>679</v>
      </c>
      <c r="D13" s="306" t="s">
        <v>58</v>
      </c>
      <c r="E13" s="316" t="s">
        <v>989</v>
      </c>
      <c r="F13" s="316" t="b">
        <v>0</v>
      </c>
      <c r="G13" s="321" t="s">
        <v>827</v>
      </c>
      <c r="H13" s="307" t="s">
        <v>827</v>
      </c>
      <c r="I13" s="322">
        <v>34853</v>
      </c>
      <c r="J13" s="323" t="s">
        <v>846</v>
      </c>
      <c r="K13" s="316" t="s">
        <v>840</v>
      </c>
      <c r="L13" s="352">
        <v>9</v>
      </c>
      <c r="M13" s="316">
        <v>7</v>
      </c>
      <c r="N13" s="316">
        <v>6</v>
      </c>
      <c r="O13" s="351">
        <f>VLOOKUP(C13&amp;D13,xn4B!$EO$7:$ER$69,2,0)</f>
        <v>7.12</v>
      </c>
      <c r="P13" s="316" t="str">
        <f>VLOOKUP(C13&amp;D13,xn4B!$EO$7:$ER$69,4,0)</f>
        <v>Khá</v>
      </c>
      <c r="Q13" s="316" t="s">
        <v>835</v>
      </c>
      <c r="R13" s="316" t="s">
        <v>833</v>
      </c>
      <c r="S13" s="316"/>
      <c r="T13" s="316"/>
      <c r="U13" s="316"/>
    </row>
    <row r="14" spans="1:21" s="319" customFormat="1" ht="22.5" customHeight="1" x14ac:dyDescent="0.25">
      <c r="A14" s="316">
        <v>4</v>
      </c>
      <c r="B14" s="320">
        <v>130</v>
      </c>
      <c r="C14" s="305" t="s">
        <v>680</v>
      </c>
      <c r="D14" s="306" t="s">
        <v>58</v>
      </c>
      <c r="E14" s="316" t="s">
        <v>989</v>
      </c>
      <c r="F14" s="316" t="b">
        <v>0</v>
      </c>
      <c r="G14" s="321" t="s">
        <v>828</v>
      </c>
      <c r="H14" s="307" t="s">
        <v>828</v>
      </c>
      <c r="I14" s="322">
        <v>35125</v>
      </c>
      <c r="J14" s="323" t="s">
        <v>846</v>
      </c>
      <c r="K14" s="316" t="s">
        <v>840</v>
      </c>
      <c r="L14" s="352">
        <v>10</v>
      </c>
      <c r="M14" s="316">
        <v>9</v>
      </c>
      <c r="N14" s="316">
        <v>8</v>
      </c>
      <c r="O14" s="351">
        <f>VLOOKUP(C14&amp;D14,xn4B!$EO$7:$ER$69,2,0)</f>
        <v>7.84</v>
      </c>
      <c r="P14" s="316" t="str">
        <f>VLOOKUP(C14&amp;D14,xn4B!$EO$7:$ER$69,4,0)</f>
        <v>Khá</v>
      </c>
      <c r="Q14" s="316" t="s">
        <v>833</v>
      </c>
      <c r="R14" s="316" t="s">
        <v>835</v>
      </c>
      <c r="S14" s="316"/>
      <c r="T14" s="316"/>
      <c r="U14" s="316"/>
    </row>
    <row r="15" spans="1:21" s="319" customFormat="1" ht="22.5" customHeight="1" x14ac:dyDescent="0.25">
      <c r="A15" s="316">
        <v>5</v>
      </c>
      <c r="B15" s="320">
        <v>131</v>
      </c>
      <c r="C15" s="305" t="s">
        <v>564</v>
      </c>
      <c r="D15" s="306" t="s">
        <v>681</v>
      </c>
      <c r="E15" s="316" t="s">
        <v>989</v>
      </c>
      <c r="F15" s="316" t="b">
        <v>0</v>
      </c>
      <c r="G15" s="321" t="s">
        <v>827</v>
      </c>
      <c r="H15" s="307" t="s">
        <v>827</v>
      </c>
      <c r="I15" s="322">
        <v>35106</v>
      </c>
      <c r="J15" s="323" t="s">
        <v>839</v>
      </c>
      <c r="K15" s="316" t="s">
        <v>840</v>
      </c>
      <c r="L15" s="352">
        <v>10</v>
      </c>
      <c r="M15" s="316">
        <v>10</v>
      </c>
      <c r="N15" s="316">
        <v>8</v>
      </c>
      <c r="O15" s="351">
        <f>VLOOKUP(C15&amp;D15,xn4B!$EO$7:$ER$69,2,0)</f>
        <v>7.16</v>
      </c>
      <c r="P15" s="316" t="str">
        <f>VLOOKUP(C15&amp;D15,xn4B!$EO$7:$ER$69,4,0)</f>
        <v>Khá</v>
      </c>
      <c r="Q15" s="316" t="s">
        <v>833</v>
      </c>
      <c r="R15" s="316" t="s">
        <v>833</v>
      </c>
      <c r="S15" s="316"/>
      <c r="T15" s="316"/>
      <c r="U15" s="316"/>
    </row>
    <row r="16" spans="1:21" s="319" customFormat="1" ht="22.5" customHeight="1" x14ac:dyDescent="0.25">
      <c r="A16" s="316">
        <v>6</v>
      </c>
      <c r="B16" s="320">
        <v>132</v>
      </c>
      <c r="C16" s="305" t="s">
        <v>682</v>
      </c>
      <c r="D16" s="306" t="s">
        <v>683</v>
      </c>
      <c r="E16" s="316" t="s">
        <v>989</v>
      </c>
      <c r="F16" s="316" t="b">
        <v>0</v>
      </c>
      <c r="G16" s="321" t="s">
        <v>827</v>
      </c>
      <c r="H16" s="307" t="s">
        <v>827</v>
      </c>
      <c r="I16" s="322">
        <v>34987</v>
      </c>
      <c r="J16" s="323" t="s">
        <v>841</v>
      </c>
      <c r="K16" s="316" t="s">
        <v>840</v>
      </c>
      <c r="L16" s="352">
        <v>7</v>
      </c>
      <c r="M16" s="316">
        <v>8</v>
      </c>
      <c r="N16" s="316">
        <v>8</v>
      </c>
      <c r="O16" s="351">
        <f>VLOOKUP(C16&amp;D16,xn4B!$EO$7:$ER$69,2,0)</f>
        <v>6.94</v>
      </c>
      <c r="P16" s="316" t="str">
        <f>VLOOKUP(C16&amp;D16,xn4B!$EO$7:$ER$69,4,0)</f>
        <v>TBKhá</v>
      </c>
      <c r="Q16" s="316" t="s">
        <v>835</v>
      </c>
      <c r="R16" s="316" t="s">
        <v>834</v>
      </c>
      <c r="S16" s="316"/>
      <c r="T16" s="316"/>
      <c r="U16" s="316"/>
    </row>
    <row r="17" spans="1:21" s="319" customFormat="1" ht="22.5" customHeight="1" x14ac:dyDescent="0.25">
      <c r="A17" s="316">
        <v>7</v>
      </c>
      <c r="B17" s="320">
        <v>133</v>
      </c>
      <c r="C17" s="305" t="s">
        <v>808</v>
      </c>
      <c r="D17" s="306" t="s">
        <v>684</v>
      </c>
      <c r="E17" s="316" t="s">
        <v>989</v>
      </c>
      <c r="F17" s="316" t="b">
        <v>0</v>
      </c>
      <c r="G17" s="321" t="s">
        <v>828</v>
      </c>
      <c r="H17" s="307" t="s">
        <v>828</v>
      </c>
      <c r="I17" s="322">
        <v>34560</v>
      </c>
      <c r="J17" s="323" t="s">
        <v>846</v>
      </c>
      <c r="K17" s="316" t="s">
        <v>990</v>
      </c>
      <c r="L17" s="352">
        <v>10</v>
      </c>
      <c r="M17" s="316">
        <v>9</v>
      </c>
      <c r="N17" s="316">
        <v>9</v>
      </c>
      <c r="O17" s="351">
        <f>VLOOKUP(C17&amp;D17,xn4B!$EO$7:$ER$69,2,0)</f>
        <v>8.09</v>
      </c>
      <c r="P17" s="316" t="str">
        <f>VLOOKUP(C17&amp;D17,xn4B!$EO$7:$ER$69,4,0)</f>
        <v>Giỏi</v>
      </c>
      <c r="Q17" s="316" t="s">
        <v>835</v>
      </c>
      <c r="R17" s="316" t="s">
        <v>837</v>
      </c>
      <c r="S17" s="316"/>
      <c r="T17" s="316"/>
      <c r="U17" s="316"/>
    </row>
    <row r="18" spans="1:21" s="319" customFormat="1" ht="22.5" customHeight="1" x14ac:dyDescent="0.25">
      <c r="A18" s="316">
        <v>8</v>
      </c>
      <c r="B18" s="320">
        <v>134</v>
      </c>
      <c r="C18" s="305" t="s">
        <v>95</v>
      </c>
      <c r="D18" s="306" t="s">
        <v>686</v>
      </c>
      <c r="E18" s="316" t="s">
        <v>989</v>
      </c>
      <c r="F18" s="316" t="b">
        <v>0</v>
      </c>
      <c r="G18" s="321" t="s">
        <v>827</v>
      </c>
      <c r="H18" s="307" t="s">
        <v>827</v>
      </c>
      <c r="I18" s="322">
        <v>34858</v>
      </c>
      <c r="J18" s="323" t="s">
        <v>839</v>
      </c>
      <c r="K18" s="316" t="s">
        <v>840</v>
      </c>
      <c r="L18" s="352">
        <v>10</v>
      </c>
      <c r="M18" s="316">
        <v>10</v>
      </c>
      <c r="N18" s="316">
        <v>9</v>
      </c>
      <c r="O18" s="351">
        <f>VLOOKUP(C18&amp;D18,xn4B!$EO$7:$ER$69,2,0)</f>
        <v>7.88</v>
      </c>
      <c r="P18" s="316" t="str">
        <f>VLOOKUP(C18&amp;D18,xn4B!$EO$7:$ER$69,4,0)</f>
        <v>Khá</v>
      </c>
      <c r="Q18" s="316" t="s">
        <v>835</v>
      </c>
      <c r="R18" s="316" t="s">
        <v>833</v>
      </c>
      <c r="S18" s="316"/>
      <c r="T18" s="316"/>
      <c r="U18" s="316"/>
    </row>
    <row r="19" spans="1:21" s="319" customFormat="1" ht="22.5" customHeight="1" x14ac:dyDescent="0.25">
      <c r="A19" s="316">
        <v>9</v>
      </c>
      <c r="B19" s="320">
        <v>135</v>
      </c>
      <c r="C19" s="305" t="s">
        <v>687</v>
      </c>
      <c r="D19" s="306" t="s">
        <v>71</v>
      </c>
      <c r="E19" s="316" t="s">
        <v>989</v>
      </c>
      <c r="F19" s="316" t="b">
        <v>0</v>
      </c>
      <c r="G19" s="321" t="s">
        <v>827</v>
      </c>
      <c r="H19" s="307" t="s">
        <v>827</v>
      </c>
      <c r="I19" s="322">
        <v>34876</v>
      </c>
      <c r="J19" s="323" t="s">
        <v>864</v>
      </c>
      <c r="K19" s="316" t="s">
        <v>840</v>
      </c>
      <c r="L19" s="352">
        <v>6</v>
      </c>
      <c r="M19" s="316">
        <v>7</v>
      </c>
      <c r="N19" s="316">
        <v>7</v>
      </c>
      <c r="O19" s="351">
        <f>VLOOKUP(C19&amp;D19,xn4B!$EO$7:$ER$69,2,0)</f>
        <v>6.81</v>
      </c>
      <c r="P19" s="316" t="str">
        <f>VLOOKUP(C19&amp;D19,xn4B!$EO$7:$ER$69,4,0)</f>
        <v>TBKhá</v>
      </c>
      <c r="Q19" s="316" t="s">
        <v>835</v>
      </c>
      <c r="R19" s="316" t="s">
        <v>837</v>
      </c>
      <c r="S19" s="316"/>
      <c r="T19" s="316"/>
      <c r="U19" s="316"/>
    </row>
    <row r="20" spans="1:21" s="319" customFormat="1" ht="22.5" customHeight="1" x14ac:dyDescent="0.25">
      <c r="A20" s="316">
        <v>10</v>
      </c>
      <c r="B20" s="320">
        <v>136</v>
      </c>
      <c r="C20" s="305" t="s">
        <v>203</v>
      </c>
      <c r="D20" s="306" t="s">
        <v>689</v>
      </c>
      <c r="E20" s="316" t="s">
        <v>989</v>
      </c>
      <c r="F20" s="316" t="b">
        <v>0</v>
      </c>
      <c r="G20" s="321" t="s">
        <v>828</v>
      </c>
      <c r="H20" s="307" t="s">
        <v>828</v>
      </c>
      <c r="I20" s="322">
        <v>34863</v>
      </c>
      <c r="J20" s="323" t="s">
        <v>841</v>
      </c>
      <c r="K20" s="316" t="s">
        <v>840</v>
      </c>
      <c r="L20" s="352">
        <v>10</v>
      </c>
      <c r="M20" s="316">
        <v>9</v>
      </c>
      <c r="N20" s="316">
        <v>8</v>
      </c>
      <c r="O20" s="351">
        <f>VLOOKUP(C20&amp;D20,xn4B!$EO$7:$ER$69,2,0)</f>
        <v>7.7</v>
      </c>
      <c r="P20" s="316" t="str">
        <f>VLOOKUP(C20&amp;D20,xn4B!$EO$7:$ER$69,4,0)</f>
        <v>Khá</v>
      </c>
      <c r="Q20" s="316" t="s">
        <v>835</v>
      </c>
      <c r="R20" s="316" t="s">
        <v>835</v>
      </c>
      <c r="S20" s="316"/>
      <c r="T20" s="316"/>
      <c r="U20" s="316"/>
    </row>
    <row r="21" spans="1:21" s="319" customFormat="1" ht="22.5" customHeight="1" x14ac:dyDescent="0.25">
      <c r="A21" s="316">
        <v>11</v>
      </c>
      <c r="B21" s="320">
        <v>137</v>
      </c>
      <c r="C21" s="305" t="s">
        <v>690</v>
      </c>
      <c r="D21" s="306" t="s">
        <v>691</v>
      </c>
      <c r="E21" s="316" t="s">
        <v>989</v>
      </c>
      <c r="F21" s="316" t="b">
        <v>0</v>
      </c>
      <c r="G21" s="321" t="s">
        <v>827</v>
      </c>
      <c r="H21" s="307" t="s">
        <v>827</v>
      </c>
      <c r="I21" s="322">
        <v>34885</v>
      </c>
      <c r="J21" s="323" t="s">
        <v>841</v>
      </c>
      <c r="K21" s="316" t="s">
        <v>840</v>
      </c>
      <c r="L21" s="352">
        <v>9</v>
      </c>
      <c r="M21" s="316">
        <v>8</v>
      </c>
      <c r="N21" s="316">
        <v>7</v>
      </c>
      <c r="O21" s="351">
        <f>VLOOKUP(C21&amp;D21,xn4B!$EO$7:$ER$69,2,0)</f>
        <v>7.21</v>
      </c>
      <c r="P21" s="316" t="str">
        <f>VLOOKUP(C21&amp;D21,xn4B!$EO$7:$ER$69,4,0)</f>
        <v>Khá</v>
      </c>
      <c r="Q21" s="316" t="s">
        <v>835</v>
      </c>
      <c r="R21" s="316" t="s">
        <v>833</v>
      </c>
      <c r="S21" s="316"/>
      <c r="T21" s="316"/>
      <c r="U21" s="316"/>
    </row>
    <row r="22" spans="1:21" s="319" customFormat="1" ht="22.5" customHeight="1" x14ac:dyDescent="0.25">
      <c r="A22" s="316">
        <v>12</v>
      </c>
      <c r="B22" s="320">
        <v>138</v>
      </c>
      <c r="C22" s="305" t="s">
        <v>692</v>
      </c>
      <c r="D22" s="306" t="s">
        <v>355</v>
      </c>
      <c r="E22" s="316" t="s">
        <v>989</v>
      </c>
      <c r="F22" s="316" t="b">
        <v>0</v>
      </c>
      <c r="G22" s="321" t="s">
        <v>828</v>
      </c>
      <c r="H22" s="307" t="s">
        <v>828</v>
      </c>
      <c r="I22" s="322">
        <v>35097</v>
      </c>
      <c r="J22" s="323" t="s">
        <v>841</v>
      </c>
      <c r="K22" s="316" t="s">
        <v>840</v>
      </c>
      <c r="L22" s="352">
        <v>10</v>
      </c>
      <c r="M22" s="316">
        <v>9</v>
      </c>
      <c r="N22" s="316">
        <v>9</v>
      </c>
      <c r="O22" s="351">
        <f>VLOOKUP(C22&amp;D22,xn4B!$EO$7:$ER$69,2,0)</f>
        <v>8.16</v>
      </c>
      <c r="P22" s="316" t="str">
        <f>VLOOKUP(C22&amp;D22,xn4B!$EO$7:$ER$69,4,0)</f>
        <v>Giỏi</v>
      </c>
      <c r="Q22" s="316" t="s">
        <v>835</v>
      </c>
      <c r="R22" s="316" t="s">
        <v>833</v>
      </c>
      <c r="S22" s="316"/>
      <c r="T22" s="316"/>
      <c r="U22" s="316"/>
    </row>
    <row r="23" spans="1:21" s="319" customFormat="1" ht="22.5" customHeight="1" x14ac:dyDescent="0.25">
      <c r="A23" s="316">
        <v>13</v>
      </c>
      <c r="B23" s="320">
        <v>139</v>
      </c>
      <c r="C23" s="305" t="s">
        <v>408</v>
      </c>
      <c r="D23" s="306" t="s">
        <v>76</v>
      </c>
      <c r="E23" s="316" t="s">
        <v>989</v>
      </c>
      <c r="F23" s="316" t="b">
        <v>0</v>
      </c>
      <c r="G23" s="321" t="s">
        <v>827</v>
      </c>
      <c r="H23" s="307" t="s">
        <v>827</v>
      </c>
      <c r="I23" s="322">
        <v>34803</v>
      </c>
      <c r="J23" s="323" t="s">
        <v>846</v>
      </c>
      <c r="K23" s="316" t="s">
        <v>840</v>
      </c>
      <c r="L23" s="352">
        <v>9</v>
      </c>
      <c r="M23" s="316">
        <v>9</v>
      </c>
      <c r="N23" s="316">
        <v>7</v>
      </c>
      <c r="O23" s="351">
        <f>VLOOKUP(C23&amp;D23,xn4B!$EO$7:$ER$69,2,0)</f>
        <v>7.36</v>
      </c>
      <c r="P23" s="316" t="str">
        <f>VLOOKUP(C23&amp;D23,xn4B!$EO$7:$ER$69,4,0)</f>
        <v>Khá</v>
      </c>
      <c r="Q23" s="316" t="s">
        <v>833</v>
      </c>
      <c r="R23" s="316" t="s">
        <v>834</v>
      </c>
      <c r="S23" s="316"/>
      <c r="T23" s="316"/>
      <c r="U23" s="316"/>
    </row>
    <row r="24" spans="1:21" s="319" customFormat="1" ht="22.5" customHeight="1" x14ac:dyDescent="0.25">
      <c r="A24" s="316">
        <v>14</v>
      </c>
      <c r="B24" s="320">
        <v>140</v>
      </c>
      <c r="C24" s="305" t="s">
        <v>693</v>
      </c>
      <c r="D24" s="306" t="s">
        <v>200</v>
      </c>
      <c r="E24" s="316" t="s">
        <v>989</v>
      </c>
      <c r="F24" s="316" t="b">
        <v>0</v>
      </c>
      <c r="G24" s="321" t="s">
        <v>827</v>
      </c>
      <c r="H24" s="307" t="s">
        <v>827</v>
      </c>
      <c r="I24" s="322">
        <v>35228</v>
      </c>
      <c r="J24" s="323" t="s">
        <v>839</v>
      </c>
      <c r="K24" s="316" t="s">
        <v>840</v>
      </c>
      <c r="L24" s="352">
        <v>9</v>
      </c>
      <c r="M24" s="316">
        <v>8</v>
      </c>
      <c r="N24" s="316">
        <v>7</v>
      </c>
      <c r="O24" s="351">
        <f>VLOOKUP(C24&amp;D24,xn4B!$EO$7:$ER$69,2,0)</f>
        <v>7.6</v>
      </c>
      <c r="P24" s="316" t="str">
        <f>VLOOKUP(C24&amp;D24,xn4B!$EO$7:$ER$69,4,0)</f>
        <v>Khá</v>
      </c>
      <c r="Q24" s="316" t="s">
        <v>835</v>
      </c>
      <c r="R24" s="316" t="s">
        <v>834</v>
      </c>
      <c r="S24" s="316"/>
      <c r="T24" s="316"/>
      <c r="U24" s="316"/>
    </row>
    <row r="25" spans="1:21" s="319" customFormat="1" ht="22.5" customHeight="1" x14ac:dyDescent="0.25">
      <c r="A25" s="316">
        <v>15</v>
      </c>
      <c r="B25" s="320">
        <v>141</v>
      </c>
      <c r="C25" s="305" t="s">
        <v>426</v>
      </c>
      <c r="D25" s="306" t="s">
        <v>87</v>
      </c>
      <c r="E25" s="316" t="s">
        <v>989</v>
      </c>
      <c r="F25" s="316" t="b">
        <v>0</v>
      </c>
      <c r="G25" s="321" t="s">
        <v>827</v>
      </c>
      <c r="H25" s="307" t="s">
        <v>827</v>
      </c>
      <c r="I25" s="322">
        <v>35208</v>
      </c>
      <c r="J25" s="323" t="s">
        <v>839</v>
      </c>
      <c r="K25" s="316" t="s">
        <v>840</v>
      </c>
      <c r="L25" s="352">
        <v>8</v>
      </c>
      <c r="M25" s="316">
        <v>10</v>
      </c>
      <c r="N25" s="316">
        <v>7</v>
      </c>
      <c r="O25" s="351">
        <f>VLOOKUP(C25&amp;D25,xn4B!$EO$7:$ER$69,2,0)</f>
        <v>7.56</v>
      </c>
      <c r="P25" s="316" t="str">
        <f>VLOOKUP(C25&amp;D25,xn4B!$EO$7:$ER$69,4,0)</f>
        <v>Khá</v>
      </c>
      <c r="Q25" s="316" t="s">
        <v>833</v>
      </c>
      <c r="R25" s="316" t="s">
        <v>834</v>
      </c>
      <c r="S25" s="316"/>
      <c r="T25" s="316"/>
      <c r="U25" s="316"/>
    </row>
    <row r="26" spans="1:21" s="319" customFormat="1" ht="22.5" customHeight="1" x14ac:dyDescent="0.25">
      <c r="A26" s="316">
        <v>16</v>
      </c>
      <c r="B26" s="320">
        <v>142</v>
      </c>
      <c r="C26" s="305" t="s">
        <v>288</v>
      </c>
      <c r="D26" s="306" t="s">
        <v>89</v>
      </c>
      <c r="E26" s="316" t="s">
        <v>989</v>
      </c>
      <c r="F26" s="316" t="b">
        <v>0</v>
      </c>
      <c r="G26" s="321" t="s">
        <v>828</v>
      </c>
      <c r="H26" s="307" t="s">
        <v>828</v>
      </c>
      <c r="I26" s="322">
        <v>34892</v>
      </c>
      <c r="J26" s="323" t="s">
        <v>839</v>
      </c>
      <c r="K26" s="316" t="s">
        <v>840</v>
      </c>
      <c r="L26" s="352">
        <v>9</v>
      </c>
      <c r="M26" s="316">
        <v>8</v>
      </c>
      <c r="N26" s="316">
        <v>9</v>
      </c>
      <c r="O26" s="351">
        <f>VLOOKUP(C26&amp;D26,xn4B!$EO$7:$ER$69,2,0)</f>
        <v>7.68</v>
      </c>
      <c r="P26" s="316" t="str">
        <f>VLOOKUP(C26&amp;D26,xn4B!$EO$7:$ER$69,4,0)</f>
        <v>Khá</v>
      </c>
      <c r="Q26" s="316" t="s">
        <v>835</v>
      </c>
      <c r="R26" s="316" t="s">
        <v>835</v>
      </c>
      <c r="S26" s="316"/>
      <c r="T26" s="316"/>
      <c r="U26" s="316"/>
    </row>
    <row r="27" spans="1:21" s="319" customFormat="1" ht="22.5" customHeight="1" x14ac:dyDescent="0.25">
      <c r="A27" s="316">
        <v>17</v>
      </c>
      <c r="B27" s="320">
        <v>143</v>
      </c>
      <c r="C27" s="305" t="s">
        <v>694</v>
      </c>
      <c r="D27" s="306" t="s">
        <v>296</v>
      </c>
      <c r="E27" s="316" t="s">
        <v>989</v>
      </c>
      <c r="F27" s="316" t="b">
        <v>0</v>
      </c>
      <c r="G27" s="321" t="s">
        <v>828</v>
      </c>
      <c r="H27" s="307" t="s">
        <v>828</v>
      </c>
      <c r="I27" s="322">
        <v>35402</v>
      </c>
      <c r="J27" s="323" t="s">
        <v>839</v>
      </c>
      <c r="K27" s="316" t="s">
        <v>840</v>
      </c>
      <c r="L27" s="352">
        <v>7</v>
      </c>
      <c r="M27" s="316">
        <v>8</v>
      </c>
      <c r="N27" s="316">
        <v>7</v>
      </c>
      <c r="O27" s="351">
        <f>VLOOKUP(C27&amp;D27,xn4B!$EO$7:$ER$69,2,0)</f>
        <v>7.2</v>
      </c>
      <c r="P27" s="316" t="str">
        <f>VLOOKUP(C27&amp;D27,xn4B!$EO$7:$ER$69,4,0)</f>
        <v>Khá</v>
      </c>
      <c r="Q27" s="316" t="s">
        <v>835</v>
      </c>
      <c r="R27" s="316" t="s">
        <v>837</v>
      </c>
      <c r="S27" s="316"/>
      <c r="T27" s="316"/>
      <c r="U27" s="316"/>
    </row>
    <row r="28" spans="1:21" s="319" customFormat="1" ht="22.5" customHeight="1" x14ac:dyDescent="0.25">
      <c r="A28" s="316">
        <v>18</v>
      </c>
      <c r="B28" s="320">
        <v>144</v>
      </c>
      <c r="C28" s="305" t="s">
        <v>695</v>
      </c>
      <c r="D28" s="306" t="s">
        <v>422</v>
      </c>
      <c r="E28" s="316" t="s">
        <v>989</v>
      </c>
      <c r="F28" s="316" t="b">
        <v>0</v>
      </c>
      <c r="G28" s="321" t="s">
        <v>827</v>
      </c>
      <c r="H28" s="307" t="s">
        <v>827</v>
      </c>
      <c r="I28" s="322">
        <v>35157</v>
      </c>
      <c r="J28" s="323" t="s">
        <v>839</v>
      </c>
      <c r="K28" s="316" t="s">
        <v>840</v>
      </c>
      <c r="L28" s="352">
        <v>6</v>
      </c>
      <c r="M28" s="316">
        <v>6</v>
      </c>
      <c r="N28" s="316">
        <v>7</v>
      </c>
      <c r="O28" s="351">
        <f>VLOOKUP(C28&amp;D28,xn4B!$EO$7:$ER$69,2,0)</f>
        <v>6.81</v>
      </c>
      <c r="P28" s="316" t="str">
        <f>VLOOKUP(C28&amp;D28,xn4B!$EO$7:$ER$69,4,0)</f>
        <v>TBKhá</v>
      </c>
      <c r="Q28" s="316" t="s">
        <v>835</v>
      </c>
      <c r="R28" s="316" t="s">
        <v>834</v>
      </c>
      <c r="S28" s="316"/>
      <c r="T28" s="316"/>
      <c r="U28" s="316"/>
    </row>
    <row r="29" spans="1:21" s="319" customFormat="1" ht="22.5" customHeight="1" x14ac:dyDescent="0.25">
      <c r="A29" s="316">
        <v>19</v>
      </c>
      <c r="B29" s="320">
        <v>145</v>
      </c>
      <c r="C29" s="305" t="s">
        <v>696</v>
      </c>
      <c r="D29" s="306" t="s">
        <v>207</v>
      </c>
      <c r="E29" s="316" t="s">
        <v>989</v>
      </c>
      <c r="F29" s="316" t="b">
        <v>0</v>
      </c>
      <c r="G29" s="321" t="s">
        <v>827</v>
      </c>
      <c r="H29" s="307" t="s">
        <v>827</v>
      </c>
      <c r="I29" s="322">
        <v>35316</v>
      </c>
      <c r="J29" s="323" t="s">
        <v>841</v>
      </c>
      <c r="K29" s="316" t="s">
        <v>840</v>
      </c>
      <c r="L29" s="352">
        <v>7</v>
      </c>
      <c r="M29" s="316">
        <v>9</v>
      </c>
      <c r="N29" s="316">
        <v>9</v>
      </c>
      <c r="O29" s="351">
        <f>VLOOKUP(C29&amp;D29,xn4B!$EO$7:$ER$69,2,0)</f>
        <v>7.62</v>
      </c>
      <c r="P29" s="316" t="str">
        <f>VLOOKUP(C29&amp;D29,xn4B!$EO$7:$ER$69,4,0)</f>
        <v>Khá</v>
      </c>
      <c r="Q29" s="316" t="s">
        <v>835</v>
      </c>
      <c r="R29" s="316" t="s">
        <v>833</v>
      </c>
      <c r="S29" s="316"/>
      <c r="T29" s="316"/>
      <c r="U29" s="316"/>
    </row>
    <row r="30" spans="1:21" s="319" customFormat="1" ht="22.5" customHeight="1" x14ac:dyDescent="0.25">
      <c r="A30" s="316">
        <v>20</v>
      </c>
      <c r="B30" s="320">
        <v>146</v>
      </c>
      <c r="C30" s="305" t="s">
        <v>120</v>
      </c>
      <c r="D30" s="306" t="s">
        <v>285</v>
      </c>
      <c r="E30" s="316" t="s">
        <v>989</v>
      </c>
      <c r="F30" s="316" t="b">
        <v>0</v>
      </c>
      <c r="G30" s="321" t="s">
        <v>828</v>
      </c>
      <c r="H30" s="307" t="s">
        <v>828</v>
      </c>
      <c r="I30" s="322">
        <v>35261</v>
      </c>
      <c r="J30" s="323" t="s">
        <v>843</v>
      </c>
      <c r="K30" s="316" t="s">
        <v>840</v>
      </c>
      <c r="L30" s="352">
        <v>10</v>
      </c>
      <c r="M30" s="316">
        <v>9</v>
      </c>
      <c r="N30" s="316">
        <v>9</v>
      </c>
      <c r="O30" s="351">
        <f>VLOOKUP(C30&amp;D30,xn4B!$EO$7:$ER$69,2,0)</f>
        <v>8.18</v>
      </c>
      <c r="P30" s="316" t="str">
        <f>VLOOKUP(C30&amp;D30,xn4B!$EO$7:$ER$69,4,0)</f>
        <v>Giỏi</v>
      </c>
      <c r="Q30" s="316" t="s">
        <v>835</v>
      </c>
      <c r="R30" s="316" t="s">
        <v>835</v>
      </c>
      <c r="S30" s="316"/>
      <c r="T30" s="316"/>
      <c r="U30" s="316"/>
    </row>
    <row r="31" spans="1:21" s="319" customFormat="1" ht="22.5" customHeight="1" x14ac:dyDescent="0.25">
      <c r="A31" s="316">
        <v>21</v>
      </c>
      <c r="B31" s="320">
        <v>147</v>
      </c>
      <c r="C31" s="305" t="s">
        <v>697</v>
      </c>
      <c r="D31" s="306" t="s">
        <v>98</v>
      </c>
      <c r="E31" s="316" t="s">
        <v>989</v>
      </c>
      <c r="F31" s="316" t="b">
        <v>0</v>
      </c>
      <c r="G31" s="321" t="s">
        <v>828</v>
      </c>
      <c r="H31" s="307" t="s">
        <v>828</v>
      </c>
      <c r="I31" s="322">
        <v>35279</v>
      </c>
      <c r="J31" s="323" t="s">
        <v>839</v>
      </c>
      <c r="K31" s="316" t="s">
        <v>840</v>
      </c>
      <c r="L31" s="352">
        <v>9</v>
      </c>
      <c r="M31" s="316">
        <v>8</v>
      </c>
      <c r="N31" s="316">
        <v>7</v>
      </c>
      <c r="O31" s="351">
        <f>VLOOKUP(C31&amp;D31,xn4B!$EO$7:$ER$69,2,0)</f>
        <v>7.52</v>
      </c>
      <c r="P31" s="316" t="str">
        <f>VLOOKUP(C31&amp;D31,xn4B!$EO$7:$ER$69,4,0)</f>
        <v>Khá</v>
      </c>
      <c r="Q31" s="316" t="s">
        <v>833</v>
      </c>
      <c r="R31" s="316" t="s">
        <v>835</v>
      </c>
      <c r="S31" s="316"/>
      <c r="T31" s="316"/>
      <c r="U31" s="316"/>
    </row>
    <row r="32" spans="1:21" s="319" customFormat="1" ht="22.5" customHeight="1" x14ac:dyDescent="0.25">
      <c r="A32" s="316">
        <v>22</v>
      </c>
      <c r="B32" s="320">
        <v>148</v>
      </c>
      <c r="C32" s="305" t="s">
        <v>188</v>
      </c>
      <c r="D32" s="306" t="s">
        <v>98</v>
      </c>
      <c r="E32" s="316" t="s">
        <v>989</v>
      </c>
      <c r="F32" s="316" t="b">
        <v>0</v>
      </c>
      <c r="G32" s="321" t="s">
        <v>828</v>
      </c>
      <c r="H32" s="307" t="s">
        <v>828</v>
      </c>
      <c r="I32" s="322">
        <v>35066</v>
      </c>
      <c r="J32" s="323" t="s">
        <v>839</v>
      </c>
      <c r="K32" s="316" t="s">
        <v>840</v>
      </c>
      <c r="L32" s="352">
        <v>10</v>
      </c>
      <c r="M32" s="316">
        <v>9</v>
      </c>
      <c r="N32" s="316">
        <v>8</v>
      </c>
      <c r="O32" s="351">
        <f>VLOOKUP(C32&amp;D32,xn4B!$EO$7:$ER$69,2,0)</f>
        <v>7.79</v>
      </c>
      <c r="P32" s="316" t="str">
        <f>VLOOKUP(C32&amp;D32,xn4B!$EO$7:$ER$69,4,0)</f>
        <v>Khá</v>
      </c>
      <c r="Q32" s="316" t="s">
        <v>833</v>
      </c>
      <c r="R32" s="316" t="s">
        <v>836</v>
      </c>
      <c r="S32" s="316"/>
      <c r="T32" s="316"/>
      <c r="U32" s="316"/>
    </row>
    <row r="33" spans="1:21" s="319" customFormat="1" ht="22.5" customHeight="1" x14ac:dyDescent="0.25">
      <c r="A33" s="316">
        <v>23</v>
      </c>
      <c r="B33" s="320">
        <v>149</v>
      </c>
      <c r="C33" s="305" t="s">
        <v>698</v>
      </c>
      <c r="D33" s="306" t="s">
        <v>699</v>
      </c>
      <c r="E33" s="316" t="s">
        <v>989</v>
      </c>
      <c r="F33" s="316" t="b">
        <v>0</v>
      </c>
      <c r="G33" s="321" t="s">
        <v>828</v>
      </c>
      <c r="H33" s="307" t="s">
        <v>828</v>
      </c>
      <c r="I33" s="322">
        <v>34990</v>
      </c>
      <c r="J33" s="323" t="s">
        <v>842</v>
      </c>
      <c r="K33" s="316" t="s">
        <v>840</v>
      </c>
      <c r="L33" s="352">
        <v>9</v>
      </c>
      <c r="M33" s="316">
        <v>9</v>
      </c>
      <c r="N33" s="316">
        <v>7</v>
      </c>
      <c r="O33" s="351">
        <f>VLOOKUP(C33&amp;D33,xn4B!$EO$7:$ER$69,2,0)</f>
        <v>7.59</v>
      </c>
      <c r="P33" s="316" t="str">
        <f>VLOOKUP(C33&amp;D33,xn4B!$EO$7:$ER$69,4,0)</f>
        <v>Khá</v>
      </c>
      <c r="Q33" s="316" t="s">
        <v>835</v>
      </c>
      <c r="R33" s="316" t="s">
        <v>836</v>
      </c>
      <c r="S33" s="316"/>
      <c r="T33" s="316"/>
      <c r="U33" s="316"/>
    </row>
    <row r="34" spans="1:21" s="412" customFormat="1" ht="22.5" customHeight="1" x14ac:dyDescent="0.25">
      <c r="A34" s="355">
        <v>24</v>
      </c>
      <c r="B34" s="406">
        <v>150</v>
      </c>
      <c r="C34" s="407" t="s">
        <v>700</v>
      </c>
      <c r="D34" s="408" t="s">
        <v>574</v>
      </c>
      <c r="E34" s="355" t="s">
        <v>989</v>
      </c>
      <c r="F34" s="355" t="b">
        <v>0</v>
      </c>
      <c r="G34" s="409" t="s">
        <v>827</v>
      </c>
      <c r="H34" s="410" t="s">
        <v>827</v>
      </c>
      <c r="I34" s="409">
        <v>34842</v>
      </c>
      <c r="J34" s="411" t="s">
        <v>991</v>
      </c>
      <c r="K34" s="355" t="s">
        <v>992</v>
      </c>
      <c r="L34" s="353">
        <v>1</v>
      </c>
      <c r="M34" s="355">
        <v>5</v>
      </c>
      <c r="N34" s="355">
        <v>7</v>
      </c>
      <c r="O34" s="405">
        <f>VLOOKUP(C34&amp;D34,xn4B!$EO$7:$ER$69,2,0)</f>
        <v>5.74</v>
      </c>
      <c r="P34" s="355" t="str">
        <f>VLOOKUP(C34&amp;D34,xn4B!$EO$7:$ER$69,4,0)</f>
        <v>TBình</v>
      </c>
      <c r="Q34" s="355" t="s">
        <v>835</v>
      </c>
      <c r="R34" s="355" t="s">
        <v>835</v>
      </c>
      <c r="S34" s="355"/>
      <c r="T34" s="355"/>
      <c r="U34" s="355" t="s">
        <v>881</v>
      </c>
    </row>
    <row r="35" spans="1:21" s="319" customFormat="1" ht="22.5" customHeight="1" x14ac:dyDescent="0.25">
      <c r="A35" s="316">
        <v>25</v>
      </c>
      <c r="B35" s="320">
        <v>151</v>
      </c>
      <c r="C35" s="305" t="s">
        <v>122</v>
      </c>
      <c r="D35" s="306" t="s">
        <v>701</v>
      </c>
      <c r="E35" s="316" t="s">
        <v>989</v>
      </c>
      <c r="F35" s="316" t="b">
        <v>0</v>
      </c>
      <c r="G35" s="321" t="s">
        <v>828</v>
      </c>
      <c r="H35" s="307" t="s">
        <v>828</v>
      </c>
      <c r="I35" s="322">
        <v>35163</v>
      </c>
      <c r="J35" s="323" t="s">
        <v>839</v>
      </c>
      <c r="K35" s="316" t="s">
        <v>840</v>
      </c>
      <c r="L35" s="352">
        <v>10</v>
      </c>
      <c r="M35" s="316">
        <v>9</v>
      </c>
      <c r="N35" s="316">
        <v>8</v>
      </c>
      <c r="O35" s="351">
        <f>VLOOKUP(C35&amp;D35,xn4B!$EO$7:$ER$69,2,0)</f>
        <v>8.11</v>
      </c>
      <c r="P35" s="316" t="str">
        <f>VLOOKUP(C35&amp;D35,xn4B!$EO$7:$ER$69,4,0)</f>
        <v>Giỏi</v>
      </c>
      <c r="Q35" s="316" t="s">
        <v>833</v>
      </c>
      <c r="R35" s="316" t="s">
        <v>836</v>
      </c>
      <c r="S35" s="316"/>
      <c r="T35" s="316"/>
      <c r="U35" s="316"/>
    </row>
    <row r="36" spans="1:21" s="412" customFormat="1" ht="22.5" customHeight="1" x14ac:dyDescent="0.25">
      <c r="A36" s="355">
        <v>26</v>
      </c>
      <c r="B36" s="406">
        <v>152</v>
      </c>
      <c r="C36" s="407" t="s">
        <v>702</v>
      </c>
      <c r="D36" s="408" t="s">
        <v>703</v>
      </c>
      <c r="E36" s="355" t="s">
        <v>989</v>
      </c>
      <c r="F36" s="355" t="b">
        <v>0</v>
      </c>
      <c r="G36" s="409" t="s">
        <v>827</v>
      </c>
      <c r="H36" s="410" t="s">
        <v>827</v>
      </c>
      <c r="I36" s="409">
        <v>35361</v>
      </c>
      <c r="J36" s="411" t="s">
        <v>839</v>
      </c>
      <c r="K36" s="355" t="s">
        <v>840</v>
      </c>
      <c r="L36" s="353">
        <v>3</v>
      </c>
      <c r="M36" s="355">
        <v>9</v>
      </c>
      <c r="N36" s="355">
        <v>6</v>
      </c>
      <c r="O36" s="405">
        <f>VLOOKUP(C36&amp;D36,xn4B!$EO$7:$ER$69,2,0)</f>
        <v>6.24</v>
      </c>
      <c r="P36" s="355" t="str">
        <f>VLOOKUP(C36&amp;D36,xn4B!$EO$7:$ER$69,4,0)</f>
        <v>TBKhá</v>
      </c>
      <c r="Q36" s="355" t="s">
        <v>835</v>
      </c>
      <c r="R36" s="355" t="s">
        <v>834</v>
      </c>
      <c r="S36" s="355"/>
      <c r="T36" s="355"/>
      <c r="U36" s="355" t="s">
        <v>881</v>
      </c>
    </row>
    <row r="37" spans="1:21" s="319" customFormat="1" ht="22.5" customHeight="1" x14ac:dyDescent="0.25">
      <c r="A37" s="316">
        <v>27</v>
      </c>
      <c r="B37" s="320">
        <v>153</v>
      </c>
      <c r="C37" s="305" t="s">
        <v>704</v>
      </c>
      <c r="D37" s="306" t="s">
        <v>117</v>
      </c>
      <c r="E37" s="316" t="s">
        <v>989</v>
      </c>
      <c r="F37" s="316" t="b">
        <v>0</v>
      </c>
      <c r="G37" s="321" t="s">
        <v>828</v>
      </c>
      <c r="H37" s="307" t="s">
        <v>828</v>
      </c>
      <c r="I37" s="322">
        <v>35137</v>
      </c>
      <c r="J37" s="323" t="s">
        <v>846</v>
      </c>
      <c r="K37" s="316" t="s">
        <v>993</v>
      </c>
      <c r="L37" s="352">
        <v>10</v>
      </c>
      <c r="M37" s="316">
        <v>7</v>
      </c>
      <c r="N37" s="316">
        <v>7</v>
      </c>
      <c r="O37" s="351">
        <f>VLOOKUP(C37&amp;D37,xn4B!$EO$7:$ER$69,2,0)</f>
        <v>7.36</v>
      </c>
      <c r="P37" s="316" t="str">
        <f>VLOOKUP(C37&amp;D37,xn4B!$EO$7:$ER$69,4,0)</f>
        <v>Khá</v>
      </c>
      <c r="Q37" s="316" t="s">
        <v>833</v>
      </c>
      <c r="R37" s="316" t="s">
        <v>833</v>
      </c>
      <c r="S37" s="316"/>
      <c r="T37" s="316"/>
      <c r="U37" s="316"/>
    </row>
    <row r="38" spans="1:21" s="319" customFormat="1" ht="22.5" customHeight="1" x14ac:dyDescent="0.25">
      <c r="A38" s="316">
        <v>28</v>
      </c>
      <c r="B38" s="320">
        <v>154</v>
      </c>
      <c r="C38" s="305" t="s">
        <v>706</v>
      </c>
      <c r="D38" s="306" t="s">
        <v>119</v>
      </c>
      <c r="E38" s="316" t="s">
        <v>989</v>
      </c>
      <c r="F38" s="316" t="b">
        <v>0</v>
      </c>
      <c r="G38" s="321" t="s">
        <v>827</v>
      </c>
      <c r="H38" s="307" t="s">
        <v>827</v>
      </c>
      <c r="I38" s="322">
        <v>35375</v>
      </c>
      <c r="J38" s="323" t="s">
        <v>839</v>
      </c>
      <c r="K38" s="316" t="s">
        <v>840</v>
      </c>
      <c r="L38" s="352">
        <v>5</v>
      </c>
      <c r="M38" s="316">
        <v>9</v>
      </c>
      <c r="N38" s="316">
        <v>6</v>
      </c>
      <c r="O38" s="351">
        <f>VLOOKUP(C38&amp;D38,xn4B!$EO$7:$ER$69,2,0)</f>
        <v>6.58</v>
      </c>
      <c r="P38" s="316" t="str">
        <f>VLOOKUP(C38&amp;D38,xn4B!$EO$7:$ER$69,4,0)</f>
        <v>TBKhá</v>
      </c>
      <c r="Q38" s="316" t="s">
        <v>835</v>
      </c>
      <c r="R38" s="316" t="s">
        <v>837</v>
      </c>
      <c r="S38" s="316"/>
      <c r="T38" s="316"/>
      <c r="U38" s="316"/>
    </row>
    <row r="39" spans="1:21" s="319" customFormat="1" ht="22.5" customHeight="1" x14ac:dyDescent="0.25">
      <c r="A39" s="316">
        <v>29</v>
      </c>
      <c r="B39" s="320">
        <v>155</v>
      </c>
      <c r="C39" s="305" t="s">
        <v>707</v>
      </c>
      <c r="D39" s="306" t="s">
        <v>119</v>
      </c>
      <c r="E39" s="316" t="s">
        <v>989</v>
      </c>
      <c r="F39" s="316" t="b">
        <v>0</v>
      </c>
      <c r="G39" s="321" t="s">
        <v>827</v>
      </c>
      <c r="H39" s="307" t="s">
        <v>827</v>
      </c>
      <c r="I39" s="322">
        <v>34764</v>
      </c>
      <c r="J39" s="323" t="s">
        <v>839</v>
      </c>
      <c r="K39" s="316" t="s">
        <v>840</v>
      </c>
      <c r="L39" s="352">
        <v>5</v>
      </c>
      <c r="M39" s="316">
        <v>8</v>
      </c>
      <c r="N39" s="316">
        <v>6</v>
      </c>
      <c r="O39" s="351">
        <f>VLOOKUP(C39&amp;D39,xn4B!$EO$7:$ER$69,2,0)</f>
        <v>6.4</v>
      </c>
      <c r="P39" s="316" t="str">
        <f>VLOOKUP(C39&amp;D39,xn4B!$EO$7:$ER$69,4,0)</f>
        <v>TBKhá</v>
      </c>
      <c r="Q39" s="316" t="s">
        <v>835</v>
      </c>
      <c r="R39" s="316" t="s">
        <v>833</v>
      </c>
      <c r="S39" s="316"/>
      <c r="T39" s="316"/>
      <c r="U39" s="316"/>
    </row>
    <row r="40" spans="1:21" s="319" customFormat="1" ht="22.5" customHeight="1" x14ac:dyDescent="0.25">
      <c r="A40" s="316">
        <v>30</v>
      </c>
      <c r="B40" s="320">
        <v>156</v>
      </c>
      <c r="C40" s="305" t="s">
        <v>708</v>
      </c>
      <c r="D40" s="306" t="s">
        <v>709</v>
      </c>
      <c r="E40" s="316" t="s">
        <v>989</v>
      </c>
      <c r="F40" s="316" t="b">
        <v>0</v>
      </c>
      <c r="G40" s="321" t="s">
        <v>827</v>
      </c>
      <c r="H40" s="307" t="s">
        <v>827</v>
      </c>
      <c r="I40" s="322">
        <v>34372</v>
      </c>
      <c r="J40" s="323" t="s">
        <v>841</v>
      </c>
      <c r="K40" s="316" t="s">
        <v>840</v>
      </c>
      <c r="L40" s="352">
        <v>5</v>
      </c>
      <c r="M40" s="316">
        <v>9</v>
      </c>
      <c r="N40" s="316">
        <v>8</v>
      </c>
      <c r="O40" s="351">
        <f>VLOOKUP(C40&amp;D40,xn4B!$EO$7:$ER$69,2,0)</f>
        <v>7.41</v>
      </c>
      <c r="P40" s="316" t="str">
        <f>VLOOKUP(C40&amp;D40,xn4B!$EO$7:$ER$69,4,0)</f>
        <v>Khá</v>
      </c>
      <c r="Q40" s="316" t="s">
        <v>833</v>
      </c>
      <c r="R40" s="316" t="s">
        <v>834</v>
      </c>
      <c r="S40" s="316"/>
      <c r="T40" s="316"/>
      <c r="U40" s="316"/>
    </row>
    <row r="41" spans="1:21" s="319" customFormat="1" ht="22.5" customHeight="1" x14ac:dyDescent="0.25">
      <c r="A41" s="316">
        <v>31</v>
      </c>
      <c r="B41" s="320">
        <v>157</v>
      </c>
      <c r="C41" s="305" t="s">
        <v>97</v>
      </c>
      <c r="D41" s="306" t="s">
        <v>307</v>
      </c>
      <c r="E41" s="316" t="s">
        <v>989</v>
      </c>
      <c r="F41" s="316" t="b">
        <v>0</v>
      </c>
      <c r="G41" s="321" t="s">
        <v>828</v>
      </c>
      <c r="H41" s="307" t="s">
        <v>828</v>
      </c>
      <c r="I41" s="322">
        <v>34917</v>
      </c>
      <c r="J41" s="323" t="s">
        <v>860</v>
      </c>
      <c r="K41" s="316" t="s">
        <v>840</v>
      </c>
      <c r="L41" s="352">
        <v>6</v>
      </c>
      <c r="M41" s="316">
        <v>9</v>
      </c>
      <c r="N41" s="316">
        <v>6</v>
      </c>
      <c r="O41" s="351">
        <f>VLOOKUP(C41&amp;D41,xn4B!$EO$7:$ER$69,2,0)</f>
        <v>7.51</v>
      </c>
      <c r="P41" s="316" t="str">
        <f>VLOOKUP(C41&amp;D41,xn4B!$EO$7:$ER$69,4,0)</f>
        <v>Khá</v>
      </c>
      <c r="Q41" s="316" t="s">
        <v>833</v>
      </c>
      <c r="R41" s="316" t="s">
        <v>834</v>
      </c>
      <c r="S41" s="316"/>
      <c r="T41" s="316"/>
      <c r="U41" s="316"/>
    </row>
    <row r="42" spans="1:21" s="412" customFormat="1" ht="22.5" customHeight="1" x14ac:dyDescent="0.25">
      <c r="A42" s="355">
        <v>32</v>
      </c>
      <c r="B42" s="406">
        <v>158</v>
      </c>
      <c r="C42" s="407" t="s">
        <v>292</v>
      </c>
      <c r="D42" s="408" t="s">
        <v>229</v>
      </c>
      <c r="E42" s="355" t="s">
        <v>989</v>
      </c>
      <c r="F42" s="355" t="b">
        <v>0</v>
      </c>
      <c r="G42" s="409" t="s">
        <v>828</v>
      </c>
      <c r="H42" s="410" t="s">
        <v>828</v>
      </c>
      <c r="I42" s="409">
        <v>34901</v>
      </c>
      <c r="J42" s="411" t="s">
        <v>839</v>
      </c>
      <c r="K42" s="355" t="s">
        <v>840</v>
      </c>
      <c r="L42" s="353">
        <v>4</v>
      </c>
      <c r="M42" s="355">
        <v>9</v>
      </c>
      <c r="N42" s="355">
        <v>7</v>
      </c>
      <c r="O42" s="405">
        <f>VLOOKUP(C42&amp;D42,xn4B!$EO$7:$ER$69,2,0)</f>
        <v>7.18</v>
      </c>
      <c r="P42" s="355" t="str">
        <f>VLOOKUP(C42&amp;D42,xn4B!$EO$7:$ER$69,4,0)</f>
        <v>Khá</v>
      </c>
      <c r="Q42" s="355" t="s">
        <v>835</v>
      </c>
      <c r="R42" s="355" t="s">
        <v>836</v>
      </c>
      <c r="S42" s="355"/>
      <c r="T42" s="355"/>
      <c r="U42" s="355" t="s">
        <v>881</v>
      </c>
    </row>
    <row r="43" spans="1:21" s="319" customFormat="1" ht="22.5" customHeight="1" x14ac:dyDescent="0.25">
      <c r="A43" s="316">
        <v>33</v>
      </c>
      <c r="B43" s="320">
        <v>159</v>
      </c>
      <c r="C43" s="305" t="s">
        <v>710</v>
      </c>
      <c r="D43" s="306" t="s">
        <v>379</v>
      </c>
      <c r="E43" s="316" t="s">
        <v>989</v>
      </c>
      <c r="F43" s="316" t="b">
        <v>0</v>
      </c>
      <c r="G43" s="321" t="s">
        <v>827</v>
      </c>
      <c r="H43" s="307" t="s">
        <v>827</v>
      </c>
      <c r="I43" s="322">
        <v>35226</v>
      </c>
      <c r="J43" s="323" t="s">
        <v>839</v>
      </c>
      <c r="K43" s="316" t="s">
        <v>840</v>
      </c>
      <c r="L43" s="352">
        <v>8</v>
      </c>
      <c r="M43" s="316">
        <v>9</v>
      </c>
      <c r="N43" s="316">
        <v>8</v>
      </c>
      <c r="O43" s="351">
        <f>VLOOKUP(C43&amp;D43,xn4B!$EO$7:$ER$69,2,0)</f>
        <v>7.93</v>
      </c>
      <c r="P43" s="316" t="str">
        <f>VLOOKUP(C43&amp;D43,xn4B!$EO$7:$ER$69,4,0)</f>
        <v>Khá</v>
      </c>
      <c r="Q43" s="316" t="s">
        <v>835</v>
      </c>
      <c r="R43" s="316" t="s">
        <v>836</v>
      </c>
      <c r="S43" s="316"/>
      <c r="T43" s="316"/>
      <c r="U43" s="316"/>
    </row>
    <row r="44" spans="1:21" s="319" customFormat="1" ht="22.5" customHeight="1" x14ac:dyDescent="0.25">
      <c r="A44" s="316">
        <v>34</v>
      </c>
      <c r="B44" s="320">
        <v>160</v>
      </c>
      <c r="C44" s="305" t="s">
        <v>257</v>
      </c>
      <c r="D44" s="306" t="s">
        <v>580</v>
      </c>
      <c r="E44" s="316" t="s">
        <v>989</v>
      </c>
      <c r="F44" s="316" t="b">
        <v>0</v>
      </c>
      <c r="G44" s="321" t="s">
        <v>828</v>
      </c>
      <c r="H44" s="307" t="s">
        <v>828</v>
      </c>
      <c r="I44" s="322">
        <v>35348</v>
      </c>
      <c r="J44" s="323" t="s">
        <v>839</v>
      </c>
      <c r="K44" s="316" t="s">
        <v>840</v>
      </c>
      <c r="L44" s="352">
        <v>7</v>
      </c>
      <c r="M44" s="316">
        <v>9</v>
      </c>
      <c r="N44" s="316">
        <v>8</v>
      </c>
      <c r="O44" s="351">
        <f>VLOOKUP(C44&amp;D44,xn4B!$EO$7:$ER$69,2,0)</f>
        <v>7.57</v>
      </c>
      <c r="P44" s="316" t="str">
        <f>VLOOKUP(C44&amp;D44,xn4B!$EO$7:$ER$69,4,0)</f>
        <v>Khá</v>
      </c>
      <c r="Q44" s="316" t="s">
        <v>835</v>
      </c>
      <c r="R44" s="316" t="s">
        <v>836</v>
      </c>
      <c r="S44" s="316"/>
      <c r="T44" s="316"/>
      <c r="U44" s="316"/>
    </row>
    <row r="45" spans="1:21" s="319" customFormat="1" ht="22.5" customHeight="1" x14ac:dyDescent="0.25">
      <c r="A45" s="316">
        <v>35</v>
      </c>
      <c r="B45" s="320">
        <v>161</v>
      </c>
      <c r="C45" s="305" t="s">
        <v>316</v>
      </c>
      <c r="D45" s="306" t="s">
        <v>133</v>
      </c>
      <c r="E45" s="316" t="s">
        <v>989</v>
      </c>
      <c r="F45" s="316" t="b">
        <v>0</v>
      </c>
      <c r="G45" s="321" t="s">
        <v>828</v>
      </c>
      <c r="H45" s="307" t="s">
        <v>828</v>
      </c>
      <c r="I45" s="322">
        <v>34740</v>
      </c>
      <c r="J45" s="323" t="s">
        <v>839</v>
      </c>
      <c r="K45" s="316" t="s">
        <v>840</v>
      </c>
      <c r="L45" s="352">
        <v>9</v>
      </c>
      <c r="M45" s="316">
        <v>10</v>
      </c>
      <c r="N45" s="316">
        <v>9</v>
      </c>
      <c r="O45" s="351">
        <f>VLOOKUP(C45&amp;D45,xn4B!$EO$7:$ER$69,2,0)</f>
        <v>7.65</v>
      </c>
      <c r="P45" s="316" t="str">
        <f>VLOOKUP(C45&amp;D45,xn4B!$EO$7:$ER$69,4,0)</f>
        <v>Khá</v>
      </c>
      <c r="Q45" s="316" t="s">
        <v>835</v>
      </c>
      <c r="R45" s="316" t="s">
        <v>836</v>
      </c>
      <c r="S45" s="316"/>
      <c r="T45" s="316"/>
      <c r="U45" s="316"/>
    </row>
    <row r="46" spans="1:21" s="319" customFormat="1" ht="22.5" customHeight="1" x14ac:dyDescent="0.25">
      <c r="A46" s="316">
        <v>36</v>
      </c>
      <c r="B46" s="320">
        <v>162</v>
      </c>
      <c r="C46" s="305" t="s">
        <v>97</v>
      </c>
      <c r="D46" s="306" t="s">
        <v>133</v>
      </c>
      <c r="E46" s="316" t="s">
        <v>989</v>
      </c>
      <c r="F46" s="316" t="b">
        <v>0</v>
      </c>
      <c r="G46" s="321" t="s">
        <v>828</v>
      </c>
      <c r="H46" s="307" t="s">
        <v>828</v>
      </c>
      <c r="I46" s="322">
        <v>35134</v>
      </c>
      <c r="J46" s="323" t="s">
        <v>844</v>
      </c>
      <c r="K46" s="316" t="s">
        <v>840</v>
      </c>
      <c r="L46" s="352">
        <v>10</v>
      </c>
      <c r="M46" s="316">
        <v>9</v>
      </c>
      <c r="N46" s="316">
        <v>9</v>
      </c>
      <c r="O46" s="351">
        <f>VLOOKUP(C46&amp;D46,xn4B!$EO$7:$ER$69,2,0)</f>
        <v>8.33</v>
      </c>
      <c r="P46" s="316" t="str">
        <f>VLOOKUP(C46&amp;D46,xn4B!$EO$7:$ER$69,4,0)</f>
        <v>Giỏi</v>
      </c>
      <c r="Q46" s="316" t="s">
        <v>833</v>
      </c>
      <c r="R46" s="316" t="s">
        <v>834</v>
      </c>
      <c r="S46" s="316"/>
      <c r="T46" s="316"/>
      <c r="U46" s="316"/>
    </row>
    <row r="47" spans="1:21" s="319" customFormat="1" ht="22.5" customHeight="1" x14ac:dyDescent="0.25">
      <c r="A47" s="316">
        <v>37</v>
      </c>
      <c r="B47" s="320">
        <v>163</v>
      </c>
      <c r="C47" s="305" t="s">
        <v>712</v>
      </c>
      <c r="D47" s="306" t="s">
        <v>442</v>
      </c>
      <c r="E47" s="316" t="s">
        <v>989</v>
      </c>
      <c r="F47" s="316" t="b">
        <v>0</v>
      </c>
      <c r="G47" s="321" t="s">
        <v>828</v>
      </c>
      <c r="H47" s="307" t="s">
        <v>828</v>
      </c>
      <c r="I47" s="322">
        <v>35357</v>
      </c>
      <c r="J47" s="323" t="s">
        <v>839</v>
      </c>
      <c r="K47" s="316" t="s">
        <v>840</v>
      </c>
      <c r="L47" s="352">
        <v>10</v>
      </c>
      <c r="M47" s="316">
        <v>9</v>
      </c>
      <c r="N47" s="316">
        <v>9</v>
      </c>
      <c r="O47" s="351">
        <f>VLOOKUP(C47&amp;D47,xn4B!$EO$7:$ER$69,2,0)</f>
        <v>8.08</v>
      </c>
      <c r="P47" s="316" t="str">
        <f>VLOOKUP(C47&amp;D47,xn4B!$EO$7:$ER$69,4,0)</f>
        <v>Giỏi</v>
      </c>
      <c r="Q47" s="316" t="s">
        <v>835</v>
      </c>
      <c r="R47" s="316" t="s">
        <v>833</v>
      </c>
      <c r="S47" s="316"/>
      <c r="T47" s="316"/>
      <c r="U47" s="316"/>
    </row>
    <row r="48" spans="1:21" s="319" customFormat="1" ht="22.5" customHeight="1" x14ac:dyDescent="0.25">
      <c r="A48" s="316">
        <v>38</v>
      </c>
      <c r="B48" s="320">
        <v>164</v>
      </c>
      <c r="C48" s="305" t="s">
        <v>402</v>
      </c>
      <c r="D48" s="306" t="s">
        <v>146</v>
      </c>
      <c r="E48" s="316" t="s">
        <v>989</v>
      </c>
      <c r="F48" s="316" t="b">
        <v>0</v>
      </c>
      <c r="G48" s="321" t="s">
        <v>828</v>
      </c>
      <c r="H48" s="307" t="s">
        <v>828</v>
      </c>
      <c r="I48" s="322">
        <v>35365</v>
      </c>
      <c r="J48" s="323" t="s">
        <v>839</v>
      </c>
      <c r="K48" s="316" t="s">
        <v>840</v>
      </c>
      <c r="L48" s="352">
        <v>7</v>
      </c>
      <c r="M48" s="316">
        <v>8</v>
      </c>
      <c r="N48" s="316">
        <v>7</v>
      </c>
      <c r="O48" s="351">
        <f>VLOOKUP(C48&amp;D48,xn4B!$EO$7:$ER$69,2,0)</f>
        <v>7.43</v>
      </c>
      <c r="P48" s="316" t="str">
        <f>VLOOKUP(C48&amp;D48,xn4B!$EO$7:$ER$69,4,0)</f>
        <v>Khá</v>
      </c>
      <c r="Q48" s="316" t="s">
        <v>835</v>
      </c>
      <c r="R48" s="316" t="s">
        <v>836</v>
      </c>
      <c r="S48" s="316"/>
      <c r="T48" s="316"/>
      <c r="U48" s="316"/>
    </row>
    <row r="49" spans="1:22" s="319" customFormat="1" ht="22.5" customHeight="1" x14ac:dyDescent="0.25">
      <c r="A49" s="316">
        <v>39</v>
      </c>
      <c r="B49" s="320">
        <v>165</v>
      </c>
      <c r="C49" s="305" t="s">
        <v>708</v>
      </c>
      <c r="D49" s="306" t="s">
        <v>713</v>
      </c>
      <c r="E49" s="316" t="s">
        <v>989</v>
      </c>
      <c r="F49" s="316" t="b">
        <v>0</v>
      </c>
      <c r="G49" s="321" t="s">
        <v>827</v>
      </c>
      <c r="H49" s="307" t="s">
        <v>827</v>
      </c>
      <c r="I49" s="322">
        <v>35165</v>
      </c>
      <c r="J49" s="323" t="s">
        <v>839</v>
      </c>
      <c r="K49" s="316" t="s">
        <v>840</v>
      </c>
      <c r="L49" s="352">
        <v>7</v>
      </c>
      <c r="M49" s="316">
        <v>7</v>
      </c>
      <c r="N49" s="316">
        <v>8</v>
      </c>
      <c r="O49" s="351">
        <f>VLOOKUP(C49&amp;D49,xn4B!$EO$7:$ER$69,2,0)</f>
        <v>6.65</v>
      </c>
      <c r="P49" s="316" t="str">
        <f>VLOOKUP(C49&amp;D49,xn4B!$EO$7:$ER$69,4,0)</f>
        <v>TBKhá</v>
      </c>
      <c r="Q49" s="316" t="s">
        <v>835</v>
      </c>
      <c r="R49" s="316" t="s">
        <v>835</v>
      </c>
      <c r="S49" s="316"/>
      <c r="T49" s="316"/>
      <c r="U49" s="316"/>
      <c r="V49" s="344"/>
    </row>
    <row r="50" spans="1:22" s="319" customFormat="1" ht="22.5" customHeight="1" x14ac:dyDescent="0.25">
      <c r="A50" s="316">
        <v>40</v>
      </c>
      <c r="B50" s="320">
        <v>166</v>
      </c>
      <c r="C50" s="305" t="s">
        <v>714</v>
      </c>
      <c r="D50" s="306" t="s">
        <v>715</v>
      </c>
      <c r="E50" s="316" t="s">
        <v>989</v>
      </c>
      <c r="F50" s="316" t="b">
        <v>0</v>
      </c>
      <c r="G50" s="321" t="s">
        <v>827</v>
      </c>
      <c r="H50" s="307" t="s">
        <v>827</v>
      </c>
      <c r="I50" s="322">
        <v>34617</v>
      </c>
      <c r="J50" s="323" t="s">
        <v>841</v>
      </c>
      <c r="K50" s="316" t="s">
        <v>840</v>
      </c>
      <c r="L50" s="352">
        <v>5</v>
      </c>
      <c r="M50" s="316">
        <v>8</v>
      </c>
      <c r="N50" s="316">
        <v>7</v>
      </c>
      <c r="O50" s="351">
        <f>VLOOKUP(C50&amp;D50,xn4B!$EO$7:$ER$69,2,0)</f>
        <v>6.54</v>
      </c>
      <c r="P50" s="316" t="str">
        <f>VLOOKUP(C50&amp;D50,xn4B!$EO$7:$ER$69,4,0)</f>
        <v>TBKhá</v>
      </c>
      <c r="Q50" s="316" t="s">
        <v>836</v>
      </c>
      <c r="R50" s="316" t="s">
        <v>834</v>
      </c>
      <c r="S50" s="316"/>
      <c r="T50" s="316"/>
      <c r="U50" s="316"/>
    </row>
    <row r="51" spans="1:22" s="319" customFormat="1" ht="22.5" customHeight="1" x14ac:dyDescent="0.25">
      <c r="A51" s="316">
        <v>41</v>
      </c>
      <c r="B51" s="320">
        <v>167</v>
      </c>
      <c r="C51" s="305" t="s">
        <v>716</v>
      </c>
      <c r="D51" s="306" t="s">
        <v>717</v>
      </c>
      <c r="E51" s="316" t="s">
        <v>989</v>
      </c>
      <c r="F51" s="316" t="b">
        <v>0</v>
      </c>
      <c r="G51" s="321" t="s">
        <v>828</v>
      </c>
      <c r="H51" s="307" t="s">
        <v>828</v>
      </c>
      <c r="I51" s="322">
        <v>34971</v>
      </c>
      <c r="J51" s="323" t="s">
        <v>841</v>
      </c>
      <c r="K51" s="316" t="s">
        <v>840</v>
      </c>
      <c r="L51" s="352">
        <v>10</v>
      </c>
      <c r="M51" s="316">
        <v>9</v>
      </c>
      <c r="N51" s="316">
        <v>8</v>
      </c>
      <c r="O51" s="351">
        <f>VLOOKUP(C51&amp;D51,xn4B!$EO$7:$ER$69,2,0)</f>
        <v>7.95</v>
      </c>
      <c r="P51" s="316" t="str">
        <f>VLOOKUP(C51&amp;D51,xn4B!$EO$7:$ER$69,4,0)</f>
        <v>Khá</v>
      </c>
      <c r="Q51" s="316" t="s">
        <v>835</v>
      </c>
      <c r="R51" s="316" t="s">
        <v>833</v>
      </c>
      <c r="S51" s="316"/>
      <c r="T51" s="316"/>
      <c r="U51" s="316"/>
    </row>
    <row r="52" spans="1:22" s="319" customFormat="1" ht="22.5" customHeight="1" x14ac:dyDescent="0.25">
      <c r="A52" s="316">
        <v>42</v>
      </c>
      <c r="B52" s="320">
        <v>168</v>
      </c>
      <c r="C52" s="305" t="s">
        <v>720</v>
      </c>
      <c r="D52" s="306" t="s">
        <v>721</v>
      </c>
      <c r="E52" s="316" t="s">
        <v>989</v>
      </c>
      <c r="F52" s="316" t="b">
        <v>0</v>
      </c>
      <c r="G52" s="321" t="s">
        <v>827</v>
      </c>
      <c r="H52" s="307" t="s">
        <v>827</v>
      </c>
      <c r="I52" s="322">
        <v>34614</v>
      </c>
      <c r="J52" s="323" t="s">
        <v>865</v>
      </c>
      <c r="K52" s="316" t="s">
        <v>840</v>
      </c>
      <c r="L52" s="352">
        <v>7</v>
      </c>
      <c r="M52" s="316">
        <v>8</v>
      </c>
      <c r="N52" s="316">
        <v>9</v>
      </c>
      <c r="O52" s="351">
        <f>VLOOKUP(C52&amp;D52,xn4B!$EO$7:$ER$69,2,0)</f>
        <v>6.65</v>
      </c>
      <c r="P52" s="316" t="str">
        <f>VLOOKUP(C52&amp;D52,xn4B!$EO$7:$ER$69,4,0)</f>
        <v>TBKhá</v>
      </c>
      <c r="Q52" s="316" t="s">
        <v>835</v>
      </c>
      <c r="R52" s="316" t="s">
        <v>835</v>
      </c>
      <c r="S52" s="316"/>
      <c r="T52" s="316"/>
      <c r="U52" s="316"/>
    </row>
    <row r="53" spans="1:22" s="319" customFormat="1" ht="22.5" customHeight="1" x14ac:dyDescent="0.25">
      <c r="A53" s="316">
        <v>43</v>
      </c>
      <c r="B53" s="320">
        <v>169</v>
      </c>
      <c r="C53" s="305" t="s">
        <v>97</v>
      </c>
      <c r="D53" s="306" t="s">
        <v>156</v>
      </c>
      <c r="E53" s="316" t="s">
        <v>989</v>
      </c>
      <c r="F53" s="316" t="b">
        <v>0</v>
      </c>
      <c r="G53" s="321" t="s">
        <v>828</v>
      </c>
      <c r="H53" s="307" t="s">
        <v>828</v>
      </c>
      <c r="I53" s="322">
        <v>34519</v>
      </c>
      <c r="J53" s="323" t="s">
        <v>843</v>
      </c>
      <c r="K53" s="316" t="s">
        <v>840</v>
      </c>
      <c r="L53" s="352">
        <v>10</v>
      </c>
      <c r="M53" s="316">
        <v>9</v>
      </c>
      <c r="N53" s="316">
        <v>9</v>
      </c>
      <c r="O53" s="351">
        <f>VLOOKUP(C53&amp;D53,xn4B!$EO$7:$ER$69,2,0)</f>
        <v>8.2200000000000006</v>
      </c>
      <c r="P53" s="316" t="str">
        <f>VLOOKUP(C53&amp;D53,xn4B!$EO$7:$ER$69,4,0)</f>
        <v>Giỏi</v>
      </c>
      <c r="Q53" s="316" t="s">
        <v>833</v>
      </c>
      <c r="R53" s="316" t="s">
        <v>836</v>
      </c>
      <c r="S53" s="316"/>
      <c r="T53" s="316"/>
      <c r="U53" s="316"/>
    </row>
    <row r="54" spans="1:22" s="319" customFormat="1" ht="22.5" customHeight="1" x14ac:dyDescent="0.25">
      <c r="A54" s="316">
        <v>44</v>
      </c>
      <c r="B54" s="320">
        <v>170</v>
      </c>
      <c r="C54" s="305" t="s">
        <v>722</v>
      </c>
      <c r="D54" s="306" t="s">
        <v>159</v>
      </c>
      <c r="E54" s="316" t="s">
        <v>989</v>
      </c>
      <c r="F54" s="316" t="b">
        <v>0</v>
      </c>
      <c r="G54" s="321" t="s">
        <v>827</v>
      </c>
      <c r="H54" s="307" t="s">
        <v>827</v>
      </c>
      <c r="I54" s="322">
        <v>34821</v>
      </c>
      <c r="J54" s="323" t="s">
        <v>860</v>
      </c>
      <c r="K54" s="316" t="s">
        <v>840</v>
      </c>
      <c r="L54" s="352">
        <v>7</v>
      </c>
      <c r="M54" s="316">
        <v>8</v>
      </c>
      <c r="N54" s="316">
        <v>7</v>
      </c>
      <c r="O54" s="351">
        <f>VLOOKUP(C54&amp;D54,xn4B!$EO$7:$ER$69,2,0)</f>
        <v>7.29</v>
      </c>
      <c r="P54" s="316" t="str">
        <f>VLOOKUP(C54&amp;D54,xn4B!$EO$7:$ER$69,4,0)</f>
        <v>Khá</v>
      </c>
      <c r="Q54" s="316" t="s">
        <v>835</v>
      </c>
      <c r="R54" s="316" t="s">
        <v>834</v>
      </c>
      <c r="S54" s="316"/>
      <c r="T54" s="316"/>
      <c r="U54" s="316"/>
    </row>
    <row r="55" spans="1:22" s="319" customFormat="1" ht="22.5" customHeight="1" x14ac:dyDescent="0.25">
      <c r="A55" s="316">
        <v>45</v>
      </c>
      <c r="B55" s="320">
        <v>171</v>
      </c>
      <c r="C55" s="305" t="s">
        <v>723</v>
      </c>
      <c r="D55" s="306" t="s">
        <v>161</v>
      </c>
      <c r="E55" s="316" t="s">
        <v>989</v>
      </c>
      <c r="F55" s="316" t="b">
        <v>0</v>
      </c>
      <c r="G55" s="321" t="s">
        <v>828</v>
      </c>
      <c r="H55" s="307" t="s">
        <v>828</v>
      </c>
      <c r="I55" s="322">
        <v>35177</v>
      </c>
      <c r="J55" s="323" t="s">
        <v>839</v>
      </c>
      <c r="K55" s="316" t="s">
        <v>840</v>
      </c>
      <c r="L55" s="352">
        <v>9</v>
      </c>
      <c r="M55" s="316">
        <v>9</v>
      </c>
      <c r="N55" s="316">
        <v>9</v>
      </c>
      <c r="O55" s="351">
        <f>VLOOKUP(C55&amp;D55,xn4B!$EO$7:$ER$69,2,0)</f>
        <v>7.4</v>
      </c>
      <c r="P55" s="316" t="str">
        <f>VLOOKUP(C55&amp;D55,xn4B!$EO$7:$ER$69,4,0)</f>
        <v>Khá</v>
      </c>
      <c r="Q55" s="316" t="s">
        <v>833</v>
      </c>
      <c r="R55" s="316" t="s">
        <v>836</v>
      </c>
      <c r="S55" s="316"/>
      <c r="T55" s="316"/>
      <c r="U55" s="354"/>
    </row>
    <row r="56" spans="1:22" s="319" customFormat="1" ht="22.5" customHeight="1" x14ac:dyDescent="0.25">
      <c r="A56" s="316">
        <v>46</v>
      </c>
      <c r="B56" s="320">
        <v>172</v>
      </c>
      <c r="C56" s="305" t="s">
        <v>203</v>
      </c>
      <c r="D56" s="306" t="s">
        <v>400</v>
      </c>
      <c r="E56" s="316" t="s">
        <v>989</v>
      </c>
      <c r="F56" s="316" t="b">
        <v>0</v>
      </c>
      <c r="G56" s="321" t="s">
        <v>828</v>
      </c>
      <c r="H56" s="307" t="s">
        <v>828</v>
      </c>
      <c r="I56" s="322">
        <v>35110</v>
      </c>
      <c r="J56" s="323" t="s">
        <v>846</v>
      </c>
      <c r="K56" s="316" t="s">
        <v>840</v>
      </c>
      <c r="L56" s="352">
        <v>10</v>
      </c>
      <c r="M56" s="316">
        <v>8</v>
      </c>
      <c r="N56" s="316">
        <v>9</v>
      </c>
      <c r="O56" s="351">
        <f>VLOOKUP(C56&amp;D56,xn4B!$EO$7:$ER$69,2,0)</f>
        <v>8.14</v>
      </c>
      <c r="P56" s="316" t="str">
        <f>VLOOKUP(C56&amp;D56,xn4B!$EO$7:$ER$69,4,0)</f>
        <v>Giỏi</v>
      </c>
      <c r="Q56" s="316" t="s">
        <v>835</v>
      </c>
      <c r="R56" s="316" t="s">
        <v>837</v>
      </c>
      <c r="S56" s="316"/>
      <c r="T56" s="316"/>
      <c r="U56" s="316"/>
    </row>
    <row r="57" spans="1:22" s="319" customFormat="1" ht="22.5" customHeight="1" x14ac:dyDescent="0.25">
      <c r="A57" s="316">
        <v>47</v>
      </c>
      <c r="B57" s="320">
        <v>173</v>
      </c>
      <c r="C57" s="305" t="s">
        <v>170</v>
      </c>
      <c r="D57" s="306" t="s">
        <v>171</v>
      </c>
      <c r="E57" s="316" t="s">
        <v>989</v>
      </c>
      <c r="F57" s="316" t="b">
        <v>0</v>
      </c>
      <c r="G57" s="321" t="s">
        <v>828</v>
      </c>
      <c r="H57" s="307" t="s">
        <v>828</v>
      </c>
      <c r="I57" s="322">
        <v>35160</v>
      </c>
      <c r="J57" s="323" t="s">
        <v>839</v>
      </c>
      <c r="K57" s="316" t="s">
        <v>840</v>
      </c>
      <c r="L57" s="352">
        <v>6</v>
      </c>
      <c r="M57" s="316">
        <v>9</v>
      </c>
      <c r="N57" s="316">
        <v>6</v>
      </c>
      <c r="O57" s="351">
        <f>VLOOKUP(C57&amp;D57,xn4B!$EO$7:$ER$69,2,0)</f>
        <v>7.43</v>
      </c>
      <c r="P57" s="316" t="str">
        <f>VLOOKUP(C57&amp;D57,xn4B!$EO$7:$ER$69,4,0)</f>
        <v>Khá</v>
      </c>
      <c r="Q57" s="316" t="s">
        <v>835</v>
      </c>
      <c r="R57" s="316" t="s">
        <v>835</v>
      </c>
      <c r="S57" s="316"/>
      <c r="T57" s="316"/>
      <c r="U57" s="316"/>
    </row>
    <row r="58" spans="1:22" s="319" customFormat="1" ht="22.5" customHeight="1" x14ac:dyDescent="0.25">
      <c r="A58" s="316">
        <v>48</v>
      </c>
      <c r="B58" s="320">
        <v>174</v>
      </c>
      <c r="C58" s="305" t="s">
        <v>810</v>
      </c>
      <c r="D58" s="306" t="s">
        <v>271</v>
      </c>
      <c r="E58" s="316" t="s">
        <v>989</v>
      </c>
      <c r="F58" s="316" t="b">
        <v>0</v>
      </c>
      <c r="G58" s="321" t="s">
        <v>827</v>
      </c>
      <c r="H58" s="307" t="s">
        <v>827</v>
      </c>
      <c r="I58" s="322">
        <v>33979</v>
      </c>
      <c r="J58" s="323" t="s">
        <v>846</v>
      </c>
      <c r="K58" s="316" t="s">
        <v>994</v>
      </c>
      <c r="L58" s="352">
        <v>8</v>
      </c>
      <c r="M58" s="316">
        <v>8</v>
      </c>
      <c r="N58" s="316">
        <v>6</v>
      </c>
      <c r="O58" s="351">
        <f>VLOOKUP(C58&amp;D58,xn4B!$EO$7:$ER$69,2,0)</f>
        <v>7.06</v>
      </c>
      <c r="P58" s="316" t="str">
        <f>VLOOKUP(C58&amp;D58,xn4B!$EO$7:$ER$69,4,0)</f>
        <v>Khá</v>
      </c>
      <c r="Q58" s="316" t="s">
        <v>835</v>
      </c>
      <c r="R58" s="316" t="s">
        <v>834</v>
      </c>
      <c r="S58" s="316"/>
      <c r="T58" s="316"/>
      <c r="U58" s="316"/>
    </row>
    <row r="59" spans="1:22" s="319" customFormat="1" ht="22.5" customHeight="1" x14ac:dyDescent="0.25">
      <c r="A59" s="316">
        <v>49</v>
      </c>
      <c r="B59" s="320">
        <v>175</v>
      </c>
      <c r="C59" s="305" t="s">
        <v>727</v>
      </c>
      <c r="D59" s="306" t="s">
        <v>670</v>
      </c>
      <c r="E59" s="316" t="s">
        <v>989</v>
      </c>
      <c r="F59" s="316" t="b">
        <v>0</v>
      </c>
      <c r="G59" s="321" t="s">
        <v>827</v>
      </c>
      <c r="H59" s="307" t="s">
        <v>827</v>
      </c>
      <c r="I59" s="322">
        <v>34758</v>
      </c>
      <c r="J59" s="323" t="s">
        <v>839</v>
      </c>
      <c r="K59" s="316" t="s">
        <v>840</v>
      </c>
      <c r="L59" s="352">
        <v>6</v>
      </c>
      <c r="M59" s="316">
        <v>8</v>
      </c>
      <c r="N59" s="316">
        <v>6</v>
      </c>
      <c r="O59" s="351">
        <f>VLOOKUP(C59&amp;D59,xn4B!$EO$7:$ER$69,2,0)</f>
        <v>6.76</v>
      </c>
      <c r="P59" s="316" t="str">
        <f>VLOOKUP(C59&amp;D59,xn4B!$EO$7:$ER$69,4,0)</f>
        <v>TBKhá</v>
      </c>
      <c r="Q59" s="316" t="s">
        <v>835</v>
      </c>
      <c r="R59" s="316" t="s">
        <v>834</v>
      </c>
      <c r="S59" s="316"/>
      <c r="T59" s="316"/>
      <c r="U59" s="316"/>
    </row>
    <row r="60" spans="1:22" s="319" customFormat="1" ht="22.5" customHeight="1" x14ac:dyDescent="0.25">
      <c r="A60" s="316">
        <v>50</v>
      </c>
      <c r="B60" s="320">
        <v>176</v>
      </c>
      <c r="C60" s="305" t="s">
        <v>197</v>
      </c>
      <c r="D60" s="306" t="s">
        <v>275</v>
      </c>
      <c r="E60" s="316" t="s">
        <v>989</v>
      </c>
      <c r="F60" s="316" t="b">
        <v>0</v>
      </c>
      <c r="G60" s="321" t="s">
        <v>827</v>
      </c>
      <c r="H60" s="307" t="s">
        <v>827</v>
      </c>
      <c r="I60" s="322">
        <v>34962</v>
      </c>
      <c r="J60" s="323" t="s">
        <v>842</v>
      </c>
      <c r="K60" s="316" t="s">
        <v>840</v>
      </c>
      <c r="L60" s="352">
        <v>7</v>
      </c>
      <c r="M60" s="316">
        <v>9</v>
      </c>
      <c r="N60" s="316">
        <v>7</v>
      </c>
      <c r="O60" s="351">
        <f>VLOOKUP(C60&amp;D60,xn4B!$EO$7:$ER$69,2,0)</f>
        <v>6.63</v>
      </c>
      <c r="P60" s="316" t="str">
        <f>VLOOKUP(C60&amp;D60,xn4B!$EO$7:$ER$69,4,0)</f>
        <v>TBKhá</v>
      </c>
      <c r="Q60" s="316" t="s">
        <v>835</v>
      </c>
      <c r="R60" s="316" t="s">
        <v>834</v>
      </c>
      <c r="S60" s="316"/>
      <c r="T60" s="316"/>
      <c r="U60" s="316"/>
    </row>
    <row r="61" spans="1:22" s="319" customFormat="1" ht="22.5" customHeight="1" x14ac:dyDescent="0.25">
      <c r="A61" s="316">
        <v>51</v>
      </c>
      <c r="B61" s="320">
        <v>177</v>
      </c>
      <c r="C61" s="305" t="s">
        <v>102</v>
      </c>
      <c r="D61" s="306" t="s">
        <v>514</v>
      </c>
      <c r="E61" s="316" t="s">
        <v>989</v>
      </c>
      <c r="F61" s="316" t="b">
        <v>0</v>
      </c>
      <c r="G61" s="321" t="s">
        <v>828</v>
      </c>
      <c r="H61" s="307" t="s">
        <v>828</v>
      </c>
      <c r="I61" s="322">
        <v>35328</v>
      </c>
      <c r="J61" s="323" t="s">
        <v>842</v>
      </c>
      <c r="K61" s="316" t="s">
        <v>840</v>
      </c>
      <c r="L61" s="352">
        <v>10</v>
      </c>
      <c r="M61" s="316">
        <v>9</v>
      </c>
      <c r="N61" s="316">
        <v>9</v>
      </c>
      <c r="O61" s="351">
        <f>VLOOKUP(C61&amp;D61,xn4B!$EO$7:$ER$69,2,0)</f>
        <v>7.71</v>
      </c>
      <c r="P61" s="316" t="str">
        <f>VLOOKUP(C61&amp;D61,xn4B!$EO$7:$ER$69,4,0)</f>
        <v>Khá</v>
      </c>
      <c r="Q61" s="316" t="s">
        <v>835</v>
      </c>
      <c r="R61" s="316" t="s">
        <v>833</v>
      </c>
      <c r="S61" s="316"/>
      <c r="T61" s="316"/>
      <c r="U61" s="316"/>
    </row>
    <row r="62" spans="1:22" s="319" customFormat="1" ht="22.5" customHeight="1" x14ac:dyDescent="0.25">
      <c r="A62" s="316">
        <v>52</v>
      </c>
      <c r="B62" s="320">
        <v>178</v>
      </c>
      <c r="C62" s="305" t="s">
        <v>652</v>
      </c>
      <c r="D62" s="306" t="s">
        <v>190</v>
      </c>
      <c r="E62" s="316" t="s">
        <v>989</v>
      </c>
      <c r="F62" s="316" t="b">
        <v>0</v>
      </c>
      <c r="G62" s="321" t="s">
        <v>828</v>
      </c>
      <c r="H62" s="307" t="s">
        <v>828</v>
      </c>
      <c r="I62" s="322">
        <v>35170</v>
      </c>
      <c r="J62" s="323" t="s">
        <v>846</v>
      </c>
      <c r="K62" s="316" t="s">
        <v>840</v>
      </c>
      <c r="L62" s="352">
        <v>10</v>
      </c>
      <c r="M62" s="316">
        <v>8</v>
      </c>
      <c r="N62" s="316">
        <v>9</v>
      </c>
      <c r="O62" s="351">
        <f>VLOOKUP(C62&amp;D62,xn4B!$EO$7:$ER$69,2,0)</f>
        <v>7.88</v>
      </c>
      <c r="P62" s="316" t="str">
        <f>VLOOKUP(C62&amp;D62,xn4B!$EO$7:$ER$69,4,0)</f>
        <v>Khá</v>
      </c>
      <c r="Q62" s="316" t="s">
        <v>833</v>
      </c>
      <c r="R62" s="316" t="s">
        <v>835</v>
      </c>
      <c r="S62" s="316"/>
      <c r="T62" s="316"/>
      <c r="U62" s="316"/>
    </row>
  </sheetData>
  <sheetProtection algorithmName="SHA-512" hashValue="S68aMgXqjiXkBA2XywOcVgRgUd6EgV5S8Tx6FBg7TngiLTVyQdR3hRYcds+vXZHLhAm/hy/RcgxT/E4Q8rntrQ==" saltValue="llkTT5IwUNo0hoDg0AtY+Q==" spinCount="100000" sheet="1" objects="1" scenarios="1"/>
  <mergeCells count="24">
    <mergeCell ref="A6:U6"/>
    <mergeCell ref="A7:U7"/>
    <mergeCell ref="A9:A10"/>
    <mergeCell ref="B9:B10"/>
    <mergeCell ref="C9:D10"/>
    <mergeCell ref="E9:E10"/>
    <mergeCell ref="U9:U10"/>
    <mergeCell ref="K9:K10"/>
    <mergeCell ref="A5:U5"/>
    <mergeCell ref="A1:I1"/>
    <mergeCell ref="L1:U1"/>
    <mergeCell ref="A2:I2"/>
    <mergeCell ref="L2:U2"/>
    <mergeCell ref="A4:U4"/>
    <mergeCell ref="T9:T10"/>
    <mergeCell ref="O9:P9"/>
    <mergeCell ref="Q9:Q10"/>
    <mergeCell ref="L9:N9"/>
    <mergeCell ref="F9:F10"/>
    <mergeCell ref="G9:G10"/>
    <mergeCell ref="I9:I10"/>
    <mergeCell ref="J9:J10"/>
    <mergeCell ref="R9:R10"/>
    <mergeCell ref="S9:S10"/>
  </mergeCells>
  <conditionalFormatting sqref="L11:M13">
    <cfRule type="cellIs" dxfId="826" priority="3" operator="lessThan">
      <formula>5</formula>
    </cfRule>
  </conditionalFormatting>
  <conditionalFormatting sqref="L14:M62">
    <cfRule type="cellIs" dxfId="825" priority="2" operator="lessThan">
      <formula>5</formula>
    </cfRule>
  </conditionalFormatting>
  <conditionalFormatting sqref="L11:N62">
    <cfRule type="cellIs" dxfId="824" priority="1" operator="lessThan">
      <formula>5</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S86"/>
  <sheetViews>
    <sheetView tabSelected="1" topLeftCell="A4" workbookViewId="0">
      <pane xSplit="3" ySplit="3" topLeftCell="DU7" activePane="bottomRight" state="frozen"/>
      <selection activeCell="A4" sqref="A4"/>
      <selection pane="topRight" activeCell="D4" sqref="D4"/>
      <selection pane="bottomLeft" activeCell="A7" sqref="A7"/>
      <selection pane="bottomRight" activeCell="EC9" sqref="EC9"/>
    </sheetView>
  </sheetViews>
  <sheetFormatPr defaultRowHeight="15" x14ac:dyDescent="0.25"/>
  <cols>
    <col min="1" max="1" width="3.140625" style="1" bestFit="1" customWidth="1"/>
    <col min="2" max="2" width="15.140625" style="1" bestFit="1" customWidth="1"/>
    <col min="3" max="3" width="7.28515625" style="1" customWidth="1"/>
    <col min="4" max="5" width="2.7109375" style="1" bestFit="1" customWidth="1"/>
    <col min="6" max="6" width="1.85546875" style="1" bestFit="1" customWidth="1"/>
    <col min="7" max="8" width="2.7109375" style="1" bestFit="1" customWidth="1"/>
    <col min="9" max="9" width="1.85546875" style="1" bestFit="1" customWidth="1"/>
    <col min="10" max="11" width="2.7109375" style="1" bestFit="1" customWidth="1"/>
    <col min="12" max="12" width="2.42578125" style="1" bestFit="1" customWidth="1"/>
    <col min="13" max="18" width="2.7109375" style="1" bestFit="1" customWidth="1"/>
    <col min="19" max="19" width="1.85546875" style="1" bestFit="1" customWidth="1"/>
    <col min="20" max="21" width="2.7109375" style="1" bestFit="1" customWidth="1"/>
    <col min="22" max="22" width="2.42578125" style="1" bestFit="1" customWidth="1"/>
    <col min="23" max="24" width="2.7109375" style="1" bestFit="1" customWidth="1"/>
    <col min="25" max="25" width="1.85546875" style="1" bestFit="1" customWidth="1"/>
    <col min="26" max="27" width="2.7109375" style="1" bestFit="1" customWidth="1"/>
    <col min="28" max="28" width="2.42578125" style="1" bestFit="1" customWidth="1"/>
    <col min="29" max="30" width="2.7109375" style="1" bestFit="1" customWidth="1"/>
    <col min="31" max="31" width="2.42578125" style="1" bestFit="1" customWidth="1"/>
    <col min="32" max="33" width="2.7109375" style="1" bestFit="1" customWidth="1"/>
    <col min="34" max="34" width="2.42578125" style="1" bestFit="1" customWidth="1"/>
    <col min="35" max="44" width="2.7109375" style="1" bestFit="1" customWidth="1"/>
    <col min="45" max="45" width="2.42578125" style="1" bestFit="1" customWidth="1"/>
    <col min="46" max="51" width="2.7109375" style="1" bestFit="1" customWidth="1"/>
    <col min="52" max="52" width="4" style="2" bestFit="1" customWidth="1"/>
    <col min="53" max="53" width="5" style="1" customWidth="1"/>
    <col min="54" max="54" width="5.5703125" style="1" bestFit="1" customWidth="1"/>
    <col min="55" max="56" width="2.7109375" style="1" bestFit="1" customWidth="1"/>
    <col min="57" max="57" width="3.140625" style="1" bestFit="1" customWidth="1"/>
    <col min="58" max="58" width="2.42578125" style="1" bestFit="1" customWidth="1"/>
    <col min="59" max="59" width="2.7109375" style="1" bestFit="1" customWidth="1"/>
    <col min="60" max="60" width="3.140625" style="1" bestFit="1" customWidth="1"/>
    <col min="61" max="61" width="2.42578125" style="1" bestFit="1" customWidth="1"/>
    <col min="62" max="64" width="2.7109375" style="1" bestFit="1" customWidth="1"/>
    <col min="65" max="65" width="3.140625" style="1" bestFit="1" customWidth="1"/>
    <col min="66" max="66" width="2.42578125" style="1" bestFit="1" customWidth="1"/>
    <col min="67" max="69" width="2.7109375" style="1" bestFit="1" customWidth="1"/>
    <col min="70" max="70" width="3.140625" style="1" bestFit="1" customWidth="1"/>
    <col min="71" max="71" width="2.42578125" style="1" bestFit="1" customWidth="1"/>
    <col min="72" max="81" width="2.7109375" style="1" bestFit="1" customWidth="1"/>
    <col min="82" max="82" width="2.42578125" style="1" bestFit="1" customWidth="1"/>
    <col min="83" max="83" width="2.7109375" style="1" bestFit="1" customWidth="1"/>
    <col min="84" max="88" width="2.5703125" style="1" customWidth="1"/>
    <col min="89" max="89" width="3" style="1" customWidth="1"/>
    <col min="90" max="92" width="2.5703125" style="1" customWidth="1"/>
    <col min="93" max="93" width="2.42578125" style="1" bestFit="1" customWidth="1"/>
    <col min="94" max="95" width="2.7109375" style="1" bestFit="1" customWidth="1"/>
    <col min="96" max="96" width="4" style="2" bestFit="1" customWidth="1"/>
    <col min="97" max="97" width="5" style="1" customWidth="1"/>
    <col min="98" max="98" width="5.5703125" style="1" bestFit="1" customWidth="1"/>
    <col min="99" max="100" width="2.7109375" style="1" bestFit="1" customWidth="1"/>
    <col min="101" max="101" width="3.140625" style="1" bestFit="1" customWidth="1"/>
    <col min="102" max="102" width="2.42578125" style="1" bestFit="1" customWidth="1"/>
    <col min="103" max="103" width="2.7109375" style="1" bestFit="1" customWidth="1"/>
    <col min="104" max="104" width="3.140625" style="1" bestFit="1" customWidth="1"/>
    <col min="105" max="108" width="2.7109375" style="1" bestFit="1" customWidth="1"/>
    <col min="109" max="109" width="3.140625" style="1" bestFit="1" customWidth="1"/>
    <col min="110" max="112" width="2.7109375" style="1" bestFit="1" customWidth="1"/>
    <col min="113" max="113" width="3.140625" style="1" bestFit="1" customWidth="1"/>
    <col min="114" max="116" width="2.7109375" style="1" bestFit="1" customWidth="1"/>
    <col min="117" max="117" width="3.140625" style="1" bestFit="1" customWidth="1"/>
    <col min="118" max="120" width="2.7109375" style="1" bestFit="1" customWidth="1"/>
    <col min="121" max="121" width="4" style="2" bestFit="1" customWidth="1"/>
    <col min="122" max="122" width="2.7109375" style="1" bestFit="1" customWidth="1"/>
    <col min="123" max="123" width="5.5703125" style="1" bestFit="1" customWidth="1"/>
    <col min="124" max="124" width="2.7109375" style="1" bestFit="1" customWidth="1"/>
    <col min="125" max="128" width="3.5703125" customWidth="1"/>
    <col min="129" max="129" width="3.42578125" customWidth="1"/>
    <col min="130" max="138" width="3.5703125" customWidth="1"/>
    <col min="139" max="139" width="4.5703125" bestFit="1" customWidth="1"/>
    <col min="140" max="140" width="3.42578125" customWidth="1"/>
    <col min="141" max="141" width="7.140625" bestFit="1" customWidth="1"/>
    <col min="142" max="142" width="4.5703125" bestFit="1" customWidth="1"/>
    <col min="143" max="143" width="3.28515625" customWidth="1"/>
    <col min="144" max="144" width="5.5703125" bestFit="1" customWidth="1"/>
    <col min="145" max="145" width="5.5703125" customWidth="1"/>
    <col min="146" max="146" width="4.5703125" style="167" bestFit="1" customWidth="1"/>
    <col min="147" max="147" width="2.7109375" style="49" bestFit="1" customWidth="1"/>
    <col min="148" max="148" width="5.5703125" style="1" bestFit="1" customWidth="1"/>
    <col min="149" max="149" width="5.140625" style="1" customWidth="1"/>
    <col min="150" max="339" width="9.140625" style="1"/>
    <col min="340" max="340" width="4" style="1" customWidth="1"/>
    <col min="341" max="341" width="19.28515625" style="1" bestFit="1" customWidth="1"/>
    <col min="342" max="342" width="7.28515625" style="1" customWidth="1"/>
    <col min="343" max="360" width="3.7109375" style="1" customWidth="1"/>
    <col min="361" max="362" width="5" style="1" customWidth="1"/>
    <col min="363" max="366" width="6.7109375" style="1" customWidth="1"/>
    <col min="367" max="367" width="5.7109375" style="1" bestFit="1" customWidth="1"/>
    <col min="368" max="368" width="9.42578125" style="1" bestFit="1" customWidth="1"/>
    <col min="369" max="369" width="11" style="1" bestFit="1" customWidth="1"/>
    <col min="370" max="595" width="9.140625" style="1"/>
    <col min="596" max="596" width="4" style="1" customWidth="1"/>
    <col min="597" max="597" width="19.28515625" style="1" bestFit="1" customWidth="1"/>
    <col min="598" max="598" width="7.28515625" style="1" customWidth="1"/>
    <col min="599" max="616" width="3.7109375" style="1" customWidth="1"/>
    <col min="617" max="618" width="5" style="1" customWidth="1"/>
    <col min="619" max="622" width="6.7109375" style="1" customWidth="1"/>
    <col min="623" max="623" width="5.7109375" style="1" bestFit="1" customWidth="1"/>
    <col min="624" max="624" width="9.42578125" style="1" bestFit="1" customWidth="1"/>
    <col min="625" max="625" width="11" style="1" bestFit="1" customWidth="1"/>
    <col min="626" max="851" width="9.140625" style="1"/>
    <col min="852" max="852" width="4" style="1" customWidth="1"/>
    <col min="853" max="853" width="19.28515625" style="1" bestFit="1" customWidth="1"/>
    <col min="854" max="854" width="7.28515625" style="1" customWidth="1"/>
    <col min="855" max="872" width="3.7109375" style="1" customWidth="1"/>
    <col min="873" max="874" width="5" style="1" customWidth="1"/>
    <col min="875" max="878" width="6.7109375" style="1" customWidth="1"/>
    <col min="879" max="879" width="5.7109375" style="1" bestFit="1" customWidth="1"/>
    <col min="880" max="880" width="9.42578125" style="1" bestFit="1" customWidth="1"/>
    <col min="881" max="881" width="11" style="1" bestFit="1" customWidth="1"/>
    <col min="882" max="1107" width="9.140625" style="1"/>
    <col min="1108" max="1108" width="4" style="1" customWidth="1"/>
    <col min="1109" max="1109" width="19.28515625" style="1" bestFit="1" customWidth="1"/>
    <col min="1110" max="1110" width="7.28515625" style="1" customWidth="1"/>
    <col min="1111" max="1128" width="3.7109375" style="1" customWidth="1"/>
    <col min="1129" max="1130" width="5" style="1" customWidth="1"/>
    <col min="1131" max="1134" width="6.7109375" style="1" customWidth="1"/>
    <col min="1135" max="1135" width="5.7109375" style="1" bestFit="1" customWidth="1"/>
    <col min="1136" max="1136" width="9.42578125" style="1" bestFit="1" customWidth="1"/>
    <col min="1137" max="1137" width="11" style="1" bestFit="1" customWidth="1"/>
    <col min="1138" max="1363" width="9.140625" style="1"/>
    <col min="1364" max="1364" width="4" style="1" customWidth="1"/>
    <col min="1365" max="1365" width="19.28515625" style="1" bestFit="1" customWidth="1"/>
    <col min="1366" max="1366" width="7.28515625" style="1" customWidth="1"/>
    <col min="1367" max="1384" width="3.7109375" style="1" customWidth="1"/>
    <col min="1385" max="1386" width="5" style="1" customWidth="1"/>
    <col min="1387" max="1390" width="6.7109375" style="1" customWidth="1"/>
    <col min="1391" max="1391" width="5.7109375" style="1" bestFit="1" customWidth="1"/>
    <col min="1392" max="1392" width="9.42578125" style="1" bestFit="1" customWidth="1"/>
    <col min="1393" max="1393" width="11" style="1" bestFit="1" customWidth="1"/>
    <col min="1394" max="1619" width="9.140625" style="1"/>
    <col min="1620" max="1620" width="4" style="1" customWidth="1"/>
    <col min="1621" max="1621" width="19.28515625" style="1" bestFit="1" customWidth="1"/>
    <col min="1622" max="1622" width="7.28515625" style="1" customWidth="1"/>
    <col min="1623" max="1640" width="3.7109375" style="1" customWidth="1"/>
    <col min="1641" max="1642" width="5" style="1" customWidth="1"/>
    <col min="1643" max="1646" width="6.7109375" style="1" customWidth="1"/>
    <col min="1647" max="1647" width="5.7109375" style="1" bestFit="1" customWidth="1"/>
    <col min="1648" max="1648" width="9.42578125" style="1" bestFit="1" customWidth="1"/>
    <col min="1649" max="1649" width="11" style="1" bestFit="1" customWidth="1"/>
    <col min="1650" max="1875" width="9.140625" style="1"/>
    <col min="1876" max="1876" width="4" style="1" customWidth="1"/>
    <col min="1877" max="1877" width="19.28515625" style="1" bestFit="1" customWidth="1"/>
    <col min="1878" max="1878" width="7.28515625" style="1" customWidth="1"/>
    <col min="1879" max="1896" width="3.7109375" style="1" customWidth="1"/>
    <col min="1897" max="1898" width="5" style="1" customWidth="1"/>
    <col min="1899" max="1902" width="6.7109375" style="1" customWidth="1"/>
    <col min="1903" max="1903" width="5.7109375" style="1" bestFit="1" customWidth="1"/>
    <col min="1904" max="1904" width="9.42578125" style="1" bestFit="1" customWidth="1"/>
    <col min="1905" max="1905" width="11" style="1" bestFit="1" customWidth="1"/>
    <col min="1906" max="2131" width="9.140625" style="1"/>
    <col min="2132" max="2132" width="4" style="1" customWidth="1"/>
    <col min="2133" max="2133" width="19.28515625" style="1" bestFit="1" customWidth="1"/>
    <col min="2134" max="2134" width="7.28515625" style="1" customWidth="1"/>
    <col min="2135" max="2152" width="3.7109375" style="1" customWidth="1"/>
    <col min="2153" max="2154" width="5" style="1" customWidth="1"/>
    <col min="2155" max="2158" width="6.7109375" style="1" customWidth="1"/>
    <col min="2159" max="2159" width="5.7109375" style="1" bestFit="1" customWidth="1"/>
    <col min="2160" max="2160" width="9.42578125" style="1" bestFit="1" customWidth="1"/>
    <col min="2161" max="2161" width="11" style="1" bestFit="1" customWidth="1"/>
    <col min="2162" max="2387" width="9.140625" style="1"/>
    <col min="2388" max="2388" width="4" style="1" customWidth="1"/>
    <col min="2389" max="2389" width="19.28515625" style="1" bestFit="1" customWidth="1"/>
    <col min="2390" max="2390" width="7.28515625" style="1" customWidth="1"/>
    <col min="2391" max="2408" width="3.7109375" style="1" customWidth="1"/>
    <col min="2409" max="2410" width="5" style="1" customWidth="1"/>
    <col min="2411" max="2414" width="6.7109375" style="1" customWidth="1"/>
    <col min="2415" max="2415" width="5.7109375" style="1" bestFit="1" customWidth="1"/>
    <col min="2416" max="2416" width="9.42578125" style="1" bestFit="1" customWidth="1"/>
    <col min="2417" max="2417" width="11" style="1" bestFit="1" customWidth="1"/>
    <col min="2418" max="2643" width="9.140625" style="1"/>
    <col min="2644" max="2644" width="4" style="1" customWidth="1"/>
    <col min="2645" max="2645" width="19.28515625" style="1" bestFit="1" customWidth="1"/>
    <col min="2646" max="2646" width="7.28515625" style="1" customWidth="1"/>
    <col min="2647" max="2664" width="3.7109375" style="1" customWidth="1"/>
    <col min="2665" max="2666" width="5" style="1" customWidth="1"/>
    <col min="2667" max="2670" width="6.7109375" style="1" customWidth="1"/>
    <col min="2671" max="2671" width="5.7109375" style="1" bestFit="1" customWidth="1"/>
    <col min="2672" max="2672" width="9.42578125" style="1" bestFit="1" customWidth="1"/>
    <col min="2673" max="2673" width="11" style="1" bestFit="1" customWidth="1"/>
    <col min="2674" max="2899" width="9.140625" style="1"/>
    <col min="2900" max="2900" width="4" style="1" customWidth="1"/>
    <col min="2901" max="2901" width="19.28515625" style="1" bestFit="1" customWidth="1"/>
    <col min="2902" max="2902" width="7.28515625" style="1" customWidth="1"/>
    <col min="2903" max="2920" width="3.7109375" style="1" customWidth="1"/>
    <col min="2921" max="2922" width="5" style="1" customWidth="1"/>
    <col min="2923" max="2926" width="6.7109375" style="1" customWidth="1"/>
    <col min="2927" max="2927" width="5.7109375" style="1" bestFit="1" customWidth="1"/>
    <col min="2928" max="2928" width="9.42578125" style="1" bestFit="1" customWidth="1"/>
    <col min="2929" max="2929" width="11" style="1" bestFit="1" customWidth="1"/>
    <col min="2930" max="3155" width="9.140625" style="1"/>
    <col min="3156" max="3156" width="4" style="1" customWidth="1"/>
    <col min="3157" max="3157" width="19.28515625" style="1" bestFit="1" customWidth="1"/>
    <col min="3158" max="3158" width="7.28515625" style="1" customWidth="1"/>
    <col min="3159" max="3176" width="3.7109375" style="1" customWidth="1"/>
    <col min="3177" max="3178" width="5" style="1" customWidth="1"/>
    <col min="3179" max="3182" width="6.7109375" style="1" customWidth="1"/>
    <col min="3183" max="3183" width="5.7109375" style="1" bestFit="1" customWidth="1"/>
    <col min="3184" max="3184" width="9.42578125" style="1" bestFit="1" customWidth="1"/>
    <col min="3185" max="3185" width="11" style="1" bestFit="1" customWidth="1"/>
    <col min="3186" max="3411" width="9.140625" style="1"/>
    <col min="3412" max="3412" width="4" style="1" customWidth="1"/>
    <col min="3413" max="3413" width="19.28515625" style="1" bestFit="1" customWidth="1"/>
    <col min="3414" max="3414" width="7.28515625" style="1" customWidth="1"/>
    <col min="3415" max="3432" width="3.7109375" style="1" customWidth="1"/>
    <col min="3433" max="3434" width="5" style="1" customWidth="1"/>
    <col min="3435" max="3438" width="6.7109375" style="1" customWidth="1"/>
    <col min="3439" max="3439" width="5.7109375" style="1" bestFit="1" customWidth="1"/>
    <col min="3440" max="3440" width="9.42578125" style="1" bestFit="1" customWidth="1"/>
    <col min="3441" max="3441" width="11" style="1" bestFit="1" customWidth="1"/>
    <col min="3442" max="3667" width="9.140625" style="1"/>
    <col min="3668" max="3668" width="4" style="1" customWidth="1"/>
    <col min="3669" max="3669" width="19.28515625" style="1" bestFit="1" customWidth="1"/>
    <col min="3670" max="3670" width="7.28515625" style="1" customWidth="1"/>
    <col min="3671" max="3688" width="3.7109375" style="1" customWidth="1"/>
    <col min="3689" max="3690" width="5" style="1" customWidth="1"/>
    <col min="3691" max="3694" width="6.7109375" style="1" customWidth="1"/>
    <col min="3695" max="3695" width="5.7109375" style="1" bestFit="1" customWidth="1"/>
    <col min="3696" max="3696" width="9.42578125" style="1" bestFit="1" customWidth="1"/>
    <col min="3697" max="3697" width="11" style="1" bestFit="1" customWidth="1"/>
    <col min="3698" max="3923" width="9.140625" style="1"/>
    <col min="3924" max="3924" width="4" style="1" customWidth="1"/>
    <col min="3925" max="3925" width="19.28515625" style="1" bestFit="1" customWidth="1"/>
    <col min="3926" max="3926" width="7.28515625" style="1" customWidth="1"/>
    <col min="3927" max="3944" width="3.7109375" style="1" customWidth="1"/>
    <col min="3945" max="3946" width="5" style="1" customWidth="1"/>
    <col min="3947" max="3950" width="6.7109375" style="1" customWidth="1"/>
    <col min="3951" max="3951" width="5.7109375" style="1" bestFit="1" customWidth="1"/>
    <col min="3952" max="3952" width="9.42578125" style="1" bestFit="1" customWidth="1"/>
    <col min="3953" max="3953" width="11" style="1" bestFit="1" customWidth="1"/>
    <col min="3954" max="4179" width="9.140625" style="1"/>
    <col min="4180" max="4180" width="4" style="1" customWidth="1"/>
    <col min="4181" max="4181" width="19.28515625" style="1" bestFit="1" customWidth="1"/>
    <col min="4182" max="4182" width="7.28515625" style="1" customWidth="1"/>
    <col min="4183" max="4200" width="3.7109375" style="1" customWidth="1"/>
    <col min="4201" max="4202" width="5" style="1" customWidth="1"/>
    <col min="4203" max="4206" width="6.7109375" style="1" customWidth="1"/>
    <col min="4207" max="4207" width="5.7109375" style="1" bestFit="1" customWidth="1"/>
    <col min="4208" max="4208" width="9.42578125" style="1" bestFit="1" customWidth="1"/>
    <col min="4209" max="4209" width="11" style="1" bestFit="1" customWidth="1"/>
    <col min="4210" max="4435" width="9.140625" style="1"/>
    <col min="4436" max="4436" width="4" style="1" customWidth="1"/>
    <col min="4437" max="4437" width="19.28515625" style="1" bestFit="1" customWidth="1"/>
    <col min="4438" max="4438" width="7.28515625" style="1" customWidth="1"/>
    <col min="4439" max="4456" width="3.7109375" style="1" customWidth="1"/>
    <col min="4457" max="4458" width="5" style="1" customWidth="1"/>
    <col min="4459" max="4462" width="6.7109375" style="1" customWidth="1"/>
    <col min="4463" max="4463" width="5.7109375" style="1" bestFit="1" customWidth="1"/>
    <col min="4464" max="4464" width="9.42578125" style="1" bestFit="1" customWidth="1"/>
    <col min="4465" max="4465" width="11" style="1" bestFit="1" customWidth="1"/>
    <col min="4466" max="4691" width="9.140625" style="1"/>
    <col min="4692" max="4692" width="4" style="1" customWidth="1"/>
    <col min="4693" max="4693" width="19.28515625" style="1" bestFit="1" customWidth="1"/>
    <col min="4694" max="4694" width="7.28515625" style="1" customWidth="1"/>
    <col min="4695" max="4712" width="3.7109375" style="1" customWidth="1"/>
    <col min="4713" max="4714" width="5" style="1" customWidth="1"/>
    <col min="4715" max="4718" width="6.7109375" style="1" customWidth="1"/>
    <col min="4719" max="4719" width="5.7109375" style="1" bestFit="1" customWidth="1"/>
    <col min="4720" max="4720" width="9.42578125" style="1" bestFit="1" customWidth="1"/>
    <col min="4721" max="4721" width="11" style="1" bestFit="1" customWidth="1"/>
    <col min="4722" max="4947" width="9.140625" style="1"/>
    <col min="4948" max="4948" width="4" style="1" customWidth="1"/>
    <col min="4949" max="4949" width="19.28515625" style="1" bestFit="1" customWidth="1"/>
    <col min="4950" max="4950" width="7.28515625" style="1" customWidth="1"/>
    <col min="4951" max="4968" width="3.7109375" style="1" customWidth="1"/>
    <col min="4969" max="4970" width="5" style="1" customWidth="1"/>
    <col min="4971" max="4974" width="6.7109375" style="1" customWidth="1"/>
    <col min="4975" max="4975" width="5.7109375" style="1" bestFit="1" customWidth="1"/>
    <col min="4976" max="4976" width="9.42578125" style="1" bestFit="1" customWidth="1"/>
    <col min="4977" max="4977" width="11" style="1" bestFit="1" customWidth="1"/>
    <col min="4978" max="5203" width="9.140625" style="1"/>
    <col min="5204" max="5204" width="4" style="1" customWidth="1"/>
    <col min="5205" max="5205" width="19.28515625" style="1" bestFit="1" customWidth="1"/>
    <col min="5206" max="5206" width="7.28515625" style="1" customWidth="1"/>
    <col min="5207" max="5224" width="3.7109375" style="1" customWidth="1"/>
    <col min="5225" max="5226" width="5" style="1" customWidth="1"/>
    <col min="5227" max="5230" width="6.7109375" style="1" customWidth="1"/>
    <col min="5231" max="5231" width="5.7109375" style="1" bestFit="1" customWidth="1"/>
    <col min="5232" max="5232" width="9.42578125" style="1" bestFit="1" customWidth="1"/>
    <col min="5233" max="5233" width="11" style="1" bestFit="1" customWidth="1"/>
    <col min="5234" max="5459" width="9.140625" style="1"/>
    <col min="5460" max="5460" width="4" style="1" customWidth="1"/>
    <col min="5461" max="5461" width="19.28515625" style="1" bestFit="1" customWidth="1"/>
    <col min="5462" max="5462" width="7.28515625" style="1" customWidth="1"/>
    <col min="5463" max="5480" width="3.7109375" style="1" customWidth="1"/>
    <col min="5481" max="5482" width="5" style="1" customWidth="1"/>
    <col min="5483" max="5486" width="6.7109375" style="1" customWidth="1"/>
    <col min="5487" max="5487" width="5.7109375" style="1" bestFit="1" customWidth="1"/>
    <col min="5488" max="5488" width="9.42578125" style="1" bestFit="1" customWidth="1"/>
    <col min="5489" max="5489" width="11" style="1" bestFit="1" customWidth="1"/>
    <col min="5490" max="5715" width="9.140625" style="1"/>
    <col min="5716" max="5716" width="4" style="1" customWidth="1"/>
    <col min="5717" max="5717" width="19.28515625" style="1" bestFit="1" customWidth="1"/>
    <col min="5718" max="5718" width="7.28515625" style="1" customWidth="1"/>
    <col min="5719" max="5736" width="3.7109375" style="1" customWidth="1"/>
    <col min="5737" max="5738" width="5" style="1" customWidth="1"/>
    <col min="5739" max="5742" width="6.7109375" style="1" customWidth="1"/>
    <col min="5743" max="5743" width="5.7109375" style="1" bestFit="1" customWidth="1"/>
    <col min="5744" max="5744" width="9.42578125" style="1" bestFit="1" customWidth="1"/>
    <col min="5745" max="5745" width="11" style="1" bestFit="1" customWidth="1"/>
    <col min="5746" max="5971" width="9.140625" style="1"/>
    <col min="5972" max="5972" width="4" style="1" customWidth="1"/>
    <col min="5973" max="5973" width="19.28515625" style="1" bestFit="1" customWidth="1"/>
    <col min="5974" max="5974" width="7.28515625" style="1" customWidth="1"/>
    <col min="5975" max="5992" width="3.7109375" style="1" customWidth="1"/>
    <col min="5993" max="5994" width="5" style="1" customWidth="1"/>
    <col min="5995" max="5998" width="6.7109375" style="1" customWidth="1"/>
    <col min="5999" max="5999" width="5.7109375" style="1" bestFit="1" customWidth="1"/>
    <col min="6000" max="6000" width="9.42578125" style="1" bestFit="1" customWidth="1"/>
    <col min="6001" max="6001" width="11" style="1" bestFit="1" customWidth="1"/>
    <col min="6002" max="6227" width="9.140625" style="1"/>
    <col min="6228" max="6228" width="4" style="1" customWidth="1"/>
    <col min="6229" max="6229" width="19.28515625" style="1" bestFit="1" customWidth="1"/>
    <col min="6230" max="6230" width="7.28515625" style="1" customWidth="1"/>
    <col min="6231" max="6248" width="3.7109375" style="1" customWidth="1"/>
    <col min="6249" max="6250" width="5" style="1" customWidth="1"/>
    <col min="6251" max="6254" width="6.7109375" style="1" customWidth="1"/>
    <col min="6255" max="6255" width="5.7109375" style="1" bestFit="1" customWidth="1"/>
    <col min="6256" max="6256" width="9.42578125" style="1" bestFit="1" customWidth="1"/>
    <col min="6257" max="6257" width="11" style="1" bestFit="1" customWidth="1"/>
    <col min="6258" max="6483" width="9.140625" style="1"/>
    <col min="6484" max="6484" width="4" style="1" customWidth="1"/>
    <col min="6485" max="6485" width="19.28515625" style="1" bestFit="1" customWidth="1"/>
    <col min="6486" max="6486" width="7.28515625" style="1" customWidth="1"/>
    <col min="6487" max="6504" width="3.7109375" style="1" customWidth="1"/>
    <col min="6505" max="6506" width="5" style="1" customWidth="1"/>
    <col min="6507" max="6510" width="6.7109375" style="1" customWidth="1"/>
    <col min="6511" max="6511" width="5.7109375" style="1" bestFit="1" customWidth="1"/>
    <col min="6512" max="6512" width="9.42578125" style="1" bestFit="1" customWidth="1"/>
    <col min="6513" max="6513" width="11" style="1" bestFit="1" customWidth="1"/>
    <col min="6514" max="6739" width="9.140625" style="1"/>
    <col min="6740" max="6740" width="4" style="1" customWidth="1"/>
    <col min="6741" max="6741" width="19.28515625" style="1" bestFit="1" customWidth="1"/>
    <col min="6742" max="6742" width="7.28515625" style="1" customWidth="1"/>
    <col min="6743" max="6760" width="3.7109375" style="1" customWidth="1"/>
    <col min="6761" max="6762" width="5" style="1" customWidth="1"/>
    <col min="6763" max="6766" width="6.7109375" style="1" customWidth="1"/>
    <col min="6767" max="6767" width="5.7109375" style="1" bestFit="1" customWidth="1"/>
    <col min="6768" max="6768" width="9.42578125" style="1" bestFit="1" customWidth="1"/>
    <col min="6769" max="6769" width="11" style="1" bestFit="1" customWidth="1"/>
    <col min="6770" max="6995" width="9.140625" style="1"/>
    <col min="6996" max="6996" width="4" style="1" customWidth="1"/>
    <col min="6997" max="6997" width="19.28515625" style="1" bestFit="1" customWidth="1"/>
    <col min="6998" max="6998" width="7.28515625" style="1" customWidth="1"/>
    <col min="6999" max="7016" width="3.7109375" style="1" customWidth="1"/>
    <col min="7017" max="7018" width="5" style="1" customWidth="1"/>
    <col min="7019" max="7022" width="6.7109375" style="1" customWidth="1"/>
    <col min="7023" max="7023" width="5.7109375" style="1" bestFit="1" customWidth="1"/>
    <col min="7024" max="7024" width="9.42578125" style="1" bestFit="1" customWidth="1"/>
    <col min="7025" max="7025" width="11" style="1" bestFit="1" customWidth="1"/>
    <col min="7026" max="7251" width="9.140625" style="1"/>
    <col min="7252" max="7252" width="4" style="1" customWidth="1"/>
    <col min="7253" max="7253" width="19.28515625" style="1" bestFit="1" customWidth="1"/>
    <col min="7254" max="7254" width="7.28515625" style="1" customWidth="1"/>
    <col min="7255" max="7272" width="3.7109375" style="1" customWidth="1"/>
    <col min="7273" max="7274" width="5" style="1" customWidth="1"/>
    <col min="7275" max="7278" width="6.7109375" style="1" customWidth="1"/>
    <col min="7279" max="7279" width="5.7109375" style="1" bestFit="1" customWidth="1"/>
    <col min="7280" max="7280" width="9.42578125" style="1" bestFit="1" customWidth="1"/>
    <col min="7281" max="7281" width="11" style="1" bestFit="1" customWidth="1"/>
    <col min="7282" max="7507" width="9.140625" style="1"/>
    <col min="7508" max="7508" width="4" style="1" customWidth="1"/>
    <col min="7509" max="7509" width="19.28515625" style="1" bestFit="1" customWidth="1"/>
    <col min="7510" max="7510" width="7.28515625" style="1" customWidth="1"/>
    <col min="7511" max="7528" width="3.7109375" style="1" customWidth="1"/>
    <col min="7529" max="7530" width="5" style="1" customWidth="1"/>
    <col min="7531" max="7534" width="6.7109375" style="1" customWidth="1"/>
    <col min="7535" max="7535" width="5.7109375" style="1" bestFit="1" customWidth="1"/>
    <col min="7536" max="7536" width="9.42578125" style="1" bestFit="1" customWidth="1"/>
    <col min="7537" max="7537" width="11" style="1" bestFit="1" customWidth="1"/>
    <col min="7538" max="7763" width="9.140625" style="1"/>
    <col min="7764" max="7764" width="4" style="1" customWidth="1"/>
    <col min="7765" max="7765" width="19.28515625" style="1" bestFit="1" customWidth="1"/>
    <col min="7766" max="7766" width="7.28515625" style="1" customWidth="1"/>
    <col min="7767" max="7784" width="3.7109375" style="1" customWidth="1"/>
    <col min="7785" max="7786" width="5" style="1" customWidth="1"/>
    <col min="7787" max="7790" width="6.7109375" style="1" customWidth="1"/>
    <col min="7791" max="7791" width="5.7109375" style="1" bestFit="1" customWidth="1"/>
    <col min="7792" max="7792" width="9.42578125" style="1" bestFit="1" customWidth="1"/>
    <col min="7793" max="7793" width="11" style="1" bestFit="1" customWidth="1"/>
    <col min="7794" max="8019" width="9.140625" style="1"/>
    <col min="8020" max="8020" width="4" style="1" customWidth="1"/>
    <col min="8021" max="8021" width="19.28515625" style="1" bestFit="1" customWidth="1"/>
    <col min="8022" max="8022" width="7.28515625" style="1" customWidth="1"/>
    <col min="8023" max="8040" width="3.7109375" style="1" customWidth="1"/>
    <col min="8041" max="8042" width="5" style="1" customWidth="1"/>
    <col min="8043" max="8046" width="6.7109375" style="1" customWidth="1"/>
    <col min="8047" max="8047" width="5.7109375" style="1" bestFit="1" customWidth="1"/>
    <col min="8048" max="8048" width="9.42578125" style="1" bestFit="1" customWidth="1"/>
    <col min="8049" max="8049" width="11" style="1" bestFit="1" customWidth="1"/>
    <col min="8050" max="8275" width="9.140625" style="1"/>
    <col min="8276" max="8276" width="4" style="1" customWidth="1"/>
    <col min="8277" max="8277" width="19.28515625" style="1" bestFit="1" customWidth="1"/>
    <col min="8278" max="8278" width="7.28515625" style="1" customWidth="1"/>
    <col min="8279" max="8296" width="3.7109375" style="1" customWidth="1"/>
    <col min="8297" max="8298" width="5" style="1" customWidth="1"/>
    <col min="8299" max="8302" width="6.7109375" style="1" customWidth="1"/>
    <col min="8303" max="8303" width="5.7109375" style="1" bestFit="1" customWidth="1"/>
    <col min="8304" max="8304" width="9.42578125" style="1" bestFit="1" customWidth="1"/>
    <col min="8305" max="8305" width="11" style="1" bestFit="1" customWidth="1"/>
    <col min="8306" max="8531" width="9.140625" style="1"/>
    <col min="8532" max="8532" width="4" style="1" customWidth="1"/>
    <col min="8533" max="8533" width="19.28515625" style="1" bestFit="1" customWidth="1"/>
    <col min="8534" max="8534" width="7.28515625" style="1" customWidth="1"/>
    <col min="8535" max="8552" width="3.7109375" style="1" customWidth="1"/>
    <col min="8553" max="8554" width="5" style="1" customWidth="1"/>
    <col min="8555" max="8558" width="6.7109375" style="1" customWidth="1"/>
    <col min="8559" max="8559" width="5.7109375" style="1" bestFit="1" customWidth="1"/>
    <col min="8560" max="8560" width="9.42578125" style="1" bestFit="1" customWidth="1"/>
    <col min="8561" max="8561" width="11" style="1" bestFit="1" customWidth="1"/>
    <col min="8562" max="8787" width="9.140625" style="1"/>
    <col min="8788" max="8788" width="4" style="1" customWidth="1"/>
    <col min="8789" max="8789" width="19.28515625" style="1" bestFit="1" customWidth="1"/>
    <col min="8790" max="8790" width="7.28515625" style="1" customWidth="1"/>
    <col min="8791" max="8808" width="3.7109375" style="1" customWidth="1"/>
    <col min="8809" max="8810" width="5" style="1" customWidth="1"/>
    <col min="8811" max="8814" width="6.7109375" style="1" customWidth="1"/>
    <col min="8815" max="8815" width="5.7109375" style="1" bestFit="1" customWidth="1"/>
    <col min="8816" max="8816" width="9.42578125" style="1" bestFit="1" customWidth="1"/>
    <col min="8817" max="8817" width="11" style="1" bestFit="1" customWidth="1"/>
    <col min="8818" max="9043" width="9.140625" style="1"/>
    <col min="9044" max="9044" width="4" style="1" customWidth="1"/>
    <col min="9045" max="9045" width="19.28515625" style="1" bestFit="1" customWidth="1"/>
    <col min="9046" max="9046" width="7.28515625" style="1" customWidth="1"/>
    <col min="9047" max="9064" width="3.7109375" style="1" customWidth="1"/>
    <col min="9065" max="9066" width="5" style="1" customWidth="1"/>
    <col min="9067" max="9070" width="6.7109375" style="1" customWidth="1"/>
    <col min="9071" max="9071" width="5.7109375" style="1" bestFit="1" customWidth="1"/>
    <col min="9072" max="9072" width="9.42578125" style="1" bestFit="1" customWidth="1"/>
    <col min="9073" max="9073" width="11" style="1" bestFit="1" customWidth="1"/>
    <col min="9074" max="9299" width="9.140625" style="1"/>
    <col min="9300" max="9300" width="4" style="1" customWidth="1"/>
    <col min="9301" max="9301" width="19.28515625" style="1" bestFit="1" customWidth="1"/>
    <col min="9302" max="9302" width="7.28515625" style="1" customWidth="1"/>
    <col min="9303" max="9320" width="3.7109375" style="1" customWidth="1"/>
    <col min="9321" max="9322" width="5" style="1" customWidth="1"/>
    <col min="9323" max="9326" width="6.7109375" style="1" customWidth="1"/>
    <col min="9327" max="9327" width="5.7109375" style="1" bestFit="1" customWidth="1"/>
    <col min="9328" max="9328" width="9.42578125" style="1" bestFit="1" customWidth="1"/>
    <col min="9329" max="9329" width="11" style="1" bestFit="1" customWidth="1"/>
    <col min="9330" max="9555" width="9.140625" style="1"/>
    <col min="9556" max="9556" width="4" style="1" customWidth="1"/>
    <col min="9557" max="9557" width="19.28515625" style="1" bestFit="1" customWidth="1"/>
    <col min="9558" max="9558" width="7.28515625" style="1" customWidth="1"/>
    <col min="9559" max="9576" width="3.7109375" style="1" customWidth="1"/>
    <col min="9577" max="9578" width="5" style="1" customWidth="1"/>
    <col min="9579" max="9582" width="6.7109375" style="1" customWidth="1"/>
    <col min="9583" max="9583" width="5.7109375" style="1" bestFit="1" customWidth="1"/>
    <col min="9584" max="9584" width="9.42578125" style="1" bestFit="1" customWidth="1"/>
    <col min="9585" max="9585" width="11" style="1" bestFit="1" customWidth="1"/>
    <col min="9586" max="9811" width="9.140625" style="1"/>
    <col min="9812" max="9812" width="4" style="1" customWidth="1"/>
    <col min="9813" max="9813" width="19.28515625" style="1" bestFit="1" customWidth="1"/>
    <col min="9814" max="9814" width="7.28515625" style="1" customWidth="1"/>
    <col min="9815" max="9832" width="3.7109375" style="1" customWidth="1"/>
    <col min="9833" max="9834" width="5" style="1" customWidth="1"/>
    <col min="9835" max="9838" width="6.7109375" style="1" customWidth="1"/>
    <col min="9839" max="9839" width="5.7109375" style="1" bestFit="1" customWidth="1"/>
    <col min="9840" max="9840" width="9.42578125" style="1" bestFit="1" customWidth="1"/>
    <col min="9841" max="9841" width="11" style="1" bestFit="1" customWidth="1"/>
    <col min="9842" max="10067" width="9.140625" style="1"/>
    <col min="10068" max="10068" width="4" style="1" customWidth="1"/>
    <col min="10069" max="10069" width="19.28515625" style="1" bestFit="1" customWidth="1"/>
    <col min="10070" max="10070" width="7.28515625" style="1" customWidth="1"/>
    <col min="10071" max="10088" width="3.7109375" style="1" customWidth="1"/>
    <col min="10089" max="10090" width="5" style="1" customWidth="1"/>
    <col min="10091" max="10094" width="6.7109375" style="1" customWidth="1"/>
    <col min="10095" max="10095" width="5.7109375" style="1" bestFit="1" customWidth="1"/>
    <col min="10096" max="10096" width="9.42578125" style="1" bestFit="1" customWidth="1"/>
    <col min="10097" max="10097" width="11" style="1" bestFit="1" customWidth="1"/>
    <col min="10098" max="10323" width="9.140625" style="1"/>
    <col min="10324" max="10324" width="4" style="1" customWidth="1"/>
    <col min="10325" max="10325" width="19.28515625" style="1" bestFit="1" customWidth="1"/>
    <col min="10326" max="10326" width="7.28515625" style="1" customWidth="1"/>
    <col min="10327" max="10344" width="3.7109375" style="1" customWidth="1"/>
    <col min="10345" max="10346" width="5" style="1" customWidth="1"/>
    <col min="10347" max="10350" width="6.7109375" style="1" customWidth="1"/>
    <col min="10351" max="10351" width="5.7109375" style="1" bestFit="1" customWidth="1"/>
    <col min="10352" max="10352" width="9.42578125" style="1" bestFit="1" customWidth="1"/>
    <col min="10353" max="10353" width="11" style="1" bestFit="1" customWidth="1"/>
    <col min="10354" max="10579" width="9.140625" style="1"/>
    <col min="10580" max="10580" width="4" style="1" customWidth="1"/>
    <col min="10581" max="10581" width="19.28515625" style="1" bestFit="1" customWidth="1"/>
    <col min="10582" max="10582" width="7.28515625" style="1" customWidth="1"/>
    <col min="10583" max="10600" width="3.7109375" style="1" customWidth="1"/>
    <col min="10601" max="10602" width="5" style="1" customWidth="1"/>
    <col min="10603" max="10606" width="6.7109375" style="1" customWidth="1"/>
    <col min="10607" max="10607" width="5.7109375" style="1" bestFit="1" customWidth="1"/>
    <col min="10608" max="10608" width="9.42578125" style="1" bestFit="1" customWidth="1"/>
    <col min="10609" max="10609" width="11" style="1" bestFit="1" customWidth="1"/>
    <col min="10610" max="10835" width="9.140625" style="1"/>
    <col min="10836" max="10836" width="4" style="1" customWidth="1"/>
    <col min="10837" max="10837" width="19.28515625" style="1" bestFit="1" customWidth="1"/>
    <col min="10838" max="10838" width="7.28515625" style="1" customWidth="1"/>
    <col min="10839" max="10856" width="3.7109375" style="1" customWidth="1"/>
    <col min="10857" max="10858" width="5" style="1" customWidth="1"/>
    <col min="10859" max="10862" width="6.7109375" style="1" customWidth="1"/>
    <col min="10863" max="10863" width="5.7109375" style="1" bestFit="1" customWidth="1"/>
    <col min="10864" max="10864" width="9.42578125" style="1" bestFit="1" customWidth="1"/>
    <col min="10865" max="10865" width="11" style="1" bestFit="1" customWidth="1"/>
    <col min="10866" max="11091" width="9.140625" style="1"/>
    <col min="11092" max="11092" width="4" style="1" customWidth="1"/>
    <col min="11093" max="11093" width="19.28515625" style="1" bestFit="1" customWidth="1"/>
    <col min="11094" max="11094" width="7.28515625" style="1" customWidth="1"/>
    <col min="11095" max="11112" width="3.7109375" style="1" customWidth="1"/>
    <col min="11113" max="11114" width="5" style="1" customWidth="1"/>
    <col min="11115" max="11118" width="6.7109375" style="1" customWidth="1"/>
    <col min="11119" max="11119" width="5.7109375" style="1" bestFit="1" customWidth="1"/>
    <col min="11120" max="11120" width="9.42578125" style="1" bestFit="1" customWidth="1"/>
    <col min="11121" max="11121" width="11" style="1" bestFit="1" customWidth="1"/>
    <col min="11122" max="11347" width="9.140625" style="1"/>
    <col min="11348" max="11348" width="4" style="1" customWidth="1"/>
    <col min="11349" max="11349" width="19.28515625" style="1" bestFit="1" customWidth="1"/>
    <col min="11350" max="11350" width="7.28515625" style="1" customWidth="1"/>
    <col min="11351" max="11368" width="3.7109375" style="1" customWidth="1"/>
    <col min="11369" max="11370" width="5" style="1" customWidth="1"/>
    <col min="11371" max="11374" width="6.7109375" style="1" customWidth="1"/>
    <col min="11375" max="11375" width="5.7109375" style="1" bestFit="1" customWidth="1"/>
    <col min="11376" max="11376" width="9.42578125" style="1" bestFit="1" customWidth="1"/>
    <col min="11377" max="11377" width="11" style="1" bestFit="1" customWidth="1"/>
    <col min="11378" max="11603" width="9.140625" style="1"/>
    <col min="11604" max="11604" width="4" style="1" customWidth="1"/>
    <col min="11605" max="11605" width="19.28515625" style="1" bestFit="1" customWidth="1"/>
    <col min="11606" max="11606" width="7.28515625" style="1" customWidth="1"/>
    <col min="11607" max="11624" width="3.7109375" style="1" customWidth="1"/>
    <col min="11625" max="11626" width="5" style="1" customWidth="1"/>
    <col min="11627" max="11630" width="6.7109375" style="1" customWidth="1"/>
    <col min="11631" max="11631" width="5.7109375" style="1" bestFit="1" customWidth="1"/>
    <col min="11632" max="11632" width="9.42578125" style="1" bestFit="1" customWidth="1"/>
    <col min="11633" max="11633" width="11" style="1" bestFit="1" customWidth="1"/>
    <col min="11634" max="11859" width="9.140625" style="1"/>
    <col min="11860" max="11860" width="4" style="1" customWidth="1"/>
    <col min="11861" max="11861" width="19.28515625" style="1" bestFit="1" customWidth="1"/>
    <col min="11862" max="11862" width="7.28515625" style="1" customWidth="1"/>
    <col min="11863" max="11880" width="3.7109375" style="1" customWidth="1"/>
    <col min="11881" max="11882" width="5" style="1" customWidth="1"/>
    <col min="11883" max="11886" width="6.7109375" style="1" customWidth="1"/>
    <col min="11887" max="11887" width="5.7109375" style="1" bestFit="1" customWidth="1"/>
    <col min="11888" max="11888" width="9.42578125" style="1" bestFit="1" customWidth="1"/>
    <col min="11889" max="11889" width="11" style="1" bestFit="1" customWidth="1"/>
    <col min="11890" max="12115" width="9.140625" style="1"/>
    <col min="12116" max="12116" width="4" style="1" customWidth="1"/>
    <col min="12117" max="12117" width="19.28515625" style="1" bestFit="1" customWidth="1"/>
    <col min="12118" max="12118" width="7.28515625" style="1" customWidth="1"/>
    <col min="12119" max="12136" width="3.7109375" style="1" customWidth="1"/>
    <col min="12137" max="12138" width="5" style="1" customWidth="1"/>
    <col min="12139" max="12142" width="6.7109375" style="1" customWidth="1"/>
    <col min="12143" max="12143" width="5.7109375" style="1" bestFit="1" customWidth="1"/>
    <col min="12144" max="12144" width="9.42578125" style="1" bestFit="1" customWidth="1"/>
    <col min="12145" max="12145" width="11" style="1" bestFit="1" customWidth="1"/>
    <col min="12146" max="12371" width="9.140625" style="1"/>
    <col min="12372" max="12372" width="4" style="1" customWidth="1"/>
    <col min="12373" max="12373" width="19.28515625" style="1" bestFit="1" customWidth="1"/>
    <col min="12374" max="12374" width="7.28515625" style="1" customWidth="1"/>
    <col min="12375" max="12392" width="3.7109375" style="1" customWidth="1"/>
    <col min="12393" max="12394" width="5" style="1" customWidth="1"/>
    <col min="12395" max="12398" width="6.7109375" style="1" customWidth="1"/>
    <col min="12399" max="12399" width="5.7109375" style="1" bestFit="1" customWidth="1"/>
    <col min="12400" max="12400" width="9.42578125" style="1" bestFit="1" customWidth="1"/>
    <col min="12401" max="12401" width="11" style="1" bestFit="1" customWidth="1"/>
    <col min="12402" max="12627" width="9.140625" style="1"/>
    <col min="12628" max="12628" width="4" style="1" customWidth="1"/>
    <col min="12629" max="12629" width="19.28515625" style="1" bestFit="1" customWidth="1"/>
    <col min="12630" max="12630" width="7.28515625" style="1" customWidth="1"/>
    <col min="12631" max="12648" width="3.7109375" style="1" customWidth="1"/>
    <col min="12649" max="12650" width="5" style="1" customWidth="1"/>
    <col min="12651" max="12654" width="6.7109375" style="1" customWidth="1"/>
    <col min="12655" max="12655" width="5.7109375" style="1" bestFit="1" customWidth="1"/>
    <col min="12656" max="12656" width="9.42578125" style="1" bestFit="1" customWidth="1"/>
    <col min="12657" max="12657" width="11" style="1" bestFit="1" customWidth="1"/>
    <col min="12658" max="12883" width="9.140625" style="1"/>
    <col min="12884" max="12884" width="4" style="1" customWidth="1"/>
    <col min="12885" max="12885" width="19.28515625" style="1" bestFit="1" customWidth="1"/>
    <col min="12886" max="12886" width="7.28515625" style="1" customWidth="1"/>
    <col min="12887" max="12904" width="3.7109375" style="1" customWidth="1"/>
    <col min="12905" max="12906" width="5" style="1" customWidth="1"/>
    <col min="12907" max="12910" width="6.7109375" style="1" customWidth="1"/>
    <col min="12911" max="12911" width="5.7109375" style="1" bestFit="1" customWidth="1"/>
    <col min="12912" max="12912" width="9.42578125" style="1" bestFit="1" customWidth="1"/>
    <col min="12913" max="12913" width="11" style="1" bestFit="1" customWidth="1"/>
    <col min="12914" max="13139" width="9.140625" style="1"/>
    <col min="13140" max="13140" width="4" style="1" customWidth="1"/>
    <col min="13141" max="13141" width="19.28515625" style="1" bestFit="1" customWidth="1"/>
    <col min="13142" max="13142" width="7.28515625" style="1" customWidth="1"/>
    <col min="13143" max="13160" width="3.7109375" style="1" customWidth="1"/>
    <col min="13161" max="13162" width="5" style="1" customWidth="1"/>
    <col min="13163" max="13166" width="6.7109375" style="1" customWidth="1"/>
    <col min="13167" max="13167" width="5.7109375" style="1" bestFit="1" customWidth="1"/>
    <col min="13168" max="13168" width="9.42578125" style="1" bestFit="1" customWidth="1"/>
    <col min="13169" max="13169" width="11" style="1" bestFit="1" customWidth="1"/>
    <col min="13170" max="13395" width="9.140625" style="1"/>
    <col min="13396" max="13396" width="4" style="1" customWidth="1"/>
    <col min="13397" max="13397" width="19.28515625" style="1" bestFit="1" customWidth="1"/>
    <col min="13398" max="13398" width="7.28515625" style="1" customWidth="1"/>
    <col min="13399" max="13416" width="3.7109375" style="1" customWidth="1"/>
    <col min="13417" max="13418" width="5" style="1" customWidth="1"/>
    <col min="13419" max="13422" width="6.7109375" style="1" customWidth="1"/>
    <col min="13423" max="13423" width="5.7109375" style="1" bestFit="1" customWidth="1"/>
    <col min="13424" max="13424" width="9.42578125" style="1" bestFit="1" customWidth="1"/>
    <col min="13425" max="13425" width="11" style="1" bestFit="1" customWidth="1"/>
    <col min="13426" max="13651" width="9.140625" style="1"/>
    <col min="13652" max="13652" width="4" style="1" customWidth="1"/>
    <col min="13653" max="13653" width="19.28515625" style="1" bestFit="1" customWidth="1"/>
    <col min="13654" max="13654" width="7.28515625" style="1" customWidth="1"/>
    <col min="13655" max="13672" width="3.7109375" style="1" customWidth="1"/>
    <col min="13673" max="13674" width="5" style="1" customWidth="1"/>
    <col min="13675" max="13678" width="6.7109375" style="1" customWidth="1"/>
    <col min="13679" max="13679" width="5.7109375" style="1" bestFit="1" customWidth="1"/>
    <col min="13680" max="13680" width="9.42578125" style="1" bestFit="1" customWidth="1"/>
    <col min="13681" max="13681" width="11" style="1" bestFit="1" customWidth="1"/>
    <col min="13682" max="13907" width="9.140625" style="1"/>
    <col min="13908" max="13908" width="4" style="1" customWidth="1"/>
    <col min="13909" max="13909" width="19.28515625" style="1" bestFit="1" customWidth="1"/>
    <col min="13910" max="13910" width="7.28515625" style="1" customWidth="1"/>
    <col min="13911" max="13928" width="3.7109375" style="1" customWidth="1"/>
    <col min="13929" max="13930" width="5" style="1" customWidth="1"/>
    <col min="13931" max="13934" width="6.7109375" style="1" customWidth="1"/>
    <col min="13935" max="13935" width="5.7109375" style="1" bestFit="1" customWidth="1"/>
    <col min="13936" max="13936" width="9.42578125" style="1" bestFit="1" customWidth="1"/>
    <col min="13937" max="13937" width="11" style="1" bestFit="1" customWidth="1"/>
    <col min="13938" max="14163" width="9.140625" style="1"/>
    <col min="14164" max="14164" width="4" style="1" customWidth="1"/>
    <col min="14165" max="14165" width="19.28515625" style="1" bestFit="1" customWidth="1"/>
    <col min="14166" max="14166" width="7.28515625" style="1" customWidth="1"/>
    <col min="14167" max="14184" width="3.7109375" style="1" customWidth="1"/>
    <col min="14185" max="14186" width="5" style="1" customWidth="1"/>
    <col min="14187" max="14190" width="6.7109375" style="1" customWidth="1"/>
    <col min="14191" max="14191" width="5.7109375" style="1" bestFit="1" customWidth="1"/>
    <col min="14192" max="14192" width="9.42578125" style="1" bestFit="1" customWidth="1"/>
    <col min="14193" max="14193" width="11" style="1" bestFit="1" customWidth="1"/>
    <col min="14194" max="14419" width="9.140625" style="1"/>
    <col min="14420" max="14420" width="4" style="1" customWidth="1"/>
    <col min="14421" max="14421" width="19.28515625" style="1" bestFit="1" customWidth="1"/>
    <col min="14422" max="14422" width="7.28515625" style="1" customWidth="1"/>
    <col min="14423" max="14440" width="3.7109375" style="1" customWidth="1"/>
    <col min="14441" max="14442" width="5" style="1" customWidth="1"/>
    <col min="14443" max="14446" width="6.7109375" style="1" customWidth="1"/>
    <col min="14447" max="14447" width="5.7109375" style="1" bestFit="1" customWidth="1"/>
    <col min="14448" max="14448" width="9.42578125" style="1" bestFit="1" customWidth="1"/>
    <col min="14449" max="14449" width="11" style="1" bestFit="1" customWidth="1"/>
    <col min="14450" max="14675" width="9.140625" style="1"/>
    <col min="14676" max="14676" width="4" style="1" customWidth="1"/>
    <col min="14677" max="14677" width="19.28515625" style="1" bestFit="1" customWidth="1"/>
    <col min="14678" max="14678" width="7.28515625" style="1" customWidth="1"/>
    <col min="14679" max="14696" width="3.7109375" style="1" customWidth="1"/>
    <col min="14697" max="14698" width="5" style="1" customWidth="1"/>
    <col min="14699" max="14702" width="6.7109375" style="1" customWidth="1"/>
    <col min="14703" max="14703" width="5.7109375" style="1" bestFit="1" customWidth="1"/>
    <col min="14704" max="14704" width="9.42578125" style="1" bestFit="1" customWidth="1"/>
    <col min="14705" max="14705" width="11" style="1" bestFit="1" customWidth="1"/>
    <col min="14706" max="14931" width="9.140625" style="1"/>
    <col min="14932" max="14932" width="4" style="1" customWidth="1"/>
    <col min="14933" max="14933" width="19.28515625" style="1" bestFit="1" customWidth="1"/>
    <col min="14934" max="14934" width="7.28515625" style="1" customWidth="1"/>
    <col min="14935" max="14952" width="3.7109375" style="1" customWidth="1"/>
    <col min="14953" max="14954" width="5" style="1" customWidth="1"/>
    <col min="14955" max="14958" width="6.7109375" style="1" customWidth="1"/>
    <col min="14959" max="14959" width="5.7109375" style="1" bestFit="1" customWidth="1"/>
    <col min="14960" max="14960" width="9.42578125" style="1" bestFit="1" customWidth="1"/>
    <col min="14961" max="14961" width="11" style="1" bestFit="1" customWidth="1"/>
    <col min="14962" max="15187" width="9.140625" style="1"/>
    <col min="15188" max="15188" width="4" style="1" customWidth="1"/>
    <col min="15189" max="15189" width="19.28515625" style="1" bestFit="1" customWidth="1"/>
    <col min="15190" max="15190" width="7.28515625" style="1" customWidth="1"/>
    <col min="15191" max="15208" width="3.7109375" style="1" customWidth="1"/>
    <col min="15209" max="15210" width="5" style="1" customWidth="1"/>
    <col min="15211" max="15214" width="6.7109375" style="1" customWidth="1"/>
    <col min="15215" max="15215" width="5.7109375" style="1" bestFit="1" customWidth="1"/>
    <col min="15216" max="15216" width="9.42578125" style="1" bestFit="1" customWidth="1"/>
    <col min="15217" max="15217" width="11" style="1" bestFit="1" customWidth="1"/>
    <col min="15218" max="15443" width="9.140625" style="1"/>
    <col min="15444" max="15444" width="4" style="1" customWidth="1"/>
    <col min="15445" max="15445" width="19.28515625" style="1" bestFit="1" customWidth="1"/>
    <col min="15446" max="15446" width="7.28515625" style="1" customWidth="1"/>
    <col min="15447" max="15464" width="3.7109375" style="1" customWidth="1"/>
    <col min="15465" max="15466" width="5" style="1" customWidth="1"/>
    <col min="15467" max="15470" width="6.7109375" style="1" customWidth="1"/>
    <col min="15471" max="15471" width="5.7109375" style="1" bestFit="1" customWidth="1"/>
    <col min="15472" max="15472" width="9.42578125" style="1" bestFit="1" customWidth="1"/>
    <col min="15473" max="15473" width="11" style="1" bestFit="1" customWidth="1"/>
    <col min="15474" max="15699" width="9.140625" style="1"/>
    <col min="15700" max="15700" width="4" style="1" customWidth="1"/>
    <col min="15701" max="15701" width="19.28515625" style="1" bestFit="1" customWidth="1"/>
    <col min="15702" max="15702" width="7.28515625" style="1" customWidth="1"/>
    <col min="15703" max="15720" width="3.7109375" style="1" customWidth="1"/>
    <col min="15721" max="15722" width="5" style="1" customWidth="1"/>
    <col min="15723" max="15726" width="6.7109375" style="1" customWidth="1"/>
    <col min="15727" max="15727" width="5.7109375" style="1" bestFit="1" customWidth="1"/>
    <col min="15728" max="15728" width="9.42578125" style="1" bestFit="1" customWidth="1"/>
    <col min="15729" max="15729" width="11" style="1" bestFit="1" customWidth="1"/>
    <col min="15730" max="15955" width="9.140625" style="1"/>
    <col min="15956" max="15956" width="4" style="1" customWidth="1"/>
    <col min="15957" max="15957" width="19.28515625" style="1" bestFit="1" customWidth="1"/>
    <col min="15958" max="15958" width="7.28515625" style="1" customWidth="1"/>
    <col min="15959" max="15976" width="3.7109375" style="1" customWidth="1"/>
    <col min="15977" max="15978" width="5" style="1" customWidth="1"/>
    <col min="15979" max="15982" width="6.7109375" style="1" customWidth="1"/>
    <col min="15983" max="15983" width="5.7109375" style="1" bestFit="1" customWidth="1"/>
    <col min="15984" max="15984" width="9.42578125" style="1" bestFit="1" customWidth="1"/>
    <col min="15985" max="15985" width="11" style="1" bestFit="1" customWidth="1"/>
    <col min="15986" max="16211" width="9.140625" style="1"/>
    <col min="16212" max="16212" width="4" style="1" customWidth="1"/>
    <col min="16213" max="16213" width="19.28515625" style="1" bestFit="1" customWidth="1"/>
    <col min="16214" max="16214" width="7.28515625" style="1" customWidth="1"/>
    <col min="16215" max="16232" width="3.7109375" style="1" customWidth="1"/>
    <col min="16233" max="16234" width="5" style="1" customWidth="1"/>
    <col min="16235" max="16238" width="6.7109375" style="1" customWidth="1"/>
    <col min="16239" max="16239" width="5.7109375" style="1" bestFit="1" customWidth="1"/>
    <col min="16240" max="16240" width="9.42578125" style="1" bestFit="1" customWidth="1"/>
    <col min="16241" max="16241" width="11" style="1" bestFit="1" customWidth="1"/>
    <col min="16242" max="16384" width="9.140625" style="1"/>
  </cols>
  <sheetData>
    <row r="1" spans="1:149" x14ac:dyDescent="0.25">
      <c r="A1" s="462" t="s">
        <v>0</v>
      </c>
      <c r="B1" s="462"/>
      <c r="C1" s="462"/>
      <c r="DU1" s="1"/>
      <c r="DV1" s="1"/>
      <c r="DW1" s="1"/>
      <c r="DX1" s="1"/>
      <c r="DY1" s="1"/>
      <c r="DZ1" s="1"/>
      <c r="EA1" s="1"/>
      <c r="EB1" s="1"/>
      <c r="EC1" s="1"/>
      <c r="ED1" s="1"/>
      <c r="EE1" s="2"/>
      <c r="EF1" s="1"/>
      <c r="EG1" s="2"/>
      <c r="EH1" s="1"/>
      <c r="EI1" s="2"/>
      <c r="EJ1" s="1"/>
      <c r="EL1" s="2"/>
      <c r="EM1" s="1"/>
      <c r="ER1" s="49"/>
      <c r="ES1" s="167"/>
    </row>
    <row r="2" spans="1:149" ht="8.25" customHeight="1" x14ac:dyDescent="0.25">
      <c r="A2" s="56"/>
      <c r="B2" s="56"/>
      <c r="C2" s="56"/>
      <c r="DU2" s="1"/>
      <c r="DV2" s="1"/>
      <c r="DW2" s="1"/>
      <c r="DX2" s="1"/>
      <c r="DY2" s="1"/>
      <c r="DZ2" s="1"/>
      <c r="EA2" s="1"/>
      <c r="EB2" s="1"/>
      <c r="EC2" s="1"/>
      <c r="ED2" s="1"/>
      <c r="EE2" s="2"/>
      <c r="EF2" s="1"/>
      <c r="EG2" s="2"/>
      <c r="EH2" s="1"/>
      <c r="EI2" s="2"/>
      <c r="EJ2" s="1"/>
      <c r="EL2" s="2"/>
      <c r="EM2" s="1"/>
      <c r="ER2" s="49"/>
      <c r="ES2" s="167"/>
    </row>
    <row r="3" spans="1:149" ht="15.75" x14ac:dyDescent="0.25">
      <c r="A3" s="472" t="s">
        <v>594</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CR3" s="1"/>
      <c r="DQ3" s="1"/>
      <c r="DU3" s="168"/>
      <c r="DV3" s="168"/>
      <c r="DW3" s="168"/>
      <c r="DX3" s="168"/>
      <c r="DY3" s="168"/>
      <c r="DZ3" s="168"/>
      <c r="EA3" s="168"/>
      <c r="EB3" s="168"/>
      <c r="EC3" s="168"/>
      <c r="ED3" s="168"/>
      <c r="EE3" s="168"/>
      <c r="EF3" s="168"/>
      <c r="EG3" s="168"/>
      <c r="EH3" s="168"/>
      <c r="EI3" s="168"/>
      <c r="EJ3" s="286"/>
      <c r="EK3" s="1"/>
      <c r="EL3" s="168"/>
      <c r="EM3" s="286"/>
      <c r="EN3" s="1"/>
      <c r="EO3" s="1"/>
      <c r="EP3" s="172"/>
      <c r="EQ3" s="172"/>
      <c r="ER3" s="172"/>
      <c r="ES3" s="233"/>
    </row>
    <row r="4" spans="1:149" ht="81.75" customHeight="1" x14ac:dyDescent="0.2">
      <c r="A4" s="463" t="s">
        <v>2</v>
      </c>
      <c r="B4" s="466" t="s">
        <v>3</v>
      </c>
      <c r="C4" s="467"/>
      <c r="D4" s="438" t="s">
        <v>595</v>
      </c>
      <c r="E4" s="461"/>
      <c r="F4" s="439"/>
      <c r="G4" s="438" t="s">
        <v>5</v>
      </c>
      <c r="H4" s="461"/>
      <c r="I4" s="439"/>
      <c r="J4" s="455" t="s">
        <v>8</v>
      </c>
      <c r="K4" s="459"/>
      <c r="L4" s="456"/>
      <c r="M4" s="438" t="s">
        <v>9</v>
      </c>
      <c r="N4" s="439"/>
      <c r="O4" s="438" t="s">
        <v>10</v>
      </c>
      <c r="P4" s="439"/>
      <c r="Q4" s="455" t="s">
        <v>530</v>
      </c>
      <c r="R4" s="459"/>
      <c r="S4" s="456"/>
      <c r="T4" s="438" t="s">
        <v>596</v>
      </c>
      <c r="U4" s="461"/>
      <c r="V4" s="439"/>
      <c r="W4" s="438" t="s">
        <v>597</v>
      </c>
      <c r="X4" s="461"/>
      <c r="Y4" s="439"/>
      <c r="Z4" s="438" t="s">
        <v>598</v>
      </c>
      <c r="AA4" s="461"/>
      <c r="AB4" s="439"/>
      <c r="AC4" s="438" t="s">
        <v>599</v>
      </c>
      <c r="AD4" s="461"/>
      <c r="AE4" s="439"/>
      <c r="AF4" s="455" t="s">
        <v>13</v>
      </c>
      <c r="AG4" s="459"/>
      <c r="AH4" s="456"/>
      <c r="AI4" s="438" t="s">
        <v>601</v>
      </c>
      <c r="AJ4" s="439"/>
      <c r="AK4" s="438" t="s">
        <v>602</v>
      </c>
      <c r="AL4" s="439"/>
      <c r="AM4" s="438" t="s">
        <v>603</v>
      </c>
      <c r="AN4" s="439"/>
      <c r="AO4" s="438" t="s">
        <v>534</v>
      </c>
      <c r="AP4" s="439"/>
      <c r="AQ4" s="455" t="s">
        <v>604</v>
      </c>
      <c r="AR4" s="459"/>
      <c r="AS4" s="456"/>
      <c r="AT4" s="438" t="s">
        <v>605</v>
      </c>
      <c r="AU4" s="439"/>
      <c r="AV4" s="455" t="s">
        <v>606</v>
      </c>
      <c r="AW4" s="456"/>
      <c r="AX4" s="438" t="s">
        <v>607</v>
      </c>
      <c r="AY4" s="439"/>
      <c r="AZ4" s="438" t="s">
        <v>21</v>
      </c>
      <c r="BA4" s="439"/>
      <c r="BB4" s="440" t="s">
        <v>22</v>
      </c>
      <c r="BC4" s="440"/>
      <c r="BD4" s="455" t="s">
        <v>608</v>
      </c>
      <c r="BE4" s="459"/>
      <c r="BF4" s="456"/>
      <c r="BG4" s="455" t="s">
        <v>609</v>
      </c>
      <c r="BH4" s="459"/>
      <c r="BI4" s="456"/>
      <c r="BJ4" s="455" t="s">
        <v>610</v>
      </c>
      <c r="BK4" s="456"/>
      <c r="BL4" s="455" t="s">
        <v>19</v>
      </c>
      <c r="BM4" s="459"/>
      <c r="BN4" s="456"/>
      <c r="BO4" s="455" t="s">
        <v>611</v>
      </c>
      <c r="BP4" s="456"/>
      <c r="BQ4" s="455" t="s">
        <v>612</v>
      </c>
      <c r="BR4" s="459"/>
      <c r="BS4" s="456"/>
      <c r="BT4" s="455" t="s">
        <v>613</v>
      </c>
      <c r="BU4" s="456"/>
      <c r="BV4" s="438" t="s">
        <v>7</v>
      </c>
      <c r="BW4" s="439"/>
      <c r="BX4" s="438" t="s">
        <v>33</v>
      </c>
      <c r="BY4" s="439"/>
      <c r="BZ4" s="438" t="s">
        <v>614</v>
      </c>
      <c r="CA4" s="439"/>
      <c r="CB4" s="455" t="s">
        <v>615</v>
      </c>
      <c r="CC4" s="459"/>
      <c r="CD4" s="456"/>
      <c r="CE4" s="438" t="s">
        <v>616</v>
      </c>
      <c r="CF4" s="461"/>
      <c r="CG4" s="439"/>
      <c r="CH4" s="438" t="s">
        <v>617</v>
      </c>
      <c r="CI4" s="439"/>
      <c r="CJ4" s="438" t="s">
        <v>618</v>
      </c>
      <c r="CK4" s="461"/>
      <c r="CL4" s="439"/>
      <c r="CM4" s="438" t="s">
        <v>619</v>
      </c>
      <c r="CN4" s="461"/>
      <c r="CO4" s="439"/>
      <c r="CP4" s="438" t="s">
        <v>620</v>
      </c>
      <c r="CQ4" s="439"/>
      <c r="CR4" s="438" t="s">
        <v>21</v>
      </c>
      <c r="CS4" s="439"/>
      <c r="CT4" s="440" t="s">
        <v>22</v>
      </c>
      <c r="CU4" s="440"/>
      <c r="CV4" s="455" t="s">
        <v>621</v>
      </c>
      <c r="CW4" s="459"/>
      <c r="CX4" s="456"/>
      <c r="CY4" s="438" t="s">
        <v>622</v>
      </c>
      <c r="CZ4" s="461"/>
      <c r="DA4" s="439"/>
      <c r="DB4" s="438" t="s">
        <v>623</v>
      </c>
      <c r="DC4" s="439"/>
      <c r="DD4" s="438" t="s">
        <v>624</v>
      </c>
      <c r="DE4" s="461"/>
      <c r="DF4" s="439"/>
      <c r="DG4" s="455" t="s">
        <v>625</v>
      </c>
      <c r="DH4" s="456"/>
      <c r="DI4" s="438" t="s">
        <v>626</v>
      </c>
      <c r="DJ4" s="439"/>
      <c r="DK4" s="438" t="s">
        <v>544</v>
      </c>
      <c r="DL4" s="439"/>
      <c r="DM4" s="438" t="s">
        <v>627</v>
      </c>
      <c r="DN4" s="439"/>
      <c r="DO4" s="438" t="s">
        <v>628</v>
      </c>
      <c r="DP4" s="439"/>
      <c r="DQ4" s="438" t="s">
        <v>21</v>
      </c>
      <c r="DR4" s="439"/>
      <c r="DS4" s="440" t="s">
        <v>22</v>
      </c>
      <c r="DT4" s="440"/>
      <c r="DU4" s="455" t="s">
        <v>797</v>
      </c>
      <c r="DV4" s="456"/>
      <c r="DW4" s="455" t="s">
        <v>798</v>
      </c>
      <c r="DX4" s="456"/>
      <c r="DY4" s="455" t="s">
        <v>799</v>
      </c>
      <c r="DZ4" s="456"/>
      <c r="EA4" s="455" t="s">
        <v>800</v>
      </c>
      <c r="EB4" s="456"/>
      <c r="EC4" s="455" t="s">
        <v>801</v>
      </c>
      <c r="ED4" s="456"/>
      <c r="EE4" s="438" t="s">
        <v>781</v>
      </c>
      <c r="EF4" s="461"/>
      <c r="EG4" s="438" t="s">
        <v>802</v>
      </c>
      <c r="EH4" s="439"/>
      <c r="EI4" s="438" t="s">
        <v>811</v>
      </c>
      <c r="EJ4" s="439"/>
      <c r="EK4" s="290"/>
      <c r="EL4" s="438" t="s">
        <v>783</v>
      </c>
      <c r="EM4" s="439"/>
      <c r="EN4" s="290"/>
      <c r="EO4" s="290"/>
      <c r="EP4" s="450" t="s">
        <v>807</v>
      </c>
      <c r="EQ4" s="451"/>
      <c r="ER4" s="452" t="s">
        <v>22</v>
      </c>
      <c r="ES4" s="452"/>
    </row>
    <row r="5" spans="1:149" ht="13.5" customHeight="1" x14ac:dyDescent="0.25">
      <c r="A5" s="464"/>
      <c r="B5" s="468"/>
      <c r="C5" s="469"/>
      <c r="D5" s="443" t="s">
        <v>346</v>
      </c>
      <c r="E5" s="444"/>
      <c r="F5" s="164">
        <v>3</v>
      </c>
      <c r="G5" s="443" t="s">
        <v>346</v>
      </c>
      <c r="H5" s="444"/>
      <c r="I5" s="164">
        <v>5</v>
      </c>
      <c r="J5" s="443" t="s">
        <v>346</v>
      </c>
      <c r="K5" s="444"/>
      <c r="L5" s="164">
        <v>2</v>
      </c>
      <c r="M5" s="443">
        <v>2</v>
      </c>
      <c r="N5" s="444"/>
      <c r="O5" s="443">
        <v>3</v>
      </c>
      <c r="P5" s="444"/>
      <c r="Q5" s="443" t="s">
        <v>346</v>
      </c>
      <c r="R5" s="444"/>
      <c r="S5" s="164">
        <v>4</v>
      </c>
      <c r="T5" s="443" t="s">
        <v>346</v>
      </c>
      <c r="U5" s="444"/>
      <c r="V5" s="164">
        <v>3</v>
      </c>
      <c r="W5" s="443" t="s">
        <v>346</v>
      </c>
      <c r="X5" s="444"/>
      <c r="Y5" s="164">
        <v>2</v>
      </c>
      <c r="Z5" s="443" t="s">
        <v>346</v>
      </c>
      <c r="AA5" s="444"/>
      <c r="AB5" s="164">
        <v>2</v>
      </c>
      <c r="AC5" s="443" t="s">
        <v>346</v>
      </c>
      <c r="AD5" s="444"/>
      <c r="AE5" s="164">
        <v>4</v>
      </c>
      <c r="AF5" s="443" t="s">
        <v>346</v>
      </c>
      <c r="AG5" s="444"/>
      <c r="AH5" s="164">
        <v>5</v>
      </c>
      <c r="AI5" s="443">
        <v>2</v>
      </c>
      <c r="AJ5" s="444"/>
      <c r="AK5" s="443">
        <v>2</v>
      </c>
      <c r="AL5" s="444"/>
      <c r="AM5" s="443">
        <v>3</v>
      </c>
      <c r="AN5" s="444"/>
      <c r="AO5" s="443">
        <v>2</v>
      </c>
      <c r="AP5" s="444"/>
      <c r="AQ5" s="443" t="s">
        <v>346</v>
      </c>
      <c r="AR5" s="444"/>
      <c r="AS5" s="164">
        <v>2</v>
      </c>
      <c r="AT5" s="443">
        <v>2</v>
      </c>
      <c r="AU5" s="444"/>
      <c r="AV5" s="443">
        <v>3</v>
      </c>
      <c r="AW5" s="444"/>
      <c r="AX5" s="443">
        <v>3</v>
      </c>
      <c r="AY5" s="444"/>
      <c r="AZ5" s="1"/>
      <c r="BB5" s="440"/>
      <c r="BC5" s="440"/>
      <c r="BD5" s="484"/>
      <c r="BE5" s="485"/>
      <c r="BF5" s="164">
        <v>4</v>
      </c>
      <c r="BG5" s="484" t="s">
        <v>346</v>
      </c>
      <c r="BH5" s="485"/>
      <c r="BI5" s="164">
        <v>4</v>
      </c>
      <c r="BJ5" s="484">
        <v>3</v>
      </c>
      <c r="BK5" s="485"/>
      <c r="BL5" s="484" t="s">
        <v>346</v>
      </c>
      <c r="BM5" s="485"/>
      <c r="BN5" s="164">
        <v>2</v>
      </c>
      <c r="BO5" s="484">
        <v>2</v>
      </c>
      <c r="BP5" s="485"/>
      <c r="BQ5" s="484" t="s">
        <v>346</v>
      </c>
      <c r="BR5" s="485"/>
      <c r="BS5" s="164">
        <v>2</v>
      </c>
      <c r="BT5" s="484">
        <v>3</v>
      </c>
      <c r="BU5" s="485"/>
      <c r="BV5" s="443">
        <v>3</v>
      </c>
      <c r="BW5" s="444"/>
      <c r="BX5" s="443">
        <v>3</v>
      </c>
      <c r="BY5" s="444"/>
      <c r="BZ5" s="443">
        <v>2</v>
      </c>
      <c r="CA5" s="444"/>
      <c r="CB5" s="443" t="s">
        <v>346</v>
      </c>
      <c r="CC5" s="444"/>
      <c r="CD5" s="164">
        <v>3</v>
      </c>
      <c r="CE5" s="443" t="s">
        <v>346</v>
      </c>
      <c r="CF5" s="444"/>
      <c r="CG5" s="164">
        <v>5</v>
      </c>
      <c r="CH5" s="443">
        <v>5</v>
      </c>
      <c r="CI5" s="444"/>
      <c r="CJ5" s="443" t="s">
        <v>346</v>
      </c>
      <c r="CK5" s="444"/>
      <c r="CL5" s="164">
        <v>5</v>
      </c>
      <c r="CM5" s="443" t="s">
        <v>346</v>
      </c>
      <c r="CN5" s="444"/>
      <c r="CO5" s="164">
        <v>5</v>
      </c>
      <c r="CP5" s="443">
        <v>2</v>
      </c>
      <c r="CQ5" s="444"/>
      <c r="CT5" s="440"/>
      <c r="CU5" s="440"/>
      <c r="CV5" s="443" t="s">
        <v>346</v>
      </c>
      <c r="CW5" s="444"/>
      <c r="CX5" s="164">
        <v>4</v>
      </c>
      <c r="CY5" s="443" t="s">
        <v>346</v>
      </c>
      <c r="CZ5" s="444"/>
      <c r="DA5" s="164">
        <v>3</v>
      </c>
      <c r="DB5" s="443">
        <v>2</v>
      </c>
      <c r="DC5" s="444"/>
      <c r="DD5" s="443" t="s">
        <v>346</v>
      </c>
      <c r="DE5" s="444"/>
      <c r="DF5" s="164">
        <v>4</v>
      </c>
      <c r="DG5" s="443">
        <v>2</v>
      </c>
      <c r="DH5" s="444"/>
      <c r="DI5" s="443">
        <v>2</v>
      </c>
      <c r="DJ5" s="444"/>
      <c r="DK5" s="443">
        <v>4</v>
      </c>
      <c r="DL5" s="444"/>
      <c r="DM5" s="443">
        <v>2</v>
      </c>
      <c r="DN5" s="444"/>
      <c r="DO5" s="443">
        <v>3</v>
      </c>
      <c r="DP5" s="444"/>
      <c r="DS5" s="440"/>
      <c r="DT5" s="440"/>
      <c r="DU5" s="443">
        <v>3</v>
      </c>
      <c r="DV5" s="444"/>
      <c r="DW5" s="443">
        <v>3</v>
      </c>
      <c r="DX5" s="444"/>
      <c r="DY5" s="443">
        <v>3</v>
      </c>
      <c r="DZ5" s="444"/>
      <c r="EA5" s="443">
        <v>3</v>
      </c>
      <c r="EB5" s="444"/>
      <c r="EC5" s="443">
        <v>5</v>
      </c>
      <c r="ED5" s="444"/>
      <c r="EE5" s="443">
        <v>5</v>
      </c>
      <c r="EF5" s="444"/>
      <c r="EG5" s="443">
        <v>5</v>
      </c>
      <c r="EH5" s="444"/>
      <c r="EK5" s="290"/>
      <c r="EN5" s="290"/>
      <c r="EO5" s="290"/>
      <c r="EP5" s="453">
        <f>(SUM(D5:EH5))</f>
        <v>160</v>
      </c>
      <c r="EQ5" s="454"/>
      <c r="ER5" s="452"/>
      <c r="ES5" s="452"/>
    </row>
    <row r="6" spans="1:149" ht="13.5" customHeight="1" x14ac:dyDescent="0.2">
      <c r="A6" s="465"/>
      <c r="B6" s="470"/>
      <c r="C6" s="471"/>
      <c r="D6" s="7" t="s">
        <v>55</v>
      </c>
      <c r="E6" s="7" t="s">
        <v>56</v>
      </c>
      <c r="F6" s="7"/>
      <c r="G6" s="7" t="s">
        <v>55</v>
      </c>
      <c r="H6" s="7" t="s">
        <v>56</v>
      </c>
      <c r="I6" s="7"/>
      <c r="J6" s="6" t="s">
        <v>55</v>
      </c>
      <c r="K6" s="6" t="s">
        <v>56</v>
      </c>
      <c r="L6" s="7"/>
      <c r="M6" s="7" t="s">
        <v>55</v>
      </c>
      <c r="N6" s="7" t="s">
        <v>56</v>
      </c>
      <c r="O6" s="7" t="s">
        <v>55</v>
      </c>
      <c r="P6" s="7" t="s">
        <v>56</v>
      </c>
      <c r="Q6" s="7" t="s">
        <v>55</v>
      </c>
      <c r="R6" s="7" t="s">
        <v>56</v>
      </c>
      <c r="S6" s="7"/>
      <c r="T6" s="7" t="s">
        <v>55</v>
      </c>
      <c r="U6" s="7" t="s">
        <v>56</v>
      </c>
      <c r="V6" s="7"/>
      <c r="W6" s="6" t="s">
        <v>55</v>
      </c>
      <c r="X6" s="6" t="s">
        <v>56</v>
      </c>
      <c r="Y6" s="7"/>
      <c r="Z6" s="7" t="s">
        <v>55</v>
      </c>
      <c r="AA6" s="7" t="s">
        <v>56</v>
      </c>
      <c r="AB6" s="7"/>
      <c r="AC6" s="7" t="s">
        <v>55</v>
      </c>
      <c r="AD6" s="7" t="s">
        <v>56</v>
      </c>
      <c r="AE6" s="7"/>
      <c r="AF6" s="6" t="s">
        <v>55</v>
      </c>
      <c r="AG6" s="6" t="s">
        <v>56</v>
      </c>
      <c r="AH6" s="7"/>
      <c r="AI6" s="7" t="s">
        <v>55</v>
      </c>
      <c r="AJ6" s="7" t="s">
        <v>56</v>
      </c>
      <c r="AK6" s="7" t="s">
        <v>55</v>
      </c>
      <c r="AL6" s="7" t="s">
        <v>56</v>
      </c>
      <c r="AM6" s="7" t="s">
        <v>55</v>
      </c>
      <c r="AN6" s="7" t="s">
        <v>56</v>
      </c>
      <c r="AO6" s="7" t="s">
        <v>55</v>
      </c>
      <c r="AP6" s="7" t="s">
        <v>56</v>
      </c>
      <c r="AQ6" s="7" t="s">
        <v>55</v>
      </c>
      <c r="AR6" s="7" t="s">
        <v>56</v>
      </c>
      <c r="AS6" s="7"/>
      <c r="AT6" s="7" t="s">
        <v>55</v>
      </c>
      <c r="AU6" s="7" t="s">
        <v>56</v>
      </c>
      <c r="AV6" s="7" t="s">
        <v>55</v>
      </c>
      <c r="AW6" s="7" t="s">
        <v>56</v>
      </c>
      <c r="AX6" s="6" t="s">
        <v>55</v>
      </c>
      <c r="AY6" s="6" t="s">
        <v>56</v>
      </c>
      <c r="AZ6" s="443">
        <f>(SUM(D5:AY5))</f>
        <v>54</v>
      </c>
      <c r="BA6" s="444"/>
      <c r="BB6" s="7" t="s">
        <v>55</v>
      </c>
      <c r="BC6" s="7" t="s">
        <v>56</v>
      </c>
      <c r="BD6" s="114" t="s">
        <v>55</v>
      </c>
      <c r="BE6" s="114" t="s">
        <v>56</v>
      </c>
      <c r="BF6" s="7"/>
      <c r="BG6" s="115" t="s">
        <v>55</v>
      </c>
      <c r="BH6" s="115" t="s">
        <v>56</v>
      </c>
      <c r="BI6" s="7"/>
      <c r="BJ6" s="114" t="s">
        <v>55</v>
      </c>
      <c r="BK6" s="114" t="s">
        <v>56</v>
      </c>
      <c r="BL6" s="114" t="s">
        <v>55</v>
      </c>
      <c r="BM6" s="114" t="s">
        <v>56</v>
      </c>
      <c r="BN6" s="7"/>
      <c r="BO6" s="114" t="s">
        <v>55</v>
      </c>
      <c r="BP6" s="114" t="s">
        <v>56</v>
      </c>
      <c r="BQ6" s="115" t="s">
        <v>55</v>
      </c>
      <c r="BR6" s="115" t="s">
        <v>56</v>
      </c>
      <c r="BS6" s="7"/>
      <c r="BT6" s="115" t="s">
        <v>55</v>
      </c>
      <c r="BU6" s="115" t="s">
        <v>56</v>
      </c>
      <c r="BV6" s="7" t="s">
        <v>55</v>
      </c>
      <c r="BW6" s="7" t="s">
        <v>56</v>
      </c>
      <c r="BX6" s="7" t="s">
        <v>55</v>
      </c>
      <c r="BY6" s="7" t="s">
        <v>56</v>
      </c>
      <c r="BZ6" s="6" t="s">
        <v>55</v>
      </c>
      <c r="CA6" s="6" t="s">
        <v>56</v>
      </c>
      <c r="CB6" s="6" t="s">
        <v>55</v>
      </c>
      <c r="CC6" s="6" t="s">
        <v>56</v>
      </c>
      <c r="CD6" s="7"/>
      <c r="CE6" s="7" t="s">
        <v>55</v>
      </c>
      <c r="CF6" s="7" t="s">
        <v>56</v>
      </c>
      <c r="CG6" s="7"/>
      <c r="CH6" s="7" t="s">
        <v>55</v>
      </c>
      <c r="CI6" s="7" t="s">
        <v>56</v>
      </c>
      <c r="CJ6" s="7" t="s">
        <v>55</v>
      </c>
      <c r="CK6" s="7" t="s">
        <v>56</v>
      </c>
      <c r="CL6" s="7"/>
      <c r="CM6" s="6" t="s">
        <v>55</v>
      </c>
      <c r="CN6" s="6" t="s">
        <v>56</v>
      </c>
      <c r="CO6" s="7"/>
      <c r="CP6" s="6" t="s">
        <v>55</v>
      </c>
      <c r="CQ6" s="6" t="s">
        <v>56</v>
      </c>
      <c r="CR6" s="443">
        <f>(SUM(BD5:CQ5))</f>
        <v>53</v>
      </c>
      <c r="CS6" s="444"/>
      <c r="CT6" s="7" t="s">
        <v>55</v>
      </c>
      <c r="CU6" s="7" t="s">
        <v>56</v>
      </c>
      <c r="CV6" s="6" t="s">
        <v>55</v>
      </c>
      <c r="CW6" s="6" t="s">
        <v>56</v>
      </c>
      <c r="CX6" s="7"/>
      <c r="CY6" s="7" t="s">
        <v>55</v>
      </c>
      <c r="CZ6" s="7" t="s">
        <v>56</v>
      </c>
      <c r="DA6" s="7"/>
      <c r="DB6" s="7" t="s">
        <v>55</v>
      </c>
      <c r="DC6" s="7" t="s">
        <v>56</v>
      </c>
      <c r="DD6" s="7" t="s">
        <v>55</v>
      </c>
      <c r="DE6" s="7" t="s">
        <v>56</v>
      </c>
      <c r="DF6" s="7"/>
      <c r="DG6" s="6" t="s">
        <v>55</v>
      </c>
      <c r="DH6" s="6" t="s">
        <v>56</v>
      </c>
      <c r="DI6" s="6" t="s">
        <v>55</v>
      </c>
      <c r="DJ6" s="6" t="s">
        <v>56</v>
      </c>
      <c r="DK6" s="7" t="s">
        <v>55</v>
      </c>
      <c r="DL6" s="7" t="s">
        <v>56</v>
      </c>
      <c r="DM6" s="6" t="s">
        <v>55</v>
      </c>
      <c r="DN6" s="6" t="s">
        <v>56</v>
      </c>
      <c r="DO6" s="6" t="s">
        <v>55</v>
      </c>
      <c r="DP6" s="6" t="s">
        <v>56</v>
      </c>
      <c r="DQ6" s="443">
        <f>(SUM(CV5:DP5))</f>
        <v>26</v>
      </c>
      <c r="DR6" s="444"/>
      <c r="DS6" s="7" t="s">
        <v>55</v>
      </c>
      <c r="DT6" s="7" t="s">
        <v>56</v>
      </c>
      <c r="DU6" s="232"/>
      <c r="DV6" s="232" t="s">
        <v>56</v>
      </c>
      <c r="DW6" s="231" t="s">
        <v>55</v>
      </c>
      <c r="DX6" s="231" t="s">
        <v>56</v>
      </c>
      <c r="DY6" s="231" t="s">
        <v>55</v>
      </c>
      <c r="DZ6" s="231" t="s">
        <v>56</v>
      </c>
      <c r="EA6" s="231" t="s">
        <v>55</v>
      </c>
      <c r="EB6" s="231" t="s">
        <v>56</v>
      </c>
      <c r="EC6" s="232" t="s">
        <v>55</v>
      </c>
      <c r="ED6" s="232" t="s">
        <v>56</v>
      </c>
      <c r="EE6" s="232" t="s">
        <v>55</v>
      </c>
      <c r="EF6" s="232" t="s">
        <v>56</v>
      </c>
      <c r="EG6" s="232" t="s">
        <v>55</v>
      </c>
      <c r="EH6" s="232" t="s">
        <v>56</v>
      </c>
      <c r="EI6" s="443">
        <f>SUM(DU5:EH5)</f>
        <v>27</v>
      </c>
      <c r="EJ6" s="444"/>
      <c r="EK6" s="227" t="s">
        <v>55</v>
      </c>
      <c r="EL6" s="443">
        <f>SUM(CV5:EH5)</f>
        <v>53</v>
      </c>
      <c r="EM6" s="444"/>
      <c r="EN6" s="227" t="s">
        <v>55</v>
      </c>
      <c r="EO6" s="227"/>
      <c r="EP6" s="169" t="s">
        <v>55</v>
      </c>
      <c r="EQ6" s="169" t="s">
        <v>56</v>
      </c>
      <c r="ER6" s="169" t="s">
        <v>55</v>
      </c>
      <c r="ES6" s="169" t="s">
        <v>56</v>
      </c>
    </row>
    <row r="7" spans="1:149" ht="15" customHeight="1" x14ac:dyDescent="0.2">
      <c r="A7" s="8">
        <v>1</v>
      </c>
      <c r="B7" s="9" t="s">
        <v>677</v>
      </c>
      <c r="C7" s="10" t="s">
        <v>58</v>
      </c>
      <c r="D7" s="11">
        <v>7</v>
      </c>
      <c r="E7" s="11"/>
      <c r="F7" s="11">
        <f>MAX(D7:E7)</f>
        <v>7</v>
      </c>
      <c r="G7" s="11">
        <v>5</v>
      </c>
      <c r="H7" s="11"/>
      <c r="I7" s="11">
        <f>MAX(G7:H7)</f>
        <v>5</v>
      </c>
      <c r="J7" s="11">
        <v>9</v>
      </c>
      <c r="K7" s="11"/>
      <c r="L7" s="11">
        <f>MAX(J7:K7)</f>
        <v>9</v>
      </c>
      <c r="M7" s="11">
        <v>7</v>
      </c>
      <c r="N7" s="11"/>
      <c r="O7" s="12">
        <v>7</v>
      </c>
      <c r="P7" s="12"/>
      <c r="Q7" s="12">
        <v>6</v>
      </c>
      <c r="R7" s="12"/>
      <c r="S7" s="11">
        <f>MAX(Q7:R7)</f>
        <v>6</v>
      </c>
      <c r="T7" s="11">
        <v>6</v>
      </c>
      <c r="U7" s="11"/>
      <c r="V7" s="11">
        <f>MAX(T7:U7)</f>
        <v>6</v>
      </c>
      <c r="W7" s="11">
        <v>8</v>
      </c>
      <c r="X7" s="11"/>
      <c r="Y7" s="11">
        <f>MAX(W7:X7)</f>
        <v>8</v>
      </c>
      <c r="Z7" s="11">
        <v>6</v>
      </c>
      <c r="AA7" s="11"/>
      <c r="AB7" s="11">
        <f>MAX(Z7:AA7)</f>
        <v>6</v>
      </c>
      <c r="AC7" s="11">
        <v>9</v>
      </c>
      <c r="AD7" s="11"/>
      <c r="AE7" s="11">
        <f>MAX(AC7:AD7)</f>
        <v>9</v>
      </c>
      <c r="AF7" s="11">
        <v>4</v>
      </c>
      <c r="AG7" s="11">
        <v>6</v>
      </c>
      <c r="AH7" s="11">
        <f>MAX(AF7:AG7)</f>
        <v>6</v>
      </c>
      <c r="AI7" s="11">
        <v>6</v>
      </c>
      <c r="AJ7" s="11"/>
      <c r="AK7" s="11">
        <v>6</v>
      </c>
      <c r="AL7" s="11"/>
      <c r="AM7" s="11">
        <v>7</v>
      </c>
      <c r="AN7" s="11"/>
      <c r="AO7" s="11">
        <v>7</v>
      </c>
      <c r="AP7" s="11"/>
      <c r="AQ7" s="12">
        <v>8</v>
      </c>
      <c r="AR7" s="12"/>
      <c r="AS7" s="11">
        <f>MAX(AQ7:AR7)</f>
        <v>8</v>
      </c>
      <c r="AT7" s="12">
        <v>8</v>
      </c>
      <c r="AU7" s="12"/>
      <c r="AV7" s="11">
        <v>6</v>
      </c>
      <c r="AW7" s="11"/>
      <c r="AX7" s="11">
        <v>7</v>
      </c>
      <c r="AY7" s="11"/>
      <c r="AZ7" s="13">
        <f>ROUND((SUMPRODUCT($D$5:$AY$5,$D7:$AY7))/$AZ$6,2)</f>
        <v>6.76</v>
      </c>
      <c r="BA7" s="13"/>
      <c r="BB7" s="14" t="str">
        <f>IF(AZ7&lt;5,"Yếu",IF(AZ7&lt;6,"TBình",IF(AZ7&lt;7,"TBKhá",IF(AZ7&lt;8,"Khá",IF(AZ7&lt;9,"Giỏi","Xuất sắc")))))</f>
        <v>TBKhá</v>
      </c>
      <c r="BC7" s="21"/>
      <c r="BD7" s="11">
        <v>8</v>
      </c>
      <c r="BE7" s="98"/>
      <c r="BF7" s="11">
        <f>MAX(BD7:BE7)</f>
        <v>8</v>
      </c>
      <c r="BG7" s="11">
        <v>7</v>
      </c>
      <c r="BH7" s="98"/>
      <c r="BI7" s="11">
        <f>MAX(BG7:BH7)</f>
        <v>7</v>
      </c>
      <c r="BJ7" s="11">
        <v>9</v>
      </c>
      <c r="BK7" s="98"/>
      <c r="BL7" s="11">
        <v>6</v>
      </c>
      <c r="BM7" s="98"/>
      <c r="BN7" s="11">
        <f>MAX(BL7:BM7)</f>
        <v>6</v>
      </c>
      <c r="BO7" s="11">
        <v>7</v>
      </c>
      <c r="BP7" s="98"/>
      <c r="BQ7" s="11">
        <v>7</v>
      </c>
      <c r="BR7" s="98"/>
      <c r="BS7" s="11">
        <f>MAX(BQ7:BR7)</f>
        <v>7</v>
      </c>
      <c r="BT7" s="12">
        <v>8</v>
      </c>
      <c r="BU7" s="99"/>
      <c r="BV7" s="11">
        <v>8</v>
      </c>
      <c r="BW7" s="98"/>
      <c r="BX7" s="11">
        <v>9</v>
      </c>
      <c r="BY7" s="98"/>
      <c r="BZ7" s="11">
        <v>7</v>
      </c>
      <c r="CA7" s="98"/>
      <c r="CB7" s="11">
        <v>9</v>
      </c>
      <c r="CC7" s="98"/>
      <c r="CD7" s="11">
        <f>MAX(CB7:CC7)</f>
        <v>9</v>
      </c>
      <c r="CE7" s="11">
        <v>8</v>
      </c>
      <c r="CF7" s="98"/>
      <c r="CG7" s="11">
        <f>MAX(CE7:CF7)</f>
        <v>8</v>
      </c>
      <c r="CH7" s="11">
        <v>7</v>
      </c>
      <c r="CI7" s="98"/>
      <c r="CJ7" s="11">
        <v>8</v>
      </c>
      <c r="CK7" s="98"/>
      <c r="CL7" s="11">
        <f>MAX(CJ7:CK7)</f>
        <v>8</v>
      </c>
      <c r="CM7" s="12">
        <v>8</v>
      </c>
      <c r="CN7" s="99"/>
      <c r="CO7" s="11">
        <f>MAX(CM7:CN7)</f>
        <v>8</v>
      </c>
      <c r="CP7" s="12">
        <v>7</v>
      </c>
      <c r="CQ7" s="99"/>
      <c r="CR7" s="13">
        <f t="shared" ref="CR7:CR38" si="0">ROUND((SUMPRODUCT($BD$5:$CQ$5,$BD7:$CQ7))/$CR$6,2)</f>
        <v>7.77</v>
      </c>
      <c r="CS7" s="13"/>
      <c r="CT7" s="14" t="str">
        <f>IF(CR7&lt;5,"Yếu",IF(CR7&lt;6,"TBình",IF(CR7&lt;7,"TBKhá",IF(CR7&lt;8,"Khá",IF(CR7&lt;9,"Giỏi","Xuất sắc")))))</f>
        <v>Khá</v>
      </c>
      <c r="CU7" s="21"/>
      <c r="CV7" s="11">
        <v>8</v>
      </c>
      <c r="CW7" s="98"/>
      <c r="CX7" s="11">
        <f>MAX(CV7:CW7)</f>
        <v>8</v>
      </c>
      <c r="CY7" s="11">
        <v>9</v>
      </c>
      <c r="CZ7" s="98"/>
      <c r="DA7" s="11">
        <f>MAX(CY7:CZ7)</f>
        <v>9</v>
      </c>
      <c r="DB7" s="11">
        <v>7</v>
      </c>
      <c r="DC7" s="98"/>
      <c r="DD7" s="11">
        <v>8</v>
      </c>
      <c r="DE7" s="98"/>
      <c r="DF7" s="11">
        <f>MAX(DD7:DE7)</f>
        <v>8</v>
      </c>
      <c r="DG7" s="11">
        <v>7</v>
      </c>
      <c r="DH7" s="98"/>
      <c r="DI7" s="98">
        <v>8</v>
      </c>
      <c r="DJ7" s="98"/>
      <c r="DK7" s="11">
        <v>9</v>
      </c>
      <c r="DL7" s="98"/>
      <c r="DM7" s="98">
        <v>6</v>
      </c>
      <c r="DN7" s="98"/>
      <c r="DO7" s="11">
        <v>8</v>
      </c>
      <c r="DP7" s="98"/>
      <c r="DQ7" s="13">
        <f t="shared" ref="DQ7:DQ38" si="1">ROUND((SUMPRODUCT($CV$5:$DP$5,$CV7:$DP7))/$DQ$6,2)</f>
        <v>7.96</v>
      </c>
      <c r="DR7" s="13"/>
      <c r="DS7" s="14" t="str">
        <f>IF(DQ7&lt;5,"Yếu",IF(DQ7&lt;6,"TBình",IF(DQ7&lt;7,"TBKhá",IF(DQ7&lt;8,"Khá",IF(DQ7&lt;9,"Giỏi","Xuất sắc")))))</f>
        <v>Khá</v>
      </c>
      <c r="DT7" s="21"/>
      <c r="DU7" s="11">
        <v>9</v>
      </c>
      <c r="DV7" s="11"/>
      <c r="DW7" s="11">
        <v>8</v>
      </c>
      <c r="DX7" s="11"/>
      <c r="DY7" s="12">
        <v>8</v>
      </c>
      <c r="DZ7" s="12"/>
      <c r="EA7" s="51">
        <v>9</v>
      </c>
      <c r="EB7" s="12"/>
      <c r="EC7" s="11">
        <v>9</v>
      </c>
      <c r="ED7" s="11"/>
      <c r="EE7" s="11">
        <v>9</v>
      </c>
      <c r="EF7" s="11"/>
      <c r="EG7" s="11">
        <v>8</v>
      </c>
      <c r="EH7" s="11"/>
      <c r="EI7" s="13">
        <f>ROUND((SUMPRODUCT($DU$5:$EH$5,$DU7:$EH7))/$EI$6,2)</f>
        <v>8.59</v>
      </c>
      <c r="EJ7" s="13"/>
      <c r="EK7" s="229" t="str">
        <f>IF(EI7&lt;5,"Yếu",IF(EI7&lt;6,"TBình",IF(EI7&lt;7,"TBKhá",IF(EI7&lt;8,"Khá",IF(EI7&lt;9,"Giỏi","Xuất sắc")))))</f>
        <v>Giỏi</v>
      </c>
      <c r="EL7" s="13">
        <f>ROUND((SUMPRODUCT($CV$5:$EH$5,$CV7:$EH7))/$EL$6,2)</f>
        <v>8.2799999999999994</v>
      </c>
      <c r="EM7" s="13"/>
      <c r="EN7" s="229" t="str">
        <f>IF(EL7&lt;5,"Yếu",IF(EL7&lt;6,"TBình",IF(EL7&lt;7,"TBKhá",IF(EL7&lt;8,"Khá",IF(EL7&lt;9,"Giỏi","Xuất sắc")))))</f>
        <v>Giỏi</v>
      </c>
      <c r="EO7" s="229" t="str">
        <f>B7&amp;C7</f>
        <v>Hoàng QuốcAnh</v>
      </c>
      <c r="EP7" s="46">
        <f>ROUND((SUMPRODUCT($D$5:$EH$5,$D7:$EH7))/$EP$5,2)</f>
        <v>7.6</v>
      </c>
      <c r="EQ7" s="46"/>
      <c r="ER7" s="47" t="str">
        <f>IF(EP7&lt;5,"Yếu",IF(EP7&lt;6,"TBình",IF(EP7&lt;7,"TBKhá",IF(EP7&lt;8,"Khá",IF(EP7&lt;9,"Giỏi","Xuất sắc")))))</f>
        <v>Khá</v>
      </c>
      <c r="ES7" s="234">
        <f t="shared" ref="ES7:ES38" si="2">RANK(EP7,$EP$7:$EP$100)</f>
        <v>20</v>
      </c>
    </row>
    <row r="8" spans="1:149" ht="15" customHeight="1" x14ac:dyDescent="0.2">
      <c r="A8" s="16">
        <v>2</v>
      </c>
      <c r="B8" s="17" t="s">
        <v>678</v>
      </c>
      <c r="C8" s="18" t="s">
        <v>58</v>
      </c>
      <c r="D8" s="11">
        <v>7</v>
      </c>
      <c r="E8" s="12"/>
      <c r="F8" s="11">
        <f t="shared" ref="F8:F69" si="3">MAX(D8:E8)</f>
        <v>7</v>
      </c>
      <c r="G8" s="11">
        <v>6</v>
      </c>
      <c r="H8" s="12"/>
      <c r="I8" s="11">
        <f t="shared" ref="I8:I69" si="4">MAX(G8:H8)</f>
        <v>6</v>
      </c>
      <c r="J8" s="11">
        <v>4</v>
      </c>
      <c r="K8" s="12">
        <v>6</v>
      </c>
      <c r="L8" s="11">
        <f t="shared" ref="L8:L69" si="5">MAX(J8:K8)</f>
        <v>6</v>
      </c>
      <c r="M8" s="11">
        <v>7</v>
      </c>
      <c r="N8" s="12"/>
      <c r="O8" s="12">
        <v>6</v>
      </c>
      <c r="P8" s="12"/>
      <c r="Q8" s="12">
        <v>6</v>
      </c>
      <c r="R8" s="12"/>
      <c r="S8" s="11">
        <f t="shared" ref="S8:S69" si="6">MAX(Q8:R8)</f>
        <v>6</v>
      </c>
      <c r="T8" s="11">
        <v>4</v>
      </c>
      <c r="U8" s="12">
        <v>6</v>
      </c>
      <c r="V8" s="11">
        <f t="shared" ref="V8:V69" si="7">MAX(T8:U8)</f>
        <v>6</v>
      </c>
      <c r="W8" s="11">
        <v>8</v>
      </c>
      <c r="X8" s="11"/>
      <c r="Y8" s="11">
        <f t="shared" ref="Y8:Y69" si="8">MAX(W8:X8)</f>
        <v>8</v>
      </c>
      <c r="Z8" s="11">
        <v>7</v>
      </c>
      <c r="AA8" s="12"/>
      <c r="AB8" s="11">
        <f t="shared" ref="AB8:AB69" si="9">MAX(Z8:AA8)</f>
        <v>7</v>
      </c>
      <c r="AC8" s="11">
        <v>7</v>
      </c>
      <c r="AD8" s="12"/>
      <c r="AE8" s="11">
        <f t="shared" ref="AE8:AE69" si="10">MAX(AC8:AD8)</f>
        <v>7</v>
      </c>
      <c r="AF8" s="11">
        <v>5</v>
      </c>
      <c r="AG8" s="12"/>
      <c r="AH8" s="11">
        <f t="shared" ref="AH8:AH69" si="11">MAX(AF8:AG8)</f>
        <v>5</v>
      </c>
      <c r="AI8" s="11">
        <v>6</v>
      </c>
      <c r="AJ8" s="12"/>
      <c r="AK8" s="11">
        <v>8</v>
      </c>
      <c r="AL8" s="12"/>
      <c r="AM8" s="11">
        <v>7</v>
      </c>
      <c r="AN8" s="12"/>
      <c r="AO8" s="11">
        <v>6</v>
      </c>
      <c r="AP8" s="12"/>
      <c r="AQ8" s="12">
        <v>7</v>
      </c>
      <c r="AR8" s="12"/>
      <c r="AS8" s="11">
        <f t="shared" ref="AS8:AS69" si="12">MAX(AQ8:AR8)</f>
        <v>7</v>
      </c>
      <c r="AT8" s="12">
        <v>6</v>
      </c>
      <c r="AU8" s="12"/>
      <c r="AV8" s="11">
        <v>6</v>
      </c>
      <c r="AW8" s="12"/>
      <c r="AX8" s="11">
        <v>6</v>
      </c>
      <c r="AY8" s="11"/>
      <c r="AZ8" s="13">
        <f t="shared" ref="AZ8:AZ69" si="13">ROUND((SUMPRODUCT($D$5:$AY$5,$D8:$AY8))/$AZ$6,2)</f>
        <v>6.35</v>
      </c>
      <c r="BA8" s="13"/>
      <c r="BB8" s="14" t="str">
        <f>IF(AZ8&lt;5,"Yếu",IF(AZ8&lt;6,"TBình",IF(AZ8&lt;7,"TBKhá",IF(AZ8&lt;8,"Khá",IF(AZ8&lt;9,"Giỏi","Xuất sắc")))))</f>
        <v>TBKhá</v>
      </c>
      <c r="BC8" s="21"/>
      <c r="BD8" s="11">
        <v>6</v>
      </c>
      <c r="BE8" s="99"/>
      <c r="BF8" s="11">
        <f t="shared" ref="BF8:BF69" si="14">MAX(BD8:BE8)</f>
        <v>6</v>
      </c>
      <c r="BG8" s="11">
        <v>7</v>
      </c>
      <c r="BH8" s="99"/>
      <c r="BI8" s="11">
        <f t="shared" ref="BI8:BI69" si="15">MAX(BG8:BH8)</f>
        <v>7</v>
      </c>
      <c r="BJ8" s="11">
        <v>7</v>
      </c>
      <c r="BK8" s="99"/>
      <c r="BL8" s="11">
        <v>6</v>
      </c>
      <c r="BM8" s="99"/>
      <c r="BN8" s="11">
        <f t="shared" ref="BN8:BN69" si="16">MAX(BL8:BM8)</f>
        <v>6</v>
      </c>
      <c r="BO8" s="11">
        <v>7</v>
      </c>
      <c r="BP8" s="99"/>
      <c r="BQ8" s="11">
        <v>6</v>
      </c>
      <c r="BR8" s="99"/>
      <c r="BS8" s="11">
        <f t="shared" ref="BS8:BS69" si="17">MAX(BQ8:BR8)</f>
        <v>6</v>
      </c>
      <c r="BT8" s="12">
        <v>8</v>
      </c>
      <c r="BU8" s="99"/>
      <c r="BV8" s="11">
        <v>7</v>
      </c>
      <c r="BW8" s="99"/>
      <c r="BX8" s="11">
        <v>6</v>
      </c>
      <c r="BY8" s="99"/>
      <c r="BZ8" s="11">
        <v>6</v>
      </c>
      <c r="CA8" s="98"/>
      <c r="CB8" s="11">
        <v>7</v>
      </c>
      <c r="CC8" s="99"/>
      <c r="CD8" s="11">
        <f t="shared" ref="CD8:CD69" si="18">MAX(CB8:CC8)</f>
        <v>7</v>
      </c>
      <c r="CE8" s="11">
        <v>7</v>
      </c>
      <c r="CF8" s="99"/>
      <c r="CG8" s="11">
        <f t="shared" ref="CG8:CG69" si="19">MAX(CE8:CF8)</f>
        <v>7</v>
      </c>
      <c r="CH8" s="11">
        <v>7</v>
      </c>
      <c r="CI8" s="99"/>
      <c r="CJ8" s="11">
        <v>7</v>
      </c>
      <c r="CK8" s="99"/>
      <c r="CL8" s="11">
        <f t="shared" ref="CL8:CL69" si="20">MAX(CJ8:CK8)</f>
        <v>7</v>
      </c>
      <c r="CM8" s="12">
        <v>7</v>
      </c>
      <c r="CN8" s="99"/>
      <c r="CO8" s="11">
        <f t="shared" ref="CO8:CO69" si="21">MAX(CM8:CN8)</f>
        <v>7</v>
      </c>
      <c r="CP8" s="12">
        <v>7</v>
      </c>
      <c r="CQ8" s="99"/>
      <c r="CR8" s="13">
        <f t="shared" si="0"/>
        <v>6.81</v>
      </c>
      <c r="CS8" s="13"/>
      <c r="CT8" s="14" t="str">
        <f>IF(CR8&lt;5,"Yếu",IF(CR8&lt;6,"TBình",IF(CR8&lt;7,"TBKhá",IF(CR8&lt;8,"Khá",IF(CR8&lt;9,"Giỏi","Xuất sắc")))))</f>
        <v>TBKhá</v>
      </c>
      <c r="CU8" s="21"/>
      <c r="CV8" s="11">
        <v>6</v>
      </c>
      <c r="CW8" s="99"/>
      <c r="CX8" s="11">
        <f t="shared" ref="CX8:CX69" si="22">MAX(CV8:CW8)</f>
        <v>6</v>
      </c>
      <c r="CY8" s="11">
        <v>8</v>
      </c>
      <c r="CZ8" s="99"/>
      <c r="DA8" s="11">
        <f t="shared" ref="DA8:DA69" si="23">MAX(CY8:CZ8)</f>
        <v>8</v>
      </c>
      <c r="DB8" s="11">
        <v>6</v>
      </c>
      <c r="DC8" s="98"/>
      <c r="DD8" s="11">
        <v>7</v>
      </c>
      <c r="DE8" s="99"/>
      <c r="DF8" s="11">
        <f t="shared" ref="DF8:DF69" si="24">MAX(DD8:DE8)</f>
        <v>7</v>
      </c>
      <c r="DG8" s="11">
        <v>7</v>
      </c>
      <c r="DH8" s="99"/>
      <c r="DI8" s="98">
        <v>8</v>
      </c>
      <c r="DJ8" s="98"/>
      <c r="DK8" s="11">
        <v>9</v>
      </c>
      <c r="DL8" s="99"/>
      <c r="DM8" s="98">
        <v>6</v>
      </c>
      <c r="DN8" s="98"/>
      <c r="DO8" s="11">
        <v>8</v>
      </c>
      <c r="DP8" s="99"/>
      <c r="DQ8" s="13">
        <f t="shared" si="1"/>
        <v>7.31</v>
      </c>
      <c r="DR8" s="13"/>
      <c r="DS8" s="14" t="str">
        <f>IF(DQ8&lt;5,"Yếu",IF(DQ8&lt;6,"TBình",IF(DQ8&lt;7,"TBKhá",IF(DQ8&lt;8,"Khá",IF(DQ8&lt;9,"Giỏi","Xuất sắc")))))</f>
        <v>Khá</v>
      </c>
      <c r="DT8" s="21"/>
      <c r="DU8" s="11">
        <v>8</v>
      </c>
      <c r="DV8" s="12"/>
      <c r="DW8" s="11">
        <v>9</v>
      </c>
      <c r="DX8" s="12"/>
      <c r="DY8" s="12">
        <v>8</v>
      </c>
      <c r="DZ8" s="52"/>
      <c r="EA8" s="51">
        <v>9</v>
      </c>
      <c r="EB8" s="106"/>
      <c r="EC8" s="11">
        <v>9</v>
      </c>
      <c r="ED8" s="12"/>
      <c r="EE8" s="11">
        <v>8</v>
      </c>
      <c r="EF8" s="11"/>
      <c r="EG8" s="11">
        <v>8</v>
      </c>
      <c r="EH8" s="12"/>
      <c r="EI8" s="13">
        <f t="shared" ref="EI8:EI69" si="25">ROUND((SUMPRODUCT($DU$5:$EH$5,$DU8:$EH8))/$EI$6,2)</f>
        <v>8.41</v>
      </c>
      <c r="EJ8" s="13"/>
      <c r="EK8" s="229" t="str">
        <f t="shared" ref="EK8:EK69" si="26">IF(EI8&lt;5,"Yếu",IF(EI8&lt;6,"TBình",IF(EI8&lt;7,"TBKhá",IF(EI8&lt;8,"Khá",IF(EI8&lt;9,"Giỏi","Xuất sắc")))))</f>
        <v>Giỏi</v>
      </c>
      <c r="EL8" s="13">
        <f t="shared" ref="EL8:EL69" si="27">ROUND((SUMPRODUCT($CV$5:$EH$5,$CV8:$EH8))/$EL$6,2)</f>
        <v>7.87</v>
      </c>
      <c r="EM8" s="13"/>
      <c r="EN8" s="229" t="str">
        <f t="shared" ref="EN8:EN69" si="28">IF(EL8&lt;5,"Yếu",IF(EL8&lt;6,"TBình",IF(EL8&lt;7,"TBKhá",IF(EL8&lt;8,"Khá",IF(EL8&lt;9,"Giỏi","Xuất sắc")))))</f>
        <v>Khá</v>
      </c>
      <c r="EO8" s="229" t="str">
        <f t="shared" ref="EO8:EO69" si="29">B8&amp;C8</f>
        <v>Lê Bá QuốcAnh</v>
      </c>
      <c r="EP8" s="46">
        <f t="shared" ref="EP8:EP69" si="30">ROUND((SUMPRODUCT($D$5:$EH$5,$D8:$EH8))/$EP$5,2)</f>
        <v>7.01</v>
      </c>
      <c r="EQ8" s="44"/>
      <c r="ER8" s="47" t="str">
        <f t="shared" ref="ER8:ER69" si="31">IF(EP8&lt;5,"Yếu",IF(EP8&lt;6,"TBình",IF(EP8&lt;7,"TBKhá",IF(EP8&lt;8,"Khá",IF(EP8&lt;9,"Giỏi","Xuất sắc")))))</f>
        <v>Khá</v>
      </c>
      <c r="ES8" s="234">
        <f t="shared" si="2"/>
        <v>40</v>
      </c>
    </row>
    <row r="9" spans="1:149" ht="15" customHeight="1" x14ac:dyDescent="0.2">
      <c r="A9" s="117">
        <v>3</v>
      </c>
      <c r="B9" s="17" t="s">
        <v>679</v>
      </c>
      <c r="C9" s="18" t="s">
        <v>58</v>
      </c>
      <c r="D9" s="11">
        <v>5</v>
      </c>
      <c r="E9" s="12"/>
      <c r="F9" s="11">
        <f t="shared" si="3"/>
        <v>5</v>
      </c>
      <c r="G9" s="11">
        <v>5</v>
      </c>
      <c r="H9" s="12"/>
      <c r="I9" s="11">
        <f t="shared" si="4"/>
        <v>5</v>
      </c>
      <c r="J9" s="11">
        <v>7</v>
      </c>
      <c r="K9" s="12"/>
      <c r="L9" s="11">
        <f t="shared" si="5"/>
        <v>7</v>
      </c>
      <c r="M9" s="11">
        <v>6</v>
      </c>
      <c r="N9" s="12"/>
      <c r="O9" s="12">
        <v>7</v>
      </c>
      <c r="P9" s="12"/>
      <c r="Q9" s="12">
        <v>7</v>
      </c>
      <c r="R9" s="12"/>
      <c r="S9" s="11">
        <f t="shared" si="6"/>
        <v>7</v>
      </c>
      <c r="T9" s="11">
        <v>6</v>
      </c>
      <c r="U9" s="12"/>
      <c r="V9" s="11">
        <f t="shared" si="7"/>
        <v>6</v>
      </c>
      <c r="W9" s="11">
        <v>9</v>
      </c>
      <c r="X9" s="11"/>
      <c r="Y9" s="11">
        <f t="shared" si="8"/>
        <v>9</v>
      </c>
      <c r="Z9" s="11">
        <v>8</v>
      </c>
      <c r="AA9" s="12"/>
      <c r="AB9" s="11">
        <f t="shared" si="9"/>
        <v>8</v>
      </c>
      <c r="AC9" s="11">
        <v>7</v>
      </c>
      <c r="AD9" s="12"/>
      <c r="AE9" s="11">
        <f t="shared" si="10"/>
        <v>7</v>
      </c>
      <c r="AF9" s="11">
        <v>5</v>
      </c>
      <c r="AG9" s="12"/>
      <c r="AH9" s="11">
        <f t="shared" si="11"/>
        <v>5</v>
      </c>
      <c r="AI9" s="11">
        <v>7</v>
      </c>
      <c r="AJ9" s="12"/>
      <c r="AK9" s="11">
        <v>7</v>
      </c>
      <c r="AL9" s="12"/>
      <c r="AM9" s="11">
        <v>7</v>
      </c>
      <c r="AN9" s="12"/>
      <c r="AO9" s="11">
        <v>5</v>
      </c>
      <c r="AP9" s="12"/>
      <c r="AQ9" s="12">
        <v>7</v>
      </c>
      <c r="AR9" s="12"/>
      <c r="AS9" s="11">
        <f t="shared" si="12"/>
        <v>7</v>
      </c>
      <c r="AT9" s="12">
        <v>7</v>
      </c>
      <c r="AU9" s="12"/>
      <c r="AV9" s="11">
        <v>7</v>
      </c>
      <c r="AW9" s="12"/>
      <c r="AX9" s="11">
        <v>6</v>
      </c>
      <c r="AY9" s="11"/>
      <c r="AZ9" s="13">
        <f t="shared" si="13"/>
        <v>6.41</v>
      </c>
      <c r="BA9" s="13"/>
      <c r="BB9" s="14" t="str">
        <f>IF(AZ9&lt;5,"Yếu",IF(AZ9&lt;6,"TBình",IF(AZ9&lt;7,"TBKhá",IF(AZ9&lt;8,"Khá",IF(AZ9&lt;9,"Giỏi","Xuất sắc")))))</f>
        <v>TBKhá</v>
      </c>
      <c r="BC9" s="21"/>
      <c r="BD9" s="11">
        <v>6</v>
      </c>
      <c r="BE9" s="99"/>
      <c r="BF9" s="11">
        <f t="shared" si="14"/>
        <v>6</v>
      </c>
      <c r="BG9" s="11">
        <v>5</v>
      </c>
      <c r="BH9" s="99"/>
      <c r="BI9" s="11">
        <f t="shared" si="15"/>
        <v>5</v>
      </c>
      <c r="BJ9" s="11">
        <v>8</v>
      </c>
      <c r="BK9" s="99"/>
      <c r="BL9" s="11">
        <v>7</v>
      </c>
      <c r="BM9" s="99"/>
      <c r="BN9" s="11">
        <f t="shared" si="16"/>
        <v>7</v>
      </c>
      <c r="BO9" s="11">
        <v>8</v>
      </c>
      <c r="BP9" s="99"/>
      <c r="BQ9" s="11">
        <v>7</v>
      </c>
      <c r="BR9" s="99"/>
      <c r="BS9" s="11">
        <f t="shared" si="17"/>
        <v>7</v>
      </c>
      <c r="BT9" s="12">
        <v>8</v>
      </c>
      <c r="BU9" s="99"/>
      <c r="BV9" s="11">
        <v>8</v>
      </c>
      <c r="BW9" s="99"/>
      <c r="BX9" s="11">
        <v>6</v>
      </c>
      <c r="BY9" s="99"/>
      <c r="BZ9" s="11">
        <v>7</v>
      </c>
      <c r="CA9" s="98"/>
      <c r="CB9" s="11">
        <v>8</v>
      </c>
      <c r="CC9" s="99"/>
      <c r="CD9" s="11">
        <f t="shared" si="18"/>
        <v>8</v>
      </c>
      <c r="CE9" s="11">
        <v>5</v>
      </c>
      <c r="CF9" s="99"/>
      <c r="CG9" s="11">
        <f t="shared" si="19"/>
        <v>5</v>
      </c>
      <c r="CH9" s="11">
        <v>7</v>
      </c>
      <c r="CI9" s="99"/>
      <c r="CJ9" s="11">
        <v>7</v>
      </c>
      <c r="CK9" s="99"/>
      <c r="CL9" s="11">
        <f t="shared" si="20"/>
        <v>7</v>
      </c>
      <c r="CM9" s="12">
        <v>7</v>
      </c>
      <c r="CN9" s="99"/>
      <c r="CO9" s="11">
        <f t="shared" si="21"/>
        <v>7</v>
      </c>
      <c r="CP9" s="12">
        <v>8</v>
      </c>
      <c r="CQ9" s="99"/>
      <c r="CR9" s="13">
        <f t="shared" si="0"/>
        <v>6.83</v>
      </c>
      <c r="CS9" s="13"/>
      <c r="CT9" s="14" t="str">
        <f>IF(CR9&lt;5,"Yếu",IF(CR9&lt;6,"TBình",IF(CR9&lt;7,"TBKhá",IF(CR9&lt;8,"Khá",IF(CR9&lt;9,"Giỏi","Xuất sắc")))))</f>
        <v>TBKhá</v>
      </c>
      <c r="CU9" s="21"/>
      <c r="CV9" s="11">
        <v>6</v>
      </c>
      <c r="CW9" s="99"/>
      <c r="CX9" s="11">
        <f t="shared" si="22"/>
        <v>6</v>
      </c>
      <c r="CY9" s="11">
        <v>9</v>
      </c>
      <c r="CZ9" s="99"/>
      <c r="DA9" s="11">
        <f t="shared" si="23"/>
        <v>9</v>
      </c>
      <c r="DB9" s="11">
        <v>7</v>
      </c>
      <c r="DC9" s="98"/>
      <c r="DD9" s="11">
        <v>8</v>
      </c>
      <c r="DE9" s="99"/>
      <c r="DF9" s="11">
        <f t="shared" si="24"/>
        <v>8</v>
      </c>
      <c r="DG9" s="11">
        <v>8</v>
      </c>
      <c r="DH9" s="99"/>
      <c r="DI9" s="98">
        <v>8</v>
      </c>
      <c r="DJ9" s="98"/>
      <c r="DK9" s="11">
        <v>9</v>
      </c>
      <c r="DL9" s="99"/>
      <c r="DM9" s="98">
        <v>6</v>
      </c>
      <c r="DN9" s="98"/>
      <c r="DO9" s="11">
        <v>8</v>
      </c>
      <c r="DP9" s="99"/>
      <c r="DQ9" s="13">
        <f t="shared" si="1"/>
        <v>7.73</v>
      </c>
      <c r="DR9" s="13"/>
      <c r="DS9" s="14" t="str">
        <f>IF(DQ9&lt;5,"Yếu",IF(DQ9&lt;6,"TBình",IF(DQ9&lt;7,"TBKhá",IF(DQ9&lt;8,"Khá",IF(DQ9&lt;9,"Giỏi","Xuất sắc")))))</f>
        <v>Khá</v>
      </c>
      <c r="DT9" s="21"/>
      <c r="DU9" s="11">
        <v>9</v>
      </c>
      <c r="DV9" s="12"/>
      <c r="DW9" s="11">
        <v>9</v>
      </c>
      <c r="DX9" s="12"/>
      <c r="DY9" s="12">
        <v>8</v>
      </c>
      <c r="DZ9" s="12"/>
      <c r="EA9" s="51">
        <v>9</v>
      </c>
      <c r="EB9" s="12"/>
      <c r="EC9" s="11">
        <v>9</v>
      </c>
      <c r="ED9" s="12"/>
      <c r="EE9" s="11">
        <v>9</v>
      </c>
      <c r="EF9" s="11"/>
      <c r="EG9" s="11">
        <v>7</v>
      </c>
      <c r="EH9" s="12"/>
      <c r="EI9" s="13">
        <f t="shared" si="25"/>
        <v>8.52</v>
      </c>
      <c r="EJ9" s="13"/>
      <c r="EK9" s="229" t="str">
        <f t="shared" si="26"/>
        <v>Giỏi</v>
      </c>
      <c r="EL9" s="13">
        <f t="shared" si="27"/>
        <v>8.1300000000000008</v>
      </c>
      <c r="EM9" s="13"/>
      <c r="EN9" s="229" t="str">
        <f t="shared" si="28"/>
        <v>Giỏi</v>
      </c>
      <c r="EO9" s="229" t="str">
        <f t="shared" si="29"/>
        <v>Lê TuấnAnh</v>
      </c>
      <c r="EP9" s="46">
        <f t="shared" si="30"/>
        <v>7.12</v>
      </c>
      <c r="EQ9" s="46"/>
      <c r="ER9" s="47" t="str">
        <f t="shared" si="31"/>
        <v>Khá</v>
      </c>
      <c r="ES9" s="234">
        <f t="shared" si="2"/>
        <v>38</v>
      </c>
    </row>
    <row r="10" spans="1:149" ht="15" customHeight="1" x14ac:dyDescent="0.2">
      <c r="A10" s="16">
        <v>4</v>
      </c>
      <c r="B10" s="17" t="s">
        <v>680</v>
      </c>
      <c r="C10" s="18" t="s">
        <v>58</v>
      </c>
      <c r="D10" s="11">
        <v>6</v>
      </c>
      <c r="E10" s="12"/>
      <c r="F10" s="11">
        <f t="shared" si="3"/>
        <v>6</v>
      </c>
      <c r="G10" s="11">
        <v>6</v>
      </c>
      <c r="H10" s="12"/>
      <c r="I10" s="11">
        <f t="shared" si="4"/>
        <v>6</v>
      </c>
      <c r="J10" s="11">
        <v>7</v>
      </c>
      <c r="K10" s="12"/>
      <c r="L10" s="11">
        <f t="shared" si="5"/>
        <v>7</v>
      </c>
      <c r="M10" s="11">
        <v>7</v>
      </c>
      <c r="N10" s="12"/>
      <c r="O10" s="12">
        <v>7</v>
      </c>
      <c r="P10" s="12"/>
      <c r="Q10" s="12">
        <v>5</v>
      </c>
      <c r="R10" s="12"/>
      <c r="S10" s="11">
        <f t="shared" si="6"/>
        <v>5</v>
      </c>
      <c r="T10" s="11">
        <v>5</v>
      </c>
      <c r="U10" s="12"/>
      <c r="V10" s="11">
        <f t="shared" si="7"/>
        <v>5</v>
      </c>
      <c r="W10" s="11">
        <v>8</v>
      </c>
      <c r="X10" s="11"/>
      <c r="Y10" s="11">
        <f t="shared" si="8"/>
        <v>8</v>
      </c>
      <c r="Z10" s="11">
        <v>8</v>
      </c>
      <c r="AA10" s="12"/>
      <c r="AB10" s="11">
        <f t="shared" si="9"/>
        <v>8</v>
      </c>
      <c r="AC10" s="11">
        <v>9</v>
      </c>
      <c r="AD10" s="12"/>
      <c r="AE10" s="11">
        <f t="shared" si="10"/>
        <v>9</v>
      </c>
      <c r="AF10" s="11">
        <v>5</v>
      </c>
      <c r="AG10" s="12"/>
      <c r="AH10" s="11">
        <f t="shared" si="11"/>
        <v>5</v>
      </c>
      <c r="AI10" s="11">
        <v>6</v>
      </c>
      <c r="AJ10" s="12"/>
      <c r="AK10" s="11">
        <v>9</v>
      </c>
      <c r="AL10" s="12"/>
      <c r="AM10" s="11">
        <v>7</v>
      </c>
      <c r="AN10" s="12"/>
      <c r="AO10" s="11">
        <v>7</v>
      </c>
      <c r="AP10" s="12"/>
      <c r="AQ10" s="12">
        <v>7</v>
      </c>
      <c r="AR10" s="12"/>
      <c r="AS10" s="11">
        <f t="shared" si="12"/>
        <v>7</v>
      </c>
      <c r="AT10" s="12">
        <v>7</v>
      </c>
      <c r="AU10" s="12"/>
      <c r="AV10" s="11">
        <v>7</v>
      </c>
      <c r="AW10" s="12"/>
      <c r="AX10" s="11">
        <v>6</v>
      </c>
      <c r="AY10" s="11"/>
      <c r="AZ10" s="13">
        <f t="shared" si="13"/>
        <v>6.61</v>
      </c>
      <c r="BA10" s="13"/>
      <c r="BB10" s="14" t="str">
        <f>IF(AZ10&lt;5,"Yếu",IF(AZ10&lt;6,"TBình",IF(AZ10&lt;7,"TBKhá",IF(AZ10&lt;8,"Khá",IF(AZ10&lt;9,"Giỏi","Xuất sắc")))))</f>
        <v>TBKhá</v>
      </c>
      <c r="BC10" s="21"/>
      <c r="BD10" s="11">
        <v>8</v>
      </c>
      <c r="BE10" s="99"/>
      <c r="BF10" s="11">
        <f t="shared" si="14"/>
        <v>8</v>
      </c>
      <c r="BG10" s="11">
        <v>8</v>
      </c>
      <c r="BH10" s="99"/>
      <c r="BI10" s="11">
        <f t="shared" si="15"/>
        <v>8</v>
      </c>
      <c r="BJ10" s="11">
        <v>9</v>
      </c>
      <c r="BK10" s="99"/>
      <c r="BL10" s="11">
        <v>6</v>
      </c>
      <c r="BM10" s="99"/>
      <c r="BN10" s="11">
        <f t="shared" si="16"/>
        <v>6</v>
      </c>
      <c r="BO10" s="11">
        <v>7</v>
      </c>
      <c r="BP10" s="99"/>
      <c r="BQ10" s="11">
        <v>8</v>
      </c>
      <c r="BR10" s="99"/>
      <c r="BS10" s="11">
        <f t="shared" si="17"/>
        <v>8</v>
      </c>
      <c r="BT10" s="12">
        <v>8</v>
      </c>
      <c r="BU10" s="99"/>
      <c r="BV10" s="11">
        <v>7</v>
      </c>
      <c r="BW10" s="99"/>
      <c r="BX10" s="11">
        <v>9</v>
      </c>
      <c r="BY10" s="99"/>
      <c r="BZ10" s="11">
        <v>7</v>
      </c>
      <c r="CA10" s="98"/>
      <c r="CB10" s="11">
        <v>9</v>
      </c>
      <c r="CC10" s="99"/>
      <c r="CD10" s="11">
        <f t="shared" si="18"/>
        <v>9</v>
      </c>
      <c r="CE10" s="11">
        <v>8</v>
      </c>
      <c r="CF10" s="99"/>
      <c r="CG10" s="11">
        <f t="shared" si="19"/>
        <v>8</v>
      </c>
      <c r="CH10" s="11">
        <v>7</v>
      </c>
      <c r="CI10" s="99"/>
      <c r="CJ10" s="11">
        <v>9</v>
      </c>
      <c r="CK10" s="99"/>
      <c r="CL10" s="11">
        <f t="shared" si="20"/>
        <v>9</v>
      </c>
      <c r="CM10" s="12">
        <v>8</v>
      </c>
      <c r="CN10" s="99"/>
      <c r="CO10" s="11">
        <f t="shared" si="21"/>
        <v>8</v>
      </c>
      <c r="CP10" s="12">
        <v>6</v>
      </c>
      <c r="CQ10" s="99"/>
      <c r="CR10" s="13">
        <f t="shared" si="0"/>
        <v>7.89</v>
      </c>
      <c r="CS10" s="13"/>
      <c r="CT10" s="14" t="str">
        <f>IF(CR10&lt;5,"Yếu",IF(CR10&lt;6,"TBình",IF(CR10&lt;7,"TBKhá",IF(CR10&lt;8,"Khá",IF(CR10&lt;9,"Giỏi","Xuất sắc")))))</f>
        <v>Khá</v>
      </c>
      <c r="CU10" s="21"/>
      <c r="CV10" s="11">
        <v>9</v>
      </c>
      <c r="CW10" s="99"/>
      <c r="CX10" s="11">
        <f t="shared" si="22"/>
        <v>9</v>
      </c>
      <c r="CY10" s="11">
        <v>9</v>
      </c>
      <c r="CZ10" s="99"/>
      <c r="DA10" s="11">
        <f t="shared" si="23"/>
        <v>9</v>
      </c>
      <c r="DB10" s="11">
        <v>7</v>
      </c>
      <c r="DC10" s="98"/>
      <c r="DD10" s="11">
        <v>9</v>
      </c>
      <c r="DE10" s="99"/>
      <c r="DF10" s="11">
        <f t="shared" si="24"/>
        <v>9</v>
      </c>
      <c r="DG10" s="11">
        <v>10</v>
      </c>
      <c r="DH10" s="99"/>
      <c r="DI10" s="98">
        <v>8</v>
      </c>
      <c r="DJ10" s="98"/>
      <c r="DK10" s="11">
        <v>9</v>
      </c>
      <c r="DL10" s="99"/>
      <c r="DM10" s="98">
        <v>7</v>
      </c>
      <c r="DN10" s="98"/>
      <c r="DO10" s="11">
        <v>9</v>
      </c>
      <c r="DP10" s="99"/>
      <c r="DQ10" s="13">
        <f t="shared" si="1"/>
        <v>8.69</v>
      </c>
      <c r="DR10" s="13"/>
      <c r="DS10" s="14" t="str">
        <f>IF(DQ10&lt;5,"Yếu",IF(DQ10&lt;6,"TBình",IF(DQ10&lt;7,"TBKhá",IF(DQ10&lt;8,"Khá",IF(DQ10&lt;9,"Giỏi","Xuất sắc")))))</f>
        <v>Giỏi</v>
      </c>
      <c r="DT10" s="21"/>
      <c r="DU10" s="11">
        <v>9</v>
      </c>
      <c r="DV10" s="12"/>
      <c r="DW10" s="11">
        <v>9</v>
      </c>
      <c r="DX10" s="12"/>
      <c r="DY10" s="12">
        <v>9</v>
      </c>
      <c r="DZ10" s="12"/>
      <c r="EA10" s="51">
        <v>9</v>
      </c>
      <c r="EB10" s="12"/>
      <c r="EC10" s="11">
        <v>10</v>
      </c>
      <c r="ED10" s="12"/>
      <c r="EE10" s="11">
        <v>10</v>
      </c>
      <c r="EF10" s="11"/>
      <c r="EG10" s="11">
        <v>9</v>
      </c>
      <c r="EH10" s="12"/>
      <c r="EI10" s="13">
        <f t="shared" si="25"/>
        <v>9.3699999999999992</v>
      </c>
      <c r="EJ10" s="13"/>
      <c r="EK10" s="229" t="str">
        <f t="shared" si="26"/>
        <v>Xuất sắc</v>
      </c>
      <c r="EL10" s="13">
        <f t="shared" si="27"/>
        <v>9.0399999999999991</v>
      </c>
      <c r="EM10" s="13"/>
      <c r="EN10" s="229" t="str">
        <f t="shared" si="28"/>
        <v>Xuất sắc</v>
      </c>
      <c r="EO10" s="229" t="str">
        <f t="shared" si="29"/>
        <v>Nguyễn Thị TrâmAnh</v>
      </c>
      <c r="EP10" s="46">
        <f t="shared" si="30"/>
        <v>7.84</v>
      </c>
      <c r="EQ10" s="46"/>
      <c r="ER10" s="47" t="str">
        <f t="shared" si="31"/>
        <v>Khá</v>
      </c>
      <c r="ES10" s="234">
        <f t="shared" si="2"/>
        <v>13</v>
      </c>
    </row>
    <row r="11" spans="1:149" ht="15" customHeight="1" x14ac:dyDescent="0.2">
      <c r="A11" s="117">
        <v>5</v>
      </c>
      <c r="B11" s="17" t="s">
        <v>564</v>
      </c>
      <c r="C11" s="18" t="s">
        <v>681</v>
      </c>
      <c r="D11" s="11">
        <v>7</v>
      </c>
      <c r="E11" s="12"/>
      <c r="F11" s="11">
        <f t="shared" si="3"/>
        <v>7</v>
      </c>
      <c r="G11" s="11">
        <v>6</v>
      </c>
      <c r="H11" s="12"/>
      <c r="I11" s="11">
        <f t="shared" si="4"/>
        <v>6</v>
      </c>
      <c r="J11" s="11">
        <v>7</v>
      </c>
      <c r="K11" s="12"/>
      <c r="L11" s="11">
        <f t="shared" si="5"/>
        <v>7</v>
      </c>
      <c r="M11" s="11">
        <v>6</v>
      </c>
      <c r="N11" s="12"/>
      <c r="O11" s="12">
        <v>6</v>
      </c>
      <c r="P11" s="12"/>
      <c r="Q11" s="12">
        <v>6</v>
      </c>
      <c r="R11" s="12"/>
      <c r="S11" s="11">
        <f t="shared" si="6"/>
        <v>6</v>
      </c>
      <c r="T11" s="11">
        <v>5</v>
      </c>
      <c r="U11" s="12"/>
      <c r="V11" s="11">
        <f t="shared" si="7"/>
        <v>5</v>
      </c>
      <c r="W11" s="11">
        <v>9</v>
      </c>
      <c r="X11" s="11"/>
      <c r="Y11" s="11">
        <f t="shared" si="8"/>
        <v>9</v>
      </c>
      <c r="Z11" s="11">
        <v>7</v>
      </c>
      <c r="AA11" s="12"/>
      <c r="AB11" s="11">
        <f t="shared" si="9"/>
        <v>7</v>
      </c>
      <c r="AC11" s="11">
        <v>7</v>
      </c>
      <c r="AD11" s="12"/>
      <c r="AE11" s="11">
        <f t="shared" si="10"/>
        <v>7</v>
      </c>
      <c r="AF11" s="11">
        <v>5</v>
      </c>
      <c r="AG11" s="12"/>
      <c r="AH11" s="11">
        <f t="shared" si="11"/>
        <v>5</v>
      </c>
      <c r="AI11" s="11">
        <v>6</v>
      </c>
      <c r="AJ11" s="12"/>
      <c r="AK11" s="11">
        <v>7</v>
      </c>
      <c r="AL11" s="12"/>
      <c r="AM11" s="11">
        <v>7</v>
      </c>
      <c r="AN11" s="12"/>
      <c r="AO11" s="11">
        <v>6</v>
      </c>
      <c r="AP11" s="12"/>
      <c r="AQ11" s="12">
        <v>5</v>
      </c>
      <c r="AR11" s="12"/>
      <c r="AS11" s="11">
        <f t="shared" si="12"/>
        <v>5</v>
      </c>
      <c r="AT11" s="12">
        <v>6</v>
      </c>
      <c r="AU11" s="12"/>
      <c r="AV11" s="11">
        <v>6</v>
      </c>
      <c r="AW11" s="12"/>
      <c r="AX11" s="11">
        <v>5</v>
      </c>
      <c r="AY11" s="11"/>
      <c r="AZ11" s="13">
        <f t="shared" si="13"/>
        <v>6.17</v>
      </c>
      <c r="BA11" s="13"/>
      <c r="BB11" s="14" t="str">
        <f>IF(AZ11&lt;5,"Yếu",IF(AZ11&lt;6,"TBình",IF(AZ11&lt;7,"TBKhá",IF(AZ11&lt;8,"Khá",IF(AZ11&lt;9,"Giỏi","Xuất sắc")))))</f>
        <v>TBKhá</v>
      </c>
      <c r="BC11" s="21"/>
      <c r="BD11" s="11">
        <v>7</v>
      </c>
      <c r="BE11" s="99"/>
      <c r="BF11" s="11">
        <f t="shared" si="14"/>
        <v>7</v>
      </c>
      <c r="BG11" s="11">
        <v>8</v>
      </c>
      <c r="BH11" s="99"/>
      <c r="BI11" s="11">
        <f t="shared" si="15"/>
        <v>8</v>
      </c>
      <c r="BJ11" s="11">
        <v>8</v>
      </c>
      <c r="BK11" s="99"/>
      <c r="BL11" s="11">
        <v>6</v>
      </c>
      <c r="BM11" s="99"/>
      <c r="BN11" s="11">
        <f t="shared" si="16"/>
        <v>6</v>
      </c>
      <c r="BO11" s="11">
        <v>6</v>
      </c>
      <c r="BP11" s="99"/>
      <c r="BQ11" s="11">
        <v>8</v>
      </c>
      <c r="BR11" s="99"/>
      <c r="BS11" s="11">
        <f t="shared" si="17"/>
        <v>8</v>
      </c>
      <c r="BT11" s="12">
        <v>7</v>
      </c>
      <c r="BU11" s="99"/>
      <c r="BV11" s="11">
        <v>7</v>
      </c>
      <c r="BW11" s="99"/>
      <c r="BX11" s="11">
        <v>8</v>
      </c>
      <c r="BY11" s="99"/>
      <c r="BZ11" s="11">
        <v>6</v>
      </c>
      <c r="CA11" s="98"/>
      <c r="CB11" s="11">
        <v>8</v>
      </c>
      <c r="CC11" s="99"/>
      <c r="CD11" s="11">
        <f t="shared" si="18"/>
        <v>8</v>
      </c>
      <c r="CE11" s="11">
        <v>7</v>
      </c>
      <c r="CF11" s="99"/>
      <c r="CG11" s="11">
        <f t="shared" si="19"/>
        <v>7</v>
      </c>
      <c r="CH11" s="11">
        <v>6</v>
      </c>
      <c r="CI11" s="99"/>
      <c r="CJ11" s="11">
        <v>7</v>
      </c>
      <c r="CK11" s="99"/>
      <c r="CL11" s="11">
        <f t="shared" si="20"/>
        <v>7</v>
      </c>
      <c r="CM11" s="12">
        <v>7</v>
      </c>
      <c r="CN11" s="99"/>
      <c r="CO11" s="11">
        <f t="shared" si="21"/>
        <v>7</v>
      </c>
      <c r="CP11" s="12">
        <v>7</v>
      </c>
      <c r="CQ11" s="99"/>
      <c r="CR11" s="13">
        <f t="shared" si="0"/>
        <v>7.08</v>
      </c>
      <c r="CS11" s="13"/>
      <c r="CT11" s="14" t="str">
        <f>IF(CR11&lt;5,"Yếu",IF(CR11&lt;6,"TBình",IF(CR11&lt;7,"TBKhá",IF(CR11&lt;8,"Khá",IF(CR11&lt;9,"Giỏi","Xuất sắc")))))</f>
        <v>Khá</v>
      </c>
      <c r="CU11" s="21"/>
      <c r="CV11" s="11">
        <v>6</v>
      </c>
      <c r="CW11" s="99"/>
      <c r="CX11" s="11">
        <f t="shared" si="22"/>
        <v>6</v>
      </c>
      <c r="CY11" s="11">
        <v>8</v>
      </c>
      <c r="CZ11" s="99"/>
      <c r="DA11" s="11">
        <f t="shared" si="23"/>
        <v>8</v>
      </c>
      <c r="DB11" s="11">
        <v>8</v>
      </c>
      <c r="DC11" s="98"/>
      <c r="DD11" s="11">
        <v>8</v>
      </c>
      <c r="DE11" s="99"/>
      <c r="DF11" s="11">
        <f t="shared" si="24"/>
        <v>8</v>
      </c>
      <c r="DG11" s="11">
        <v>7</v>
      </c>
      <c r="DH11" s="99"/>
      <c r="DI11" s="98">
        <v>9</v>
      </c>
      <c r="DJ11" s="98"/>
      <c r="DK11" s="11">
        <v>9</v>
      </c>
      <c r="DL11" s="99"/>
      <c r="DM11" s="98">
        <v>6</v>
      </c>
      <c r="DN11" s="98"/>
      <c r="DO11" s="11">
        <v>7</v>
      </c>
      <c r="DP11" s="99"/>
      <c r="DQ11" s="13">
        <f t="shared" si="1"/>
        <v>7.58</v>
      </c>
      <c r="DR11" s="13"/>
      <c r="DS11" s="14" t="str">
        <f>IF(DQ11&lt;5,"Yếu",IF(DQ11&lt;6,"TBình",IF(DQ11&lt;7,"TBKhá",IF(DQ11&lt;8,"Khá",IF(DQ11&lt;9,"Giỏi","Xuất sắc")))))</f>
        <v>Khá</v>
      </c>
      <c r="DT11" s="21"/>
      <c r="DU11" s="11">
        <v>7</v>
      </c>
      <c r="DV11" s="12"/>
      <c r="DW11" s="11">
        <v>9</v>
      </c>
      <c r="DX11" s="12"/>
      <c r="DY11" s="12">
        <v>7</v>
      </c>
      <c r="DZ11" s="12"/>
      <c r="EA11" s="51">
        <v>9</v>
      </c>
      <c r="EB11" s="12"/>
      <c r="EC11" s="11">
        <v>9</v>
      </c>
      <c r="ED11" s="12"/>
      <c r="EE11" s="11">
        <v>10</v>
      </c>
      <c r="EF11" s="11"/>
      <c r="EG11" s="11">
        <v>10</v>
      </c>
      <c r="EH11" s="12"/>
      <c r="EI11" s="13">
        <f t="shared" si="25"/>
        <v>8.93</v>
      </c>
      <c r="EJ11" s="13"/>
      <c r="EK11" s="229" t="str">
        <f t="shared" si="26"/>
        <v>Giỏi</v>
      </c>
      <c r="EL11" s="13">
        <f t="shared" si="27"/>
        <v>8.26</v>
      </c>
      <c r="EM11" s="13"/>
      <c r="EN11" s="229" t="str">
        <f t="shared" si="28"/>
        <v>Giỏi</v>
      </c>
      <c r="EO11" s="229" t="str">
        <f t="shared" si="29"/>
        <v>Nguyễn TùngBách</v>
      </c>
      <c r="EP11" s="13">
        <f t="shared" si="30"/>
        <v>7.16</v>
      </c>
      <c r="EQ11" s="13"/>
      <c r="ER11" s="47" t="str">
        <f t="shared" si="31"/>
        <v>Khá</v>
      </c>
      <c r="ES11" s="289">
        <f t="shared" si="2"/>
        <v>37</v>
      </c>
    </row>
    <row r="12" spans="1:149" ht="15" customHeight="1" x14ac:dyDescent="0.2">
      <c r="A12" s="16">
        <v>6</v>
      </c>
      <c r="B12" s="17" t="s">
        <v>682</v>
      </c>
      <c r="C12" s="18" t="s">
        <v>683</v>
      </c>
      <c r="D12" s="11">
        <v>6</v>
      </c>
      <c r="E12" s="12"/>
      <c r="F12" s="11">
        <f t="shared" si="3"/>
        <v>6</v>
      </c>
      <c r="G12" s="11">
        <v>4</v>
      </c>
      <c r="H12" s="12">
        <v>6</v>
      </c>
      <c r="I12" s="11">
        <f t="shared" si="4"/>
        <v>6</v>
      </c>
      <c r="J12" s="11">
        <v>5</v>
      </c>
      <c r="K12" s="12"/>
      <c r="L12" s="11">
        <f t="shared" si="5"/>
        <v>5</v>
      </c>
      <c r="M12" s="11">
        <v>7</v>
      </c>
      <c r="N12" s="12"/>
      <c r="O12" s="12">
        <v>6</v>
      </c>
      <c r="P12" s="12"/>
      <c r="Q12" s="12">
        <v>6</v>
      </c>
      <c r="R12" s="12"/>
      <c r="S12" s="11">
        <f t="shared" si="6"/>
        <v>6</v>
      </c>
      <c r="T12" s="11">
        <v>4</v>
      </c>
      <c r="U12" s="12">
        <v>5</v>
      </c>
      <c r="V12" s="11">
        <f t="shared" si="7"/>
        <v>5</v>
      </c>
      <c r="W12" s="11">
        <v>9</v>
      </c>
      <c r="X12" s="11"/>
      <c r="Y12" s="11">
        <f t="shared" si="8"/>
        <v>9</v>
      </c>
      <c r="Z12" s="11">
        <v>7</v>
      </c>
      <c r="AA12" s="12"/>
      <c r="AB12" s="11">
        <f t="shared" si="9"/>
        <v>7</v>
      </c>
      <c r="AC12" s="11">
        <v>8</v>
      </c>
      <c r="AD12" s="12"/>
      <c r="AE12" s="11">
        <f t="shared" si="10"/>
        <v>8</v>
      </c>
      <c r="AF12" s="11">
        <v>4</v>
      </c>
      <c r="AG12" s="12">
        <v>6</v>
      </c>
      <c r="AH12" s="11">
        <f t="shared" si="11"/>
        <v>6</v>
      </c>
      <c r="AI12" s="11">
        <v>5</v>
      </c>
      <c r="AJ12" s="12"/>
      <c r="AK12" s="11">
        <v>8</v>
      </c>
      <c r="AL12" s="12"/>
      <c r="AM12" s="11">
        <v>8</v>
      </c>
      <c r="AN12" s="12"/>
      <c r="AO12" s="11">
        <v>6</v>
      </c>
      <c r="AP12" s="12"/>
      <c r="AQ12" s="12">
        <v>8</v>
      </c>
      <c r="AR12" s="12"/>
      <c r="AS12" s="11">
        <f t="shared" si="12"/>
        <v>8</v>
      </c>
      <c r="AT12" s="12">
        <v>7</v>
      </c>
      <c r="AU12" s="12"/>
      <c r="AV12" s="11">
        <v>5</v>
      </c>
      <c r="AW12" s="12"/>
      <c r="AX12" s="11">
        <v>6</v>
      </c>
      <c r="AY12" s="11"/>
      <c r="AZ12" s="13">
        <f t="shared" si="13"/>
        <v>6.44</v>
      </c>
      <c r="BA12" s="13"/>
      <c r="BB12" s="14" t="str">
        <f t="shared" ref="BB12:BB22" si="32">IF(AZ12&lt;5,"Yếu",IF(AZ12&lt;6,"TBình",IF(AZ12&lt;7,"TBKhá",IF(AZ12&lt;8,"Khá",IF(AZ12&lt;9,"Giỏi","Xuất sắc")))))</f>
        <v>TBKhá</v>
      </c>
      <c r="BC12" s="21"/>
      <c r="BD12" s="11">
        <v>7</v>
      </c>
      <c r="BE12" s="99"/>
      <c r="BF12" s="11">
        <f t="shared" si="14"/>
        <v>7</v>
      </c>
      <c r="BG12" s="11">
        <v>6</v>
      </c>
      <c r="BH12" s="99"/>
      <c r="BI12" s="11">
        <f t="shared" si="15"/>
        <v>6</v>
      </c>
      <c r="BJ12" s="11">
        <v>6</v>
      </c>
      <c r="BK12" s="99"/>
      <c r="BL12" s="11">
        <v>5</v>
      </c>
      <c r="BM12" s="99"/>
      <c r="BN12" s="11">
        <f t="shared" si="16"/>
        <v>5</v>
      </c>
      <c r="BO12" s="11">
        <v>7</v>
      </c>
      <c r="BP12" s="99"/>
      <c r="BQ12" s="11">
        <v>6</v>
      </c>
      <c r="BR12" s="99"/>
      <c r="BS12" s="11">
        <f t="shared" si="17"/>
        <v>6</v>
      </c>
      <c r="BT12" s="12">
        <v>8</v>
      </c>
      <c r="BU12" s="99"/>
      <c r="BV12" s="11">
        <v>7</v>
      </c>
      <c r="BW12" s="99"/>
      <c r="BX12" s="11">
        <v>7</v>
      </c>
      <c r="BY12" s="99"/>
      <c r="BZ12" s="11">
        <v>6</v>
      </c>
      <c r="CA12" s="98"/>
      <c r="CB12" s="11">
        <v>8</v>
      </c>
      <c r="CC12" s="99"/>
      <c r="CD12" s="11">
        <f t="shared" si="18"/>
        <v>8</v>
      </c>
      <c r="CE12" s="11">
        <v>6</v>
      </c>
      <c r="CF12" s="99"/>
      <c r="CG12" s="11">
        <f t="shared" si="19"/>
        <v>6</v>
      </c>
      <c r="CH12" s="11">
        <v>6</v>
      </c>
      <c r="CI12" s="99"/>
      <c r="CJ12" s="11">
        <v>7</v>
      </c>
      <c r="CK12" s="99"/>
      <c r="CL12" s="11">
        <f t="shared" si="20"/>
        <v>7</v>
      </c>
      <c r="CM12" s="12">
        <v>7</v>
      </c>
      <c r="CN12" s="99"/>
      <c r="CO12" s="11">
        <f t="shared" si="21"/>
        <v>7</v>
      </c>
      <c r="CP12" s="12">
        <v>7</v>
      </c>
      <c r="CQ12" s="99"/>
      <c r="CR12" s="13">
        <f t="shared" si="0"/>
        <v>6.64</v>
      </c>
      <c r="CS12" s="13"/>
      <c r="CT12" s="14" t="str">
        <f t="shared" ref="CT12:CT22" si="33">IF(CR12&lt;5,"Yếu",IF(CR12&lt;6,"TBình",IF(CR12&lt;7,"TBKhá",IF(CR12&lt;8,"Khá",IF(CR12&lt;9,"Giỏi","Xuất sắc")))))</f>
        <v>TBKhá</v>
      </c>
      <c r="CU12" s="21"/>
      <c r="CV12" s="11">
        <v>6</v>
      </c>
      <c r="CW12" s="99"/>
      <c r="CX12" s="11">
        <f t="shared" si="22"/>
        <v>6</v>
      </c>
      <c r="CY12" s="11">
        <v>8</v>
      </c>
      <c r="CZ12" s="99"/>
      <c r="DA12" s="11">
        <f t="shared" si="23"/>
        <v>8</v>
      </c>
      <c r="DB12" s="11">
        <v>6</v>
      </c>
      <c r="DC12" s="98"/>
      <c r="DD12" s="11">
        <v>7</v>
      </c>
      <c r="DE12" s="99"/>
      <c r="DF12" s="11">
        <f t="shared" si="24"/>
        <v>7</v>
      </c>
      <c r="DG12" s="11">
        <v>8</v>
      </c>
      <c r="DH12" s="99"/>
      <c r="DI12" s="98">
        <v>8</v>
      </c>
      <c r="DJ12" s="98"/>
      <c r="DK12" s="11">
        <v>9</v>
      </c>
      <c r="DL12" s="99"/>
      <c r="DM12" s="98">
        <v>6</v>
      </c>
      <c r="DN12" s="98"/>
      <c r="DO12" s="11">
        <v>7</v>
      </c>
      <c r="DP12" s="99"/>
      <c r="DQ12" s="13">
        <f t="shared" si="1"/>
        <v>7.27</v>
      </c>
      <c r="DR12" s="13"/>
      <c r="DS12" s="14" t="str">
        <f t="shared" ref="DS12:DS22" si="34">IF(DQ12&lt;5,"Yếu",IF(DQ12&lt;6,"TBình",IF(DQ12&lt;7,"TBKhá",IF(DQ12&lt;8,"Khá",IF(DQ12&lt;9,"Giỏi","Xuất sắc")))))</f>
        <v>Khá</v>
      </c>
      <c r="DT12" s="21"/>
      <c r="DU12" s="11">
        <v>8</v>
      </c>
      <c r="DV12" s="12"/>
      <c r="DW12" s="11">
        <v>9</v>
      </c>
      <c r="DX12" s="12"/>
      <c r="DY12" s="12">
        <v>8</v>
      </c>
      <c r="DZ12" s="12"/>
      <c r="EA12" s="51">
        <v>9</v>
      </c>
      <c r="EB12" s="12"/>
      <c r="EC12" s="11">
        <v>9</v>
      </c>
      <c r="ED12" s="12"/>
      <c r="EE12" s="11">
        <v>7</v>
      </c>
      <c r="EF12" s="11"/>
      <c r="EG12" s="11">
        <v>8</v>
      </c>
      <c r="EH12" s="12"/>
      <c r="EI12" s="13">
        <f t="shared" si="25"/>
        <v>8.2200000000000006</v>
      </c>
      <c r="EJ12" s="13"/>
      <c r="EK12" s="229" t="str">
        <f t="shared" si="26"/>
        <v>Giỏi</v>
      </c>
      <c r="EL12" s="13">
        <f t="shared" si="27"/>
        <v>7.75</v>
      </c>
      <c r="EM12" s="13"/>
      <c r="EN12" s="229" t="str">
        <f t="shared" si="28"/>
        <v>Khá</v>
      </c>
      <c r="EO12" s="229" t="str">
        <f t="shared" si="29"/>
        <v>TrầnBốn</v>
      </c>
      <c r="EP12" s="46">
        <f t="shared" si="30"/>
        <v>6.94</v>
      </c>
      <c r="EQ12" s="44"/>
      <c r="ER12" s="47" t="str">
        <f t="shared" si="31"/>
        <v>TBKhá</v>
      </c>
      <c r="ES12" s="234">
        <f t="shared" si="2"/>
        <v>41</v>
      </c>
    </row>
    <row r="13" spans="1:149" ht="15" customHeight="1" x14ac:dyDescent="0.2">
      <c r="A13" s="16">
        <v>7</v>
      </c>
      <c r="B13" s="131" t="s">
        <v>808</v>
      </c>
      <c r="C13" s="132" t="s">
        <v>684</v>
      </c>
      <c r="D13" s="11">
        <v>7</v>
      </c>
      <c r="E13" s="12"/>
      <c r="F13" s="11">
        <f t="shared" si="3"/>
        <v>7</v>
      </c>
      <c r="G13" s="11">
        <v>5</v>
      </c>
      <c r="H13" s="12"/>
      <c r="I13" s="11">
        <f t="shared" si="4"/>
        <v>5</v>
      </c>
      <c r="J13" s="11">
        <v>7</v>
      </c>
      <c r="K13" s="12"/>
      <c r="L13" s="11">
        <f t="shared" si="5"/>
        <v>7</v>
      </c>
      <c r="M13" s="11">
        <v>7</v>
      </c>
      <c r="N13" s="12"/>
      <c r="O13" s="12">
        <v>8</v>
      </c>
      <c r="P13" s="12"/>
      <c r="Q13" s="12">
        <v>8</v>
      </c>
      <c r="R13" s="12"/>
      <c r="S13" s="11">
        <f t="shared" si="6"/>
        <v>8</v>
      </c>
      <c r="T13" s="11">
        <v>6</v>
      </c>
      <c r="U13" s="12"/>
      <c r="V13" s="11">
        <f t="shared" si="7"/>
        <v>6</v>
      </c>
      <c r="W13" s="11">
        <v>8</v>
      </c>
      <c r="X13" s="11"/>
      <c r="Y13" s="11">
        <f t="shared" si="8"/>
        <v>8</v>
      </c>
      <c r="Z13" s="11">
        <v>8</v>
      </c>
      <c r="AA13" s="12"/>
      <c r="AB13" s="11">
        <f t="shared" si="9"/>
        <v>8</v>
      </c>
      <c r="AC13" s="11">
        <v>9</v>
      </c>
      <c r="AD13" s="12"/>
      <c r="AE13" s="11">
        <f t="shared" si="10"/>
        <v>9</v>
      </c>
      <c r="AF13" s="11">
        <v>6</v>
      </c>
      <c r="AG13" s="12"/>
      <c r="AH13" s="11">
        <f t="shared" si="11"/>
        <v>6</v>
      </c>
      <c r="AI13" s="11">
        <v>7</v>
      </c>
      <c r="AJ13" s="12"/>
      <c r="AK13" s="11">
        <v>6</v>
      </c>
      <c r="AL13" s="12"/>
      <c r="AM13" s="11">
        <v>7</v>
      </c>
      <c r="AN13" s="12"/>
      <c r="AO13" s="11">
        <v>8</v>
      </c>
      <c r="AP13" s="12"/>
      <c r="AQ13" s="12">
        <v>8</v>
      </c>
      <c r="AR13" s="12"/>
      <c r="AS13" s="11">
        <f t="shared" si="12"/>
        <v>8</v>
      </c>
      <c r="AT13" s="12">
        <v>7</v>
      </c>
      <c r="AU13" s="12"/>
      <c r="AV13" s="11">
        <v>7</v>
      </c>
      <c r="AW13" s="12"/>
      <c r="AX13" s="11">
        <v>8</v>
      </c>
      <c r="AY13" s="11"/>
      <c r="AZ13" s="13">
        <f t="shared" si="13"/>
        <v>7.11</v>
      </c>
      <c r="BA13" s="13"/>
      <c r="BB13" s="14" t="str">
        <f t="shared" si="32"/>
        <v>Khá</v>
      </c>
      <c r="BC13" s="21"/>
      <c r="BD13" s="11">
        <v>9</v>
      </c>
      <c r="BE13" s="99"/>
      <c r="BF13" s="11">
        <f t="shared" si="14"/>
        <v>9</v>
      </c>
      <c r="BG13" s="11">
        <v>8</v>
      </c>
      <c r="BH13" s="99"/>
      <c r="BI13" s="11">
        <f t="shared" si="15"/>
        <v>8</v>
      </c>
      <c r="BJ13" s="11">
        <v>8</v>
      </c>
      <c r="BK13" s="99"/>
      <c r="BL13" s="11">
        <v>7</v>
      </c>
      <c r="BM13" s="99"/>
      <c r="BN13" s="11">
        <f t="shared" si="16"/>
        <v>7</v>
      </c>
      <c r="BO13" s="11">
        <v>8</v>
      </c>
      <c r="BP13" s="99"/>
      <c r="BQ13" s="11">
        <v>8</v>
      </c>
      <c r="BR13" s="99"/>
      <c r="BS13" s="11">
        <f t="shared" si="17"/>
        <v>8</v>
      </c>
      <c r="BT13" s="12">
        <v>9</v>
      </c>
      <c r="BU13" s="99"/>
      <c r="BV13" s="11">
        <v>9</v>
      </c>
      <c r="BW13" s="99"/>
      <c r="BX13" s="11">
        <v>9</v>
      </c>
      <c r="BY13" s="99"/>
      <c r="BZ13" s="11">
        <v>8</v>
      </c>
      <c r="CA13" s="98"/>
      <c r="CB13" s="11">
        <v>9</v>
      </c>
      <c r="CC13" s="99"/>
      <c r="CD13" s="11">
        <f t="shared" si="18"/>
        <v>9</v>
      </c>
      <c r="CE13" s="11">
        <v>8</v>
      </c>
      <c r="CF13" s="99"/>
      <c r="CG13" s="11">
        <f t="shared" si="19"/>
        <v>8</v>
      </c>
      <c r="CH13" s="11">
        <v>9</v>
      </c>
      <c r="CI13" s="99"/>
      <c r="CJ13" s="11">
        <v>9</v>
      </c>
      <c r="CK13" s="99"/>
      <c r="CL13" s="11">
        <f t="shared" si="20"/>
        <v>9</v>
      </c>
      <c r="CM13" s="12">
        <v>7</v>
      </c>
      <c r="CN13" s="99"/>
      <c r="CO13" s="11">
        <f t="shared" si="21"/>
        <v>7</v>
      </c>
      <c r="CP13" s="12">
        <v>7</v>
      </c>
      <c r="CQ13" s="99"/>
      <c r="CR13" s="13">
        <f t="shared" si="0"/>
        <v>8.32</v>
      </c>
      <c r="CS13" s="13"/>
      <c r="CT13" s="14" t="str">
        <f t="shared" si="33"/>
        <v>Giỏi</v>
      </c>
      <c r="CU13" s="21"/>
      <c r="CV13" s="11">
        <v>8</v>
      </c>
      <c r="CW13" s="99"/>
      <c r="CX13" s="11">
        <f t="shared" si="22"/>
        <v>8</v>
      </c>
      <c r="CY13" s="11">
        <v>9</v>
      </c>
      <c r="CZ13" s="99"/>
      <c r="DA13" s="11">
        <f t="shared" si="23"/>
        <v>9</v>
      </c>
      <c r="DB13" s="11">
        <v>8</v>
      </c>
      <c r="DC13" s="98"/>
      <c r="DD13" s="11">
        <v>9</v>
      </c>
      <c r="DE13" s="99"/>
      <c r="DF13" s="11">
        <f t="shared" si="24"/>
        <v>9</v>
      </c>
      <c r="DG13" s="11">
        <v>9</v>
      </c>
      <c r="DH13" s="99"/>
      <c r="DI13" s="98">
        <v>8</v>
      </c>
      <c r="DJ13" s="98"/>
      <c r="DK13" s="11">
        <v>9</v>
      </c>
      <c r="DL13" s="99"/>
      <c r="DM13" s="98">
        <v>7</v>
      </c>
      <c r="DN13" s="98"/>
      <c r="DO13" s="11">
        <v>8</v>
      </c>
      <c r="DP13" s="99"/>
      <c r="DQ13" s="13">
        <f t="shared" si="1"/>
        <v>8.42</v>
      </c>
      <c r="DR13" s="13"/>
      <c r="DS13" s="14" t="str">
        <f t="shared" si="34"/>
        <v>Giỏi</v>
      </c>
      <c r="DT13" s="21"/>
      <c r="DU13" s="11">
        <v>9</v>
      </c>
      <c r="DV13" s="12"/>
      <c r="DW13" s="11">
        <v>9</v>
      </c>
      <c r="DX13" s="12"/>
      <c r="DY13" s="12">
        <v>8</v>
      </c>
      <c r="DZ13" s="12"/>
      <c r="EA13" s="51">
        <v>9</v>
      </c>
      <c r="EB13" s="12"/>
      <c r="EC13" s="11">
        <v>10</v>
      </c>
      <c r="ED13" s="12"/>
      <c r="EE13" s="11">
        <v>10</v>
      </c>
      <c r="EF13" s="11"/>
      <c r="EG13" s="11">
        <v>9</v>
      </c>
      <c r="EH13" s="12"/>
      <c r="EI13" s="13">
        <f t="shared" si="25"/>
        <v>9.26</v>
      </c>
      <c r="EJ13" s="13"/>
      <c r="EK13" s="229" t="str">
        <f t="shared" si="26"/>
        <v>Xuất sắc</v>
      </c>
      <c r="EL13" s="13">
        <f t="shared" si="27"/>
        <v>8.85</v>
      </c>
      <c r="EM13" s="13"/>
      <c r="EN13" s="229" t="str">
        <f t="shared" si="28"/>
        <v>Giỏi</v>
      </c>
      <c r="EO13" s="229" t="str">
        <f t="shared" si="29"/>
        <v>H'Búc</v>
      </c>
      <c r="EP13" s="46">
        <f t="shared" si="30"/>
        <v>8.09</v>
      </c>
      <c r="EQ13" s="46"/>
      <c r="ER13" s="47" t="str">
        <f t="shared" si="31"/>
        <v>Giỏi</v>
      </c>
      <c r="ES13" s="234">
        <f t="shared" si="2"/>
        <v>7</v>
      </c>
    </row>
    <row r="14" spans="1:149" s="31" customFormat="1" ht="15" customHeight="1" x14ac:dyDescent="0.2">
      <c r="A14" s="22">
        <v>8</v>
      </c>
      <c r="B14" s="23" t="s">
        <v>423</v>
      </c>
      <c r="C14" s="24" t="s">
        <v>685</v>
      </c>
      <c r="D14" s="25">
        <v>6</v>
      </c>
      <c r="E14" s="26"/>
      <c r="F14" s="25">
        <f t="shared" si="3"/>
        <v>6</v>
      </c>
      <c r="G14" s="25">
        <v>6</v>
      </c>
      <c r="H14" s="26"/>
      <c r="I14" s="25">
        <f t="shared" si="4"/>
        <v>6</v>
      </c>
      <c r="J14" s="25">
        <v>5</v>
      </c>
      <c r="K14" s="26"/>
      <c r="L14" s="25">
        <f t="shared" si="5"/>
        <v>5</v>
      </c>
      <c r="M14" s="25">
        <v>6</v>
      </c>
      <c r="N14" s="26"/>
      <c r="O14" s="26">
        <v>7</v>
      </c>
      <c r="P14" s="26"/>
      <c r="Q14" s="26">
        <v>6</v>
      </c>
      <c r="R14" s="26"/>
      <c r="S14" s="25">
        <f t="shared" si="6"/>
        <v>6</v>
      </c>
      <c r="T14" s="25">
        <v>5</v>
      </c>
      <c r="U14" s="26"/>
      <c r="V14" s="25">
        <f t="shared" si="7"/>
        <v>5</v>
      </c>
      <c r="W14" s="25">
        <v>8</v>
      </c>
      <c r="X14" s="25"/>
      <c r="Y14" s="25">
        <f t="shared" si="8"/>
        <v>8</v>
      </c>
      <c r="Z14" s="25">
        <v>7</v>
      </c>
      <c r="AA14" s="26"/>
      <c r="AB14" s="25">
        <f t="shared" si="9"/>
        <v>7</v>
      </c>
      <c r="AC14" s="25">
        <v>6</v>
      </c>
      <c r="AD14" s="26"/>
      <c r="AE14" s="25">
        <f t="shared" si="10"/>
        <v>6</v>
      </c>
      <c r="AF14" s="25">
        <v>5</v>
      </c>
      <c r="AG14" s="26"/>
      <c r="AH14" s="25">
        <f t="shared" si="11"/>
        <v>5</v>
      </c>
      <c r="AI14" s="25">
        <v>6</v>
      </c>
      <c r="AJ14" s="26"/>
      <c r="AK14" s="25">
        <v>6</v>
      </c>
      <c r="AL14" s="26"/>
      <c r="AM14" s="25">
        <v>6</v>
      </c>
      <c r="AN14" s="26"/>
      <c r="AO14" s="25">
        <v>6</v>
      </c>
      <c r="AP14" s="26"/>
      <c r="AQ14" s="26">
        <v>8</v>
      </c>
      <c r="AR14" s="26"/>
      <c r="AS14" s="25">
        <f t="shared" si="12"/>
        <v>8</v>
      </c>
      <c r="AT14" s="26">
        <v>6</v>
      </c>
      <c r="AU14" s="26"/>
      <c r="AV14" s="25">
        <v>6</v>
      </c>
      <c r="AW14" s="26"/>
      <c r="AX14" s="25">
        <v>5</v>
      </c>
      <c r="AY14" s="25"/>
      <c r="AZ14" s="27">
        <f t="shared" si="13"/>
        <v>6</v>
      </c>
      <c r="BA14" s="27"/>
      <c r="BB14" s="28" t="str">
        <f t="shared" si="32"/>
        <v>TBKhá</v>
      </c>
      <c r="BC14" s="30"/>
      <c r="BD14" s="25" t="s">
        <v>83</v>
      </c>
      <c r="BE14" s="102"/>
      <c r="BF14" s="25">
        <f t="shared" si="14"/>
        <v>0</v>
      </c>
      <c r="BG14" s="25"/>
      <c r="BH14" s="102"/>
      <c r="BI14" s="25">
        <f t="shared" si="15"/>
        <v>0</v>
      </c>
      <c r="BJ14" s="25"/>
      <c r="BK14" s="102"/>
      <c r="BL14" s="25" t="s">
        <v>83</v>
      </c>
      <c r="BM14" s="102"/>
      <c r="BN14" s="25">
        <f t="shared" si="16"/>
        <v>0</v>
      </c>
      <c r="BO14" s="25" t="s">
        <v>83</v>
      </c>
      <c r="BP14" s="102"/>
      <c r="BQ14" s="25"/>
      <c r="BR14" s="102"/>
      <c r="BS14" s="25">
        <f t="shared" si="17"/>
        <v>0</v>
      </c>
      <c r="BT14" s="26" t="s">
        <v>83</v>
      </c>
      <c r="BU14" s="102"/>
      <c r="BV14" s="25" t="s">
        <v>83</v>
      </c>
      <c r="BW14" s="102"/>
      <c r="BX14" s="25"/>
      <c r="BY14" s="102"/>
      <c r="BZ14" s="25">
        <v>0</v>
      </c>
      <c r="CA14" s="103"/>
      <c r="CB14" s="25"/>
      <c r="CC14" s="102"/>
      <c r="CD14" s="25">
        <f t="shared" si="18"/>
        <v>0</v>
      </c>
      <c r="CE14" s="25"/>
      <c r="CF14" s="102"/>
      <c r="CG14" s="25">
        <f t="shared" si="19"/>
        <v>0</v>
      </c>
      <c r="CH14" s="25"/>
      <c r="CI14" s="102"/>
      <c r="CJ14" s="25"/>
      <c r="CK14" s="102"/>
      <c r="CL14" s="25">
        <f t="shared" si="20"/>
        <v>0</v>
      </c>
      <c r="CM14" s="26"/>
      <c r="CN14" s="102"/>
      <c r="CO14" s="25">
        <f t="shared" si="21"/>
        <v>0</v>
      </c>
      <c r="CP14" s="26"/>
      <c r="CQ14" s="102"/>
      <c r="CR14" s="27">
        <f t="shared" si="0"/>
        <v>0</v>
      </c>
      <c r="CS14" s="27"/>
      <c r="CT14" s="28" t="str">
        <f t="shared" si="33"/>
        <v>Yếu</v>
      </c>
      <c r="CU14" s="30"/>
      <c r="CV14" s="25"/>
      <c r="CW14" s="102"/>
      <c r="CX14" s="25">
        <f t="shared" si="22"/>
        <v>0</v>
      </c>
      <c r="CY14" s="25"/>
      <c r="CZ14" s="102"/>
      <c r="DA14" s="25">
        <f t="shared" si="23"/>
        <v>0</v>
      </c>
      <c r="DB14" s="25"/>
      <c r="DC14" s="103"/>
      <c r="DD14" s="25"/>
      <c r="DE14" s="102"/>
      <c r="DF14" s="25">
        <f t="shared" si="24"/>
        <v>0</v>
      </c>
      <c r="DG14" s="25"/>
      <c r="DH14" s="102"/>
      <c r="DI14" s="103"/>
      <c r="DJ14" s="103"/>
      <c r="DK14" s="25" t="s">
        <v>83</v>
      </c>
      <c r="DL14" s="102"/>
      <c r="DM14" s="103"/>
      <c r="DN14" s="103"/>
      <c r="DO14" s="25"/>
      <c r="DP14" s="102"/>
      <c r="DQ14" s="27">
        <f t="shared" si="1"/>
        <v>0</v>
      </c>
      <c r="DR14" s="27"/>
      <c r="DS14" s="28" t="str">
        <f t="shared" si="34"/>
        <v>Yếu</v>
      </c>
      <c r="DT14" s="30"/>
      <c r="DU14" s="25"/>
      <c r="DV14" s="26"/>
      <c r="DW14" s="25"/>
      <c r="DX14" s="26"/>
      <c r="DY14" s="26"/>
      <c r="DZ14" s="26"/>
      <c r="EA14" s="105"/>
      <c r="EB14" s="26"/>
      <c r="EC14" s="25"/>
      <c r="ED14" s="26"/>
      <c r="EE14" s="25"/>
      <c r="EF14" s="25"/>
      <c r="EG14" s="25"/>
      <c r="EH14" s="26"/>
      <c r="EI14" s="27">
        <f t="shared" si="25"/>
        <v>0</v>
      </c>
      <c r="EJ14" s="27"/>
      <c r="EK14" s="292" t="str">
        <f t="shared" si="26"/>
        <v>Yếu</v>
      </c>
      <c r="EL14" s="27">
        <f t="shared" si="27"/>
        <v>0</v>
      </c>
      <c r="EM14" s="27"/>
      <c r="EN14" s="292" t="str">
        <f t="shared" si="28"/>
        <v>Yếu</v>
      </c>
      <c r="EO14" s="229" t="str">
        <f t="shared" si="29"/>
        <v>Hồ ViếtCông</v>
      </c>
      <c r="EP14" s="27">
        <f t="shared" si="30"/>
        <v>2.0299999999999998</v>
      </c>
      <c r="EQ14" s="27"/>
      <c r="ER14" s="47" t="str">
        <f t="shared" si="31"/>
        <v>Yếu</v>
      </c>
      <c r="ES14" s="293">
        <f t="shared" si="2"/>
        <v>59</v>
      </c>
    </row>
    <row r="15" spans="1:149" ht="15" customHeight="1" x14ac:dyDescent="0.2">
      <c r="A15" s="117">
        <v>9</v>
      </c>
      <c r="B15" s="17" t="s">
        <v>95</v>
      </c>
      <c r="C15" s="18" t="s">
        <v>686</v>
      </c>
      <c r="D15" s="11">
        <v>7</v>
      </c>
      <c r="E15" s="12"/>
      <c r="F15" s="11">
        <f t="shared" si="3"/>
        <v>7</v>
      </c>
      <c r="G15" s="11">
        <v>5</v>
      </c>
      <c r="H15" s="12"/>
      <c r="I15" s="11">
        <f t="shared" si="4"/>
        <v>5</v>
      </c>
      <c r="J15" s="11">
        <v>8</v>
      </c>
      <c r="K15" s="12"/>
      <c r="L15" s="11">
        <f t="shared" si="5"/>
        <v>8</v>
      </c>
      <c r="M15" s="11">
        <v>8</v>
      </c>
      <c r="N15" s="12"/>
      <c r="O15" s="12">
        <v>7</v>
      </c>
      <c r="P15" s="12"/>
      <c r="Q15" s="12">
        <v>8</v>
      </c>
      <c r="R15" s="12"/>
      <c r="S15" s="11">
        <f t="shared" si="6"/>
        <v>8</v>
      </c>
      <c r="T15" s="11">
        <v>6</v>
      </c>
      <c r="U15" s="12"/>
      <c r="V15" s="11">
        <f t="shared" si="7"/>
        <v>6</v>
      </c>
      <c r="W15" s="11">
        <v>9</v>
      </c>
      <c r="X15" s="11"/>
      <c r="Y15" s="11">
        <f t="shared" si="8"/>
        <v>9</v>
      </c>
      <c r="Z15" s="11">
        <v>8</v>
      </c>
      <c r="AA15" s="12"/>
      <c r="AB15" s="11">
        <f t="shared" si="9"/>
        <v>8</v>
      </c>
      <c r="AC15" s="11">
        <v>9</v>
      </c>
      <c r="AD15" s="12"/>
      <c r="AE15" s="11">
        <f t="shared" si="10"/>
        <v>9</v>
      </c>
      <c r="AF15" s="11">
        <v>5</v>
      </c>
      <c r="AG15" s="12"/>
      <c r="AH15" s="11">
        <f t="shared" si="11"/>
        <v>5</v>
      </c>
      <c r="AI15" s="11">
        <v>6</v>
      </c>
      <c r="AJ15" s="12"/>
      <c r="AK15" s="11">
        <v>9</v>
      </c>
      <c r="AL15" s="12"/>
      <c r="AM15" s="11">
        <v>7</v>
      </c>
      <c r="AN15" s="12"/>
      <c r="AO15" s="11">
        <v>6</v>
      </c>
      <c r="AP15" s="12"/>
      <c r="AQ15" s="12">
        <v>8</v>
      </c>
      <c r="AR15" s="12"/>
      <c r="AS15" s="11">
        <f t="shared" si="12"/>
        <v>8</v>
      </c>
      <c r="AT15" s="12">
        <v>8</v>
      </c>
      <c r="AU15" s="12"/>
      <c r="AV15" s="11">
        <v>7</v>
      </c>
      <c r="AW15" s="12"/>
      <c r="AX15" s="11">
        <v>8</v>
      </c>
      <c r="AY15" s="11"/>
      <c r="AZ15" s="13">
        <f t="shared" si="13"/>
        <v>7.11</v>
      </c>
      <c r="BA15" s="13"/>
      <c r="BB15" s="14" t="str">
        <f t="shared" si="32"/>
        <v>Khá</v>
      </c>
      <c r="BC15" s="21"/>
      <c r="BD15" s="11">
        <v>6</v>
      </c>
      <c r="BE15" s="99"/>
      <c r="BF15" s="11">
        <f t="shared" si="14"/>
        <v>6</v>
      </c>
      <c r="BG15" s="11">
        <v>7</v>
      </c>
      <c r="BH15" s="99"/>
      <c r="BI15" s="11">
        <f t="shared" si="15"/>
        <v>7</v>
      </c>
      <c r="BJ15" s="11">
        <v>8</v>
      </c>
      <c r="BK15" s="99"/>
      <c r="BL15" s="11">
        <v>6</v>
      </c>
      <c r="BM15" s="99"/>
      <c r="BN15" s="11">
        <f t="shared" si="16"/>
        <v>6</v>
      </c>
      <c r="BO15" s="11">
        <v>8</v>
      </c>
      <c r="BP15" s="99"/>
      <c r="BQ15" s="11">
        <v>8</v>
      </c>
      <c r="BR15" s="99"/>
      <c r="BS15" s="11">
        <f t="shared" si="17"/>
        <v>8</v>
      </c>
      <c r="BT15" s="12">
        <v>9</v>
      </c>
      <c r="BU15" s="99"/>
      <c r="BV15" s="11">
        <v>7</v>
      </c>
      <c r="BW15" s="99"/>
      <c r="BX15" s="11">
        <v>9</v>
      </c>
      <c r="BY15" s="99"/>
      <c r="BZ15" s="11">
        <v>8</v>
      </c>
      <c r="CA15" s="98"/>
      <c r="CB15" s="11">
        <v>8</v>
      </c>
      <c r="CC15" s="99"/>
      <c r="CD15" s="11">
        <f t="shared" si="18"/>
        <v>8</v>
      </c>
      <c r="CE15" s="11">
        <v>8</v>
      </c>
      <c r="CF15" s="99"/>
      <c r="CG15" s="11">
        <f t="shared" si="19"/>
        <v>8</v>
      </c>
      <c r="CH15" s="11">
        <v>7</v>
      </c>
      <c r="CI15" s="99"/>
      <c r="CJ15" s="11">
        <v>8</v>
      </c>
      <c r="CK15" s="99"/>
      <c r="CL15" s="11">
        <f t="shared" si="20"/>
        <v>8</v>
      </c>
      <c r="CM15" s="12">
        <v>9</v>
      </c>
      <c r="CN15" s="99"/>
      <c r="CO15" s="11">
        <f t="shared" si="21"/>
        <v>9</v>
      </c>
      <c r="CP15" s="12">
        <v>7</v>
      </c>
      <c r="CQ15" s="99"/>
      <c r="CR15" s="13">
        <f t="shared" si="0"/>
        <v>7.72</v>
      </c>
      <c r="CS15" s="13"/>
      <c r="CT15" s="14" t="str">
        <f t="shared" si="33"/>
        <v>Khá</v>
      </c>
      <c r="CU15" s="21"/>
      <c r="CV15" s="11">
        <v>8</v>
      </c>
      <c r="CW15" s="99"/>
      <c r="CX15" s="11">
        <f t="shared" si="22"/>
        <v>8</v>
      </c>
      <c r="CY15" s="11">
        <v>8</v>
      </c>
      <c r="CZ15" s="99"/>
      <c r="DA15" s="11">
        <f t="shared" si="23"/>
        <v>8</v>
      </c>
      <c r="DB15" s="11">
        <v>8</v>
      </c>
      <c r="DC15" s="98"/>
      <c r="DD15" s="11">
        <v>9</v>
      </c>
      <c r="DE15" s="99"/>
      <c r="DF15" s="11">
        <f t="shared" si="24"/>
        <v>9</v>
      </c>
      <c r="DG15" s="11">
        <v>8</v>
      </c>
      <c r="DH15" s="99"/>
      <c r="DI15" s="98">
        <v>8</v>
      </c>
      <c r="DJ15" s="98"/>
      <c r="DK15" s="11">
        <v>9</v>
      </c>
      <c r="DL15" s="99"/>
      <c r="DM15" s="98">
        <v>6</v>
      </c>
      <c r="DN15" s="98"/>
      <c r="DO15" s="11">
        <v>9</v>
      </c>
      <c r="DP15" s="99"/>
      <c r="DQ15" s="13">
        <f t="shared" si="1"/>
        <v>8.27</v>
      </c>
      <c r="DR15" s="13"/>
      <c r="DS15" s="14" t="str">
        <f t="shared" si="34"/>
        <v>Giỏi</v>
      </c>
      <c r="DT15" s="21"/>
      <c r="DU15" s="11">
        <v>8</v>
      </c>
      <c r="DV15" s="12"/>
      <c r="DW15" s="11">
        <v>9</v>
      </c>
      <c r="DX15" s="12"/>
      <c r="DY15" s="12">
        <v>9</v>
      </c>
      <c r="DZ15" s="12"/>
      <c r="EA15" s="51">
        <v>10</v>
      </c>
      <c r="EB15" s="12"/>
      <c r="EC15" s="11">
        <v>9</v>
      </c>
      <c r="ED15" s="12"/>
      <c r="EE15" s="11">
        <v>10</v>
      </c>
      <c r="EF15" s="11"/>
      <c r="EG15" s="11">
        <v>10</v>
      </c>
      <c r="EH15" s="12"/>
      <c r="EI15" s="13">
        <f t="shared" si="25"/>
        <v>9.3699999999999992</v>
      </c>
      <c r="EJ15" s="13"/>
      <c r="EK15" s="229" t="str">
        <f t="shared" si="26"/>
        <v>Xuất sắc</v>
      </c>
      <c r="EL15" s="13">
        <f t="shared" si="27"/>
        <v>8.83</v>
      </c>
      <c r="EM15" s="13"/>
      <c r="EN15" s="229" t="str">
        <f t="shared" si="28"/>
        <v>Giỏi</v>
      </c>
      <c r="EO15" s="229" t="str">
        <f t="shared" si="29"/>
        <v>Phạm VănCư</v>
      </c>
      <c r="EP15" s="46">
        <f t="shared" si="30"/>
        <v>7.88</v>
      </c>
      <c r="EQ15" s="46"/>
      <c r="ER15" s="47" t="str">
        <f t="shared" si="31"/>
        <v>Khá</v>
      </c>
      <c r="ES15" s="234">
        <f t="shared" si="2"/>
        <v>11</v>
      </c>
    </row>
    <row r="16" spans="1:149" ht="15" customHeight="1" x14ac:dyDescent="0.2">
      <c r="A16" s="16">
        <v>10</v>
      </c>
      <c r="B16" s="17" t="s">
        <v>687</v>
      </c>
      <c r="C16" s="18" t="s">
        <v>71</v>
      </c>
      <c r="D16" s="11">
        <v>7</v>
      </c>
      <c r="E16" s="12"/>
      <c r="F16" s="11">
        <f t="shared" si="3"/>
        <v>7</v>
      </c>
      <c r="G16" s="11">
        <v>5</v>
      </c>
      <c r="H16" s="12"/>
      <c r="I16" s="11">
        <f t="shared" si="4"/>
        <v>5</v>
      </c>
      <c r="J16" s="11">
        <v>5</v>
      </c>
      <c r="K16" s="12"/>
      <c r="L16" s="11">
        <f t="shared" si="5"/>
        <v>5</v>
      </c>
      <c r="M16" s="11">
        <v>8</v>
      </c>
      <c r="N16" s="12"/>
      <c r="O16" s="12">
        <v>7</v>
      </c>
      <c r="P16" s="12"/>
      <c r="Q16" s="12">
        <v>7</v>
      </c>
      <c r="R16" s="12"/>
      <c r="S16" s="11">
        <f t="shared" si="6"/>
        <v>7</v>
      </c>
      <c r="T16" s="11">
        <v>6</v>
      </c>
      <c r="U16" s="12"/>
      <c r="V16" s="11">
        <f t="shared" si="7"/>
        <v>6</v>
      </c>
      <c r="W16" s="11">
        <v>8</v>
      </c>
      <c r="X16" s="11"/>
      <c r="Y16" s="11">
        <f t="shared" si="8"/>
        <v>8</v>
      </c>
      <c r="Z16" s="11">
        <v>6</v>
      </c>
      <c r="AA16" s="12"/>
      <c r="AB16" s="11">
        <f t="shared" si="9"/>
        <v>6</v>
      </c>
      <c r="AC16" s="11">
        <v>8</v>
      </c>
      <c r="AD16" s="12"/>
      <c r="AE16" s="11">
        <f t="shared" si="10"/>
        <v>8</v>
      </c>
      <c r="AF16" s="11">
        <v>5</v>
      </c>
      <c r="AG16" s="12"/>
      <c r="AH16" s="11">
        <f t="shared" si="11"/>
        <v>5</v>
      </c>
      <c r="AI16" s="11">
        <v>6</v>
      </c>
      <c r="AJ16" s="12"/>
      <c r="AK16" s="11">
        <v>6</v>
      </c>
      <c r="AL16" s="12"/>
      <c r="AM16" s="11">
        <v>6</v>
      </c>
      <c r="AN16" s="12"/>
      <c r="AO16" s="11">
        <v>6</v>
      </c>
      <c r="AP16" s="12"/>
      <c r="AQ16" s="12">
        <v>8</v>
      </c>
      <c r="AR16" s="12"/>
      <c r="AS16" s="11">
        <f t="shared" si="12"/>
        <v>8</v>
      </c>
      <c r="AT16" s="12">
        <v>7</v>
      </c>
      <c r="AU16" s="12"/>
      <c r="AV16" s="11">
        <v>7</v>
      </c>
      <c r="AW16" s="12"/>
      <c r="AX16" s="11">
        <v>6</v>
      </c>
      <c r="AY16" s="11"/>
      <c r="AZ16" s="13">
        <f t="shared" si="13"/>
        <v>6.43</v>
      </c>
      <c r="BA16" s="13"/>
      <c r="BB16" s="14" t="str">
        <f t="shared" si="32"/>
        <v>TBKhá</v>
      </c>
      <c r="BC16" s="21"/>
      <c r="BD16" s="11">
        <v>6</v>
      </c>
      <c r="BE16" s="99"/>
      <c r="BF16" s="11">
        <f t="shared" si="14"/>
        <v>6</v>
      </c>
      <c r="BG16" s="11">
        <v>8</v>
      </c>
      <c r="BH16" s="99"/>
      <c r="BI16" s="11">
        <f t="shared" si="15"/>
        <v>8</v>
      </c>
      <c r="BJ16" s="11">
        <v>9</v>
      </c>
      <c r="BK16" s="99"/>
      <c r="BL16" s="11">
        <v>6</v>
      </c>
      <c r="BM16" s="99"/>
      <c r="BN16" s="11">
        <f t="shared" si="16"/>
        <v>6</v>
      </c>
      <c r="BO16" s="11">
        <v>6</v>
      </c>
      <c r="BP16" s="99"/>
      <c r="BQ16" s="11">
        <v>8</v>
      </c>
      <c r="BR16" s="99"/>
      <c r="BS16" s="11">
        <f t="shared" si="17"/>
        <v>8</v>
      </c>
      <c r="BT16" s="12">
        <v>8</v>
      </c>
      <c r="BU16" s="99"/>
      <c r="BV16" s="11">
        <v>6</v>
      </c>
      <c r="BW16" s="99"/>
      <c r="BX16" s="11">
        <v>5</v>
      </c>
      <c r="BY16" s="99"/>
      <c r="BZ16" s="11">
        <v>7</v>
      </c>
      <c r="CA16" s="98"/>
      <c r="CB16" s="11">
        <v>7</v>
      </c>
      <c r="CC16" s="99"/>
      <c r="CD16" s="11">
        <f t="shared" si="18"/>
        <v>7</v>
      </c>
      <c r="CE16" s="11">
        <v>7</v>
      </c>
      <c r="CF16" s="99"/>
      <c r="CG16" s="11">
        <f t="shared" si="19"/>
        <v>7</v>
      </c>
      <c r="CH16" s="11">
        <v>5</v>
      </c>
      <c r="CI16" s="99"/>
      <c r="CJ16" s="11">
        <v>7</v>
      </c>
      <c r="CK16" s="99"/>
      <c r="CL16" s="11">
        <f t="shared" si="20"/>
        <v>7</v>
      </c>
      <c r="CM16" s="12">
        <v>6</v>
      </c>
      <c r="CN16" s="99"/>
      <c r="CO16" s="11">
        <f t="shared" si="21"/>
        <v>6</v>
      </c>
      <c r="CP16" s="12">
        <v>6</v>
      </c>
      <c r="CQ16" s="99"/>
      <c r="CR16" s="13">
        <f t="shared" si="0"/>
        <v>6.64</v>
      </c>
      <c r="CS16" s="13"/>
      <c r="CT16" s="14" t="str">
        <f t="shared" si="33"/>
        <v>TBKhá</v>
      </c>
      <c r="CU16" s="21"/>
      <c r="CV16" s="11">
        <v>6</v>
      </c>
      <c r="CW16" s="99"/>
      <c r="CX16" s="11">
        <f t="shared" si="22"/>
        <v>6</v>
      </c>
      <c r="CY16" s="11">
        <v>8</v>
      </c>
      <c r="CZ16" s="99"/>
      <c r="DA16" s="11">
        <f t="shared" si="23"/>
        <v>8</v>
      </c>
      <c r="DB16" s="11">
        <v>6</v>
      </c>
      <c r="DC16" s="98"/>
      <c r="DD16" s="11">
        <v>6</v>
      </c>
      <c r="DE16" s="99"/>
      <c r="DF16" s="11">
        <f t="shared" si="24"/>
        <v>6</v>
      </c>
      <c r="DG16" s="11">
        <v>7</v>
      </c>
      <c r="DH16" s="99"/>
      <c r="DI16" s="98">
        <v>8</v>
      </c>
      <c r="DJ16" s="98"/>
      <c r="DK16" s="11">
        <v>8</v>
      </c>
      <c r="DL16" s="99"/>
      <c r="DM16" s="98">
        <v>6</v>
      </c>
      <c r="DN16" s="98"/>
      <c r="DO16" s="11">
        <v>8</v>
      </c>
      <c r="DP16" s="99"/>
      <c r="DQ16" s="13">
        <f t="shared" si="1"/>
        <v>7</v>
      </c>
      <c r="DR16" s="13"/>
      <c r="DS16" s="14" t="str">
        <f t="shared" si="34"/>
        <v>Khá</v>
      </c>
      <c r="DT16" s="21"/>
      <c r="DU16" s="11">
        <v>8</v>
      </c>
      <c r="DV16" s="12"/>
      <c r="DW16" s="11">
        <v>9</v>
      </c>
      <c r="DX16" s="12"/>
      <c r="DY16" s="12">
        <v>8</v>
      </c>
      <c r="DZ16" s="12"/>
      <c r="EA16" s="51">
        <v>8</v>
      </c>
      <c r="EB16" s="12"/>
      <c r="EC16" s="11">
        <v>9</v>
      </c>
      <c r="ED16" s="12"/>
      <c r="EE16" s="11">
        <v>6</v>
      </c>
      <c r="EF16" s="11"/>
      <c r="EG16" s="11">
        <v>7</v>
      </c>
      <c r="EH16" s="12"/>
      <c r="EI16" s="13">
        <f t="shared" si="25"/>
        <v>7.74</v>
      </c>
      <c r="EJ16" s="13"/>
      <c r="EK16" s="229" t="str">
        <f t="shared" si="26"/>
        <v>Khá</v>
      </c>
      <c r="EL16" s="13">
        <f t="shared" si="27"/>
        <v>7.38</v>
      </c>
      <c r="EM16" s="13"/>
      <c r="EN16" s="229" t="str">
        <f t="shared" si="28"/>
        <v>Khá</v>
      </c>
      <c r="EO16" s="229" t="str">
        <f t="shared" si="29"/>
        <v>Dương MinhĐạt</v>
      </c>
      <c r="EP16" s="46">
        <f t="shared" si="30"/>
        <v>6.81</v>
      </c>
      <c r="EQ16" s="46"/>
      <c r="ER16" s="47" t="str">
        <f t="shared" si="31"/>
        <v>TBKhá</v>
      </c>
      <c r="ES16" s="234">
        <f t="shared" si="2"/>
        <v>42</v>
      </c>
    </row>
    <row r="17" spans="1:149" s="31" customFormat="1" ht="15" customHeight="1" x14ac:dyDescent="0.2">
      <c r="A17" s="118">
        <v>11</v>
      </c>
      <c r="B17" s="23" t="s">
        <v>688</v>
      </c>
      <c r="C17" s="24" t="s">
        <v>71</v>
      </c>
      <c r="D17" s="25">
        <v>7</v>
      </c>
      <c r="E17" s="26"/>
      <c r="F17" s="25">
        <f t="shared" si="3"/>
        <v>7</v>
      </c>
      <c r="G17" s="25">
        <v>7</v>
      </c>
      <c r="H17" s="26"/>
      <c r="I17" s="25">
        <f t="shared" si="4"/>
        <v>7</v>
      </c>
      <c r="J17" s="25">
        <v>5</v>
      </c>
      <c r="K17" s="26"/>
      <c r="L17" s="25">
        <f t="shared" si="5"/>
        <v>5</v>
      </c>
      <c r="M17" s="25">
        <v>8</v>
      </c>
      <c r="N17" s="26"/>
      <c r="O17" s="26">
        <v>7</v>
      </c>
      <c r="P17" s="26"/>
      <c r="Q17" s="26">
        <v>7</v>
      </c>
      <c r="R17" s="26"/>
      <c r="S17" s="25">
        <f t="shared" si="6"/>
        <v>7</v>
      </c>
      <c r="T17" s="25">
        <v>6</v>
      </c>
      <c r="U17" s="26"/>
      <c r="V17" s="25">
        <f t="shared" si="7"/>
        <v>6</v>
      </c>
      <c r="W17" s="25">
        <v>9</v>
      </c>
      <c r="X17" s="25"/>
      <c r="Y17" s="25">
        <f t="shared" si="8"/>
        <v>9</v>
      </c>
      <c r="Z17" s="25">
        <v>6</v>
      </c>
      <c r="AA17" s="26"/>
      <c r="AB17" s="25">
        <f t="shared" si="9"/>
        <v>6</v>
      </c>
      <c r="AC17" s="25">
        <v>6</v>
      </c>
      <c r="AD17" s="26"/>
      <c r="AE17" s="25">
        <f t="shared" si="10"/>
        <v>6</v>
      </c>
      <c r="AF17" s="25">
        <v>6</v>
      </c>
      <c r="AG17" s="26"/>
      <c r="AH17" s="25">
        <f t="shared" si="11"/>
        <v>6</v>
      </c>
      <c r="AI17" s="25">
        <v>5</v>
      </c>
      <c r="AJ17" s="26"/>
      <c r="AK17" s="25">
        <v>9</v>
      </c>
      <c r="AL17" s="26"/>
      <c r="AM17" s="25">
        <v>7</v>
      </c>
      <c r="AN17" s="26"/>
      <c r="AO17" s="25">
        <v>6</v>
      </c>
      <c r="AP17" s="26"/>
      <c r="AQ17" s="26">
        <v>7</v>
      </c>
      <c r="AR17" s="26"/>
      <c r="AS17" s="25">
        <f t="shared" si="12"/>
        <v>7</v>
      </c>
      <c r="AT17" s="26">
        <v>7</v>
      </c>
      <c r="AU17" s="26"/>
      <c r="AV17" s="25">
        <v>8</v>
      </c>
      <c r="AW17" s="26"/>
      <c r="AX17" s="25">
        <v>6</v>
      </c>
      <c r="AY17" s="25"/>
      <c r="AZ17" s="27">
        <f t="shared" si="13"/>
        <v>6.74</v>
      </c>
      <c r="BA17" s="27"/>
      <c r="BB17" s="28" t="str">
        <f t="shared" si="32"/>
        <v>TBKhá</v>
      </c>
      <c r="BC17" s="30"/>
      <c r="BD17" s="25" t="s">
        <v>83</v>
      </c>
      <c r="BE17" s="102"/>
      <c r="BF17" s="25">
        <f t="shared" si="14"/>
        <v>0</v>
      </c>
      <c r="BG17" s="25">
        <v>0</v>
      </c>
      <c r="BH17" s="102"/>
      <c r="BI17" s="25">
        <f t="shared" si="15"/>
        <v>0</v>
      </c>
      <c r="BJ17" s="25"/>
      <c r="BK17" s="102"/>
      <c r="BL17" s="25" t="s">
        <v>83</v>
      </c>
      <c r="BM17" s="102"/>
      <c r="BN17" s="25">
        <f t="shared" si="16"/>
        <v>0</v>
      </c>
      <c r="BO17" s="25" t="s">
        <v>83</v>
      </c>
      <c r="BP17" s="102"/>
      <c r="BQ17" s="25"/>
      <c r="BR17" s="102"/>
      <c r="BS17" s="25">
        <f t="shared" si="17"/>
        <v>0</v>
      </c>
      <c r="BT17" s="26" t="s">
        <v>83</v>
      </c>
      <c r="BU17" s="102"/>
      <c r="BV17" s="25" t="s">
        <v>83</v>
      </c>
      <c r="BW17" s="102"/>
      <c r="BX17" s="25"/>
      <c r="BY17" s="102"/>
      <c r="BZ17" s="25">
        <v>0</v>
      </c>
      <c r="CA17" s="103"/>
      <c r="CB17" s="25"/>
      <c r="CC17" s="102"/>
      <c r="CD17" s="25">
        <f t="shared" si="18"/>
        <v>0</v>
      </c>
      <c r="CE17" s="25"/>
      <c r="CF17" s="102"/>
      <c r="CG17" s="25">
        <f t="shared" si="19"/>
        <v>0</v>
      </c>
      <c r="CH17" s="25"/>
      <c r="CI17" s="102"/>
      <c r="CJ17" s="25"/>
      <c r="CK17" s="102"/>
      <c r="CL17" s="25">
        <f t="shared" si="20"/>
        <v>0</v>
      </c>
      <c r="CM17" s="26"/>
      <c r="CN17" s="102"/>
      <c r="CO17" s="25">
        <f t="shared" si="21"/>
        <v>0</v>
      </c>
      <c r="CP17" s="26"/>
      <c r="CQ17" s="102"/>
      <c r="CR17" s="27">
        <f t="shared" si="0"/>
        <v>0</v>
      </c>
      <c r="CS17" s="27"/>
      <c r="CT17" s="28" t="str">
        <f t="shared" si="33"/>
        <v>Yếu</v>
      </c>
      <c r="CU17" s="30"/>
      <c r="CV17" s="25"/>
      <c r="CW17" s="102"/>
      <c r="CX17" s="25">
        <f t="shared" si="22"/>
        <v>0</v>
      </c>
      <c r="CY17" s="25"/>
      <c r="CZ17" s="102"/>
      <c r="DA17" s="25">
        <f t="shared" si="23"/>
        <v>0</v>
      </c>
      <c r="DB17" s="25"/>
      <c r="DC17" s="103"/>
      <c r="DD17" s="25"/>
      <c r="DE17" s="102"/>
      <c r="DF17" s="25">
        <f t="shared" si="24"/>
        <v>0</v>
      </c>
      <c r="DG17" s="25"/>
      <c r="DH17" s="102"/>
      <c r="DI17" s="103"/>
      <c r="DJ17" s="103"/>
      <c r="DK17" s="25" t="s">
        <v>83</v>
      </c>
      <c r="DL17" s="102"/>
      <c r="DM17" s="103"/>
      <c r="DN17" s="103"/>
      <c r="DO17" s="25"/>
      <c r="DP17" s="102"/>
      <c r="DQ17" s="27">
        <f t="shared" si="1"/>
        <v>0</v>
      </c>
      <c r="DR17" s="27"/>
      <c r="DS17" s="28" t="str">
        <f t="shared" si="34"/>
        <v>Yếu</v>
      </c>
      <c r="DT17" s="30"/>
      <c r="DU17" s="25"/>
      <c r="DV17" s="26"/>
      <c r="DW17" s="25"/>
      <c r="DX17" s="26"/>
      <c r="DY17" s="26"/>
      <c r="DZ17" s="26"/>
      <c r="EA17" s="105"/>
      <c r="EB17" s="26"/>
      <c r="EC17" s="25"/>
      <c r="ED17" s="26"/>
      <c r="EE17" s="25"/>
      <c r="EF17" s="25"/>
      <c r="EG17" s="25"/>
      <c r="EH17" s="26"/>
      <c r="EI17" s="27">
        <f t="shared" si="25"/>
        <v>0</v>
      </c>
      <c r="EJ17" s="27"/>
      <c r="EK17" s="292" t="str">
        <f t="shared" si="26"/>
        <v>Yếu</v>
      </c>
      <c r="EL17" s="27">
        <f t="shared" si="27"/>
        <v>0</v>
      </c>
      <c r="EM17" s="27"/>
      <c r="EN17" s="292" t="str">
        <f t="shared" si="28"/>
        <v>Yếu</v>
      </c>
      <c r="EO17" s="229" t="str">
        <f t="shared" si="29"/>
        <v>Ngô ThànhĐạt</v>
      </c>
      <c r="EP17" s="27">
        <f t="shared" si="30"/>
        <v>2.2799999999999998</v>
      </c>
      <c r="EQ17" s="27"/>
      <c r="ER17" s="47" t="str">
        <f t="shared" si="31"/>
        <v>Yếu</v>
      </c>
      <c r="ES17" s="293">
        <f t="shared" si="2"/>
        <v>55</v>
      </c>
    </row>
    <row r="18" spans="1:149" ht="15" customHeight="1" x14ac:dyDescent="0.2">
      <c r="A18" s="16">
        <v>12</v>
      </c>
      <c r="B18" s="17" t="s">
        <v>203</v>
      </c>
      <c r="C18" s="18" t="s">
        <v>689</v>
      </c>
      <c r="D18" s="11">
        <v>7</v>
      </c>
      <c r="E18" s="12"/>
      <c r="F18" s="11">
        <f t="shared" si="3"/>
        <v>7</v>
      </c>
      <c r="G18" s="11">
        <v>5</v>
      </c>
      <c r="H18" s="12"/>
      <c r="I18" s="11">
        <f t="shared" si="4"/>
        <v>5</v>
      </c>
      <c r="J18" s="11">
        <v>5</v>
      </c>
      <c r="K18" s="12"/>
      <c r="L18" s="11">
        <f t="shared" si="5"/>
        <v>5</v>
      </c>
      <c r="M18" s="11">
        <v>7</v>
      </c>
      <c r="N18" s="12"/>
      <c r="O18" s="12">
        <v>7</v>
      </c>
      <c r="P18" s="12"/>
      <c r="Q18" s="12">
        <v>6</v>
      </c>
      <c r="R18" s="12"/>
      <c r="S18" s="11">
        <f t="shared" si="6"/>
        <v>6</v>
      </c>
      <c r="T18" s="11">
        <v>5</v>
      </c>
      <c r="U18" s="12"/>
      <c r="V18" s="11">
        <f t="shared" si="7"/>
        <v>5</v>
      </c>
      <c r="W18" s="11">
        <v>8</v>
      </c>
      <c r="X18" s="11"/>
      <c r="Y18" s="11">
        <f t="shared" si="8"/>
        <v>8</v>
      </c>
      <c r="Z18" s="11">
        <v>7</v>
      </c>
      <c r="AA18" s="12"/>
      <c r="AB18" s="11">
        <f t="shared" si="9"/>
        <v>7</v>
      </c>
      <c r="AC18" s="11">
        <v>9</v>
      </c>
      <c r="AD18" s="12"/>
      <c r="AE18" s="11">
        <f t="shared" si="10"/>
        <v>9</v>
      </c>
      <c r="AF18" s="11">
        <v>6</v>
      </c>
      <c r="AG18" s="12"/>
      <c r="AH18" s="11">
        <f t="shared" si="11"/>
        <v>6</v>
      </c>
      <c r="AI18" s="11">
        <v>6</v>
      </c>
      <c r="AJ18" s="12"/>
      <c r="AK18" s="11">
        <v>9</v>
      </c>
      <c r="AL18" s="12"/>
      <c r="AM18" s="11">
        <v>7</v>
      </c>
      <c r="AN18" s="12"/>
      <c r="AO18" s="11">
        <v>6</v>
      </c>
      <c r="AP18" s="12"/>
      <c r="AQ18" s="12">
        <v>8</v>
      </c>
      <c r="AR18" s="12"/>
      <c r="AS18" s="11">
        <f t="shared" si="12"/>
        <v>8</v>
      </c>
      <c r="AT18" s="12">
        <v>8</v>
      </c>
      <c r="AU18" s="12"/>
      <c r="AV18" s="11">
        <v>6</v>
      </c>
      <c r="AW18" s="12"/>
      <c r="AX18" s="11">
        <v>7</v>
      </c>
      <c r="AY18" s="11"/>
      <c r="AZ18" s="13">
        <f t="shared" si="13"/>
        <v>6.67</v>
      </c>
      <c r="BA18" s="13"/>
      <c r="BB18" s="14" t="str">
        <f t="shared" si="32"/>
        <v>TBKhá</v>
      </c>
      <c r="BC18" s="21"/>
      <c r="BD18" s="11">
        <v>6</v>
      </c>
      <c r="BE18" s="99"/>
      <c r="BF18" s="11">
        <f t="shared" si="14"/>
        <v>6</v>
      </c>
      <c r="BG18" s="11">
        <v>8</v>
      </c>
      <c r="BH18" s="99"/>
      <c r="BI18" s="11">
        <f t="shared" si="15"/>
        <v>8</v>
      </c>
      <c r="BJ18" s="11">
        <v>8</v>
      </c>
      <c r="BK18" s="99"/>
      <c r="BL18" s="11">
        <v>7</v>
      </c>
      <c r="BM18" s="99"/>
      <c r="BN18" s="11">
        <f t="shared" si="16"/>
        <v>7</v>
      </c>
      <c r="BO18" s="11">
        <v>8</v>
      </c>
      <c r="BP18" s="99"/>
      <c r="BQ18" s="11">
        <v>8</v>
      </c>
      <c r="BR18" s="99"/>
      <c r="BS18" s="11">
        <f t="shared" si="17"/>
        <v>8</v>
      </c>
      <c r="BT18" s="12">
        <v>9</v>
      </c>
      <c r="BU18" s="99"/>
      <c r="BV18" s="11">
        <v>7</v>
      </c>
      <c r="BW18" s="99"/>
      <c r="BX18" s="11">
        <v>9</v>
      </c>
      <c r="BY18" s="99"/>
      <c r="BZ18" s="11">
        <v>8</v>
      </c>
      <c r="CA18" s="98"/>
      <c r="CB18" s="11">
        <v>8</v>
      </c>
      <c r="CC18" s="99"/>
      <c r="CD18" s="11">
        <f t="shared" si="18"/>
        <v>8</v>
      </c>
      <c r="CE18" s="11">
        <v>8</v>
      </c>
      <c r="CF18" s="99"/>
      <c r="CG18" s="11">
        <f t="shared" si="19"/>
        <v>8</v>
      </c>
      <c r="CH18" s="11">
        <v>8</v>
      </c>
      <c r="CI18" s="99"/>
      <c r="CJ18" s="11">
        <v>9</v>
      </c>
      <c r="CK18" s="99"/>
      <c r="CL18" s="11">
        <f t="shared" si="20"/>
        <v>9</v>
      </c>
      <c r="CM18" s="12">
        <v>7</v>
      </c>
      <c r="CN18" s="99"/>
      <c r="CO18" s="11">
        <f t="shared" si="21"/>
        <v>7</v>
      </c>
      <c r="CP18" s="12">
        <v>7</v>
      </c>
      <c r="CQ18" s="99"/>
      <c r="CR18" s="13">
        <f t="shared" si="0"/>
        <v>7.83</v>
      </c>
      <c r="CS18" s="13"/>
      <c r="CT18" s="14" t="str">
        <f t="shared" si="33"/>
        <v>Khá</v>
      </c>
      <c r="CU18" s="21"/>
      <c r="CV18" s="11">
        <v>7</v>
      </c>
      <c r="CW18" s="99"/>
      <c r="CX18" s="11">
        <f t="shared" si="22"/>
        <v>7</v>
      </c>
      <c r="CY18" s="11">
        <v>9</v>
      </c>
      <c r="CZ18" s="99"/>
      <c r="DA18" s="11">
        <f t="shared" si="23"/>
        <v>9</v>
      </c>
      <c r="DB18" s="11">
        <v>9</v>
      </c>
      <c r="DC18" s="98"/>
      <c r="DD18" s="11">
        <v>9</v>
      </c>
      <c r="DE18" s="99"/>
      <c r="DF18" s="11">
        <f t="shared" si="24"/>
        <v>9</v>
      </c>
      <c r="DG18" s="11">
        <v>8</v>
      </c>
      <c r="DH18" s="99"/>
      <c r="DI18" s="98">
        <v>8</v>
      </c>
      <c r="DJ18" s="98"/>
      <c r="DK18" s="11">
        <v>9</v>
      </c>
      <c r="DL18" s="99"/>
      <c r="DM18" s="98">
        <v>7</v>
      </c>
      <c r="DN18" s="98"/>
      <c r="DO18" s="11">
        <v>8</v>
      </c>
      <c r="DP18" s="99"/>
      <c r="DQ18" s="13">
        <f t="shared" si="1"/>
        <v>8.27</v>
      </c>
      <c r="DR18" s="13"/>
      <c r="DS18" s="14" t="str">
        <f t="shared" si="34"/>
        <v>Giỏi</v>
      </c>
      <c r="DT18" s="21"/>
      <c r="DU18" s="11">
        <v>8</v>
      </c>
      <c r="DV18" s="12"/>
      <c r="DW18" s="11">
        <v>9</v>
      </c>
      <c r="DX18" s="12"/>
      <c r="DY18" s="12">
        <v>8</v>
      </c>
      <c r="DZ18" s="12"/>
      <c r="EA18" s="51">
        <v>9</v>
      </c>
      <c r="EB18" s="12"/>
      <c r="EC18" s="11">
        <v>9</v>
      </c>
      <c r="ED18" s="12"/>
      <c r="EE18" s="11">
        <v>10</v>
      </c>
      <c r="EF18" s="11"/>
      <c r="EG18" s="11">
        <v>9</v>
      </c>
      <c r="EH18" s="12"/>
      <c r="EI18" s="13">
        <f t="shared" si="25"/>
        <v>8.9600000000000009</v>
      </c>
      <c r="EJ18" s="13"/>
      <c r="EK18" s="229" t="str">
        <f t="shared" si="26"/>
        <v>Giỏi</v>
      </c>
      <c r="EL18" s="13">
        <f t="shared" si="27"/>
        <v>8.6199999999999992</v>
      </c>
      <c r="EM18" s="13"/>
      <c r="EN18" s="229" t="str">
        <f t="shared" si="28"/>
        <v>Giỏi</v>
      </c>
      <c r="EO18" s="229" t="str">
        <f t="shared" si="29"/>
        <v>Trần ThịDi</v>
      </c>
      <c r="EP18" s="46">
        <f t="shared" si="30"/>
        <v>7.7</v>
      </c>
      <c r="EQ18" s="46"/>
      <c r="ER18" s="47" t="str">
        <f t="shared" si="31"/>
        <v>Khá</v>
      </c>
      <c r="ES18" s="234">
        <f t="shared" si="2"/>
        <v>16</v>
      </c>
    </row>
    <row r="19" spans="1:149" ht="15" customHeight="1" x14ac:dyDescent="0.2">
      <c r="A19" s="117">
        <v>13</v>
      </c>
      <c r="B19" s="17" t="s">
        <v>690</v>
      </c>
      <c r="C19" s="18" t="s">
        <v>691</v>
      </c>
      <c r="D19" s="11">
        <v>6</v>
      </c>
      <c r="E19" s="12"/>
      <c r="F19" s="11">
        <f t="shared" si="3"/>
        <v>6</v>
      </c>
      <c r="G19" s="11">
        <v>5</v>
      </c>
      <c r="H19" s="12"/>
      <c r="I19" s="11">
        <f t="shared" si="4"/>
        <v>5</v>
      </c>
      <c r="J19" s="11">
        <v>7</v>
      </c>
      <c r="K19" s="12"/>
      <c r="L19" s="11">
        <f t="shared" si="5"/>
        <v>7</v>
      </c>
      <c r="M19" s="11">
        <v>6</v>
      </c>
      <c r="N19" s="12"/>
      <c r="O19" s="12">
        <v>7</v>
      </c>
      <c r="P19" s="12"/>
      <c r="Q19" s="12">
        <v>7</v>
      </c>
      <c r="R19" s="12"/>
      <c r="S19" s="11">
        <f t="shared" si="6"/>
        <v>7</v>
      </c>
      <c r="T19" s="11">
        <v>5</v>
      </c>
      <c r="U19" s="12"/>
      <c r="V19" s="11">
        <f t="shared" si="7"/>
        <v>5</v>
      </c>
      <c r="W19" s="11">
        <v>8</v>
      </c>
      <c r="X19" s="11"/>
      <c r="Y19" s="11">
        <f t="shared" si="8"/>
        <v>8</v>
      </c>
      <c r="Z19" s="11">
        <v>6</v>
      </c>
      <c r="AA19" s="12"/>
      <c r="AB19" s="11">
        <f t="shared" si="9"/>
        <v>6</v>
      </c>
      <c r="AC19" s="11">
        <v>7</v>
      </c>
      <c r="AD19" s="12"/>
      <c r="AE19" s="11">
        <f t="shared" si="10"/>
        <v>7</v>
      </c>
      <c r="AF19" s="11">
        <v>4</v>
      </c>
      <c r="AG19" s="12">
        <v>5</v>
      </c>
      <c r="AH19" s="11">
        <f t="shared" si="11"/>
        <v>5</v>
      </c>
      <c r="AI19" s="11">
        <v>6</v>
      </c>
      <c r="AJ19" s="12"/>
      <c r="AK19" s="11">
        <v>8</v>
      </c>
      <c r="AL19" s="12"/>
      <c r="AM19" s="11">
        <v>7</v>
      </c>
      <c r="AN19" s="12"/>
      <c r="AO19" s="11">
        <v>7</v>
      </c>
      <c r="AP19" s="12"/>
      <c r="AQ19" s="12">
        <v>8</v>
      </c>
      <c r="AR19" s="12"/>
      <c r="AS19" s="11">
        <f t="shared" si="12"/>
        <v>8</v>
      </c>
      <c r="AT19" s="12">
        <v>7</v>
      </c>
      <c r="AU19" s="12"/>
      <c r="AV19" s="11">
        <v>6</v>
      </c>
      <c r="AW19" s="12"/>
      <c r="AX19" s="11">
        <v>6</v>
      </c>
      <c r="AY19" s="11"/>
      <c r="AZ19" s="13">
        <f t="shared" si="13"/>
        <v>6.35</v>
      </c>
      <c r="BA19" s="13"/>
      <c r="BB19" s="14" t="str">
        <f t="shared" si="32"/>
        <v>TBKhá</v>
      </c>
      <c r="BC19" s="21"/>
      <c r="BD19" s="11">
        <v>4</v>
      </c>
      <c r="BE19" s="99">
        <v>6</v>
      </c>
      <c r="BF19" s="11">
        <f t="shared" si="14"/>
        <v>6</v>
      </c>
      <c r="BG19" s="11">
        <v>6</v>
      </c>
      <c r="BH19" s="99"/>
      <c r="BI19" s="11">
        <f t="shared" si="15"/>
        <v>6</v>
      </c>
      <c r="BJ19" s="11">
        <v>8</v>
      </c>
      <c r="BK19" s="99"/>
      <c r="BL19" s="11">
        <v>4</v>
      </c>
      <c r="BM19" s="99">
        <v>5</v>
      </c>
      <c r="BN19" s="11">
        <f t="shared" si="16"/>
        <v>5</v>
      </c>
      <c r="BO19" s="11">
        <v>5</v>
      </c>
      <c r="BP19" s="99"/>
      <c r="BQ19" s="11">
        <v>7</v>
      </c>
      <c r="BR19" s="99"/>
      <c r="BS19" s="11">
        <f t="shared" si="17"/>
        <v>7</v>
      </c>
      <c r="BT19" s="12">
        <v>8</v>
      </c>
      <c r="BU19" s="99"/>
      <c r="BV19" s="11">
        <v>8</v>
      </c>
      <c r="BW19" s="99"/>
      <c r="BX19" s="11">
        <v>7</v>
      </c>
      <c r="BY19" s="99"/>
      <c r="BZ19" s="11">
        <v>7</v>
      </c>
      <c r="CA19" s="98"/>
      <c r="CB19" s="11">
        <v>8</v>
      </c>
      <c r="CC19" s="99"/>
      <c r="CD19" s="11">
        <f t="shared" si="18"/>
        <v>8</v>
      </c>
      <c r="CE19" s="11">
        <v>8</v>
      </c>
      <c r="CF19" s="99"/>
      <c r="CG19" s="11">
        <f t="shared" si="19"/>
        <v>8</v>
      </c>
      <c r="CH19" s="11">
        <v>8</v>
      </c>
      <c r="CI19" s="99"/>
      <c r="CJ19" s="11">
        <v>9</v>
      </c>
      <c r="CK19" s="99"/>
      <c r="CL19" s="11">
        <f t="shared" si="20"/>
        <v>9</v>
      </c>
      <c r="CM19" s="12">
        <v>7</v>
      </c>
      <c r="CN19" s="99"/>
      <c r="CO19" s="11">
        <f t="shared" si="21"/>
        <v>7</v>
      </c>
      <c r="CP19" s="12">
        <v>7</v>
      </c>
      <c r="CQ19" s="99"/>
      <c r="CR19" s="13">
        <f t="shared" si="0"/>
        <v>7.3</v>
      </c>
      <c r="CS19" s="13"/>
      <c r="CT19" s="14" t="str">
        <f t="shared" si="33"/>
        <v>Khá</v>
      </c>
      <c r="CU19" s="21"/>
      <c r="CV19" s="11">
        <v>6</v>
      </c>
      <c r="CW19" s="99"/>
      <c r="CX19" s="11">
        <f t="shared" si="22"/>
        <v>6</v>
      </c>
      <c r="CY19" s="11">
        <v>8</v>
      </c>
      <c r="CZ19" s="99"/>
      <c r="DA19" s="11">
        <f t="shared" si="23"/>
        <v>8</v>
      </c>
      <c r="DB19" s="11">
        <v>6</v>
      </c>
      <c r="DC19" s="98"/>
      <c r="DD19" s="11">
        <v>8</v>
      </c>
      <c r="DE19" s="99"/>
      <c r="DF19" s="11">
        <f t="shared" si="24"/>
        <v>8</v>
      </c>
      <c r="DG19" s="11">
        <v>7</v>
      </c>
      <c r="DH19" s="99"/>
      <c r="DI19" s="98">
        <v>8</v>
      </c>
      <c r="DJ19" s="98"/>
      <c r="DK19" s="11">
        <v>9</v>
      </c>
      <c r="DL19" s="99"/>
      <c r="DM19" s="98">
        <v>6</v>
      </c>
      <c r="DN19" s="98"/>
      <c r="DO19" s="11">
        <v>7</v>
      </c>
      <c r="DP19" s="99"/>
      <c r="DQ19" s="13">
        <f t="shared" si="1"/>
        <v>7.35</v>
      </c>
      <c r="DR19" s="13"/>
      <c r="DS19" s="14" t="str">
        <f t="shared" si="34"/>
        <v>Khá</v>
      </c>
      <c r="DT19" s="21"/>
      <c r="DU19" s="11">
        <v>8</v>
      </c>
      <c r="DV19" s="12"/>
      <c r="DW19" s="11">
        <v>9</v>
      </c>
      <c r="DX19" s="12"/>
      <c r="DY19" s="12">
        <v>8</v>
      </c>
      <c r="DZ19" s="12"/>
      <c r="EA19" s="51">
        <v>9</v>
      </c>
      <c r="EB19" s="12"/>
      <c r="EC19" s="11">
        <v>9</v>
      </c>
      <c r="ED19" s="12"/>
      <c r="EE19" s="11">
        <v>9</v>
      </c>
      <c r="EF19" s="11"/>
      <c r="EG19" s="11">
        <v>8</v>
      </c>
      <c r="EH19" s="12"/>
      <c r="EI19" s="13">
        <f t="shared" si="25"/>
        <v>8.59</v>
      </c>
      <c r="EJ19" s="13"/>
      <c r="EK19" s="229" t="str">
        <f t="shared" si="26"/>
        <v>Giỏi</v>
      </c>
      <c r="EL19" s="13">
        <f t="shared" si="27"/>
        <v>7.98</v>
      </c>
      <c r="EM19" s="13"/>
      <c r="EN19" s="229" t="str">
        <f t="shared" si="28"/>
        <v>Khá</v>
      </c>
      <c r="EO19" s="229" t="str">
        <f t="shared" si="29"/>
        <v>Nguyễn TrọngDự</v>
      </c>
      <c r="EP19" s="46">
        <f t="shared" si="30"/>
        <v>7.21</v>
      </c>
      <c r="EQ19" s="46"/>
      <c r="ER19" s="47" t="str">
        <f t="shared" si="31"/>
        <v>Khá</v>
      </c>
      <c r="ES19" s="234">
        <f t="shared" si="2"/>
        <v>34</v>
      </c>
    </row>
    <row r="20" spans="1:149" ht="15" customHeight="1" x14ac:dyDescent="0.2">
      <c r="A20" s="16">
        <v>14</v>
      </c>
      <c r="B20" s="17" t="s">
        <v>692</v>
      </c>
      <c r="C20" s="18" t="s">
        <v>355</v>
      </c>
      <c r="D20" s="11">
        <v>6</v>
      </c>
      <c r="E20" s="12"/>
      <c r="F20" s="11">
        <f t="shared" si="3"/>
        <v>6</v>
      </c>
      <c r="G20" s="11">
        <v>5</v>
      </c>
      <c r="H20" s="12"/>
      <c r="I20" s="11">
        <f t="shared" si="4"/>
        <v>5</v>
      </c>
      <c r="J20" s="11">
        <v>8</v>
      </c>
      <c r="K20" s="12"/>
      <c r="L20" s="11">
        <f t="shared" si="5"/>
        <v>8</v>
      </c>
      <c r="M20" s="11">
        <v>8</v>
      </c>
      <c r="N20" s="12"/>
      <c r="O20" s="12">
        <v>8</v>
      </c>
      <c r="P20" s="12"/>
      <c r="Q20" s="12">
        <v>7</v>
      </c>
      <c r="R20" s="12"/>
      <c r="S20" s="11">
        <f t="shared" si="6"/>
        <v>7</v>
      </c>
      <c r="T20" s="11">
        <v>7</v>
      </c>
      <c r="U20" s="12"/>
      <c r="V20" s="11">
        <f t="shared" si="7"/>
        <v>7</v>
      </c>
      <c r="W20" s="11">
        <v>8</v>
      </c>
      <c r="X20" s="11"/>
      <c r="Y20" s="11">
        <f t="shared" si="8"/>
        <v>8</v>
      </c>
      <c r="Z20" s="11">
        <v>8</v>
      </c>
      <c r="AA20" s="12"/>
      <c r="AB20" s="11">
        <f t="shared" si="9"/>
        <v>8</v>
      </c>
      <c r="AC20" s="11">
        <v>9</v>
      </c>
      <c r="AD20" s="12"/>
      <c r="AE20" s="11">
        <f t="shared" si="10"/>
        <v>9</v>
      </c>
      <c r="AF20" s="11">
        <v>6</v>
      </c>
      <c r="AG20" s="12"/>
      <c r="AH20" s="11">
        <f t="shared" si="11"/>
        <v>6</v>
      </c>
      <c r="AI20" s="11">
        <v>8</v>
      </c>
      <c r="AJ20" s="12"/>
      <c r="AK20" s="11">
        <v>8</v>
      </c>
      <c r="AL20" s="12"/>
      <c r="AM20" s="11">
        <v>8</v>
      </c>
      <c r="AN20" s="12"/>
      <c r="AO20" s="11">
        <v>7</v>
      </c>
      <c r="AP20" s="12"/>
      <c r="AQ20" s="12">
        <v>9</v>
      </c>
      <c r="AR20" s="12"/>
      <c r="AS20" s="11">
        <f t="shared" si="12"/>
        <v>9</v>
      </c>
      <c r="AT20" s="12">
        <v>9</v>
      </c>
      <c r="AU20" s="12"/>
      <c r="AV20" s="11">
        <v>8</v>
      </c>
      <c r="AW20" s="12"/>
      <c r="AX20" s="11">
        <v>7</v>
      </c>
      <c r="AY20" s="11"/>
      <c r="AZ20" s="13">
        <f t="shared" si="13"/>
        <v>7.35</v>
      </c>
      <c r="BA20" s="13"/>
      <c r="BB20" s="14" t="str">
        <f t="shared" si="32"/>
        <v>Khá</v>
      </c>
      <c r="BC20" s="21"/>
      <c r="BD20" s="11">
        <v>8</v>
      </c>
      <c r="BE20" s="99"/>
      <c r="BF20" s="11">
        <f t="shared" si="14"/>
        <v>8</v>
      </c>
      <c r="BG20" s="11">
        <v>8</v>
      </c>
      <c r="BH20" s="99"/>
      <c r="BI20" s="11">
        <f t="shared" si="15"/>
        <v>8</v>
      </c>
      <c r="BJ20" s="11">
        <v>8</v>
      </c>
      <c r="BK20" s="99"/>
      <c r="BL20" s="11">
        <v>7</v>
      </c>
      <c r="BM20" s="99"/>
      <c r="BN20" s="11">
        <f t="shared" si="16"/>
        <v>7</v>
      </c>
      <c r="BO20" s="11">
        <v>8</v>
      </c>
      <c r="BP20" s="99"/>
      <c r="BQ20" s="11">
        <v>8</v>
      </c>
      <c r="BR20" s="99"/>
      <c r="BS20" s="11">
        <f t="shared" si="17"/>
        <v>8</v>
      </c>
      <c r="BT20" s="12">
        <v>9</v>
      </c>
      <c r="BU20" s="99"/>
      <c r="BV20" s="11">
        <v>7</v>
      </c>
      <c r="BW20" s="99"/>
      <c r="BX20" s="11">
        <v>9</v>
      </c>
      <c r="BY20" s="99"/>
      <c r="BZ20" s="11">
        <v>8</v>
      </c>
      <c r="CA20" s="98"/>
      <c r="CB20" s="11">
        <v>8</v>
      </c>
      <c r="CC20" s="99"/>
      <c r="CD20" s="11">
        <f t="shared" si="18"/>
        <v>8</v>
      </c>
      <c r="CE20" s="11">
        <v>8</v>
      </c>
      <c r="CF20" s="99"/>
      <c r="CG20" s="11">
        <f t="shared" si="19"/>
        <v>8</v>
      </c>
      <c r="CH20" s="11">
        <v>9</v>
      </c>
      <c r="CI20" s="99"/>
      <c r="CJ20" s="11">
        <v>9</v>
      </c>
      <c r="CK20" s="99"/>
      <c r="CL20" s="11">
        <f t="shared" si="20"/>
        <v>9</v>
      </c>
      <c r="CM20" s="12">
        <v>8</v>
      </c>
      <c r="CN20" s="99"/>
      <c r="CO20" s="11">
        <f t="shared" si="21"/>
        <v>8</v>
      </c>
      <c r="CP20" s="12">
        <v>7</v>
      </c>
      <c r="CQ20" s="99"/>
      <c r="CR20" s="13">
        <f t="shared" si="0"/>
        <v>8.17</v>
      </c>
      <c r="CS20" s="13"/>
      <c r="CT20" s="14" t="str">
        <f t="shared" si="33"/>
        <v>Giỏi</v>
      </c>
      <c r="CU20" s="21"/>
      <c r="CV20" s="11">
        <v>9</v>
      </c>
      <c r="CW20" s="99"/>
      <c r="CX20" s="11">
        <f t="shared" si="22"/>
        <v>9</v>
      </c>
      <c r="CY20" s="11">
        <v>10</v>
      </c>
      <c r="CZ20" s="99"/>
      <c r="DA20" s="11">
        <f t="shared" si="23"/>
        <v>10</v>
      </c>
      <c r="DB20" s="11">
        <v>8</v>
      </c>
      <c r="DC20" s="98"/>
      <c r="DD20" s="11">
        <v>9</v>
      </c>
      <c r="DE20" s="99"/>
      <c r="DF20" s="11">
        <f t="shared" si="24"/>
        <v>9</v>
      </c>
      <c r="DG20" s="11">
        <v>10</v>
      </c>
      <c r="DH20" s="99"/>
      <c r="DI20" s="98">
        <v>8</v>
      </c>
      <c r="DJ20" s="98"/>
      <c r="DK20" s="11">
        <v>9</v>
      </c>
      <c r="DL20" s="99"/>
      <c r="DM20" s="98">
        <v>7</v>
      </c>
      <c r="DN20" s="98"/>
      <c r="DO20" s="11">
        <v>8</v>
      </c>
      <c r="DP20" s="99"/>
      <c r="DQ20" s="13">
        <f t="shared" si="1"/>
        <v>8.77</v>
      </c>
      <c r="DR20" s="13"/>
      <c r="DS20" s="14" t="str">
        <f t="shared" si="34"/>
        <v>Giỏi</v>
      </c>
      <c r="DT20" s="21"/>
      <c r="DU20" s="11">
        <v>9</v>
      </c>
      <c r="DV20" s="12"/>
      <c r="DW20" s="11">
        <v>9</v>
      </c>
      <c r="DX20" s="12"/>
      <c r="DY20" s="12">
        <v>9</v>
      </c>
      <c r="DZ20" s="12"/>
      <c r="EA20" s="51">
        <v>9</v>
      </c>
      <c r="EB20" s="12"/>
      <c r="EC20" s="11">
        <v>9</v>
      </c>
      <c r="ED20" s="12"/>
      <c r="EE20" s="11">
        <v>10</v>
      </c>
      <c r="EF20" s="11"/>
      <c r="EG20" s="11">
        <v>9</v>
      </c>
      <c r="EH20" s="12"/>
      <c r="EI20" s="13">
        <f t="shared" si="25"/>
        <v>9.19</v>
      </c>
      <c r="EJ20" s="13"/>
      <c r="EK20" s="229" t="str">
        <f t="shared" si="26"/>
        <v>Xuất sắc</v>
      </c>
      <c r="EL20" s="13">
        <f t="shared" si="27"/>
        <v>8.98</v>
      </c>
      <c r="EM20" s="13"/>
      <c r="EN20" s="229" t="str">
        <f t="shared" si="28"/>
        <v>Giỏi</v>
      </c>
      <c r="EO20" s="229" t="str">
        <f t="shared" si="29"/>
        <v>Đinh Thị PhươngDung</v>
      </c>
      <c r="EP20" s="46">
        <f t="shared" si="30"/>
        <v>8.16</v>
      </c>
      <c r="EQ20" s="46"/>
      <c r="ER20" s="47" t="str">
        <f t="shared" si="31"/>
        <v>Giỏi</v>
      </c>
      <c r="ES20" s="234">
        <f t="shared" si="2"/>
        <v>4</v>
      </c>
    </row>
    <row r="21" spans="1:149" ht="15" customHeight="1" x14ac:dyDescent="0.2">
      <c r="A21" s="117">
        <v>15</v>
      </c>
      <c r="B21" s="17" t="s">
        <v>408</v>
      </c>
      <c r="C21" s="18" t="s">
        <v>76</v>
      </c>
      <c r="D21" s="11">
        <v>6</v>
      </c>
      <c r="E21" s="12"/>
      <c r="F21" s="11">
        <f t="shared" si="3"/>
        <v>6</v>
      </c>
      <c r="G21" s="11">
        <v>4</v>
      </c>
      <c r="H21" s="12">
        <v>6</v>
      </c>
      <c r="I21" s="11">
        <f t="shared" si="4"/>
        <v>6</v>
      </c>
      <c r="J21" s="11">
        <v>6</v>
      </c>
      <c r="K21" s="12"/>
      <c r="L21" s="11">
        <f t="shared" si="5"/>
        <v>6</v>
      </c>
      <c r="M21" s="11">
        <v>5</v>
      </c>
      <c r="N21" s="12"/>
      <c r="O21" s="12">
        <v>7</v>
      </c>
      <c r="P21" s="12"/>
      <c r="Q21" s="12">
        <v>6</v>
      </c>
      <c r="R21" s="12"/>
      <c r="S21" s="11">
        <f t="shared" si="6"/>
        <v>6</v>
      </c>
      <c r="T21" s="11">
        <v>5</v>
      </c>
      <c r="U21" s="12"/>
      <c r="V21" s="11">
        <f t="shared" si="7"/>
        <v>5</v>
      </c>
      <c r="W21" s="11">
        <v>8</v>
      </c>
      <c r="X21" s="11"/>
      <c r="Y21" s="11">
        <f t="shared" si="8"/>
        <v>8</v>
      </c>
      <c r="Z21" s="11">
        <v>6</v>
      </c>
      <c r="AA21" s="12"/>
      <c r="AB21" s="11">
        <f t="shared" si="9"/>
        <v>6</v>
      </c>
      <c r="AC21" s="11">
        <v>8</v>
      </c>
      <c r="AD21" s="12"/>
      <c r="AE21" s="11">
        <f t="shared" si="10"/>
        <v>8</v>
      </c>
      <c r="AF21" s="11">
        <v>6</v>
      </c>
      <c r="AG21" s="12"/>
      <c r="AH21" s="11">
        <f t="shared" si="11"/>
        <v>6</v>
      </c>
      <c r="AI21" s="11">
        <v>6</v>
      </c>
      <c r="AJ21" s="12"/>
      <c r="AK21" s="11">
        <v>8</v>
      </c>
      <c r="AL21" s="12"/>
      <c r="AM21" s="11">
        <v>7</v>
      </c>
      <c r="AN21" s="12"/>
      <c r="AO21" s="11">
        <v>7</v>
      </c>
      <c r="AP21" s="12"/>
      <c r="AQ21" s="12">
        <v>6</v>
      </c>
      <c r="AR21" s="12"/>
      <c r="AS21" s="11">
        <f t="shared" si="12"/>
        <v>6</v>
      </c>
      <c r="AT21" s="12">
        <v>7</v>
      </c>
      <c r="AU21" s="12"/>
      <c r="AV21" s="11">
        <v>7</v>
      </c>
      <c r="AW21" s="12"/>
      <c r="AX21" s="11">
        <v>7</v>
      </c>
      <c r="AY21" s="11"/>
      <c r="AZ21" s="13">
        <f t="shared" si="13"/>
        <v>6.5</v>
      </c>
      <c r="BA21" s="13"/>
      <c r="BB21" s="14" t="str">
        <f t="shared" si="32"/>
        <v>TBKhá</v>
      </c>
      <c r="BC21" s="21"/>
      <c r="BD21" s="11">
        <v>6</v>
      </c>
      <c r="BE21" s="99"/>
      <c r="BF21" s="11">
        <f t="shared" si="14"/>
        <v>6</v>
      </c>
      <c r="BG21" s="11">
        <v>6</v>
      </c>
      <c r="BH21" s="99"/>
      <c r="BI21" s="11">
        <f t="shared" si="15"/>
        <v>6</v>
      </c>
      <c r="BJ21" s="11">
        <v>9</v>
      </c>
      <c r="BK21" s="99"/>
      <c r="BL21" s="11">
        <v>6</v>
      </c>
      <c r="BM21" s="99"/>
      <c r="BN21" s="11">
        <f t="shared" si="16"/>
        <v>6</v>
      </c>
      <c r="BO21" s="11">
        <v>6</v>
      </c>
      <c r="BP21" s="99"/>
      <c r="BQ21" s="11">
        <v>7</v>
      </c>
      <c r="BR21" s="99"/>
      <c r="BS21" s="11">
        <f t="shared" si="17"/>
        <v>7</v>
      </c>
      <c r="BT21" s="12">
        <v>8</v>
      </c>
      <c r="BU21" s="99"/>
      <c r="BV21" s="11">
        <v>7</v>
      </c>
      <c r="BW21" s="99"/>
      <c r="BX21" s="11">
        <v>7</v>
      </c>
      <c r="BY21" s="99"/>
      <c r="BZ21" s="11">
        <v>8</v>
      </c>
      <c r="CA21" s="98"/>
      <c r="CB21" s="11">
        <v>9</v>
      </c>
      <c r="CC21" s="99"/>
      <c r="CD21" s="11">
        <f t="shared" si="18"/>
        <v>9</v>
      </c>
      <c r="CE21" s="11">
        <v>8</v>
      </c>
      <c r="CF21" s="99"/>
      <c r="CG21" s="11">
        <f t="shared" si="19"/>
        <v>8</v>
      </c>
      <c r="CH21" s="11">
        <v>8</v>
      </c>
      <c r="CI21" s="99"/>
      <c r="CJ21" s="11">
        <v>7</v>
      </c>
      <c r="CK21" s="99"/>
      <c r="CL21" s="11">
        <f t="shared" si="20"/>
        <v>7</v>
      </c>
      <c r="CM21" s="12">
        <v>7</v>
      </c>
      <c r="CN21" s="99"/>
      <c r="CO21" s="11">
        <f t="shared" si="21"/>
        <v>7</v>
      </c>
      <c r="CP21" s="12">
        <v>7</v>
      </c>
      <c r="CQ21" s="99"/>
      <c r="CR21" s="13">
        <f t="shared" si="0"/>
        <v>7.28</v>
      </c>
      <c r="CS21" s="13"/>
      <c r="CT21" s="14" t="str">
        <f t="shared" si="33"/>
        <v>Khá</v>
      </c>
      <c r="CU21" s="21"/>
      <c r="CV21" s="11">
        <v>7</v>
      </c>
      <c r="CW21" s="99"/>
      <c r="CX21" s="11">
        <f t="shared" si="22"/>
        <v>7</v>
      </c>
      <c r="CY21" s="11">
        <v>8</v>
      </c>
      <c r="CZ21" s="99"/>
      <c r="DA21" s="11">
        <f t="shared" si="23"/>
        <v>8</v>
      </c>
      <c r="DB21" s="11">
        <v>7</v>
      </c>
      <c r="DC21" s="98"/>
      <c r="DD21" s="11">
        <v>8</v>
      </c>
      <c r="DE21" s="99"/>
      <c r="DF21" s="11">
        <f t="shared" si="24"/>
        <v>8</v>
      </c>
      <c r="DG21" s="11">
        <v>8</v>
      </c>
      <c r="DH21" s="99"/>
      <c r="DI21" s="98">
        <v>8</v>
      </c>
      <c r="DJ21" s="98"/>
      <c r="DK21" s="11">
        <v>9</v>
      </c>
      <c r="DL21" s="99"/>
      <c r="DM21" s="98">
        <v>7</v>
      </c>
      <c r="DN21" s="98"/>
      <c r="DO21" s="11">
        <v>7</v>
      </c>
      <c r="DP21" s="99"/>
      <c r="DQ21" s="13">
        <f t="shared" si="1"/>
        <v>7.73</v>
      </c>
      <c r="DR21" s="13"/>
      <c r="DS21" s="14" t="str">
        <f t="shared" si="34"/>
        <v>Khá</v>
      </c>
      <c r="DT21" s="21"/>
      <c r="DU21" s="11">
        <v>8</v>
      </c>
      <c r="DV21" s="12"/>
      <c r="DW21" s="11">
        <v>9</v>
      </c>
      <c r="DX21" s="12"/>
      <c r="DY21" s="12">
        <v>9</v>
      </c>
      <c r="DZ21" s="12"/>
      <c r="EA21" s="51">
        <v>9</v>
      </c>
      <c r="EB21" s="12"/>
      <c r="EC21" s="11">
        <v>9</v>
      </c>
      <c r="ED21" s="12"/>
      <c r="EE21" s="11">
        <v>9</v>
      </c>
      <c r="EF21" s="11"/>
      <c r="EG21" s="11">
        <v>9</v>
      </c>
      <c r="EH21" s="12"/>
      <c r="EI21" s="13">
        <f t="shared" si="25"/>
        <v>8.89</v>
      </c>
      <c r="EJ21" s="13"/>
      <c r="EK21" s="229" t="str">
        <f t="shared" si="26"/>
        <v>Giỏi</v>
      </c>
      <c r="EL21" s="13">
        <f t="shared" si="27"/>
        <v>8.32</v>
      </c>
      <c r="EM21" s="13"/>
      <c r="EN21" s="229" t="str">
        <f t="shared" si="28"/>
        <v>Giỏi</v>
      </c>
      <c r="EO21" s="229" t="str">
        <f t="shared" si="29"/>
        <v>LêDũng</v>
      </c>
      <c r="EP21" s="46">
        <f t="shared" si="30"/>
        <v>7.36</v>
      </c>
      <c r="EQ21" s="46"/>
      <c r="ER21" s="47" t="str">
        <f t="shared" si="31"/>
        <v>Khá</v>
      </c>
      <c r="ES21" s="234">
        <f t="shared" si="2"/>
        <v>31</v>
      </c>
    </row>
    <row r="22" spans="1:149" ht="15" customHeight="1" x14ac:dyDescent="0.2">
      <c r="A22" s="16">
        <v>16</v>
      </c>
      <c r="B22" s="17" t="s">
        <v>693</v>
      </c>
      <c r="C22" s="18" t="s">
        <v>200</v>
      </c>
      <c r="D22" s="11">
        <v>7</v>
      </c>
      <c r="E22" s="12"/>
      <c r="F22" s="11">
        <f t="shared" si="3"/>
        <v>7</v>
      </c>
      <c r="G22" s="11">
        <v>5</v>
      </c>
      <c r="H22" s="12"/>
      <c r="I22" s="11">
        <f t="shared" si="4"/>
        <v>5</v>
      </c>
      <c r="J22" s="11">
        <v>7</v>
      </c>
      <c r="K22" s="12"/>
      <c r="L22" s="11">
        <f t="shared" si="5"/>
        <v>7</v>
      </c>
      <c r="M22" s="11">
        <v>7</v>
      </c>
      <c r="N22" s="12"/>
      <c r="O22" s="12">
        <v>7</v>
      </c>
      <c r="P22" s="12"/>
      <c r="Q22" s="12">
        <v>6</v>
      </c>
      <c r="R22" s="12"/>
      <c r="S22" s="11">
        <f t="shared" si="6"/>
        <v>6</v>
      </c>
      <c r="T22" s="11">
        <v>5</v>
      </c>
      <c r="U22" s="12"/>
      <c r="V22" s="11">
        <f t="shared" si="7"/>
        <v>5</v>
      </c>
      <c r="W22" s="11">
        <v>8</v>
      </c>
      <c r="X22" s="11"/>
      <c r="Y22" s="11">
        <f t="shared" si="8"/>
        <v>8</v>
      </c>
      <c r="Z22" s="11">
        <v>7</v>
      </c>
      <c r="AA22" s="12"/>
      <c r="AB22" s="11">
        <f t="shared" si="9"/>
        <v>7</v>
      </c>
      <c r="AC22" s="11">
        <v>9</v>
      </c>
      <c r="AD22" s="12"/>
      <c r="AE22" s="11">
        <f t="shared" si="10"/>
        <v>9</v>
      </c>
      <c r="AF22" s="11">
        <v>5</v>
      </c>
      <c r="AG22" s="12"/>
      <c r="AH22" s="11">
        <f t="shared" si="11"/>
        <v>5</v>
      </c>
      <c r="AI22" s="11">
        <v>6</v>
      </c>
      <c r="AJ22" s="12"/>
      <c r="AK22" s="11">
        <v>7</v>
      </c>
      <c r="AL22" s="12"/>
      <c r="AM22" s="11">
        <v>7</v>
      </c>
      <c r="AN22" s="12"/>
      <c r="AO22" s="11">
        <v>6</v>
      </c>
      <c r="AP22" s="12"/>
      <c r="AQ22" s="12">
        <v>6</v>
      </c>
      <c r="AR22" s="12"/>
      <c r="AS22" s="11">
        <f t="shared" si="12"/>
        <v>6</v>
      </c>
      <c r="AT22" s="12">
        <v>7</v>
      </c>
      <c r="AU22" s="12"/>
      <c r="AV22" s="11">
        <v>7</v>
      </c>
      <c r="AW22" s="12"/>
      <c r="AX22" s="11">
        <v>7</v>
      </c>
      <c r="AY22" s="11"/>
      <c r="AZ22" s="13">
        <f t="shared" si="13"/>
        <v>6.52</v>
      </c>
      <c r="BA22" s="13"/>
      <c r="BB22" s="14" t="str">
        <f t="shared" si="32"/>
        <v>TBKhá</v>
      </c>
      <c r="BC22" s="21"/>
      <c r="BD22" s="11">
        <v>9</v>
      </c>
      <c r="BE22" s="99"/>
      <c r="BF22" s="11">
        <f t="shared" si="14"/>
        <v>9</v>
      </c>
      <c r="BG22" s="11">
        <v>7</v>
      </c>
      <c r="BH22" s="99"/>
      <c r="BI22" s="11">
        <f t="shared" si="15"/>
        <v>7</v>
      </c>
      <c r="BJ22" s="11">
        <v>9</v>
      </c>
      <c r="BK22" s="99"/>
      <c r="BL22" s="11">
        <v>6</v>
      </c>
      <c r="BM22" s="99"/>
      <c r="BN22" s="11">
        <f t="shared" si="16"/>
        <v>6</v>
      </c>
      <c r="BO22" s="11">
        <v>7</v>
      </c>
      <c r="BP22" s="99"/>
      <c r="BQ22" s="11">
        <v>8</v>
      </c>
      <c r="BR22" s="99"/>
      <c r="BS22" s="11">
        <f t="shared" si="17"/>
        <v>8</v>
      </c>
      <c r="BT22" s="12">
        <v>8</v>
      </c>
      <c r="BU22" s="99"/>
      <c r="BV22" s="11">
        <v>8</v>
      </c>
      <c r="BW22" s="99"/>
      <c r="BX22" s="11">
        <v>8</v>
      </c>
      <c r="BY22" s="99"/>
      <c r="BZ22" s="11">
        <v>8</v>
      </c>
      <c r="CA22" s="98"/>
      <c r="CB22" s="11">
        <v>9</v>
      </c>
      <c r="CC22" s="99"/>
      <c r="CD22" s="11">
        <f t="shared" si="18"/>
        <v>9</v>
      </c>
      <c r="CE22" s="11">
        <v>8</v>
      </c>
      <c r="CF22" s="99"/>
      <c r="CG22" s="11">
        <f t="shared" si="19"/>
        <v>8</v>
      </c>
      <c r="CH22" s="11">
        <v>8</v>
      </c>
      <c r="CI22" s="99"/>
      <c r="CJ22" s="11">
        <v>8</v>
      </c>
      <c r="CK22" s="99"/>
      <c r="CL22" s="11">
        <f t="shared" si="20"/>
        <v>8</v>
      </c>
      <c r="CM22" s="12">
        <v>8</v>
      </c>
      <c r="CN22" s="99"/>
      <c r="CO22" s="11">
        <f t="shared" si="21"/>
        <v>8</v>
      </c>
      <c r="CP22" s="12">
        <v>8</v>
      </c>
      <c r="CQ22" s="99"/>
      <c r="CR22" s="13">
        <f t="shared" si="0"/>
        <v>8</v>
      </c>
      <c r="CS22" s="13"/>
      <c r="CT22" s="14" t="str">
        <f t="shared" si="33"/>
        <v>Giỏi</v>
      </c>
      <c r="CU22" s="21"/>
      <c r="CV22" s="11">
        <v>7</v>
      </c>
      <c r="CW22" s="99"/>
      <c r="CX22" s="11">
        <f t="shared" si="22"/>
        <v>7</v>
      </c>
      <c r="CY22" s="11">
        <v>9</v>
      </c>
      <c r="CZ22" s="99"/>
      <c r="DA22" s="11">
        <f t="shared" si="23"/>
        <v>9</v>
      </c>
      <c r="DB22" s="11">
        <v>6</v>
      </c>
      <c r="DC22" s="98"/>
      <c r="DD22" s="11">
        <v>8</v>
      </c>
      <c r="DE22" s="99"/>
      <c r="DF22" s="11">
        <f t="shared" si="24"/>
        <v>8</v>
      </c>
      <c r="DG22" s="11">
        <v>8</v>
      </c>
      <c r="DH22" s="99"/>
      <c r="DI22" s="98">
        <v>9</v>
      </c>
      <c r="DJ22" s="98"/>
      <c r="DK22" s="11">
        <v>9</v>
      </c>
      <c r="DL22" s="99"/>
      <c r="DM22" s="98">
        <v>6</v>
      </c>
      <c r="DN22" s="98"/>
      <c r="DO22" s="11">
        <v>8</v>
      </c>
      <c r="DP22" s="99"/>
      <c r="DQ22" s="13">
        <f t="shared" si="1"/>
        <v>7.88</v>
      </c>
      <c r="DR22" s="13"/>
      <c r="DS22" s="14" t="str">
        <f t="shared" si="34"/>
        <v>Khá</v>
      </c>
      <c r="DT22" s="21"/>
      <c r="DU22" s="11">
        <v>9</v>
      </c>
      <c r="DV22" s="12"/>
      <c r="DW22" s="11">
        <v>9</v>
      </c>
      <c r="DX22" s="12"/>
      <c r="DY22" s="12">
        <v>8</v>
      </c>
      <c r="DZ22" s="12"/>
      <c r="EA22" s="51">
        <v>9</v>
      </c>
      <c r="EB22" s="12"/>
      <c r="EC22" s="11">
        <v>9</v>
      </c>
      <c r="ED22" s="12"/>
      <c r="EE22" s="11">
        <v>9</v>
      </c>
      <c r="EF22" s="11"/>
      <c r="EG22" s="11">
        <v>8</v>
      </c>
      <c r="EH22" s="12"/>
      <c r="EI22" s="13">
        <f t="shared" si="25"/>
        <v>8.6999999999999993</v>
      </c>
      <c r="EJ22" s="13"/>
      <c r="EK22" s="229" t="str">
        <f t="shared" si="26"/>
        <v>Giỏi</v>
      </c>
      <c r="EL22" s="13">
        <f t="shared" si="27"/>
        <v>8.3000000000000007</v>
      </c>
      <c r="EM22" s="13"/>
      <c r="EN22" s="229" t="str">
        <f t="shared" si="28"/>
        <v>Giỏi</v>
      </c>
      <c r="EO22" s="229" t="str">
        <f t="shared" si="29"/>
        <v>Mai Xuân TrườngGiang</v>
      </c>
      <c r="EP22" s="46">
        <f t="shared" si="30"/>
        <v>7.6</v>
      </c>
      <c r="EQ22" s="46"/>
      <c r="ER22" s="47" t="str">
        <f t="shared" si="31"/>
        <v>Khá</v>
      </c>
      <c r="ES22" s="234">
        <f t="shared" si="2"/>
        <v>20</v>
      </c>
    </row>
    <row r="23" spans="1:149" ht="15" customHeight="1" x14ac:dyDescent="0.2">
      <c r="A23" s="117">
        <v>17</v>
      </c>
      <c r="B23" s="17" t="s">
        <v>426</v>
      </c>
      <c r="C23" s="18" t="s">
        <v>87</v>
      </c>
      <c r="D23" s="11">
        <v>7</v>
      </c>
      <c r="E23" s="12"/>
      <c r="F23" s="11">
        <f t="shared" si="3"/>
        <v>7</v>
      </c>
      <c r="G23" s="11">
        <v>5</v>
      </c>
      <c r="H23" s="12"/>
      <c r="I23" s="11">
        <f t="shared" si="4"/>
        <v>5</v>
      </c>
      <c r="J23" s="11">
        <v>8</v>
      </c>
      <c r="K23" s="12"/>
      <c r="L23" s="11">
        <f t="shared" si="5"/>
        <v>8</v>
      </c>
      <c r="M23" s="11">
        <v>7</v>
      </c>
      <c r="N23" s="12"/>
      <c r="O23" s="12">
        <v>7</v>
      </c>
      <c r="P23" s="12"/>
      <c r="Q23" s="12">
        <v>8</v>
      </c>
      <c r="R23" s="12"/>
      <c r="S23" s="11">
        <f t="shared" si="6"/>
        <v>8</v>
      </c>
      <c r="T23" s="11">
        <v>6</v>
      </c>
      <c r="U23" s="12"/>
      <c r="V23" s="11">
        <f t="shared" si="7"/>
        <v>6</v>
      </c>
      <c r="W23" s="11">
        <v>8</v>
      </c>
      <c r="X23" s="11"/>
      <c r="Y23" s="11">
        <f t="shared" si="8"/>
        <v>8</v>
      </c>
      <c r="Z23" s="11">
        <v>9</v>
      </c>
      <c r="AA23" s="12"/>
      <c r="AB23" s="11">
        <f t="shared" si="9"/>
        <v>9</v>
      </c>
      <c r="AC23" s="11">
        <v>9</v>
      </c>
      <c r="AD23" s="12"/>
      <c r="AE23" s="11">
        <f t="shared" si="10"/>
        <v>9</v>
      </c>
      <c r="AF23" s="11">
        <v>5</v>
      </c>
      <c r="AG23" s="12"/>
      <c r="AH23" s="11">
        <f t="shared" si="11"/>
        <v>5</v>
      </c>
      <c r="AI23" s="11">
        <v>7</v>
      </c>
      <c r="AJ23" s="12"/>
      <c r="AK23" s="11">
        <v>7</v>
      </c>
      <c r="AL23" s="12"/>
      <c r="AM23" s="11">
        <v>7</v>
      </c>
      <c r="AN23" s="12"/>
      <c r="AO23" s="11">
        <v>7</v>
      </c>
      <c r="AP23" s="12"/>
      <c r="AQ23" s="12">
        <v>9</v>
      </c>
      <c r="AR23" s="12"/>
      <c r="AS23" s="11">
        <f t="shared" si="12"/>
        <v>9</v>
      </c>
      <c r="AT23" s="12">
        <v>7</v>
      </c>
      <c r="AU23" s="12"/>
      <c r="AV23" s="11">
        <v>7</v>
      </c>
      <c r="AW23" s="12"/>
      <c r="AX23" s="11">
        <v>7</v>
      </c>
      <c r="AY23" s="11"/>
      <c r="AZ23" s="13">
        <f t="shared" si="13"/>
        <v>7.02</v>
      </c>
      <c r="BA23" s="13"/>
      <c r="BB23" s="14" t="str">
        <f>IF(AZ23&lt;5,"Yếu",IF(AZ23&lt;6,"TBình",IF(AZ23&lt;7,"TBKhá",IF(AZ23&lt;8,"Khá",IF(AZ23&lt;9,"Giỏi","Xuất sắc")))))</f>
        <v>Khá</v>
      </c>
      <c r="BC23" s="21"/>
      <c r="BD23" s="11">
        <v>9</v>
      </c>
      <c r="BE23" s="99"/>
      <c r="BF23" s="11">
        <f t="shared" si="14"/>
        <v>9</v>
      </c>
      <c r="BG23" s="11">
        <v>7</v>
      </c>
      <c r="BH23" s="99"/>
      <c r="BI23" s="11">
        <f t="shared" si="15"/>
        <v>7</v>
      </c>
      <c r="BJ23" s="11">
        <v>9</v>
      </c>
      <c r="BK23" s="99"/>
      <c r="BL23" s="11">
        <v>6</v>
      </c>
      <c r="BM23" s="99"/>
      <c r="BN23" s="11">
        <f t="shared" si="16"/>
        <v>6</v>
      </c>
      <c r="BO23" s="11">
        <v>7</v>
      </c>
      <c r="BP23" s="99"/>
      <c r="BQ23" s="11">
        <v>8</v>
      </c>
      <c r="BR23" s="99"/>
      <c r="BS23" s="11">
        <f t="shared" si="17"/>
        <v>8</v>
      </c>
      <c r="BT23" s="12">
        <v>8</v>
      </c>
      <c r="BU23" s="99"/>
      <c r="BV23" s="11">
        <v>7</v>
      </c>
      <c r="BW23" s="99"/>
      <c r="BX23" s="11">
        <v>8</v>
      </c>
      <c r="BY23" s="99"/>
      <c r="BZ23" s="11">
        <v>7</v>
      </c>
      <c r="CA23" s="98"/>
      <c r="CB23" s="11">
        <v>8</v>
      </c>
      <c r="CC23" s="99"/>
      <c r="CD23" s="11">
        <f t="shared" si="18"/>
        <v>8</v>
      </c>
      <c r="CE23" s="11">
        <v>6</v>
      </c>
      <c r="CF23" s="99"/>
      <c r="CG23" s="11">
        <f t="shared" si="19"/>
        <v>6</v>
      </c>
      <c r="CH23" s="11">
        <v>7</v>
      </c>
      <c r="CI23" s="99"/>
      <c r="CJ23" s="11">
        <v>8</v>
      </c>
      <c r="CK23" s="99"/>
      <c r="CL23" s="11">
        <f t="shared" si="20"/>
        <v>8</v>
      </c>
      <c r="CM23" s="12">
        <v>7</v>
      </c>
      <c r="CN23" s="99"/>
      <c r="CO23" s="11">
        <f t="shared" si="21"/>
        <v>7</v>
      </c>
      <c r="CP23" s="12">
        <v>6</v>
      </c>
      <c r="CQ23" s="99"/>
      <c r="CR23" s="13">
        <f t="shared" si="0"/>
        <v>7.4</v>
      </c>
      <c r="CS23" s="13"/>
      <c r="CT23" s="14" t="str">
        <f>IF(CR23&lt;5,"Yếu",IF(CR23&lt;6,"TBình",IF(CR23&lt;7,"TBKhá",IF(CR23&lt;8,"Khá",IF(CR23&lt;9,"Giỏi","Xuất sắc")))))</f>
        <v>Khá</v>
      </c>
      <c r="CU23" s="21"/>
      <c r="CV23" s="11">
        <v>6</v>
      </c>
      <c r="CW23" s="99"/>
      <c r="CX23" s="11">
        <f t="shared" si="22"/>
        <v>6</v>
      </c>
      <c r="CY23" s="11">
        <v>9</v>
      </c>
      <c r="CZ23" s="99"/>
      <c r="DA23" s="11">
        <f t="shared" si="23"/>
        <v>9</v>
      </c>
      <c r="DB23" s="11">
        <v>8</v>
      </c>
      <c r="DC23" s="98"/>
      <c r="DD23" s="11">
        <v>8</v>
      </c>
      <c r="DE23" s="99"/>
      <c r="DF23" s="11">
        <f t="shared" si="24"/>
        <v>8</v>
      </c>
      <c r="DG23" s="11">
        <v>9</v>
      </c>
      <c r="DH23" s="99"/>
      <c r="DI23" s="98">
        <v>8</v>
      </c>
      <c r="DJ23" s="98"/>
      <c r="DK23" s="11">
        <v>9</v>
      </c>
      <c r="DL23" s="99"/>
      <c r="DM23" s="98">
        <v>6</v>
      </c>
      <c r="DN23" s="98"/>
      <c r="DO23" s="11">
        <v>8</v>
      </c>
      <c r="DP23" s="99"/>
      <c r="DQ23" s="13">
        <f t="shared" si="1"/>
        <v>7.88</v>
      </c>
      <c r="DR23" s="13"/>
      <c r="DS23" s="14" t="str">
        <f>IF(DQ23&lt;5,"Yếu",IF(DQ23&lt;6,"TBình",IF(DQ23&lt;7,"TBKhá",IF(DQ23&lt;8,"Khá",IF(DQ23&lt;9,"Giỏi","Xuất sắc")))))</f>
        <v>Khá</v>
      </c>
      <c r="DT23" s="21"/>
      <c r="DU23" s="11">
        <v>8</v>
      </c>
      <c r="DV23" s="12"/>
      <c r="DW23" s="11">
        <v>9</v>
      </c>
      <c r="DX23" s="12"/>
      <c r="DY23" s="12">
        <v>8</v>
      </c>
      <c r="DZ23" s="12"/>
      <c r="EA23" s="51">
        <v>8</v>
      </c>
      <c r="EB23" s="12"/>
      <c r="EC23" s="11">
        <v>9</v>
      </c>
      <c r="ED23" s="12"/>
      <c r="EE23" s="11">
        <v>8</v>
      </c>
      <c r="EF23" s="11"/>
      <c r="EG23" s="11">
        <v>10</v>
      </c>
      <c r="EH23" s="12"/>
      <c r="EI23" s="13">
        <f t="shared" si="25"/>
        <v>8.67</v>
      </c>
      <c r="EJ23" s="13"/>
      <c r="EK23" s="229" t="str">
        <f t="shared" si="26"/>
        <v>Giỏi</v>
      </c>
      <c r="EL23" s="13">
        <f t="shared" si="27"/>
        <v>8.2799999999999994</v>
      </c>
      <c r="EM23" s="13"/>
      <c r="EN23" s="229" t="str">
        <f t="shared" si="28"/>
        <v>Giỏi</v>
      </c>
      <c r="EO23" s="229" t="str">
        <f t="shared" si="29"/>
        <v>Trần VănHải</v>
      </c>
      <c r="EP23" s="46">
        <f t="shared" si="30"/>
        <v>7.56</v>
      </c>
      <c r="EQ23" s="46"/>
      <c r="ER23" s="47" t="str">
        <f t="shared" si="31"/>
        <v>Khá</v>
      </c>
      <c r="ES23" s="234">
        <f t="shared" si="2"/>
        <v>24</v>
      </c>
    </row>
    <row r="24" spans="1:149" ht="15" customHeight="1" x14ac:dyDescent="0.2">
      <c r="A24" s="16">
        <v>18</v>
      </c>
      <c r="B24" s="17" t="s">
        <v>288</v>
      </c>
      <c r="C24" s="18" t="s">
        <v>89</v>
      </c>
      <c r="D24" s="11">
        <v>7</v>
      </c>
      <c r="E24" s="12"/>
      <c r="F24" s="11">
        <f t="shared" si="3"/>
        <v>7</v>
      </c>
      <c r="G24" s="11">
        <v>6</v>
      </c>
      <c r="H24" s="12"/>
      <c r="I24" s="11">
        <f t="shared" si="4"/>
        <v>6</v>
      </c>
      <c r="J24" s="11">
        <v>8</v>
      </c>
      <c r="K24" s="12"/>
      <c r="L24" s="11">
        <f t="shared" si="5"/>
        <v>8</v>
      </c>
      <c r="M24" s="11">
        <v>8</v>
      </c>
      <c r="N24" s="12"/>
      <c r="O24" s="12">
        <v>8</v>
      </c>
      <c r="P24" s="12"/>
      <c r="Q24" s="12">
        <v>7</v>
      </c>
      <c r="R24" s="12"/>
      <c r="S24" s="11">
        <f t="shared" si="6"/>
        <v>7</v>
      </c>
      <c r="T24" s="11">
        <v>6</v>
      </c>
      <c r="U24" s="12"/>
      <c r="V24" s="11">
        <f t="shared" si="7"/>
        <v>6</v>
      </c>
      <c r="W24" s="11">
        <v>8</v>
      </c>
      <c r="X24" s="11"/>
      <c r="Y24" s="11">
        <f t="shared" si="8"/>
        <v>8</v>
      </c>
      <c r="Z24" s="11">
        <v>8</v>
      </c>
      <c r="AA24" s="12"/>
      <c r="AB24" s="11">
        <f t="shared" si="9"/>
        <v>8</v>
      </c>
      <c r="AC24" s="11">
        <v>9</v>
      </c>
      <c r="AD24" s="12"/>
      <c r="AE24" s="11">
        <f t="shared" si="10"/>
        <v>9</v>
      </c>
      <c r="AF24" s="11">
        <v>5</v>
      </c>
      <c r="AG24" s="12"/>
      <c r="AH24" s="11">
        <f t="shared" si="11"/>
        <v>5</v>
      </c>
      <c r="AI24" s="11">
        <v>6</v>
      </c>
      <c r="AJ24" s="12"/>
      <c r="AK24" s="11">
        <v>8</v>
      </c>
      <c r="AL24" s="12"/>
      <c r="AM24" s="11">
        <v>7</v>
      </c>
      <c r="AN24" s="12"/>
      <c r="AO24" s="11">
        <v>7</v>
      </c>
      <c r="AP24" s="12"/>
      <c r="AQ24" s="12">
        <v>8</v>
      </c>
      <c r="AR24" s="12"/>
      <c r="AS24" s="11">
        <f t="shared" si="12"/>
        <v>8</v>
      </c>
      <c r="AT24" s="12">
        <v>7</v>
      </c>
      <c r="AU24" s="12"/>
      <c r="AV24" s="11">
        <v>8</v>
      </c>
      <c r="AW24" s="12"/>
      <c r="AX24" s="11">
        <v>6</v>
      </c>
      <c r="AY24" s="11"/>
      <c r="AZ24" s="13">
        <f t="shared" si="13"/>
        <v>7.06</v>
      </c>
      <c r="BA24" s="13"/>
      <c r="BB24" s="14" t="str">
        <f>IF(AZ24&lt;5,"Yếu",IF(AZ24&lt;6,"TBình",IF(AZ24&lt;7,"TBKhá",IF(AZ24&lt;8,"Khá",IF(AZ24&lt;9,"Giỏi","Xuất sắc")))))</f>
        <v>Khá</v>
      </c>
      <c r="BC24" s="21"/>
      <c r="BD24" s="11">
        <v>7</v>
      </c>
      <c r="BE24" s="99"/>
      <c r="BF24" s="11">
        <f t="shared" si="14"/>
        <v>7</v>
      </c>
      <c r="BG24" s="11">
        <v>7</v>
      </c>
      <c r="BH24" s="99"/>
      <c r="BI24" s="11">
        <f t="shared" si="15"/>
        <v>7</v>
      </c>
      <c r="BJ24" s="11">
        <v>8</v>
      </c>
      <c r="BK24" s="99"/>
      <c r="BL24" s="11">
        <v>6</v>
      </c>
      <c r="BM24" s="99"/>
      <c r="BN24" s="11">
        <f t="shared" si="16"/>
        <v>6</v>
      </c>
      <c r="BO24" s="11">
        <v>7</v>
      </c>
      <c r="BP24" s="99"/>
      <c r="BQ24" s="11">
        <v>8</v>
      </c>
      <c r="BR24" s="99"/>
      <c r="BS24" s="11">
        <f t="shared" si="17"/>
        <v>8</v>
      </c>
      <c r="BT24" s="12">
        <v>9</v>
      </c>
      <c r="BU24" s="99"/>
      <c r="BV24" s="11">
        <v>7</v>
      </c>
      <c r="BW24" s="99"/>
      <c r="BX24" s="11">
        <v>9</v>
      </c>
      <c r="BY24" s="99"/>
      <c r="BZ24" s="11">
        <v>7</v>
      </c>
      <c r="CA24" s="98"/>
      <c r="CB24" s="11">
        <v>9</v>
      </c>
      <c r="CC24" s="99"/>
      <c r="CD24" s="11">
        <f t="shared" si="18"/>
        <v>9</v>
      </c>
      <c r="CE24" s="11">
        <v>7</v>
      </c>
      <c r="CF24" s="99"/>
      <c r="CG24" s="11">
        <f t="shared" si="19"/>
        <v>7</v>
      </c>
      <c r="CH24" s="11">
        <v>8</v>
      </c>
      <c r="CI24" s="99"/>
      <c r="CJ24" s="11">
        <v>8</v>
      </c>
      <c r="CK24" s="99"/>
      <c r="CL24" s="11">
        <f t="shared" si="20"/>
        <v>8</v>
      </c>
      <c r="CM24" s="12">
        <v>7</v>
      </c>
      <c r="CN24" s="99"/>
      <c r="CO24" s="11">
        <f t="shared" si="21"/>
        <v>7</v>
      </c>
      <c r="CP24" s="12">
        <v>7</v>
      </c>
      <c r="CQ24" s="99"/>
      <c r="CR24" s="13">
        <f t="shared" si="0"/>
        <v>7.58</v>
      </c>
      <c r="CS24" s="13"/>
      <c r="CT24" s="14" t="str">
        <f>IF(CR24&lt;5,"Yếu",IF(CR24&lt;6,"TBình",IF(CR24&lt;7,"TBKhá",IF(CR24&lt;8,"Khá",IF(CR24&lt;9,"Giỏi","Xuất sắc")))))</f>
        <v>Khá</v>
      </c>
      <c r="CU24" s="21"/>
      <c r="CV24" s="11">
        <v>8</v>
      </c>
      <c r="CW24" s="99"/>
      <c r="CX24" s="11">
        <f t="shared" si="22"/>
        <v>8</v>
      </c>
      <c r="CY24" s="11">
        <v>8</v>
      </c>
      <c r="CZ24" s="99"/>
      <c r="DA24" s="11">
        <f t="shared" si="23"/>
        <v>8</v>
      </c>
      <c r="DB24" s="11">
        <v>7</v>
      </c>
      <c r="DC24" s="98"/>
      <c r="DD24" s="11">
        <v>9</v>
      </c>
      <c r="DE24" s="99"/>
      <c r="DF24" s="11">
        <f t="shared" si="24"/>
        <v>9</v>
      </c>
      <c r="DG24" s="11">
        <v>8</v>
      </c>
      <c r="DH24" s="99"/>
      <c r="DI24" s="98">
        <v>8</v>
      </c>
      <c r="DJ24" s="98"/>
      <c r="DK24" s="11">
        <v>9</v>
      </c>
      <c r="DL24" s="99"/>
      <c r="DM24" s="98">
        <v>6</v>
      </c>
      <c r="DN24" s="98"/>
      <c r="DO24" s="11">
        <v>8</v>
      </c>
      <c r="DP24" s="99"/>
      <c r="DQ24" s="13">
        <f t="shared" si="1"/>
        <v>8.08</v>
      </c>
      <c r="DR24" s="13"/>
      <c r="DS24" s="14" t="str">
        <f>IF(DQ24&lt;5,"Yếu",IF(DQ24&lt;6,"TBình",IF(DQ24&lt;7,"TBKhá",IF(DQ24&lt;8,"Khá",IF(DQ24&lt;9,"Giỏi","Xuất sắc")))))</f>
        <v>Giỏi</v>
      </c>
      <c r="DT24" s="21"/>
      <c r="DU24" s="11">
        <v>9</v>
      </c>
      <c r="DV24" s="12"/>
      <c r="DW24" s="11">
        <v>9</v>
      </c>
      <c r="DX24" s="12"/>
      <c r="DY24" s="12">
        <v>8</v>
      </c>
      <c r="DZ24" s="12"/>
      <c r="EA24" s="51">
        <v>9</v>
      </c>
      <c r="EB24" s="12"/>
      <c r="EC24" s="11">
        <v>9</v>
      </c>
      <c r="ED24" s="12"/>
      <c r="EE24" s="11">
        <v>9</v>
      </c>
      <c r="EF24" s="11"/>
      <c r="EG24" s="11">
        <v>8</v>
      </c>
      <c r="EH24" s="12"/>
      <c r="EI24" s="13">
        <f t="shared" si="25"/>
        <v>8.6999999999999993</v>
      </c>
      <c r="EJ24" s="13"/>
      <c r="EK24" s="229" t="str">
        <f t="shared" si="26"/>
        <v>Giỏi</v>
      </c>
      <c r="EL24" s="13">
        <f t="shared" si="27"/>
        <v>8.4</v>
      </c>
      <c r="EM24" s="13"/>
      <c r="EN24" s="229" t="str">
        <f t="shared" si="28"/>
        <v>Giỏi</v>
      </c>
      <c r="EO24" s="229" t="str">
        <f t="shared" si="29"/>
        <v>Đỗ ThịHằng</v>
      </c>
      <c r="EP24" s="46">
        <f t="shared" si="30"/>
        <v>7.68</v>
      </c>
      <c r="EQ24" s="46"/>
      <c r="ER24" s="47" t="str">
        <f t="shared" si="31"/>
        <v>Khá</v>
      </c>
      <c r="ES24" s="234">
        <f t="shared" si="2"/>
        <v>17</v>
      </c>
    </row>
    <row r="25" spans="1:149" ht="15" customHeight="1" x14ac:dyDescent="0.2">
      <c r="A25" s="117">
        <v>19</v>
      </c>
      <c r="B25" s="17" t="s">
        <v>694</v>
      </c>
      <c r="C25" s="18" t="s">
        <v>296</v>
      </c>
      <c r="D25" s="11">
        <v>5</v>
      </c>
      <c r="E25" s="12"/>
      <c r="F25" s="11">
        <f t="shared" si="3"/>
        <v>5</v>
      </c>
      <c r="G25" s="11">
        <v>6</v>
      </c>
      <c r="H25" s="12"/>
      <c r="I25" s="11">
        <f t="shared" si="4"/>
        <v>6</v>
      </c>
      <c r="J25" s="11">
        <v>5</v>
      </c>
      <c r="K25" s="12"/>
      <c r="L25" s="11">
        <f t="shared" si="5"/>
        <v>5</v>
      </c>
      <c r="M25" s="11">
        <v>7</v>
      </c>
      <c r="N25" s="12"/>
      <c r="O25" s="12">
        <v>7</v>
      </c>
      <c r="P25" s="12"/>
      <c r="Q25" s="12">
        <v>7</v>
      </c>
      <c r="R25" s="12"/>
      <c r="S25" s="11">
        <f t="shared" si="6"/>
        <v>7</v>
      </c>
      <c r="T25" s="11">
        <v>4</v>
      </c>
      <c r="U25" s="12">
        <v>5</v>
      </c>
      <c r="V25" s="11">
        <f t="shared" si="7"/>
        <v>5</v>
      </c>
      <c r="W25" s="11">
        <v>8</v>
      </c>
      <c r="X25" s="11"/>
      <c r="Y25" s="11">
        <f t="shared" si="8"/>
        <v>8</v>
      </c>
      <c r="Z25" s="11">
        <v>8</v>
      </c>
      <c r="AA25" s="12"/>
      <c r="AB25" s="11">
        <f t="shared" si="9"/>
        <v>8</v>
      </c>
      <c r="AC25" s="11">
        <v>8</v>
      </c>
      <c r="AD25" s="12"/>
      <c r="AE25" s="11">
        <f t="shared" si="10"/>
        <v>8</v>
      </c>
      <c r="AF25" s="11">
        <v>4</v>
      </c>
      <c r="AG25" s="12">
        <v>5</v>
      </c>
      <c r="AH25" s="11">
        <f t="shared" si="11"/>
        <v>5</v>
      </c>
      <c r="AI25" s="11">
        <v>6</v>
      </c>
      <c r="AJ25" s="12"/>
      <c r="AK25" s="11">
        <v>7</v>
      </c>
      <c r="AL25" s="12"/>
      <c r="AM25" s="11">
        <v>7</v>
      </c>
      <c r="AN25" s="12"/>
      <c r="AO25" s="11">
        <v>7</v>
      </c>
      <c r="AP25" s="12"/>
      <c r="AQ25" s="12">
        <v>8</v>
      </c>
      <c r="AR25" s="12"/>
      <c r="AS25" s="11">
        <f t="shared" si="12"/>
        <v>8</v>
      </c>
      <c r="AT25" s="12">
        <v>7</v>
      </c>
      <c r="AU25" s="12"/>
      <c r="AV25" s="11">
        <v>6</v>
      </c>
      <c r="AW25" s="12"/>
      <c r="AX25" s="11">
        <v>7</v>
      </c>
      <c r="AY25" s="11"/>
      <c r="AZ25" s="13">
        <f t="shared" si="13"/>
        <v>6.52</v>
      </c>
      <c r="BA25" s="13"/>
      <c r="BB25" s="14" t="str">
        <f t="shared" ref="BB25:BB69" si="35">IF(AZ25&lt;5,"Yếu",IF(AZ25&lt;6,"TBình",IF(AZ25&lt;7,"TBKhá",IF(AZ25&lt;8,"Khá",IF(AZ25&lt;9,"Giỏi","Xuất sắc")))))</f>
        <v>TBKhá</v>
      </c>
      <c r="BC25" s="21"/>
      <c r="BD25" s="11">
        <v>6</v>
      </c>
      <c r="BE25" s="99"/>
      <c r="BF25" s="11">
        <f t="shared" si="14"/>
        <v>6</v>
      </c>
      <c r="BG25" s="11">
        <v>7</v>
      </c>
      <c r="BH25" s="99"/>
      <c r="BI25" s="11">
        <f t="shared" si="15"/>
        <v>7</v>
      </c>
      <c r="BJ25" s="11">
        <v>8</v>
      </c>
      <c r="BK25" s="99"/>
      <c r="BL25" s="11">
        <v>5</v>
      </c>
      <c r="BM25" s="99"/>
      <c r="BN25" s="11">
        <f t="shared" si="16"/>
        <v>5</v>
      </c>
      <c r="BO25" s="11">
        <v>7</v>
      </c>
      <c r="BP25" s="99"/>
      <c r="BQ25" s="11">
        <v>8</v>
      </c>
      <c r="BR25" s="99"/>
      <c r="BS25" s="11">
        <f t="shared" si="17"/>
        <v>8</v>
      </c>
      <c r="BT25" s="12">
        <v>8</v>
      </c>
      <c r="BU25" s="99"/>
      <c r="BV25" s="11">
        <v>5</v>
      </c>
      <c r="BW25" s="99"/>
      <c r="BX25" s="11">
        <v>9</v>
      </c>
      <c r="BY25" s="99"/>
      <c r="BZ25" s="11">
        <v>7</v>
      </c>
      <c r="CA25" s="98"/>
      <c r="CB25" s="11">
        <v>9</v>
      </c>
      <c r="CC25" s="99"/>
      <c r="CD25" s="11">
        <f t="shared" si="18"/>
        <v>9</v>
      </c>
      <c r="CE25" s="11">
        <v>6</v>
      </c>
      <c r="CF25" s="99"/>
      <c r="CG25" s="11">
        <f t="shared" si="19"/>
        <v>6</v>
      </c>
      <c r="CH25" s="11">
        <v>6</v>
      </c>
      <c r="CI25" s="99"/>
      <c r="CJ25" s="11">
        <v>8</v>
      </c>
      <c r="CK25" s="99"/>
      <c r="CL25" s="11">
        <f t="shared" si="20"/>
        <v>8</v>
      </c>
      <c r="CM25" s="12">
        <v>6</v>
      </c>
      <c r="CN25" s="99"/>
      <c r="CO25" s="11">
        <f t="shared" si="21"/>
        <v>6</v>
      </c>
      <c r="CP25" s="12">
        <v>6</v>
      </c>
      <c r="CQ25" s="99"/>
      <c r="CR25" s="13">
        <f t="shared" si="0"/>
        <v>6.89</v>
      </c>
      <c r="CS25" s="13"/>
      <c r="CT25" s="14" t="str">
        <f t="shared" ref="CT25:CT68" si="36">IF(CR25&lt;5,"Yếu",IF(CR25&lt;6,"TBình",IF(CR25&lt;7,"TBKhá",IF(CR25&lt;8,"Khá",IF(CR25&lt;9,"Giỏi","Xuất sắc")))))</f>
        <v>TBKhá</v>
      </c>
      <c r="CU25" s="21"/>
      <c r="CV25" s="11">
        <v>7</v>
      </c>
      <c r="CW25" s="99"/>
      <c r="CX25" s="11">
        <f t="shared" si="22"/>
        <v>7</v>
      </c>
      <c r="CY25" s="11">
        <v>9</v>
      </c>
      <c r="CZ25" s="99"/>
      <c r="DA25" s="11">
        <f t="shared" si="23"/>
        <v>9</v>
      </c>
      <c r="DB25" s="11">
        <v>7</v>
      </c>
      <c r="DC25" s="98"/>
      <c r="DD25" s="11">
        <v>9</v>
      </c>
      <c r="DE25" s="99"/>
      <c r="DF25" s="11">
        <f t="shared" si="24"/>
        <v>9</v>
      </c>
      <c r="DG25" s="11">
        <v>7</v>
      </c>
      <c r="DH25" s="99"/>
      <c r="DI25" s="98">
        <v>8</v>
      </c>
      <c r="DJ25" s="98"/>
      <c r="DK25" s="11">
        <v>9</v>
      </c>
      <c r="DL25" s="99"/>
      <c r="DM25" s="98">
        <v>6</v>
      </c>
      <c r="DN25" s="98"/>
      <c r="DO25" s="11">
        <v>8</v>
      </c>
      <c r="DP25" s="99"/>
      <c r="DQ25" s="13">
        <f t="shared" si="1"/>
        <v>7.96</v>
      </c>
      <c r="DR25" s="13"/>
      <c r="DS25" s="14" t="str">
        <f t="shared" ref="DS25:DS69" si="37">IF(DQ25&lt;5,"Yếu",IF(DQ25&lt;6,"TBình",IF(DQ25&lt;7,"TBKhá",IF(DQ25&lt;8,"Khá",IF(DQ25&lt;9,"Giỏi","Xuất sắc")))))</f>
        <v>Khá</v>
      </c>
      <c r="DT25" s="21"/>
      <c r="DU25" s="11">
        <v>9</v>
      </c>
      <c r="DV25" s="12"/>
      <c r="DW25" s="11">
        <v>9</v>
      </c>
      <c r="DX25" s="12"/>
      <c r="DY25" s="12">
        <v>9</v>
      </c>
      <c r="DZ25" s="12"/>
      <c r="EA25" s="51">
        <v>9</v>
      </c>
      <c r="EB25" s="12"/>
      <c r="EC25" s="11">
        <v>9</v>
      </c>
      <c r="ED25" s="12"/>
      <c r="EE25" s="11">
        <v>7</v>
      </c>
      <c r="EF25" s="11"/>
      <c r="EG25" s="11">
        <v>8</v>
      </c>
      <c r="EH25" s="12"/>
      <c r="EI25" s="13">
        <f t="shared" si="25"/>
        <v>8.44</v>
      </c>
      <c r="EJ25" s="13"/>
      <c r="EK25" s="229" t="str">
        <f t="shared" si="26"/>
        <v>Giỏi</v>
      </c>
      <c r="EL25" s="13">
        <f t="shared" si="27"/>
        <v>8.2100000000000009</v>
      </c>
      <c r="EM25" s="13"/>
      <c r="EN25" s="229" t="str">
        <f t="shared" si="28"/>
        <v>Giỏi</v>
      </c>
      <c r="EO25" s="229" t="str">
        <f t="shared" si="29"/>
        <v>Nguyễn Như ThịHạnh</v>
      </c>
      <c r="EP25" s="46">
        <f t="shared" si="30"/>
        <v>7.2</v>
      </c>
      <c r="EQ25" s="46"/>
      <c r="ER25" s="47" t="str">
        <f t="shared" si="31"/>
        <v>Khá</v>
      </c>
      <c r="ES25" s="234">
        <f t="shared" si="2"/>
        <v>35</v>
      </c>
    </row>
    <row r="26" spans="1:149" ht="15" customHeight="1" x14ac:dyDescent="0.2">
      <c r="A26" s="16">
        <v>20</v>
      </c>
      <c r="B26" s="17" t="s">
        <v>695</v>
      </c>
      <c r="C26" s="18" t="s">
        <v>422</v>
      </c>
      <c r="D26" s="11">
        <v>5</v>
      </c>
      <c r="E26" s="12"/>
      <c r="F26" s="11">
        <f t="shared" si="3"/>
        <v>5</v>
      </c>
      <c r="G26" s="11">
        <v>5</v>
      </c>
      <c r="H26" s="12"/>
      <c r="I26" s="11">
        <f t="shared" si="4"/>
        <v>5</v>
      </c>
      <c r="J26" s="11">
        <v>5</v>
      </c>
      <c r="K26" s="12"/>
      <c r="L26" s="11">
        <f t="shared" si="5"/>
        <v>5</v>
      </c>
      <c r="M26" s="11">
        <v>6</v>
      </c>
      <c r="N26" s="12"/>
      <c r="O26" s="12">
        <v>6</v>
      </c>
      <c r="P26" s="12"/>
      <c r="Q26" s="12">
        <v>5</v>
      </c>
      <c r="R26" s="12"/>
      <c r="S26" s="11">
        <f t="shared" si="6"/>
        <v>5</v>
      </c>
      <c r="T26" s="11">
        <v>5</v>
      </c>
      <c r="U26" s="12"/>
      <c r="V26" s="11">
        <f t="shared" si="7"/>
        <v>5</v>
      </c>
      <c r="W26" s="11">
        <v>9</v>
      </c>
      <c r="X26" s="11"/>
      <c r="Y26" s="11">
        <f t="shared" si="8"/>
        <v>9</v>
      </c>
      <c r="Z26" s="11">
        <v>8</v>
      </c>
      <c r="AA26" s="12"/>
      <c r="AB26" s="11">
        <f t="shared" si="9"/>
        <v>8</v>
      </c>
      <c r="AC26" s="11">
        <v>7</v>
      </c>
      <c r="AD26" s="12"/>
      <c r="AE26" s="11">
        <f t="shared" si="10"/>
        <v>7</v>
      </c>
      <c r="AF26" s="11">
        <v>5</v>
      </c>
      <c r="AG26" s="12"/>
      <c r="AH26" s="11">
        <f t="shared" si="11"/>
        <v>5</v>
      </c>
      <c r="AI26" s="11">
        <v>7</v>
      </c>
      <c r="AJ26" s="12"/>
      <c r="AK26" s="11">
        <v>7</v>
      </c>
      <c r="AL26" s="12"/>
      <c r="AM26" s="11">
        <v>7</v>
      </c>
      <c r="AN26" s="12"/>
      <c r="AO26" s="11">
        <v>7</v>
      </c>
      <c r="AP26" s="12"/>
      <c r="AQ26" s="12">
        <v>6</v>
      </c>
      <c r="AR26" s="12"/>
      <c r="AS26" s="11">
        <f t="shared" si="12"/>
        <v>6</v>
      </c>
      <c r="AT26" s="12">
        <v>7</v>
      </c>
      <c r="AU26" s="12"/>
      <c r="AV26" s="11">
        <v>7</v>
      </c>
      <c r="AW26" s="12"/>
      <c r="AX26" s="11">
        <v>8</v>
      </c>
      <c r="AY26" s="11"/>
      <c r="AZ26" s="13">
        <f t="shared" si="13"/>
        <v>6.22</v>
      </c>
      <c r="BA26" s="13"/>
      <c r="BB26" s="14" t="str">
        <f t="shared" si="35"/>
        <v>TBKhá</v>
      </c>
      <c r="BC26" s="21"/>
      <c r="BD26" s="11">
        <v>6</v>
      </c>
      <c r="BE26" s="99"/>
      <c r="BF26" s="11">
        <f t="shared" si="14"/>
        <v>6</v>
      </c>
      <c r="BG26" s="11">
        <v>7</v>
      </c>
      <c r="BH26" s="99"/>
      <c r="BI26" s="11">
        <f t="shared" si="15"/>
        <v>7</v>
      </c>
      <c r="BJ26" s="11">
        <v>8</v>
      </c>
      <c r="BK26" s="99"/>
      <c r="BL26" s="11">
        <v>6</v>
      </c>
      <c r="BM26" s="99"/>
      <c r="BN26" s="11">
        <f t="shared" si="16"/>
        <v>6</v>
      </c>
      <c r="BO26" s="11">
        <v>5</v>
      </c>
      <c r="BP26" s="99"/>
      <c r="BQ26" s="11">
        <v>6</v>
      </c>
      <c r="BR26" s="99"/>
      <c r="BS26" s="11">
        <f t="shared" si="17"/>
        <v>6</v>
      </c>
      <c r="BT26" s="12">
        <v>8</v>
      </c>
      <c r="BU26" s="99"/>
      <c r="BV26" s="11">
        <v>7</v>
      </c>
      <c r="BW26" s="99"/>
      <c r="BX26" s="11">
        <v>6</v>
      </c>
      <c r="BY26" s="99"/>
      <c r="BZ26" s="11">
        <v>7</v>
      </c>
      <c r="CA26" s="98"/>
      <c r="CB26" s="11">
        <v>6</v>
      </c>
      <c r="CC26" s="99"/>
      <c r="CD26" s="11">
        <f t="shared" si="18"/>
        <v>6</v>
      </c>
      <c r="CE26" s="11">
        <v>7</v>
      </c>
      <c r="CF26" s="99"/>
      <c r="CG26" s="11">
        <f t="shared" si="19"/>
        <v>7</v>
      </c>
      <c r="CH26" s="11">
        <v>6</v>
      </c>
      <c r="CI26" s="99"/>
      <c r="CJ26" s="11">
        <v>8</v>
      </c>
      <c r="CK26" s="99"/>
      <c r="CL26" s="11">
        <f t="shared" si="20"/>
        <v>8</v>
      </c>
      <c r="CM26" s="12">
        <v>7</v>
      </c>
      <c r="CN26" s="99"/>
      <c r="CO26" s="11">
        <f t="shared" si="21"/>
        <v>7</v>
      </c>
      <c r="CP26" s="12">
        <v>7</v>
      </c>
      <c r="CQ26" s="99"/>
      <c r="CR26" s="13">
        <f t="shared" si="0"/>
        <v>6.77</v>
      </c>
      <c r="CS26" s="13"/>
      <c r="CT26" s="14" t="str">
        <f t="shared" si="36"/>
        <v>TBKhá</v>
      </c>
      <c r="CU26" s="21"/>
      <c r="CV26" s="11">
        <v>7</v>
      </c>
      <c r="CW26" s="99"/>
      <c r="CX26" s="11">
        <f t="shared" si="22"/>
        <v>7</v>
      </c>
      <c r="CY26" s="11">
        <v>8</v>
      </c>
      <c r="CZ26" s="99"/>
      <c r="DA26" s="11">
        <f t="shared" si="23"/>
        <v>8</v>
      </c>
      <c r="DB26" s="11">
        <v>7</v>
      </c>
      <c r="DC26" s="98"/>
      <c r="DD26" s="11">
        <v>7</v>
      </c>
      <c r="DE26" s="99"/>
      <c r="DF26" s="11">
        <f t="shared" si="24"/>
        <v>7</v>
      </c>
      <c r="DG26" s="11">
        <v>6</v>
      </c>
      <c r="DH26" s="99"/>
      <c r="DI26" s="98">
        <v>8</v>
      </c>
      <c r="DJ26" s="98"/>
      <c r="DK26" s="11">
        <v>9</v>
      </c>
      <c r="DL26" s="99"/>
      <c r="DM26" s="98">
        <v>7</v>
      </c>
      <c r="DN26" s="98"/>
      <c r="DO26" s="11">
        <v>8</v>
      </c>
      <c r="DP26" s="99"/>
      <c r="DQ26" s="13">
        <f t="shared" si="1"/>
        <v>7.54</v>
      </c>
      <c r="DR26" s="13"/>
      <c r="DS26" s="14" t="str">
        <f t="shared" si="37"/>
        <v>Khá</v>
      </c>
      <c r="DT26" s="21"/>
      <c r="DU26" s="11">
        <v>7</v>
      </c>
      <c r="DV26" s="12"/>
      <c r="DW26" s="11">
        <v>8</v>
      </c>
      <c r="DX26" s="12"/>
      <c r="DY26" s="12">
        <v>8</v>
      </c>
      <c r="DZ26" s="12"/>
      <c r="EA26" s="51">
        <v>8</v>
      </c>
      <c r="EB26" s="12"/>
      <c r="EC26" s="11">
        <v>9</v>
      </c>
      <c r="ED26" s="12"/>
      <c r="EE26" s="11">
        <v>6</v>
      </c>
      <c r="EF26" s="11"/>
      <c r="EG26" s="11">
        <v>6</v>
      </c>
      <c r="EH26" s="12"/>
      <c r="EI26" s="13">
        <f t="shared" si="25"/>
        <v>7.33</v>
      </c>
      <c r="EJ26" s="13"/>
      <c r="EK26" s="229" t="str">
        <f t="shared" si="26"/>
        <v>Khá</v>
      </c>
      <c r="EL26" s="13">
        <f t="shared" si="27"/>
        <v>7.43</v>
      </c>
      <c r="EM26" s="13"/>
      <c r="EN26" s="229" t="str">
        <f t="shared" si="28"/>
        <v>Khá</v>
      </c>
      <c r="EO26" s="229" t="str">
        <f t="shared" si="29"/>
        <v>Nguyễn VănHiến</v>
      </c>
      <c r="EP26" s="46">
        <f t="shared" si="30"/>
        <v>6.81</v>
      </c>
      <c r="EQ26" s="46"/>
      <c r="ER26" s="47" t="str">
        <f t="shared" si="31"/>
        <v>TBKhá</v>
      </c>
      <c r="ES26" s="234">
        <f t="shared" si="2"/>
        <v>42</v>
      </c>
    </row>
    <row r="27" spans="1:149" ht="15" customHeight="1" x14ac:dyDescent="0.2">
      <c r="A27" s="16">
        <v>21</v>
      </c>
      <c r="B27" s="17" t="s">
        <v>696</v>
      </c>
      <c r="C27" s="18" t="s">
        <v>207</v>
      </c>
      <c r="D27" s="11">
        <v>7</v>
      </c>
      <c r="E27" s="12"/>
      <c r="F27" s="11">
        <f t="shared" si="3"/>
        <v>7</v>
      </c>
      <c r="G27" s="11">
        <v>6</v>
      </c>
      <c r="H27" s="12"/>
      <c r="I27" s="11">
        <f t="shared" si="4"/>
        <v>6</v>
      </c>
      <c r="J27" s="11">
        <v>7</v>
      </c>
      <c r="K27" s="12"/>
      <c r="L27" s="11">
        <f t="shared" si="5"/>
        <v>7</v>
      </c>
      <c r="M27" s="11">
        <v>8</v>
      </c>
      <c r="N27" s="12"/>
      <c r="O27" s="12">
        <v>8</v>
      </c>
      <c r="P27" s="12"/>
      <c r="Q27" s="12">
        <v>8</v>
      </c>
      <c r="R27" s="12"/>
      <c r="S27" s="11">
        <f t="shared" si="6"/>
        <v>8</v>
      </c>
      <c r="T27" s="11">
        <v>6</v>
      </c>
      <c r="U27" s="12"/>
      <c r="V27" s="11">
        <f t="shared" si="7"/>
        <v>6</v>
      </c>
      <c r="W27" s="11">
        <v>9</v>
      </c>
      <c r="X27" s="11"/>
      <c r="Y27" s="11">
        <f t="shared" si="8"/>
        <v>9</v>
      </c>
      <c r="Z27" s="11">
        <v>9</v>
      </c>
      <c r="AA27" s="12"/>
      <c r="AB27" s="11">
        <f t="shared" si="9"/>
        <v>9</v>
      </c>
      <c r="AC27" s="11">
        <v>8</v>
      </c>
      <c r="AD27" s="12"/>
      <c r="AE27" s="11">
        <f t="shared" si="10"/>
        <v>8</v>
      </c>
      <c r="AF27" s="11">
        <v>5</v>
      </c>
      <c r="AG27" s="12"/>
      <c r="AH27" s="11">
        <f t="shared" si="11"/>
        <v>5</v>
      </c>
      <c r="AI27" s="11">
        <v>6</v>
      </c>
      <c r="AJ27" s="12"/>
      <c r="AK27" s="11">
        <v>8</v>
      </c>
      <c r="AL27" s="12"/>
      <c r="AM27" s="11">
        <v>7</v>
      </c>
      <c r="AN27" s="12"/>
      <c r="AO27" s="11">
        <v>6</v>
      </c>
      <c r="AP27" s="12"/>
      <c r="AQ27" s="12">
        <v>9</v>
      </c>
      <c r="AR27" s="12"/>
      <c r="AS27" s="11">
        <f t="shared" si="12"/>
        <v>9</v>
      </c>
      <c r="AT27" s="12">
        <v>7</v>
      </c>
      <c r="AU27" s="12"/>
      <c r="AV27" s="11">
        <v>7</v>
      </c>
      <c r="AW27" s="12"/>
      <c r="AX27" s="11">
        <v>7</v>
      </c>
      <c r="AY27" s="11"/>
      <c r="AZ27" s="13">
        <f t="shared" si="13"/>
        <v>7.09</v>
      </c>
      <c r="BA27" s="13"/>
      <c r="BB27" s="14" t="str">
        <f t="shared" si="35"/>
        <v>Khá</v>
      </c>
      <c r="BC27" s="21"/>
      <c r="BD27" s="11">
        <v>5</v>
      </c>
      <c r="BE27" s="99"/>
      <c r="BF27" s="11">
        <f t="shared" si="14"/>
        <v>5</v>
      </c>
      <c r="BG27" s="11">
        <v>6</v>
      </c>
      <c r="BH27" s="99"/>
      <c r="BI27" s="11">
        <f t="shared" si="15"/>
        <v>6</v>
      </c>
      <c r="BJ27" s="11">
        <v>8</v>
      </c>
      <c r="BK27" s="99"/>
      <c r="BL27" s="11">
        <v>7</v>
      </c>
      <c r="BM27" s="99"/>
      <c r="BN27" s="11">
        <f t="shared" si="16"/>
        <v>7</v>
      </c>
      <c r="BO27" s="11">
        <v>7</v>
      </c>
      <c r="BP27" s="99"/>
      <c r="BQ27" s="11">
        <v>8</v>
      </c>
      <c r="BR27" s="99"/>
      <c r="BS27" s="11">
        <f t="shared" si="17"/>
        <v>8</v>
      </c>
      <c r="BT27" s="12">
        <v>8</v>
      </c>
      <c r="BU27" s="99"/>
      <c r="BV27" s="11">
        <v>8</v>
      </c>
      <c r="BW27" s="99"/>
      <c r="BX27" s="11">
        <v>7</v>
      </c>
      <c r="BY27" s="99"/>
      <c r="BZ27" s="11">
        <v>7</v>
      </c>
      <c r="CA27" s="98"/>
      <c r="CB27" s="11">
        <v>9</v>
      </c>
      <c r="CC27" s="99"/>
      <c r="CD27" s="11">
        <f t="shared" si="18"/>
        <v>9</v>
      </c>
      <c r="CE27" s="11">
        <v>8</v>
      </c>
      <c r="CF27" s="99"/>
      <c r="CG27" s="11">
        <f t="shared" si="19"/>
        <v>8</v>
      </c>
      <c r="CH27" s="11">
        <v>8</v>
      </c>
      <c r="CI27" s="99"/>
      <c r="CJ27" s="11">
        <v>8</v>
      </c>
      <c r="CK27" s="99"/>
      <c r="CL27" s="11">
        <f t="shared" si="20"/>
        <v>8</v>
      </c>
      <c r="CM27" s="12">
        <v>7</v>
      </c>
      <c r="CN27" s="99"/>
      <c r="CO27" s="11">
        <f t="shared" si="21"/>
        <v>7</v>
      </c>
      <c r="CP27" s="12">
        <v>7</v>
      </c>
      <c r="CQ27" s="99"/>
      <c r="CR27" s="13">
        <f t="shared" si="0"/>
        <v>7.38</v>
      </c>
      <c r="CS27" s="13"/>
      <c r="CT27" s="14" t="str">
        <f t="shared" si="36"/>
        <v>Khá</v>
      </c>
      <c r="CU27" s="21"/>
      <c r="CV27" s="11">
        <v>7</v>
      </c>
      <c r="CW27" s="99"/>
      <c r="CX27" s="11">
        <f t="shared" si="22"/>
        <v>7</v>
      </c>
      <c r="CY27" s="11">
        <v>9</v>
      </c>
      <c r="CZ27" s="99"/>
      <c r="DA27" s="11">
        <f t="shared" si="23"/>
        <v>9</v>
      </c>
      <c r="DB27" s="11">
        <v>7</v>
      </c>
      <c r="DC27" s="98"/>
      <c r="DD27" s="11">
        <v>8</v>
      </c>
      <c r="DE27" s="99"/>
      <c r="DF27" s="11">
        <f t="shared" si="24"/>
        <v>8</v>
      </c>
      <c r="DG27" s="11">
        <v>7</v>
      </c>
      <c r="DH27" s="99"/>
      <c r="DI27" s="98">
        <v>8</v>
      </c>
      <c r="DJ27" s="98"/>
      <c r="DK27" s="11">
        <v>8</v>
      </c>
      <c r="DL27" s="99"/>
      <c r="DM27" s="98">
        <v>7</v>
      </c>
      <c r="DN27" s="98"/>
      <c r="DO27" s="11">
        <v>9</v>
      </c>
      <c r="DP27" s="99"/>
      <c r="DQ27" s="13">
        <f t="shared" si="1"/>
        <v>7.85</v>
      </c>
      <c r="DR27" s="13"/>
      <c r="DS27" s="14" t="str">
        <f t="shared" si="37"/>
        <v>Khá</v>
      </c>
      <c r="DT27" s="21"/>
      <c r="DU27" s="11">
        <v>10</v>
      </c>
      <c r="DV27" s="12"/>
      <c r="DW27" s="11">
        <v>9</v>
      </c>
      <c r="DX27" s="12"/>
      <c r="DY27" s="12">
        <v>8</v>
      </c>
      <c r="DZ27" s="12"/>
      <c r="EA27" s="51">
        <v>10</v>
      </c>
      <c r="EB27" s="12"/>
      <c r="EC27" s="11">
        <v>10</v>
      </c>
      <c r="ED27" s="12"/>
      <c r="EE27" s="11">
        <v>7</v>
      </c>
      <c r="EF27" s="11"/>
      <c r="EG27" s="11">
        <v>9</v>
      </c>
      <c r="EH27" s="12"/>
      <c r="EI27" s="13">
        <f t="shared" si="25"/>
        <v>8.93</v>
      </c>
      <c r="EJ27" s="13"/>
      <c r="EK27" s="229" t="str">
        <f t="shared" si="26"/>
        <v>Giỏi</v>
      </c>
      <c r="EL27" s="13">
        <f t="shared" si="27"/>
        <v>8.4</v>
      </c>
      <c r="EM27" s="13"/>
      <c r="EN27" s="229" t="str">
        <f t="shared" si="28"/>
        <v>Giỏi</v>
      </c>
      <c r="EO27" s="229" t="str">
        <f t="shared" si="29"/>
        <v>Phan DuyHiếu</v>
      </c>
      <c r="EP27" s="46">
        <f t="shared" si="30"/>
        <v>7.62</v>
      </c>
      <c r="EQ27" s="46"/>
      <c r="ER27" s="47" t="str">
        <f t="shared" si="31"/>
        <v>Khá</v>
      </c>
      <c r="ES27" s="234">
        <f t="shared" si="2"/>
        <v>19</v>
      </c>
    </row>
    <row r="28" spans="1:149" ht="15" customHeight="1" x14ac:dyDescent="0.2">
      <c r="A28" s="16">
        <v>22</v>
      </c>
      <c r="B28" s="17" t="s">
        <v>120</v>
      </c>
      <c r="C28" s="18" t="s">
        <v>285</v>
      </c>
      <c r="D28" s="11">
        <v>7</v>
      </c>
      <c r="E28" s="12"/>
      <c r="F28" s="11">
        <f t="shared" si="3"/>
        <v>7</v>
      </c>
      <c r="G28" s="11">
        <v>5</v>
      </c>
      <c r="H28" s="12"/>
      <c r="I28" s="11">
        <f t="shared" si="4"/>
        <v>5</v>
      </c>
      <c r="J28" s="11">
        <v>8</v>
      </c>
      <c r="K28" s="12"/>
      <c r="L28" s="11">
        <f t="shared" si="5"/>
        <v>8</v>
      </c>
      <c r="M28" s="11">
        <v>7</v>
      </c>
      <c r="N28" s="12"/>
      <c r="O28" s="12">
        <v>8</v>
      </c>
      <c r="P28" s="12"/>
      <c r="Q28" s="12">
        <v>8</v>
      </c>
      <c r="R28" s="12"/>
      <c r="S28" s="11">
        <f t="shared" si="6"/>
        <v>8</v>
      </c>
      <c r="T28" s="11">
        <v>7</v>
      </c>
      <c r="U28" s="12"/>
      <c r="V28" s="11">
        <f t="shared" si="7"/>
        <v>7</v>
      </c>
      <c r="W28" s="11">
        <v>8</v>
      </c>
      <c r="X28" s="11"/>
      <c r="Y28" s="11">
        <f t="shared" si="8"/>
        <v>8</v>
      </c>
      <c r="Z28" s="11">
        <v>8</v>
      </c>
      <c r="AA28" s="12"/>
      <c r="AB28" s="11">
        <f t="shared" si="9"/>
        <v>8</v>
      </c>
      <c r="AC28" s="11">
        <v>8</v>
      </c>
      <c r="AD28" s="12"/>
      <c r="AE28" s="11">
        <f t="shared" si="10"/>
        <v>8</v>
      </c>
      <c r="AF28" s="11">
        <v>5</v>
      </c>
      <c r="AG28" s="12"/>
      <c r="AH28" s="11">
        <f t="shared" si="11"/>
        <v>5</v>
      </c>
      <c r="AI28" s="11">
        <v>8</v>
      </c>
      <c r="AJ28" s="12"/>
      <c r="AK28" s="11">
        <v>8</v>
      </c>
      <c r="AL28" s="12"/>
      <c r="AM28" s="11">
        <v>7</v>
      </c>
      <c r="AN28" s="12"/>
      <c r="AO28" s="11">
        <v>7</v>
      </c>
      <c r="AP28" s="12"/>
      <c r="AQ28" s="12">
        <v>9</v>
      </c>
      <c r="AR28" s="12"/>
      <c r="AS28" s="11">
        <f t="shared" si="12"/>
        <v>9</v>
      </c>
      <c r="AT28" s="12">
        <v>8</v>
      </c>
      <c r="AU28" s="12"/>
      <c r="AV28" s="11">
        <v>8</v>
      </c>
      <c r="AW28" s="12"/>
      <c r="AX28" s="11">
        <v>8</v>
      </c>
      <c r="AY28" s="11"/>
      <c r="AZ28" s="13">
        <f t="shared" si="13"/>
        <v>7.24</v>
      </c>
      <c r="BA28" s="13"/>
      <c r="BB28" s="14" t="str">
        <f t="shared" si="35"/>
        <v>Khá</v>
      </c>
      <c r="BC28" s="21"/>
      <c r="BD28" s="11">
        <v>8</v>
      </c>
      <c r="BE28" s="99"/>
      <c r="BF28" s="11">
        <f t="shared" si="14"/>
        <v>8</v>
      </c>
      <c r="BG28" s="11">
        <v>8</v>
      </c>
      <c r="BH28" s="99"/>
      <c r="BI28" s="11">
        <f t="shared" si="15"/>
        <v>8</v>
      </c>
      <c r="BJ28" s="11">
        <v>8</v>
      </c>
      <c r="BK28" s="99"/>
      <c r="BL28" s="11">
        <v>7</v>
      </c>
      <c r="BM28" s="99"/>
      <c r="BN28" s="11">
        <f t="shared" si="16"/>
        <v>7</v>
      </c>
      <c r="BO28" s="11">
        <v>8</v>
      </c>
      <c r="BP28" s="99"/>
      <c r="BQ28" s="11">
        <v>8</v>
      </c>
      <c r="BR28" s="99"/>
      <c r="BS28" s="11">
        <f t="shared" si="17"/>
        <v>8</v>
      </c>
      <c r="BT28" s="12">
        <v>9</v>
      </c>
      <c r="BU28" s="99"/>
      <c r="BV28" s="11">
        <v>8</v>
      </c>
      <c r="BW28" s="99"/>
      <c r="BX28" s="11">
        <v>9</v>
      </c>
      <c r="BY28" s="99"/>
      <c r="BZ28" s="11">
        <v>8</v>
      </c>
      <c r="CA28" s="98"/>
      <c r="CB28" s="11">
        <v>9</v>
      </c>
      <c r="CC28" s="99"/>
      <c r="CD28" s="11">
        <f t="shared" si="18"/>
        <v>9</v>
      </c>
      <c r="CE28" s="11">
        <v>8</v>
      </c>
      <c r="CF28" s="99"/>
      <c r="CG28" s="11">
        <f t="shared" si="19"/>
        <v>8</v>
      </c>
      <c r="CH28" s="11">
        <v>9</v>
      </c>
      <c r="CI28" s="99"/>
      <c r="CJ28" s="11">
        <v>9</v>
      </c>
      <c r="CK28" s="99"/>
      <c r="CL28" s="11">
        <f t="shared" si="20"/>
        <v>9</v>
      </c>
      <c r="CM28" s="12">
        <v>9</v>
      </c>
      <c r="CN28" s="99"/>
      <c r="CO28" s="11">
        <f t="shared" si="21"/>
        <v>9</v>
      </c>
      <c r="CP28" s="12">
        <v>8</v>
      </c>
      <c r="CQ28" s="99"/>
      <c r="CR28" s="13">
        <f t="shared" si="0"/>
        <v>8.42</v>
      </c>
      <c r="CS28" s="13"/>
      <c r="CT28" s="14" t="str">
        <f t="shared" si="36"/>
        <v>Giỏi</v>
      </c>
      <c r="CU28" s="21"/>
      <c r="CV28" s="11">
        <v>9</v>
      </c>
      <c r="CW28" s="99"/>
      <c r="CX28" s="11">
        <f t="shared" si="22"/>
        <v>9</v>
      </c>
      <c r="CY28" s="11">
        <v>9</v>
      </c>
      <c r="CZ28" s="99"/>
      <c r="DA28" s="11">
        <f t="shared" si="23"/>
        <v>9</v>
      </c>
      <c r="DB28" s="11">
        <v>8</v>
      </c>
      <c r="DC28" s="98"/>
      <c r="DD28" s="11">
        <v>9</v>
      </c>
      <c r="DE28" s="99"/>
      <c r="DF28" s="11">
        <f t="shared" si="24"/>
        <v>9</v>
      </c>
      <c r="DG28" s="11">
        <v>9</v>
      </c>
      <c r="DH28" s="99"/>
      <c r="DI28" s="98">
        <v>8</v>
      </c>
      <c r="DJ28" s="98"/>
      <c r="DK28" s="11">
        <v>9</v>
      </c>
      <c r="DL28" s="99"/>
      <c r="DM28" s="98">
        <v>7</v>
      </c>
      <c r="DN28" s="98"/>
      <c r="DO28" s="11">
        <v>8</v>
      </c>
      <c r="DP28" s="99"/>
      <c r="DQ28" s="13">
        <f t="shared" si="1"/>
        <v>8.58</v>
      </c>
      <c r="DR28" s="13"/>
      <c r="DS28" s="14" t="str">
        <f t="shared" si="37"/>
        <v>Giỏi</v>
      </c>
      <c r="DT28" s="21"/>
      <c r="DU28" s="11">
        <v>9</v>
      </c>
      <c r="DV28" s="12"/>
      <c r="DW28" s="11">
        <v>9</v>
      </c>
      <c r="DX28" s="12"/>
      <c r="DY28" s="12">
        <v>9</v>
      </c>
      <c r="DZ28" s="12"/>
      <c r="EA28" s="51">
        <v>9</v>
      </c>
      <c r="EB28" s="12"/>
      <c r="EC28" s="11">
        <v>9</v>
      </c>
      <c r="ED28" s="12"/>
      <c r="EE28" s="11">
        <v>10</v>
      </c>
      <c r="EF28" s="11"/>
      <c r="EG28" s="11">
        <v>9</v>
      </c>
      <c r="EH28" s="12"/>
      <c r="EI28" s="13">
        <f t="shared" si="25"/>
        <v>9.19</v>
      </c>
      <c r="EJ28" s="13"/>
      <c r="EK28" s="229" t="str">
        <f t="shared" si="26"/>
        <v>Xuất sắc</v>
      </c>
      <c r="EL28" s="13">
        <f t="shared" si="27"/>
        <v>8.89</v>
      </c>
      <c r="EM28" s="13"/>
      <c r="EN28" s="229" t="str">
        <f t="shared" si="28"/>
        <v>Giỏi</v>
      </c>
      <c r="EO28" s="229" t="str">
        <f t="shared" si="29"/>
        <v>Hoàng ThịHoa</v>
      </c>
      <c r="EP28" s="46">
        <f t="shared" si="30"/>
        <v>8.18</v>
      </c>
      <c r="EQ28" s="46"/>
      <c r="ER28" s="47" t="str">
        <f t="shared" si="31"/>
        <v>Giỏi</v>
      </c>
      <c r="ES28" s="234">
        <f t="shared" si="2"/>
        <v>3</v>
      </c>
    </row>
    <row r="29" spans="1:149" ht="15" customHeight="1" x14ac:dyDescent="0.2">
      <c r="A29" s="16">
        <v>23</v>
      </c>
      <c r="B29" s="17" t="s">
        <v>697</v>
      </c>
      <c r="C29" s="18" t="s">
        <v>98</v>
      </c>
      <c r="D29" s="11">
        <v>6</v>
      </c>
      <c r="E29" s="12"/>
      <c r="F29" s="11">
        <f t="shared" si="3"/>
        <v>6</v>
      </c>
      <c r="G29" s="11">
        <v>5</v>
      </c>
      <c r="H29" s="12"/>
      <c r="I29" s="11">
        <f t="shared" si="4"/>
        <v>5</v>
      </c>
      <c r="J29" s="11">
        <v>5</v>
      </c>
      <c r="K29" s="12"/>
      <c r="L29" s="11">
        <f t="shared" si="5"/>
        <v>5</v>
      </c>
      <c r="M29" s="11">
        <v>7</v>
      </c>
      <c r="N29" s="12"/>
      <c r="O29" s="12">
        <v>7</v>
      </c>
      <c r="P29" s="12"/>
      <c r="Q29" s="12">
        <v>5</v>
      </c>
      <c r="R29" s="12"/>
      <c r="S29" s="11">
        <f t="shared" si="6"/>
        <v>5</v>
      </c>
      <c r="T29" s="11">
        <v>4</v>
      </c>
      <c r="U29" s="12">
        <v>5</v>
      </c>
      <c r="V29" s="11">
        <f t="shared" si="7"/>
        <v>5</v>
      </c>
      <c r="W29" s="11">
        <v>9</v>
      </c>
      <c r="X29" s="11"/>
      <c r="Y29" s="11">
        <f t="shared" si="8"/>
        <v>9</v>
      </c>
      <c r="Z29" s="11">
        <v>8</v>
      </c>
      <c r="AA29" s="12"/>
      <c r="AB29" s="11">
        <f t="shared" si="9"/>
        <v>8</v>
      </c>
      <c r="AC29" s="11">
        <v>9</v>
      </c>
      <c r="AD29" s="12"/>
      <c r="AE29" s="11">
        <f t="shared" si="10"/>
        <v>9</v>
      </c>
      <c r="AF29" s="11">
        <v>6</v>
      </c>
      <c r="AG29" s="12"/>
      <c r="AH29" s="11">
        <f t="shared" si="11"/>
        <v>6</v>
      </c>
      <c r="AI29" s="11">
        <v>6</v>
      </c>
      <c r="AJ29" s="12"/>
      <c r="AK29" s="11">
        <v>9</v>
      </c>
      <c r="AL29" s="12"/>
      <c r="AM29" s="11">
        <v>7</v>
      </c>
      <c r="AN29" s="12"/>
      <c r="AO29" s="11">
        <v>7</v>
      </c>
      <c r="AP29" s="12"/>
      <c r="AQ29" s="12">
        <v>8</v>
      </c>
      <c r="AR29" s="12"/>
      <c r="AS29" s="11">
        <f t="shared" si="12"/>
        <v>8</v>
      </c>
      <c r="AT29" s="12">
        <v>7</v>
      </c>
      <c r="AU29" s="12"/>
      <c r="AV29" s="11">
        <v>6</v>
      </c>
      <c r="AW29" s="12"/>
      <c r="AX29" s="11">
        <v>7</v>
      </c>
      <c r="AY29" s="11"/>
      <c r="AZ29" s="13">
        <f t="shared" si="13"/>
        <v>6.61</v>
      </c>
      <c r="BA29" s="13"/>
      <c r="BB29" s="14" t="str">
        <f t="shared" si="35"/>
        <v>TBKhá</v>
      </c>
      <c r="BC29" s="21"/>
      <c r="BD29" s="11">
        <v>8</v>
      </c>
      <c r="BE29" s="99"/>
      <c r="BF29" s="11">
        <f t="shared" si="14"/>
        <v>8</v>
      </c>
      <c r="BG29" s="11">
        <v>7</v>
      </c>
      <c r="BH29" s="99"/>
      <c r="BI29" s="11">
        <f t="shared" si="15"/>
        <v>7</v>
      </c>
      <c r="BJ29" s="11">
        <v>8</v>
      </c>
      <c r="BK29" s="99"/>
      <c r="BL29" s="11">
        <v>5</v>
      </c>
      <c r="BM29" s="99"/>
      <c r="BN29" s="11">
        <f t="shared" si="16"/>
        <v>5</v>
      </c>
      <c r="BO29" s="11">
        <v>6</v>
      </c>
      <c r="BP29" s="99"/>
      <c r="BQ29" s="11">
        <v>8</v>
      </c>
      <c r="BR29" s="99"/>
      <c r="BS29" s="11">
        <f t="shared" si="17"/>
        <v>8</v>
      </c>
      <c r="BT29" s="12">
        <v>8</v>
      </c>
      <c r="BU29" s="99"/>
      <c r="BV29" s="11">
        <v>8</v>
      </c>
      <c r="BW29" s="99"/>
      <c r="BX29" s="11">
        <v>8</v>
      </c>
      <c r="BY29" s="99"/>
      <c r="BZ29" s="11">
        <v>7</v>
      </c>
      <c r="CA29" s="98"/>
      <c r="CB29" s="11">
        <v>9</v>
      </c>
      <c r="CC29" s="99"/>
      <c r="CD29" s="11">
        <f t="shared" si="18"/>
        <v>9</v>
      </c>
      <c r="CE29" s="11">
        <v>8</v>
      </c>
      <c r="CF29" s="99"/>
      <c r="CG29" s="11">
        <f t="shared" si="19"/>
        <v>8</v>
      </c>
      <c r="CH29" s="11">
        <v>8</v>
      </c>
      <c r="CI29" s="99"/>
      <c r="CJ29" s="11">
        <v>8</v>
      </c>
      <c r="CK29" s="99"/>
      <c r="CL29" s="11">
        <f t="shared" si="20"/>
        <v>8</v>
      </c>
      <c r="CM29" s="12">
        <v>7</v>
      </c>
      <c r="CN29" s="99"/>
      <c r="CO29" s="11">
        <f t="shared" si="21"/>
        <v>7</v>
      </c>
      <c r="CP29" s="12">
        <v>7</v>
      </c>
      <c r="CQ29" s="99"/>
      <c r="CR29" s="13">
        <f t="shared" si="0"/>
        <v>7.62</v>
      </c>
      <c r="CS29" s="13"/>
      <c r="CT29" s="14" t="str">
        <f t="shared" si="36"/>
        <v>Khá</v>
      </c>
      <c r="CU29" s="21"/>
      <c r="CV29" s="11">
        <v>6</v>
      </c>
      <c r="CW29" s="99"/>
      <c r="CX29" s="11">
        <f t="shared" si="22"/>
        <v>6</v>
      </c>
      <c r="CY29" s="11">
        <v>9</v>
      </c>
      <c r="CZ29" s="99"/>
      <c r="DA29" s="11">
        <f t="shared" si="23"/>
        <v>9</v>
      </c>
      <c r="DB29" s="11">
        <v>8</v>
      </c>
      <c r="DC29" s="98"/>
      <c r="DD29" s="11">
        <v>9</v>
      </c>
      <c r="DE29" s="99"/>
      <c r="DF29" s="11">
        <f t="shared" si="24"/>
        <v>9</v>
      </c>
      <c r="DG29" s="11">
        <v>8</v>
      </c>
      <c r="DH29" s="99"/>
      <c r="DI29" s="98">
        <v>8</v>
      </c>
      <c r="DJ29" s="98"/>
      <c r="DK29" s="11">
        <v>9</v>
      </c>
      <c r="DL29" s="99"/>
      <c r="DM29" s="98">
        <v>6</v>
      </c>
      <c r="DN29" s="98"/>
      <c r="DO29" s="11">
        <v>8</v>
      </c>
      <c r="DP29" s="99"/>
      <c r="DQ29" s="13">
        <f t="shared" si="1"/>
        <v>7.96</v>
      </c>
      <c r="DR29" s="13"/>
      <c r="DS29" s="14" t="str">
        <f t="shared" si="37"/>
        <v>Khá</v>
      </c>
      <c r="DT29" s="21"/>
      <c r="DU29" s="11">
        <v>9</v>
      </c>
      <c r="DV29" s="12"/>
      <c r="DW29" s="11">
        <v>8</v>
      </c>
      <c r="DX29" s="12"/>
      <c r="DY29" s="12">
        <v>9</v>
      </c>
      <c r="DZ29" s="12"/>
      <c r="EA29" s="51">
        <v>9</v>
      </c>
      <c r="EB29" s="12"/>
      <c r="EC29" s="11">
        <v>9</v>
      </c>
      <c r="ED29" s="12"/>
      <c r="EE29" s="11">
        <v>9</v>
      </c>
      <c r="EF29" s="11"/>
      <c r="EG29" s="11">
        <v>8</v>
      </c>
      <c r="EH29" s="12"/>
      <c r="EI29" s="13">
        <f t="shared" si="25"/>
        <v>8.6999999999999993</v>
      </c>
      <c r="EJ29" s="13"/>
      <c r="EK29" s="229" t="str">
        <f t="shared" si="26"/>
        <v>Giỏi</v>
      </c>
      <c r="EL29" s="13">
        <f t="shared" si="27"/>
        <v>8.34</v>
      </c>
      <c r="EM29" s="13"/>
      <c r="EN29" s="229" t="str">
        <f t="shared" si="28"/>
        <v>Giỏi</v>
      </c>
      <c r="EO29" s="229" t="str">
        <f t="shared" si="29"/>
        <v>Phan Thị LệHồng</v>
      </c>
      <c r="EP29" s="46">
        <f t="shared" si="30"/>
        <v>7.52</v>
      </c>
      <c r="EQ29" s="46"/>
      <c r="ER29" s="47" t="str">
        <f t="shared" si="31"/>
        <v>Khá</v>
      </c>
      <c r="ES29" s="234">
        <f t="shared" si="2"/>
        <v>25</v>
      </c>
    </row>
    <row r="30" spans="1:149" ht="15" customHeight="1" x14ac:dyDescent="0.2">
      <c r="A30" s="16">
        <v>24</v>
      </c>
      <c r="B30" s="17" t="s">
        <v>188</v>
      </c>
      <c r="C30" s="18" t="s">
        <v>98</v>
      </c>
      <c r="D30" s="11">
        <v>6</v>
      </c>
      <c r="E30" s="12"/>
      <c r="F30" s="11">
        <f t="shared" si="3"/>
        <v>6</v>
      </c>
      <c r="G30" s="11">
        <v>6</v>
      </c>
      <c r="H30" s="12"/>
      <c r="I30" s="11">
        <f t="shared" si="4"/>
        <v>6</v>
      </c>
      <c r="J30" s="11">
        <v>8</v>
      </c>
      <c r="K30" s="12"/>
      <c r="L30" s="11">
        <f t="shared" si="5"/>
        <v>8</v>
      </c>
      <c r="M30" s="11">
        <v>6</v>
      </c>
      <c r="N30" s="12"/>
      <c r="O30" s="12">
        <v>7</v>
      </c>
      <c r="P30" s="12"/>
      <c r="Q30" s="12">
        <v>7</v>
      </c>
      <c r="R30" s="12"/>
      <c r="S30" s="11">
        <f t="shared" si="6"/>
        <v>7</v>
      </c>
      <c r="T30" s="11">
        <v>5</v>
      </c>
      <c r="U30" s="12"/>
      <c r="V30" s="11">
        <f t="shared" si="7"/>
        <v>5</v>
      </c>
      <c r="W30" s="11">
        <v>8</v>
      </c>
      <c r="X30" s="11"/>
      <c r="Y30" s="11">
        <f t="shared" si="8"/>
        <v>8</v>
      </c>
      <c r="Z30" s="11">
        <v>8</v>
      </c>
      <c r="AA30" s="12"/>
      <c r="AB30" s="11">
        <f t="shared" si="9"/>
        <v>8</v>
      </c>
      <c r="AC30" s="11">
        <v>9</v>
      </c>
      <c r="AD30" s="12"/>
      <c r="AE30" s="11">
        <f t="shared" si="10"/>
        <v>9</v>
      </c>
      <c r="AF30" s="11">
        <v>6</v>
      </c>
      <c r="AG30" s="12"/>
      <c r="AH30" s="11">
        <f t="shared" si="11"/>
        <v>6</v>
      </c>
      <c r="AI30" s="11">
        <v>6</v>
      </c>
      <c r="AJ30" s="12"/>
      <c r="AK30" s="11">
        <v>6</v>
      </c>
      <c r="AL30" s="12"/>
      <c r="AM30" s="11">
        <v>7</v>
      </c>
      <c r="AN30" s="12"/>
      <c r="AO30" s="11">
        <v>6</v>
      </c>
      <c r="AP30" s="12"/>
      <c r="AQ30" s="12">
        <v>7</v>
      </c>
      <c r="AR30" s="12"/>
      <c r="AS30" s="11">
        <f t="shared" si="12"/>
        <v>7</v>
      </c>
      <c r="AT30" s="12">
        <v>8</v>
      </c>
      <c r="AU30" s="12"/>
      <c r="AV30" s="11">
        <v>7</v>
      </c>
      <c r="AW30" s="12"/>
      <c r="AX30" s="11">
        <v>7</v>
      </c>
      <c r="AY30" s="11"/>
      <c r="AZ30" s="13">
        <f t="shared" si="13"/>
        <v>6.8</v>
      </c>
      <c r="BA30" s="13"/>
      <c r="BB30" s="14" t="str">
        <f t="shared" si="35"/>
        <v>TBKhá</v>
      </c>
      <c r="BC30" s="21"/>
      <c r="BD30" s="11">
        <v>6</v>
      </c>
      <c r="BE30" s="99"/>
      <c r="BF30" s="11">
        <f t="shared" si="14"/>
        <v>6</v>
      </c>
      <c r="BG30" s="11">
        <v>8</v>
      </c>
      <c r="BH30" s="99"/>
      <c r="BI30" s="11">
        <f t="shared" si="15"/>
        <v>8</v>
      </c>
      <c r="BJ30" s="11">
        <v>9</v>
      </c>
      <c r="BK30" s="99"/>
      <c r="BL30" s="11">
        <v>6</v>
      </c>
      <c r="BM30" s="99"/>
      <c r="BN30" s="11">
        <f t="shared" si="16"/>
        <v>6</v>
      </c>
      <c r="BO30" s="11">
        <v>7</v>
      </c>
      <c r="BP30" s="99"/>
      <c r="BQ30" s="11">
        <v>8</v>
      </c>
      <c r="BR30" s="99"/>
      <c r="BS30" s="11">
        <f t="shared" si="17"/>
        <v>8</v>
      </c>
      <c r="BT30" s="12">
        <v>8</v>
      </c>
      <c r="BU30" s="99"/>
      <c r="BV30" s="11">
        <v>7</v>
      </c>
      <c r="BW30" s="99"/>
      <c r="BX30" s="11">
        <v>9</v>
      </c>
      <c r="BY30" s="99"/>
      <c r="BZ30" s="11">
        <v>7</v>
      </c>
      <c r="CA30" s="98"/>
      <c r="CB30" s="11">
        <v>9</v>
      </c>
      <c r="CC30" s="99"/>
      <c r="CD30" s="11">
        <f t="shared" si="18"/>
        <v>9</v>
      </c>
      <c r="CE30" s="11">
        <v>7</v>
      </c>
      <c r="CF30" s="99"/>
      <c r="CG30" s="11">
        <f t="shared" si="19"/>
        <v>7</v>
      </c>
      <c r="CH30" s="11">
        <v>8</v>
      </c>
      <c r="CI30" s="99"/>
      <c r="CJ30" s="11">
        <v>8</v>
      </c>
      <c r="CK30" s="99"/>
      <c r="CL30" s="11">
        <f t="shared" si="20"/>
        <v>8</v>
      </c>
      <c r="CM30" s="12">
        <v>8</v>
      </c>
      <c r="CN30" s="99"/>
      <c r="CO30" s="11">
        <f t="shared" si="21"/>
        <v>8</v>
      </c>
      <c r="CP30" s="12">
        <v>7</v>
      </c>
      <c r="CQ30" s="99"/>
      <c r="CR30" s="13">
        <f t="shared" si="0"/>
        <v>7.68</v>
      </c>
      <c r="CS30" s="13"/>
      <c r="CT30" s="14" t="str">
        <f t="shared" si="36"/>
        <v>Khá</v>
      </c>
      <c r="CU30" s="21"/>
      <c r="CV30" s="11">
        <v>9</v>
      </c>
      <c r="CW30" s="99"/>
      <c r="CX30" s="11">
        <f t="shared" si="22"/>
        <v>9</v>
      </c>
      <c r="CY30" s="11">
        <v>9</v>
      </c>
      <c r="CZ30" s="99"/>
      <c r="DA30" s="11">
        <f t="shared" si="23"/>
        <v>9</v>
      </c>
      <c r="DB30" s="11">
        <v>9</v>
      </c>
      <c r="DC30" s="98"/>
      <c r="DD30" s="11">
        <v>10</v>
      </c>
      <c r="DE30" s="99"/>
      <c r="DF30" s="11">
        <f t="shared" si="24"/>
        <v>10</v>
      </c>
      <c r="DG30" s="11">
        <v>10</v>
      </c>
      <c r="DH30" s="99"/>
      <c r="DI30" s="98">
        <v>8</v>
      </c>
      <c r="DJ30" s="98"/>
      <c r="DK30" s="11">
        <v>8</v>
      </c>
      <c r="DL30" s="99"/>
      <c r="DM30" s="98">
        <v>7</v>
      </c>
      <c r="DN30" s="98"/>
      <c r="DO30" s="11">
        <v>7</v>
      </c>
      <c r="DP30" s="99"/>
      <c r="DQ30" s="13">
        <f t="shared" si="1"/>
        <v>8.6199999999999992</v>
      </c>
      <c r="DR30" s="13"/>
      <c r="DS30" s="14" t="str">
        <f t="shared" si="37"/>
        <v>Giỏi</v>
      </c>
      <c r="DT30" s="21"/>
      <c r="DU30" s="11">
        <v>9</v>
      </c>
      <c r="DV30" s="45"/>
      <c r="DW30" s="11">
        <v>9</v>
      </c>
      <c r="DX30" s="45"/>
      <c r="DY30" s="12">
        <v>9</v>
      </c>
      <c r="DZ30" s="45"/>
      <c r="EA30" s="51">
        <v>9</v>
      </c>
      <c r="EB30" s="45"/>
      <c r="EC30" s="11">
        <v>9</v>
      </c>
      <c r="ED30" s="45"/>
      <c r="EE30" s="11">
        <v>10</v>
      </c>
      <c r="EF30" s="11"/>
      <c r="EG30" s="11">
        <v>9</v>
      </c>
      <c r="EH30" s="45"/>
      <c r="EI30" s="13">
        <f t="shared" si="25"/>
        <v>9.19</v>
      </c>
      <c r="EJ30" s="46"/>
      <c r="EK30" s="229" t="str">
        <f t="shared" si="26"/>
        <v>Xuất sắc</v>
      </c>
      <c r="EL30" s="13">
        <f t="shared" si="27"/>
        <v>8.91</v>
      </c>
      <c r="EM30" s="46"/>
      <c r="EN30" s="229" t="str">
        <f t="shared" si="28"/>
        <v>Giỏi</v>
      </c>
      <c r="EO30" s="229" t="str">
        <f t="shared" si="29"/>
        <v>Trần Thị ThúyHồng</v>
      </c>
      <c r="EP30" s="46">
        <f t="shared" si="30"/>
        <v>7.79</v>
      </c>
      <c r="EQ30" s="46"/>
      <c r="ER30" s="47" t="str">
        <f t="shared" si="31"/>
        <v>Khá</v>
      </c>
      <c r="ES30" s="234">
        <f t="shared" si="2"/>
        <v>14</v>
      </c>
    </row>
    <row r="31" spans="1:149" ht="15" customHeight="1" x14ac:dyDescent="0.2">
      <c r="A31" s="16">
        <v>25</v>
      </c>
      <c r="B31" s="17" t="s">
        <v>698</v>
      </c>
      <c r="C31" s="18" t="s">
        <v>699</v>
      </c>
      <c r="D31" s="11">
        <v>6</v>
      </c>
      <c r="E31" s="12"/>
      <c r="F31" s="11">
        <f t="shared" si="3"/>
        <v>6</v>
      </c>
      <c r="G31" s="11">
        <v>6</v>
      </c>
      <c r="H31" s="12"/>
      <c r="I31" s="11">
        <f t="shared" si="4"/>
        <v>6</v>
      </c>
      <c r="J31" s="11">
        <v>8</v>
      </c>
      <c r="K31" s="12"/>
      <c r="L31" s="11">
        <f t="shared" si="5"/>
        <v>8</v>
      </c>
      <c r="M31" s="11">
        <v>6</v>
      </c>
      <c r="N31" s="12"/>
      <c r="O31" s="12">
        <v>7</v>
      </c>
      <c r="P31" s="12"/>
      <c r="Q31" s="12">
        <v>6</v>
      </c>
      <c r="R31" s="12"/>
      <c r="S31" s="11">
        <f t="shared" si="6"/>
        <v>6</v>
      </c>
      <c r="T31" s="11">
        <v>6</v>
      </c>
      <c r="U31" s="12"/>
      <c r="V31" s="11">
        <f t="shared" si="7"/>
        <v>6</v>
      </c>
      <c r="W31" s="11">
        <v>9</v>
      </c>
      <c r="X31" s="11"/>
      <c r="Y31" s="11">
        <f t="shared" si="8"/>
        <v>9</v>
      </c>
      <c r="Z31" s="11">
        <v>8</v>
      </c>
      <c r="AA31" s="12"/>
      <c r="AB31" s="11">
        <f t="shared" si="9"/>
        <v>8</v>
      </c>
      <c r="AC31" s="11">
        <v>9</v>
      </c>
      <c r="AD31" s="12"/>
      <c r="AE31" s="11">
        <f t="shared" si="10"/>
        <v>9</v>
      </c>
      <c r="AF31" s="11">
        <v>5</v>
      </c>
      <c r="AG31" s="12"/>
      <c r="AH31" s="11">
        <f t="shared" si="11"/>
        <v>5</v>
      </c>
      <c r="AI31" s="11">
        <v>6</v>
      </c>
      <c r="AJ31" s="12"/>
      <c r="AK31" s="11">
        <v>9</v>
      </c>
      <c r="AL31" s="12"/>
      <c r="AM31" s="11">
        <v>6</v>
      </c>
      <c r="AN31" s="12"/>
      <c r="AO31" s="11">
        <v>7</v>
      </c>
      <c r="AP31" s="12"/>
      <c r="AQ31" s="12">
        <v>7</v>
      </c>
      <c r="AR31" s="12"/>
      <c r="AS31" s="11">
        <f t="shared" si="12"/>
        <v>7</v>
      </c>
      <c r="AT31" s="12">
        <v>7</v>
      </c>
      <c r="AU31" s="12"/>
      <c r="AV31" s="11">
        <v>6</v>
      </c>
      <c r="AW31" s="12"/>
      <c r="AX31" s="11">
        <v>7</v>
      </c>
      <c r="AY31" s="11"/>
      <c r="AZ31" s="13">
        <f t="shared" si="13"/>
        <v>6.72</v>
      </c>
      <c r="BA31" s="13"/>
      <c r="BB31" s="14" t="str">
        <f t="shared" si="35"/>
        <v>TBKhá</v>
      </c>
      <c r="BC31" s="21"/>
      <c r="BD31" s="11">
        <v>6</v>
      </c>
      <c r="BE31" s="12"/>
      <c r="BF31" s="11">
        <f t="shared" si="14"/>
        <v>6</v>
      </c>
      <c r="BG31" s="11">
        <v>7</v>
      </c>
      <c r="BH31" s="99"/>
      <c r="BI31" s="11">
        <f t="shared" si="15"/>
        <v>7</v>
      </c>
      <c r="BJ31" s="11">
        <v>8</v>
      </c>
      <c r="BK31" s="99"/>
      <c r="BL31" s="11">
        <v>6</v>
      </c>
      <c r="BM31" s="99"/>
      <c r="BN31" s="11">
        <f t="shared" si="16"/>
        <v>6</v>
      </c>
      <c r="BO31" s="11">
        <v>8</v>
      </c>
      <c r="BP31" s="99"/>
      <c r="BQ31" s="11">
        <v>7</v>
      </c>
      <c r="BR31" s="99"/>
      <c r="BS31" s="11">
        <f t="shared" si="17"/>
        <v>7</v>
      </c>
      <c r="BT31" s="12">
        <v>9</v>
      </c>
      <c r="BU31" s="99"/>
      <c r="BV31" s="11">
        <v>7</v>
      </c>
      <c r="BW31" s="12"/>
      <c r="BX31" s="11">
        <v>8</v>
      </c>
      <c r="BY31" s="99"/>
      <c r="BZ31" s="11">
        <v>7</v>
      </c>
      <c r="CA31" s="98"/>
      <c r="CB31" s="11">
        <v>8</v>
      </c>
      <c r="CC31" s="99"/>
      <c r="CD31" s="11">
        <f t="shared" si="18"/>
        <v>8</v>
      </c>
      <c r="CE31" s="11">
        <v>8</v>
      </c>
      <c r="CF31" s="99"/>
      <c r="CG31" s="11">
        <f t="shared" si="19"/>
        <v>8</v>
      </c>
      <c r="CH31" s="11">
        <v>8</v>
      </c>
      <c r="CI31" s="99"/>
      <c r="CJ31" s="11">
        <v>8</v>
      </c>
      <c r="CK31" s="99"/>
      <c r="CL31" s="11">
        <f t="shared" si="20"/>
        <v>8</v>
      </c>
      <c r="CM31" s="12">
        <v>8</v>
      </c>
      <c r="CN31" s="99"/>
      <c r="CO31" s="11">
        <f t="shared" si="21"/>
        <v>8</v>
      </c>
      <c r="CP31" s="12">
        <v>7</v>
      </c>
      <c r="CQ31" s="99"/>
      <c r="CR31" s="13">
        <f t="shared" si="0"/>
        <v>7.58</v>
      </c>
      <c r="CS31" s="13"/>
      <c r="CT31" s="14" t="str">
        <f t="shared" si="36"/>
        <v>Khá</v>
      </c>
      <c r="CU31" s="21"/>
      <c r="CV31" s="11">
        <v>7</v>
      </c>
      <c r="CW31" s="12"/>
      <c r="CX31" s="11">
        <f t="shared" si="22"/>
        <v>7</v>
      </c>
      <c r="CY31" s="11">
        <v>9</v>
      </c>
      <c r="CZ31" s="99"/>
      <c r="DA31" s="11">
        <f t="shared" si="23"/>
        <v>9</v>
      </c>
      <c r="DB31" s="11">
        <v>8</v>
      </c>
      <c r="DC31" s="98"/>
      <c r="DD31" s="11">
        <v>8</v>
      </c>
      <c r="DE31" s="99"/>
      <c r="DF31" s="11">
        <f t="shared" si="24"/>
        <v>8</v>
      </c>
      <c r="DG31" s="11">
        <v>8</v>
      </c>
      <c r="DH31" s="99"/>
      <c r="DI31" s="98">
        <v>8</v>
      </c>
      <c r="DJ31" s="98"/>
      <c r="DK31" s="11">
        <v>9</v>
      </c>
      <c r="DL31" s="99"/>
      <c r="DM31" s="98">
        <v>7</v>
      </c>
      <c r="DN31" s="98"/>
      <c r="DO31" s="11">
        <v>8</v>
      </c>
      <c r="DP31" s="99"/>
      <c r="DQ31" s="13">
        <f t="shared" si="1"/>
        <v>8.0399999999999991</v>
      </c>
      <c r="DR31" s="13"/>
      <c r="DS31" s="14" t="str">
        <f t="shared" si="37"/>
        <v>Giỏi</v>
      </c>
      <c r="DT31" s="21"/>
      <c r="DU31" s="11">
        <v>8</v>
      </c>
      <c r="DV31" s="12"/>
      <c r="DW31" s="11">
        <v>9</v>
      </c>
      <c r="DX31" s="12"/>
      <c r="DY31" s="12">
        <v>9</v>
      </c>
      <c r="DZ31" s="12"/>
      <c r="EA31" s="51">
        <v>9</v>
      </c>
      <c r="EB31" s="12"/>
      <c r="EC31" s="11">
        <v>9</v>
      </c>
      <c r="ED31" s="12"/>
      <c r="EE31" s="11">
        <v>9</v>
      </c>
      <c r="EF31" s="11"/>
      <c r="EG31" s="11">
        <v>9</v>
      </c>
      <c r="EH31" s="12"/>
      <c r="EI31" s="13">
        <f t="shared" si="25"/>
        <v>8.89</v>
      </c>
      <c r="EJ31" s="13"/>
      <c r="EK31" s="229" t="str">
        <f t="shared" si="26"/>
        <v>Giỏi</v>
      </c>
      <c r="EL31" s="13">
        <f t="shared" si="27"/>
        <v>8.4700000000000006</v>
      </c>
      <c r="EM31" s="13"/>
      <c r="EN31" s="229" t="str">
        <f t="shared" si="28"/>
        <v>Giỏi</v>
      </c>
      <c r="EO31" s="229" t="str">
        <f t="shared" si="29"/>
        <v>Nguyễn Thị ÁnhKhuyên</v>
      </c>
      <c r="EP31" s="46">
        <f t="shared" si="30"/>
        <v>7.59</v>
      </c>
      <c r="EQ31" s="46"/>
      <c r="ER31" s="47" t="str">
        <f t="shared" si="31"/>
        <v>Khá</v>
      </c>
      <c r="ES31" s="234">
        <f t="shared" si="2"/>
        <v>22</v>
      </c>
    </row>
    <row r="32" spans="1:149" ht="15" customHeight="1" x14ac:dyDescent="0.2">
      <c r="A32" s="16">
        <v>26</v>
      </c>
      <c r="B32" s="17" t="s">
        <v>700</v>
      </c>
      <c r="C32" s="18" t="s">
        <v>574</v>
      </c>
      <c r="D32" s="11">
        <v>5</v>
      </c>
      <c r="E32" s="12"/>
      <c r="F32" s="11">
        <f t="shared" si="3"/>
        <v>5</v>
      </c>
      <c r="G32" s="11">
        <v>5</v>
      </c>
      <c r="H32" s="12"/>
      <c r="I32" s="11">
        <f t="shared" si="4"/>
        <v>5</v>
      </c>
      <c r="J32" s="11">
        <v>5</v>
      </c>
      <c r="K32" s="12"/>
      <c r="L32" s="11">
        <f t="shared" si="5"/>
        <v>5</v>
      </c>
      <c r="M32" s="11">
        <v>5</v>
      </c>
      <c r="N32" s="12"/>
      <c r="O32" s="12">
        <v>6</v>
      </c>
      <c r="P32" s="12"/>
      <c r="Q32" s="12">
        <v>5</v>
      </c>
      <c r="R32" s="12"/>
      <c r="S32" s="11">
        <f t="shared" si="6"/>
        <v>5</v>
      </c>
      <c r="T32" s="11">
        <v>3</v>
      </c>
      <c r="U32" s="12">
        <v>5</v>
      </c>
      <c r="V32" s="11">
        <f t="shared" si="7"/>
        <v>5</v>
      </c>
      <c r="W32" s="11">
        <v>4</v>
      </c>
      <c r="X32" s="11">
        <v>6</v>
      </c>
      <c r="Y32" s="11">
        <f t="shared" si="8"/>
        <v>6</v>
      </c>
      <c r="Z32" s="11">
        <v>4</v>
      </c>
      <c r="AA32" s="12">
        <v>6</v>
      </c>
      <c r="AB32" s="11">
        <f t="shared" si="9"/>
        <v>6</v>
      </c>
      <c r="AC32" s="11">
        <v>7</v>
      </c>
      <c r="AD32" s="12"/>
      <c r="AE32" s="11">
        <f t="shared" si="10"/>
        <v>7</v>
      </c>
      <c r="AF32" s="11">
        <v>5</v>
      </c>
      <c r="AG32" s="12"/>
      <c r="AH32" s="11">
        <f t="shared" si="11"/>
        <v>5</v>
      </c>
      <c r="AI32" s="11">
        <v>6</v>
      </c>
      <c r="AJ32" s="12"/>
      <c r="AK32" s="11">
        <v>7</v>
      </c>
      <c r="AL32" s="12"/>
      <c r="AM32" s="11">
        <v>6</v>
      </c>
      <c r="AN32" s="12"/>
      <c r="AO32" s="11">
        <v>6</v>
      </c>
      <c r="AP32" s="12"/>
      <c r="AQ32" s="12">
        <v>5</v>
      </c>
      <c r="AR32" s="12"/>
      <c r="AS32" s="11">
        <f t="shared" si="12"/>
        <v>5</v>
      </c>
      <c r="AT32" s="12">
        <v>6</v>
      </c>
      <c r="AU32" s="12"/>
      <c r="AV32" s="11">
        <v>5</v>
      </c>
      <c r="AW32" s="12"/>
      <c r="AX32" s="11">
        <v>5</v>
      </c>
      <c r="AY32" s="11"/>
      <c r="AZ32" s="13">
        <f t="shared" si="13"/>
        <v>5.52</v>
      </c>
      <c r="BA32" s="13"/>
      <c r="BB32" s="14" t="str">
        <f t="shared" si="35"/>
        <v>TBình</v>
      </c>
      <c r="BC32" s="21"/>
      <c r="BD32" s="11">
        <v>3</v>
      </c>
      <c r="BE32" s="12">
        <v>6</v>
      </c>
      <c r="BF32" s="11">
        <f t="shared" si="14"/>
        <v>6</v>
      </c>
      <c r="BG32" s="11">
        <v>2</v>
      </c>
      <c r="BH32" s="99">
        <v>6</v>
      </c>
      <c r="BI32" s="11">
        <f t="shared" si="15"/>
        <v>6</v>
      </c>
      <c r="BJ32" s="11">
        <v>7</v>
      </c>
      <c r="BK32" s="99"/>
      <c r="BL32" s="11">
        <v>4</v>
      </c>
      <c r="BM32" s="99">
        <v>5</v>
      </c>
      <c r="BN32" s="11">
        <f t="shared" si="16"/>
        <v>5</v>
      </c>
      <c r="BO32" s="11">
        <v>5</v>
      </c>
      <c r="BP32" s="99"/>
      <c r="BQ32" s="11">
        <v>3</v>
      </c>
      <c r="BR32" s="99">
        <v>6</v>
      </c>
      <c r="BS32" s="11">
        <f t="shared" si="17"/>
        <v>6</v>
      </c>
      <c r="BT32" s="12">
        <v>7</v>
      </c>
      <c r="BU32" s="99"/>
      <c r="BV32" s="11">
        <v>6</v>
      </c>
      <c r="BW32" s="12"/>
      <c r="BX32" s="11">
        <v>6</v>
      </c>
      <c r="BY32" s="99"/>
      <c r="BZ32" s="11">
        <v>6</v>
      </c>
      <c r="CA32" s="98"/>
      <c r="CB32" s="11">
        <v>4</v>
      </c>
      <c r="CC32" s="12">
        <v>8</v>
      </c>
      <c r="CD32" s="11">
        <f t="shared" si="18"/>
        <v>8</v>
      </c>
      <c r="CE32" s="11">
        <v>4</v>
      </c>
      <c r="CF32" s="12">
        <v>6</v>
      </c>
      <c r="CG32" s="11">
        <f t="shared" si="19"/>
        <v>6</v>
      </c>
      <c r="CH32" s="11">
        <v>5</v>
      </c>
      <c r="CI32" s="12"/>
      <c r="CJ32" s="11">
        <v>5</v>
      </c>
      <c r="CK32" s="12"/>
      <c r="CL32" s="11">
        <f t="shared" si="20"/>
        <v>5</v>
      </c>
      <c r="CM32" s="12">
        <v>0</v>
      </c>
      <c r="CN32" s="12">
        <v>5</v>
      </c>
      <c r="CO32" s="11">
        <f t="shared" si="21"/>
        <v>5</v>
      </c>
      <c r="CP32" s="12">
        <v>7</v>
      </c>
      <c r="CQ32" s="99"/>
      <c r="CR32" s="13">
        <f t="shared" si="0"/>
        <v>5.91</v>
      </c>
      <c r="CS32" s="13"/>
      <c r="CT32" s="14" t="str">
        <f t="shared" si="36"/>
        <v>TBình</v>
      </c>
      <c r="CU32" s="21"/>
      <c r="CV32" s="11">
        <v>3</v>
      </c>
      <c r="CW32" s="12">
        <v>6</v>
      </c>
      <c r="CX32" s="11">
        <f t="shared" si="22"/>
        <v>6</v>
      </c>
      <c r="CY32" s="11">
        <v>4</v>
      </c>
      <c r="CZ32" s="99">
        <v>7</v>
      </c>
      <c r="DA32" s="11">
        <f t="shared" si="23"/>
        <v>7</v>
      </c>
      <c r="DB32" s="11">
        <v>5</v>
      </c>
      <c r="DC32" s="98"/>
      <c r="DD32" s="11">
        <v>4</v>
      </c>
      <c r="DE32" s="99">
        <v>5</v>
      </c>
      <c r="DF32" s="11">
        <f t="shared" si="24"/>
        <v>5</v>
      </c>
      <c r="DG32" s="11">
        <v>6</v>
      </c>
      <c r="DH32" s="99"/>
      <c r="DI32" s="98">
        <v>7</v>
      </c>
      <c r="DJ32" s="98"/>
      <c r="DK32" s="11">
        <v>7</v>
      </c>
      <c r="DL32" s="99"/>
      <c r="DM32" s="98">
        <v>5</v>
      </c>
      <c r="DN32" s="98"/>
      <c r="DO32" s="11">
        <v>6</v>
      </c>
      <c r="DP32" s="99"/>
      <c r="DQ32" s="13">
        <f t="shared" si="1"/>
        <v>6.04</v>
      </c>
      <c r="DR32" s="13"/>
      <c r="DS32" s="14" t="str">
        <f t="shared" si="37"/>
        <v>TBKhá</v>
      </c>
      <c r="DT32" s="21"/>
      <c r="DU32" s="11">
        <v>6</v>
      </c>
      <c r="DV32" s="12"/>
      <c r="DW32" s="11">
        <v>9</v>
      </c>
      <c r="DX32" s="12"/>
      <c r="DY32" s="12">
        <v>6</v>
      </c>
      <c r="DZ32" s="12"/>
      <c r="EA32" s="51">
        <v>6</v>
      </c>
      <c r="EB32" s="12"/>
      <c r="EC32" s="11">
        <v>8</v>
      </c>
      <c r="ED32" s="12"/>
      <c r="EE32" s="11">
        <v>1</v>
      </c>
      <c r="EF32" s="11"/>
      <c r="EG32" s="11">
        <v>5</v>
      </c>
      <c r="EH32" s="12"/>
      <c r="EI32" s="13">
        <f t="shared" si="25"/>
        <v>5.59</v>
      </c>
      <c r="EJ32" s="13"/>
      <c r="EK32" s="229" t="str">
        <f t="shared" si="26"/>
        <v>TBình</v>
      </c>
      <c r="EL32" s="13">
        <f t="shared" si="27"/>
        <v>5.81</v>
      </c>
      <c r="EM32" s="13"/>
      <c r="EN32" s="229" t="str">
        <f t="shared" si="28"/>
        <v>TBình</v>
      </c>
      <c r="EO32" s="229" t="str">
        <f t="shared" si="29"/>
        <v>Đặng ToànKiều</v>
      </c>
      <c r="EP32" s="46">
        <f t="shared" si="30"/>
        <v>5.74</v>
      </c>
      <c r="EQ32" s="44" t="s">
        <v>83</v>
      </c>
      <c r="ER32" s="47" t="str">
        <f t="shared" si="31"/>
        <v>TBình</v>
      </c>
      <c r="ES32" s="234">
        <f t="shared" si="2"/>
        <v>52</v>
      </c>
    </row>
    <row r="33" spans="1:149" ht="15" customHeight="1" x14ac:dyDescent="0.2">
      <c r="A33" s="16">
        <v>27</v>
      </c>
      <c r="B33" s="17" t="s">
        <v>122</v>
      </c>
      <c r="C33" s="18" t="s">
        <v>701</v>
      </c>
      <c r="D33" s="11">
        <v>7</v>
      </c>
      <c r="E33" s="12"/>
      <c r="F33" s="11">
        <f t="shared" si="3"/>
        <v>7</v>
      </c>
      <c r="G33" s="11">
        <v>5</v>
      </c>
      <c r="H33" s="12"/>
      <c r="I33" s="11">
        <f t="shared" si="4"/>
        <v>5</v>
      </c>
      <c r="J33" s="11">
        <v>7</v>
      </c>
      <c r="K33" s="12"/>
      <c r="L33" s="11">
        <f t="shared" si="5"/>
        <v>7</v>
      </c>
      <c r="M33" s="11">
        <v>8</v>
      </c>
      <c r="N33" s="12"/>
      <c r="O33" s="12">
        <v>7</v>
      </c>
      <c r="P33" s="12"/>
      <c r="Q33" s="12">
        <v>8</v>
      </c>
      <c r="R33" s="12"/>
      <c r="S33" s="11">
        <f t="shared" si="6"/>
        <v>8</v>
      </c>
      <c r="T33" s="11">
        <v>6</v>
      </c>
      <c r="U33" s="12"/>
      <c r="V33" s="11">
        <f t="shared" si="7"/>
        <v>6</v>
      </c>
      <c r="W33" s="11">
        <v>8</v>
      </c>
      <c r="X33" s="11"/>
      <c r="Y33" s="11">
        <f t="shared" si="8"/>
        <v>8</v>
      </c>
      <c r="Z33" s="11">
        <v>7</v>
      </c>
      <c r="AA33" s="12"/>
      <c r="AB33" s="11">
        <f t="shared" si="9"/>
        <v>7</v>
      </c>
      <c r="AC33" s="11">
        <v>9</v>
      </c>
      <c r="AD33" s="12"/>
      <c r="AE33" s="11">
        <f t="shared" si="10"/>
        <v>9</v>
      </c>
      <c r="AF33" s="11">
        <v>5</v>
      </c>
      <c r="AG33" s="12"/>
      <c r="AH33" s="11">
        <f t="shared" si="11"/>
        <v>5</v>
      </c>
      <c r="AI33" s="11">
        <v>8</v>
      </c>
      <c r="AJ33" s="12"/>
      <c r="AK33" s="11">
        <v>10</v>
      </c>
      <c r="AL33" s="12"/>
      <c r="AM33" s="11">
        <v>6</v>
      </c>
      <c r="AN33" s="12"/>
      <c r="AO33" s="11">
        <v>8</v>
      </c>
      <c r="AP33" s="12"/>
      <c r="AQ33" s="12">
        <v>8</v>
      </c>
      <c r="AR33" s="12"/>
      <c r="AS33" s="11">
        <f t="shared" si="12"/>
        <v>8</v>
      </c>
      <c r="AT33" s="12">
        <v>8</v>
      </c>
      <c r="AU33" s="12"/>
      <c r="AV33" s="11">
        <v>7</v>
      </c>
      <c r="AW33" s="12"/>
      <c r="AX33" s="11">
        <v>6</v>
      </c>
      <c r="AY33" s="11"/>
      <c r="AZ33" s="13">
        <f t="shared" si="13"/>
        <v>7.02</v>
      </c>
      <c r="BA33" s="13"/>
      <c r="BB33" s="14" t="str">
        <f t="shared" si="35"/>
        <v>Khá</v>
      </c>
      <c r="BC33" s="21"/>
      <c r="BD33" s="11">
        <v>9</v>
      </c>
      <c r="BE33" s="12"/>
      <c r="BF33" s="11">
        <f t="shared" si="14"/>
        <v>9</v>
      </c>
      <c r="BG33" s="11">
        <v>7</v>
      </c>
      <c r="BH33" s="99"/>
      <c r="BI33" s="11">
        <f t="shared" si="15"/>
        <v>7</v>
      </c>
      <c r="BJ33" s="11">
        <v>9</v>
      </c>
      <c r="BK33" s="99"/>
      <c r="BL33" s="11">
        <v>7</v>
      </c>
      <c r="BM33" s="99"/>
      <c r="BN33" s="11">
        <f t="shared" si="16"/>
        <v>7</v>
      </c>
      <c r="BO33" s="11">
        <v>8</v>
      </c>
      <c r="BP33" s="99"/>
      <c r="BQ33" s="11">
        <v>8</v>
      </c>
      <c r="BR33" s="99"/>
      <c r="BS33" s="11">
        <f t="shared" si="17"/>
        <v>8</v>
      </c>
      <c r="BT33" s="12">
        <v>8</v>
      </c>
      <c r="BU33" s="99"/>
      <c r="BV33" s="11">
        <v>7</v>
      </c>
      <c r="BW33" s="12"/>
      <c r="BX33" s="11">
        <v>9</v>
      </c>
      <c r="BY33" s="99"/>
      <c r="BZ33" s="11">
        <v>8</v>
      </c>
      <c r="CA33" s="98"/>
      <c r="CB33" s="11">
        <v>9</v>
      </c>
      <c r="CC33" s="99"/>
      <c r="CD33" s="11">
        <f t="shared" si="18"/>
        <v>9</v>
      </c>
      <c r="CE33" s="11">
        <v>9</v>
      </c>
      <c r="CF33" s="99"/>
      <c r="CG33" s="11">
        <f t="shared" si="19"/>
        <v>9</v>
      </c>
      <c r="CH33" s="11">
        <v>9</v>
      </c>
      <c r="CI33" s="99"/>
      <c r="CJ33" s="11">
        <v>8</v>
      </c>
      <c r="CK33" s="99"/>
      <c r="CL33" s="11">
        <f t="shared" si="20"/>
        <v>8</v>
      </c>
      <c r="CM33" s="12">
        <v>9</v>
      </c>
      <c r="CN33" s="99"/>
      <c r="CO33" s="11">
        <f t="shared" si="21"/>
        <v>9</v>
      </c>
      <c r="CP33" s="12">
        <v>9</v>
      </c>
      <c r="CQ33" s="99"/>
      <c r="CR33" s="13">
        <f t="shared" si="0"/>
        <v>8.4</v>
      </c>
      <c r="CS33" s="13"/>
      <c r="CT33" s="14" t="str">
        <f t="shared" si="36"/>
        <v>Giỏi</v>
      </c>
      <c r="CU33" s="21"/>
      <c r="CV33" s="11">
        <v>9</v>
      </c>
      <c r="CW33" s="12"/>
      <c r="CX33" s="11">
        <f t="shared" si="22"/>
        <v>9</v>
      </c>
      <c r="CY33" s="11">
        <v>9</v>
      </c>
      <c r="CZ33" s="99"/>
      <c r="DA33" s="11">
        <f t="shared" si="23"/>
        <v>9</v>
      </c>
      <c r="DB33" s="11">
        <v>8</v>
      </c>
      <c r="DC33" s="98"/>
      <c r="DD33" s="11">
        <v>9</v>
      </c>
      <c r="DE33" s="99"/>
      <c r="DF33" s="11">
        <f t="shared" si="24"/>
        <v>9</v>
      </c>
      <c r="DG33" s="11">
        <v>9</v>
      </c>
      <c r="DH33" s="99"/>
      <c r="DI33" s="98">
        <v>8</v>
      </c>
      <c r="DJ33" s="98"/>
      <c r="DK33" s="11">
        <v>9</v>
      </c>
      <c r="DL33" s="99"/>
      <c r="DM33" s="98">
        <v>7</v>
      </c>
      <c r="DN33" s="98"/>
      <c r="DO33" s="11">
        <v>9</v>
      </c>
      <c r="DP33" s="99"/>
      <c r="DQ33" s="13">
        <f t="shared" si="1"/>
        <v>8.69</v>
      </c>
      <c r="DR33" s="13"/>
      <c r="DS33" s="14" t="str">
        <f t="shared" si="37"/>
        <v>Giỏi</v>
      </c>
      <c r="DT33" s="21"/>
      <c r="DU33" s="11">
        <v>9</v>
      </c>
      <c r="DV33" s="12"/>
      <c r="DW33" s="11">
        <v>9</v>
      </c>
      <c r="DX33" s="12"/>
      <c r="DY33" s="12">
        <v>9</v>
      </c>
      <c r="DZ33" s="12"/>
      <c r="EA33" s="51">
        <v>9</v>
      </c>
      <c r="EB33" s="12"/>
      <c r="EC33" s="11">
        <v>9</v>
      </c>
      <c r="ED33" s="12"/>
      <c r="EE33" s="11">
        <v>10</v>
      </c>
      <c r="EF33" s="11"/>
      <c r="EG33" s="11">
        <v>9</v>
      </c>
      <c r="EH33" s="12"/>
      <c r="EI33" s="13">
        <f t="shared" si="25"/>
        <v>9.19</v>
      </c>
      <c r="EJ33" s="13"/>
      <c r="EK33" s="229" t="str">
        <f t="shared" si="26"/>
        <v>Xuất sắc</v>
      </c>
      <c r="EL33" s="13">
        <f t="shared" si="27"/>
        <v>8.94</v>
      </c>
      <c r="EM33" s="13"/>
      <c r="EN33" s="229" t="str">
        <f t="shared" si="28"/>
        <v>Giỏi</v>
      </c>
      <c r="EO33" s="229" t="str">
        <f t="shared" si="29"/>
        <v>Hồ ThịLánh</v>
      </c>
      <c r="EP33" s="46">
        <f t="shared" si="30"/>
        <v>8.11</v>
      </c>
      <c r="EQ33" s="44" t="s">
        <v>83</v>
      </c>
      <c r="ER33" s="47" t="str">
        <f t="shared" si="31"/>
        <v>Giỏi</v>
      </c>
      <c r="ES33" s="234">
        <f t="shared" si="2"/>
        <v>6</v>
      </c>
    </row>
    <row r="34" spans="1:149" ht="15" customHeight="1" x14ac:dyDescent="0.2">
      <c r="A34" s="16">
        <v>28</v>
      </c>
      <c r="B34" s="17" t="s">
        <v>702</v>
      </c>
      <c r="C34" s="18" t="s">
        <v>703</v>
      </c>
      <c r="D34" s="11">
        <v>6</v>
      </c>
      <c r="E34" s="12"/>
      <c r="F34" s="11">
        <f t="shared" si="3"/>
        <v>6</v>
      </c>
      <c r="G34" s="11">
        <v>6</v>
      </c>
      <c r="H34" s="12"/>
      <c r="I34" s="11">
        <f t="shared" si="4"/>
        <v>6</v>
      </c>
      <c r="J34" s="11">
        <v>4</v>
      </c>
      <c r="K34" s="12">
        <v>5</v>
      </c>
      <c r="L34" s="11">
        <f t="shared" si="5"/>
        <v>5</v>
      </c>
      <c r="M34" s="11">
        <v>6</v>
      </c>
      <c r="N34" s="12"/>
      <c r="O34" s="12">
        <v>7</v>
      </c>
      <c r="P34" s="12"/>
      <c r="Q34" s="12">
        <v>5</v>
      </c>
      <c r="R34" s="12"/>
      <c r="S34" s="11">
        <f t="shared" si="6"/>
        <v>5</v>
      </c>
      <c r="T34" s="11">
        <v>5</v>
      </c>
      <c r="U34" s="12"/>
      <c r="V34" s="11">
        <f t="shared" si="7"/>
        <v>5</v>
      </c>
      <c r="W34" s="11">
        <v>6</v>
      </c>
      <c r="X34" s="11"/>
      <c r="Y34" s="11">
        <f t="shared" si="8"/>
        <v>6</v>
      </c>
      <c r="Z34" s="11">
        <v>4</v>
      </c>
      <c r="AA34" s="12">
        <v>5</v>
      </c>
      <c r="AB34" s="11">
        <f t="shared" si="9"/>
        <v>5</v>
      </c>
      <c r="AC34" s="11">
        <v>6</v>
      </c>
      <c r="AD34" s="12"/>
      <c r="AE34" s="11">
        <f t="shared" si="10"/>
        <v>6</v>
      </c>
      <c r="AF34" s="11">
        <v>4</v>
      </c>
      <c r="AG34" s="12">
        <v>5</v>
      </c>
      <c r="AH34" s="11">
        <f t="shared" si="11"/>
        <v>5</v>
      </c>
      <c r="AI34" s="11">
        <v>5</v>
      </c>
      <c r="AJ34" s="12"/>
      <c r="AK34" s="11">
        <v>6</v>
      </c>
      <c r="AL34" s="12"/>
      <c r="AM34" s="11">
        <v>6</v>
      </c>
      <c r="AN34" s="12"/>
      <c r="AO34" s="11">
        <v>7</v>
      </c>
      <c r="AP34" s="12"/>
      <c r="AQ34" s="12">
        <v>6</v>
      </c>
      <c r="AR34" s="12"/>
      <c r="AS34" s="11">
        <f t="shared" si="12"/>
        <v>6</v>
      </c>
      <c r="AT34" s="12">
        <v>5</v>
      </c>
      <c r="AU34" s="12"/>
      <c r="AV34" s="11">
        <v>6</v>
      </c>
      <c r="AW34" s="12"/>
      <c r="AX34" s="11">
        <v>6</v>
      </c>
      <c r="AY34" s="11"/>
      <c r="AZ34" s="13">
        <f t="shared" si="13"/>
        <v>5.72</v>
      </c>
      <c r="BA34" s="13"/>
      <c r="BB34" s="14" t="str">
        <f t="shared" si="35"/>
        <v>TBình</v>
      </c>
      <c r="BC34" s="21"/>
      <c r="BD34" s="11">
        <v>6</v>
      </c>
      <c r="BE34" s="12"/>
      <c r="BF34" s="11">
        <f t="shared" si="14"/>
        <v>6</v>
      </c>
      <c r="BG34" s="11">
        <v>6</v>
      </c>
      <c r="BH34" s="99"/>
      <c r="BI34" s="11">
        <f t="shared" si="15"/>
        <v>6</v>
      </c>
      <c r="BJ34" s="11">
        <v>6</v>
      </c>
      <c r="BK34" s="99"/>
      <c r="BL34" s="11">
        <v>4</v>
      </c>
      <c r="BM34" s="99">
        <v>6</v>
      </c>
      <c r="BN34" s="11">
        <f t="shared" si="16"/>
        <v>6</v>
      </c>
      <c r="BO34" s="11">
        <v>5</v>
      </c>
      <c r="BP34" s="99"/>
      <c r="BQ34" s="11">
        <v>5</v>
      </c>
      <c r="BR34" s="99"/>
      <c r="BS34" s="11">
        <f t="shared" si="17"/>
        <v>5</v>
      </c>
      <c r="BT34" s="12">
        <v>7</v>
      </c>
      <c r="BU34" s="99"/>
      <c r="BV34" s="11">
        <v>6</v>
      </c>
      <c r="BW34" s="12"/>
      <c r="BX34" s="11">
        <v>5</v>
      </c>
      <c r="BY34" s="99"/>
      <c r="BZ34" s="11">
        <v>5</v>
      </c>
      <c r="CA34" s="98"/>
      <c r="CB34" s="11">
        <v>8</v>
      </c>
      <c r="CC34" s="99"/>
      <c r="CD34" s="11">
        <f t="shared" si="18"/>
        <v>8</v>
      </c>
      <c r="CE34" s="11">
        <v>6</v>
      </c>
      <c r="CF34" s="99"/>
      <c r="CG34" s="11">
        <f t="shared" si="19"/>
        <v>6</v>
      </c>
      <c r="CH34" s="11">
        <v>6</v>
      </c>
      <c r="CI34" s="99"/>
      <c r="CJ34" s="11">
        <v>4</v>
      </c>
      <c r="CK34" s="12">
        <v>5</v>
      </c>
      <c r="CL34" s="11">
        <f t="shared" si="20"/>
        <v>5</v>
      </c>
      <c r="CM34" s="12">
        <v>6</v>
      </c>
      <c r="CN34" s="99"/>
      <c r="CO34" s="11">
        <f t="shared" si="21"/>
        <v>6</v>
      </c>
      <c r="CP34" s="12">
        <v>6</v>
      </c>
      <c r="CQ34" s="99"/>
      <c r="CR34" s="13">
        <f t="shared" si="0"/>
        <v>5.91</v>
      </c>
      <c r="CS34" s="13"/>
      <c r="CT34" s="14" t="str">
        <f t="shared" si="36"/>
        <v>TBình</v>
      </c>
      <c r="CU34" s="21"/>
      <c r="CV34" s="11">
        <v>6</v>
      </c>
      <c r="CW34" s="12"/>
      <c r="CX34" s="11">
        <f t="shared" si="22"/>
        <v>6</v>
      </c>
      <c r="CY34" s="11">
        <v>7</v>
      </c>
      <c r="CZ34" s="99"/>
      <c r="DA34" s="11">
        <f t="shared" si="23"/>
        <v>7</v>
      </c>
      <c r="DB34" s="11">
        <v>6</v>
      </c>
      <c r="DC34" s="98"/>
      <c r="DD34" s="11">
        <v>7</v>
      </c>
      <c r="DE34" s="99"/>
      <c r="DF34" s="11">
        <f t="shared" si="24"/>
        <v>7</v>
      </c>
      <c r="DG34" s="11">
        <v>6</v>
      </c>
      <c r="DH34" s="99"/>
      <c r="DI34" s="98">
        <v>7</v>
      </c>
      <c r="DJ34" s="98"/>
      <c r="DK34" s="11">
        <v>7</v>
      </c>
      <c r="DL34" s="99"/>
      <c r="DM34" s="98">
        <v>6</v>
      </c>
      <c r="DN34" s="98"/>
      <c r="DO34" s="11">
        <v>6</v>
      </c>
      <c r="DP34" s="99"/>
      <c r="DQ34" s="13">
        <f t="shared" si="1"/>
        <v>6.5</v>
      </c>
      <c r="DR34" s="13"/>
      <c r="DS34" s="14" t="str">
        <f t="shared" si="37"/>
        <v>TBKhá</v>
      </c>
      <c r="DT34" s="21"/>
      <c r="DU34" s="11">
        <v>8</v>
      </c>
      <c r="DV34" s="12"/>
      <c r="DW34" s="11">
        <v>9</v>
      </c>
      <c r="DX34" s="12"/>
      <c r="DY34" s="12">
        <v>8</v>
      </c>
      <c r="DZ34" s="12"/>
      <c r="EA34" s="51">
        <v>9</v>
      </c>
      <c r="EB34" s="12"/>
      <c r="EC34" s="11">
        <v>9</v>
      </c>
      <c r="ED34" s="12"/>
      <c r="EE34" s="11">
        <v>3</v>
      </c>
      <c r="EF34" s="11"/>
      <c r="EG34" s="11">
        <v>9</v>
      </c>
      <c r="EH34" s="12"/>
      <c r="EI34" s="13">
        <f t="shared" si="25"/>
        <v>7.67</v>
      </c>
      <c r="EJ34" s="13"/>
      <c r="EK34" s="229" t="str">
        <f t="shared" si="26"/>
        <v>Khá</v>
      </c>
      <c r="EL34" s="13">
        <f t="shared" si="27"/>
        <v>7.09</v>
      </c>
      <c r="EM34" s="13"/>
      <c r="EN34" s="229" t="str">
        <f t="shared" si="28"/>
        <v>Khá</v>
      </c>
      <c r="EO34" s="229" t="str">
        <f t="shared" si="29"/>
        <v>Trịnh NgọcLiêu</v>
      </c>
      <c r="EP34" s="46">
        <f t="shared" si="30"/>
        <v>6.24</v>
      </c>
      <c r="EQ34" s="46"/>
      <c r="ER34" s="47" t="str">
        <f t="shared" si="31"/>
        <v>TBKhá</v>
      </c>
      <c r="ES34" s="234">
        <f t="shared" si="2"/>
        <v>51</v>
      </c>
    </row>
    <row r="35" spans="1:149" s="49" customFormat="1" ht="15" customHeight="1" thickBot="1" x14ac:dyDescent="0.25">
      <c r="A35" s="16">
        <v>29</v>
      </c>
      <c r="B35" s="17" t="s">
        <v>704</v>
      </c>
      <c r="C35" s="18" t="s">
        <v>117</v>
      </c>
      <c r="D35" s="11">
        <v>6</v>
      </c>
      <c r="E35" s="12"/>
      <c r="F35" s="11">
        <f t="shared" si="3"/>
        <v>6</v>
      </c>
      <c r="G35" s="11">
        <v>6</v>
      </c>
      <c r="H35" s="12"/>
      <c r="I35" s="11">
        <f t="shared" si="4"/>
        <v>6</v>
      </c>
      <c r="J35" s="50">
        <v>5</v>
      </c>
      <c r="K35" s="51"/>
      <c r="L35" s="11">
        <f t="shared" si="5"/>
        <v>5</v>
      </c>
      <c r="M35" s="11">
        <v>6</v>
      </c>
      <c r="N35" s="12"/>
      <c r="O35" s="12">
        <v>7</v>
      </c>
      <c r="P35" s="12"/>
      <c r="Q35" s="12">
        <v>6</v>
      </c>
      <c r="R35" s="12"/>
      <c r="S35" s="11">
        <f t="shared" si="6"/>
        <v>6</v>
      </c>
      <c r="T35" s="11">
        <v>6</v>
      </c>
      <c r="U35" s="12"/>
      <c r="V35" s="11">
        <f t="shared" si="7"/>
        <v>6</v>
      </c>
      <c r="W35" s="11">
        <v>8</v>
      </c>
      <c r="X35" s="11"/>
      <c r="Y35" s="11">
        <f t="shared" si="8"/>
        <v>8</v>
      </c>
      <c r="Z35" s="11">
        <v>6</v>
      </c>
      <c r="AA35" s="12"/>
      <c r="AB35" s="11">
        <f t="shared" si="9"/>
        <v>6</v>
      </c>
      <c r="AC35" s="11">
        <v>9</v>
      </c>
      <c r="AD35" s="12"/>
      <c r="AE35" s="11">
        <f t="shared" si="10"/>
        <v>9</v>
      </c>
      <c r="AF35" s="11">
        <v>6</v>
      </c>
      <c r="AG35" s="12"/>
      <c r="AH35" s="11">
        <f t="shared" si="11"/>
        <v>6</v>
      </c>
      <c r="AI35" s="11">
        <v>6</v>
      </c>
      <c r="AJ35" s="12"/>
      <c r="AK35" s="11">
        <v>8</v>
      </c>
      <c r="AL35" s="12"/>
      <c r="AM35" s="11">
        <v>7</v>
      </c>
      <c r="AN35" s="12"/>
      <c r="AO35" s="11">
        <v>6</v>
      </c>
      <c r="AP35" s="12"/>
      <c r="AQ35" s="12">
        <v>8</v>
      </c>
      <c r="AR35" s="12"/>
      <c r="AS35" s="11">
        <f t="shared" si="12"/>
        <v>8</v>
      </c>
      <c r="AT35" s="12">
        <v>6</v>
      </c>
      <c r="AU35" s="12"/>
      <c r="AV35" s="11">
        <v>7</v>
      </c>
      <c r="AW35" s="12"/>
      <c r="AX35" s="11">
        <v>6</v>
      </c>
      <c r="AY35" s="11"/>
      <c r="AZ35" s="13">
        <f t="shared" si="13"/>
        <v>6.57</v>
      </c>
      <c r="BA35" s="46"/>
      <c r="BB35" s="47" t="str">
        <f t="shared" si="35"/>
        <v>TBKhá</v>
      </c>
      <c r="BC35" s="133"/>
      <c r="BD35" s="11">
        <v>9</v>
      </c>
      <c r="BE35" s="12"/>
      <c r="BF35" s="11">
        <f t="shared" si="14"/>
        <v>9</v>
      </c>
      <c r="BG35" s="11">
        <v>7</v>
      </c>
      <c r="BH35" s="99"/>
      <c r="BI35" s="11">
        <f t="shared" si="15"/>
        <v>7</v>
      </c>
      <c r="BJ35" s="11">
        <v>9</v>
      </c>
      <c r="BK35" s="99"/>
      <c r="BL35" s="11">
        <v>6</v>
      </c>
      <c r="BM35" s="99"/>
      <c r="BN35" s="11">
        <f t="shared" si="16"/>
        <v>6</v>
      </c>
      <c r="BO35" s="11">
        <v>7</v>
      </c>
      <c r="BP35" s="99"/>
      <c r="BQ35" s="11">
        <v>7</v>
      </c>
      <c r="BR35" s="99"/>
      <c r="BS35" s="11">
        <f t="shared" si="17"/>
        <v>7</v>
      </c>
      <c r="BT35" s="12">
        <v>8</v>
      </c>
      <c r="BU35" s="99"/>
      <c r="BV35" s="11">
        <v>8</v>
      </c>
      <c r="BW35" s="12"/>
      <c r="BX35" s="11">
        <v>8</v>
      </c>
      <c r="BY35" s="99"/>
      <c r="BZ35" s="11">
        <v>7</v>
      </c>
      <c r="CA35" s="98"/>
      <c r="CB35" s="11">
        <v>8</v>
      </c>
      <c r="CC35" s="99"/>
      <c r="CD35" s="11">
        <f t="shared" si="18"/>
        <v>8</v>
      </c>
      <c r="CE35" s="11">
        <v>7</v>
      </c>
      <c r="CF35" s="99"/>
      <c r="CG35" s="11">
        <f t="shared" si="19"/>
        <v>7</v>
      </c>
      <c r="CH35" s="11">
        <v>6</v>
      </c>
      <c r="CI35" s="99"/>
      <c r="CJ35" s="11">
        <v>7</v>
      </c>
      <c r="CK35" s="99"/>
      <c r="CL35" s="11">
        <f t="shared" si="20"/>
        <v>7</v>
      </c>
      <c r="CM35" s="12">
        <v>7</v>
      </c>
      <c r="CN35" s="99"/>
      <c r="CO35" s="11">
        <f t="shared" si="21"/>
        <v>7</v>
      </c>
      <c r="CP35" s="12">
        <v>8</v>
      </c>
      <c r="CQ35" s="99"/>
      <c r="CR35" s="13">
        <f t="shared" si="0"/>
        <v>7.4</v>
      </c>
      <c r="CS35" s="13"/>
      <c r="CT35" s="14" t="str">
        <f t="shared" si="36"/>
        <v>Khá</v>
      </c>
      <c r="CU35" s="21"/>
      <c r="CV35" s="11">
        <v>7</v>
      </c>
      <c r="CW35" s="12"/>
      <c r="CX35" s="11">
        <f t="shared" si="22"/>
        <v>7</v>
      </c>
      <c r="CY35" s="11">
        <v>9</v>
      </c>
      <c r="CZ35" s="99"/>
      <c r="DA35" s="11">
        <f t="shared" si="23"/>
        <v>9</v>
      </c>
      <c r="DB35" s="11">
        <v>8</v>
      </c>
      <c r="DC35" s="98"/>
      <c r="DD35" s="11">
        <v>8</v>
      </c>
      <c r="DE35" s="99"/>
      <c r="DF35" s="11">
        <f t="shared" si="24"/>
        <v>8</v>
      </c>
      <c r="DG35" s="11">
        <v>7</v>
      </c>
      <c r="DH35" s="99"/>
      <c r="DI35" s="98">
        <v>7</v>
      </c>
      <c r="DJ35" s="98"/>
      <c r="DK35" s="11">
        <v>8</v>
      </c>
      <c r="DL35" s="99"/>
      <c r="DM35" s="98">
        <v>6</v>
      </c>
      <c r="DN35" s="98"/>
      <c r="DO35" s="11">
        <v>8</v>
      </c>
      <c r="DP35" s="99"/>
      <c r="DQ35" s="13">
        <f t="shared" si="1"/>
        <v>7.65</v>
      </c>
      <c r="DR35" s="13"/>
      <c r="DS35" s="14" t="str">
        <f t="shared" si="37"/>
        <v>Khá</v>
      </c>
      <c r="DT35" s="21"/>
      <c r="DU35" s="11">
        <v>9</v>
      </c>
      <c r="DV35" s="12"/>
      <c r="DW35" s="11">
        <v>9</v>
      </c>
      <c r="DX35" s="12"/>
      <c r="DY35" s="12">
        <v>8</v>
      </c>
      <c r="DZ35" s="12"/>
      <c r="EA35" s="51">
        <v>8</v>
      </c>
      <c r="EB35" s="12"/>
      <c r="EC35" s="11">
        <v>9</v>
      </c>
      <c r="ED35" s="12"/>
      <c r="EE35" s="11">
        <v>10</v>
      </c>
      <c r="EF35" s="11"/>
      <c r="EG35" s="11">
        <v>7</v>
      </c>
      <c r="EH35" s="12"/>
      <c r="EI35" s="13">
        <f t="shared" si="25"/>
        <v>8.59</v>
      </c>
      <c r="EJ35" s="13"/>
      <c r="EK35" s="229" t="str">
        <f t="shared" si="26"/>
        <v>Giỏi</v>
      </c>
      <c r="EL35" s="13">
        <f t="shared" si="27"/>
        <v>8.1300000000000008</v>
      </c>
      <c r="EM35" s="13"/>
      <c r="EN35" s="229" t="str">
        <f t="shared" si="28"/>
        <v>Giỏi</v>
      </c>
      <c r="EO35" s="229" t="str">
        <f t="shared" si="29"/>
        <v>Nông Thị MaiLoan</v>
      </c>
      <c r="EP35" s="46">
        <f t="shared" si="30"/>
        <v>7.36</v>
      </c>
      <c r="EQ35" s="46"/>
      <c r="ER35" s="47" t="str">
        <f t="shared" si="31"/>
        <v>Khá</v>
      </c>
      <c r="ES35" s="234">
        <f t="shared" si="2"/>
        <v>31</v>
      </c>
    </row>
    <row r="36" spans="1:149" s="31" customFormat="1" ht="15" customHeight="1" thickBot="1" x14ac:dyDescent="0.25">
      <c r="A36" s="22">
        <v>30</v>
      </c>
      <c r="B36" s="23" t="s">
        <v>705</v>
      </c>
      <c r="C36" s="24" t="s">
        <v>117</v>
      </c>
      <c r="D36" s="25">
        <v>5</v>
      </c>
      <c r="E36" s="26"/>
      <c r="F36" s="11">
        <f t="shared" si="3"/>
        <v>5</v>
      </c>
      <c r="G36" s="25">
        <v>6</v>
      </c>
      <c r="H36" s="91"/>
      <c r="I36" s="11">
        <f t="shared" si="4"/>
        <v>6</v>
      </c>
      <c r="J36" s="53">
        <v>4</v>
      </c>
      <c r="K36" s="54">
        <v>3</v>
      </c>
      <c r="L36" s="11">
        <f t="shared" si="5"/>
        <v>4</v>
      </c>
      <c r="M36" s="90">
        <v>5</v>
      </c>
      <c r="N36" s="26"/>
      <c r="O36" s="26">
        <v>7</v>
      </c>
      <c r="P36" s="26"/>
      <c r="Q36" s="26">
        <v>5</v>
      </c>
      <c r="R36" s="26"/>
      <c r="S36" s="11">
        <f t="shared" si="6"/>
        <v>5</v>
      </c>
      <c r="T36" s="25">
        <v>5</v>
      </c>
      <c r="U36" s="26"/>
      <c r="V36" s="11">
        <f t="shared" si="7"/>
        <v>5</v>
      </c>
      <c r="W36" s="25">
        <v>8</v>
      </c>
      <c r="X36" s="25"/>
      <c r="Y36" s="11">
        <f t="shared" si="8"/>
        <v>8</v>
      </c>
      <c r="Z36" s="25">
        <v>4</v>
      </c>
      <c r="AA36" s="26" t="s">
        <v>440</v>
      </c>
      <c r="AB36" s="11">
        <f t="shared" si="9"/>
        <v>4</v>
      </c>
      <c r="AC36" s="25">
        <v>7</v>
      </c>
      <c r="AD36" s="26"/>
      <c r="AE36" s="11">
        <f t="shared" si="10"/>
        <v>7</v>
      </c>
      <c r="AF36" s="25">
        <v>7</v>
      </c>
      <c r="AG36" s="26"/>
      <c r="AH36" s="11">
        <f t="shared" si="11"/>
        <v>7</v>
      </c>
      <c r="AI36" s="25">
        <v>7</v>
      </c>
      <c r="AJ36" s="26"/>
      <c r="AK36" s="25">
        <v>7</v>
      </c>
      <c r="AL36" s="26"/>
      <c r="AM36" s="25">
        <v>6</v>
      </c>
      <c r="AN36" s="26"/>
      <c r="AO36" s="25">
        <v>6</v>
      </c>
      <c r="AP36" s="26"/>
      <c r="AQ36" s="26">
        <v>6</v>
      </c>
      <c r="AR36" s="26"/>
      <c r="AS36" s="11">
        <f t="shared" si="12"/>
        <v>6</v>
      </c>
      <c r="AT36" s="26">
        <v>5</v>
      </c>
      <c r="AU36" s="26"/>
      <c r="AV36" s="25">
        <v>7</v>
      </c>
      <c r="AW36" s="26"/>
      <c r="AX36" s="25">
        <v>7</v>
      </c>
      <c r="AY36" s="25"/>
      <c r="AZ36" s="27">
        <f t="shared" si="13"/>
        <v>6.07</v>
      </c>
      <c r="BA36" s="27"/>
      <c r="BB36" s="28" t="str">
        <f t="shared" si="35"/>
        <v>TBKhá</v>
      </c>
      <c r="BC36" s="30"/>
      <c r="BD36" s="25" t="s">
        <v>83</v>
      </c>
      <c r="BE36" s="26"/>
      <c r="BF36" s="11">
        <f t="shared" si="14"/>
        <v>0</v>
      </c>
      <c r="BG36" s="25" t="s">
        <v>83</v>
      </c>
      <c r="BH36" s="102"/>
      <c r="BI36" s="11">
        <f t="shared" si="15"/>
        <v>0</v>
      </c>
      <c r="BJ36" s="25"/>
      <c r="BK36" s="102"/>
      <c r="BL36" s="25" t="s">
        <v>83</v>
      </c>
      <c r="BM36" s="102"/>
      <c r="BN36" s="11">
        <f t="shared" si="16"/>
        <v>0</v>
      </c>
      <c r="BO36" s="25" t="s">
        <v>83</v>
      </c>
      <c r="BP36" s="102"/>
      <c r="BQ36" s="25"/>
      <c r="BR36" s="102"/>
      <c r="BS36" s="11">
        <f t="shared" si="17"/>
        <v>0</v>
      </c>
      <c r="BT36" s="26" t="s">
        <v>83</v>
      </c>
      <c r="BU36" s="102"/>
      <c r="BV36" s="25" t="s">
        <v>83</v>
      </c>
      <c r="BW36" s="26"/>
      <c r="BX36" s="25"/>
      <c r="BY36" s="102"/>
      <c r="BZ36" s="25">
        <v>0</v>
      </c>
      <c r="CA36" s="103"/>
      <c r="CB36" s="25"/>
      <c r="CC36" s="102"/>
      <c r="CD36" s="11">
        <f t="shared" si="18"/>
        <v>0</v>
      </c>
      <c r="CE36" s="25"/>
      <c r="CF36" s="102"/>
      <c r="CG36" s="11">
        <f t="shared" si="19"/>
        <v>0</v>
      </c>
      <c r="CH36" s="25"/>
      <c r="CI36" s="102"/>
      <c r="CJ36" s="25"/>
      <c r="CK36" s="102"/>
      <c r="CL36" s="11">
        <f t="shared" si="20"/>
        <v>0</v>
      </c>
      <c r="CM36" s="26"/>
      <c r="CN36" s="102"/>
      <c r="CO36" s="11">
        <f t="shared" si="21"/>
        <v>0</v>
      </c>
      <c r="CP36" s="26"/>
      <c r="CQ36" s="102"/>
      <c r="CR36" s="27">
        <f t="shared" si="0"/>
        <v>0</v>
      </c>
      <c r="CS36" s="27"/>
      <c r="CT36" s="28" t="str">
        <f t="shared" si="36"/>
        <v>Yếu</v>
      </c>
      <c r="CU36" s="30"/>
      <c r="CV36" s="25"/>
      <c r="CW36" s="26"/>
      <c r="CX36" s="11">
        <f t="shared" si="22"/>
        <v>0</v>
      </c>
      <c r="CY36" s="25"/>
      <c r="CZ36" s="102"/>
      <c r="DA36" s="11">
        <f t="shared" si="23"/>
        <v>0</v>
      </c>
      <c r="DB36" s="25"/>
      <c r="DC36" s="103"/>
      <c r="DD36" s="25"/>
      <c r="DE36" s="102"/>
      <c r="DF36" s="11">
        <f t="shared" si="24"/>
        <v>0</v>
      </c>
      <c r="DG36" s="25"/>
      <c r="DH36" s="102"/>
      <c r="DI36" s="103"/>
      <c r="DJ36" s="103"/>
      <c r="DK36" s="25" t="s">
        <v>83</v>
      </c>
      <c r="DL36" s="102"/>
      <c r="DM36" s="103"/>
      <c r="DN36" s="103"/>
      <c r="DO36" s="25"/>
      <c r="DP36" s="102"/>
      <c r="DQ36" s="27">
        <f t="shared" si="1"/>
        <v>0</v>
      </c>
      <c r="DR36" s="27"/>
      <c r="DS36" s="28" t="str">
        <f t="shared" si="37"/>
        <v>Yếu</v>
      </c>
      <c r="DT36" s="30"/>
      <c r="DU36" s="11"/>
      <c r="DV36" s="12"/>
      <c r="DW36" s="11"/>
      <c r="DX36" s="12"/>
      <c r="DY36" s="12"/>
      <c r="DZ36" s="12"/>
      <c r="EA36" s="51"/>
      <c r="EB36" s="12"/>
      <c r="EC36" s="11"/>
      <c r="ED36" s="12"/>
      <c r="EE36" s="11"/>
      <c r="EF36" s="11"/>
      <c r="EG36" s="11"/>
      <c r="EH36" s="12"/>
      <c r="EI36" s="13">
        <f t="shared" si="25"/>
        <v>0</v>
      </c>
      <c r="EJ36" s="13"/>
      <c r="EK36" s="229" t="str">
        <f t="shared" si="26"/>
        <v>Yếu</v>
      </c>
      <c r="EL36" s="13">
        <f t="shared" si="27"/>
        <v>0</v>
      </c>
      <c r="EM36" s="13"/>
      <c r="EN36" s="229" t="str">
        <f t="shared" si="28"/>
        <v>Yếu</v>
      </c>
      <c r="EO36" s="229" t="str">
        <f t="shared" si="29"/>
        <v>Phạm Trần NgọcLoan</v>
      </c>
      <c r="EP36" s="46">
        <f t="shared" si="30"/>
        <v>2.0499999999999998</v>
      </c>
      <c r="EQ36" s="46"/>
      <c r="ER36" s="47" t="str">
        <f t="shared" si="31"/>
        <v>Yếu</v>
      </c>
      <c r="ES36" s="234">
        <f t="shared" si="2"/>
        <v>58</v>
      </c>
    </row>
    <row r="37" spans="1:149" ht="15" customHeight="1" x14ac:dyDescent="0.2">
      <c r="A37" s="16">
        <v>31</v>
      </c>
      <c r="B37" s="17" t="s">
        <v>706</v>
      </c>
      <c r="C37" s="18" t="s">
        <v>119</v>
      </c>
      <c r="D37" s="11">
        <v>5</v>
      </c>
      <c r="E37" s="12"/>
      <c r="F37" s="11">
        <f t="shared" si="3"/>
        <v>5</v>
      </c>
      <c r="G37" s="11">
        <v>7</v>
      </c>
      <c r="H37" s="12"/>
      <c r="I37" s="11">
        <f t="shared" si="4"/>
        <v>7</v>
      </c>
      <c r="J37" s="11">
        <v>5</v>
      </c>
      <c r="K37" s="11"/>
      <c r="L37" s="11">
        <f t="shared" si="5"/>
        <v>5</v>
      </c>
      <c r="M37" s="11">
        <v>6</v>
      </c>
      <c r="N37" s="12"/>
      <c r="O37" s="12">
        <v>7</v>
      </c>
      <c r="P37" s="12"/>
      <c r="Q37" s="12">
        <v>4</v>
      </c>
      <c r="R37" s="12">
        <v>6</v>
      </c>
      <c r="S37" s="11">
        <f t="shared" si="6"/>
        <v>6</v>
      </c>
      <c r="T37" s="11">
        <v>4</v>
      </c>
      <c r="U37" s="12">
        <v>5</v>
      </c>
      <c r="V37" s="11">
        <f t="shared" si="7"/>
        <v>5</v>
      </c>
      <c r="W37" s="11">
        <v>8</v>
      </c>
      <c r="X37" s="11"/>
      <c r="Y37" s="11">
        <f t="shared" si="8"/>
        <v>8</v>
      </c>
      <c r="Z37" s="11">
        <v>5</v>
      </c>
      <c r="AA37" s="12"/>
      <c r="AB37" s="11">
        <f t="shared" si="9"/>
        <v>5</v>
      </c>
      <c r="AC37" s="11">
        <v>7</v>
      </c>
      <c r="AD37" s="12"/>
      <c r="AE37" s="11">
        <f t="shared" si="10"/>
        <v>7</v>
      </c>
      <c r="AF37" s="11">
        <v>7</v>
      </c>
      <c r="AG37" s="12"/>
      <c r="AH37" s="11">
        <f t="shared" si="11"/>
        <v>7</v>
      </c>
      <c r="AI37" s="11">
        <v>7</v>
      </c>
      <c r="AJ37" s="12"/>
      <c r="AK37" s="11">
        <v>7</v>
      </c>
      <c r="AL37" s="12"/>
      <c r="AM37" s="11">
        <v>6</v>
      </c>
      <c r="AN37" s="12"/>
      <c r="AO37" s="11">
        <v>6</v>
      </c>
      <c r="AP37" s="12"/>
      <c r="AQ37" s="12">
        <v>7</v>
      </c>
      <c r="AR37" s="12"/>
      <c r="AS37" s="11">
        <f t="shared" si="12"/>
        <v>7</v>
      </c>
      <c r="AT37" s="12">
        <v>6</v>
      </c>
      <c r="AU37" s="12"/>
      <c r="AV37" s="11">
        <v>7</v>
      </c>
      <c r="AW37" s="12"/>
      <c r="AX37" s="11">
        <v>5</v>
      </c>
      <c r="AY37" s="11"/>
      <c r="AZ37" s="13">
        <f t="shared" si="13"/>
        <v>6.31</v>
      </c>
      <c r="BA37" s="13"/>
      <c r="BB37" s="14" t="str">
        <f t="shared" si="35"/>
        <v>TBKhá</v>
      </c>
      <c r="BC37" s="21"/>
      <c r="BD37" s="11">
        <v>6</v>
      </c>
      <c r="BE37" s="12"/>
      <c r="BF37" s="11">
        <f t="shared" si="14"/>
        <v>6</v>
      </c>
      <c r="BG37" s="11">
        <v>6</v>
      </c>
      <c r="BH37" s="99"/>
      <c r="BI37" s="11">
        <f t="shared" si="15"/>
        <v>6</v>
      </c>
      <c r="BJ37" s="11">
        <v>6</v>
      </c>
      <c r="BK37" s="99"/>
      <c r="BL37" s="11">
        <v>6</v>
      </c>
      <c r="BM37" s="99"/>
      <c r="BN37" s="11">
        <f t="shared" si="16"/>
        <v>6</v>
      </c>
      <c r="BO37" s="11">
        <v>7</v>
      </c>
      <c r="BP37" s="99"/>
      <c r="BQ37" s="11">
        <v>6</v>
      </c>
      <c r="BR37" s="99"/>
      <c r="BS37" s="11">
        <f t="shared" si="17"/>
        <v>6</v>
      </c>
      <c r="BT37" s="12">
        <v>8</v>
      </c>
      <c r="BU37" s="99"/>
      <c r="BV37" s="11">
        <v>7</v>
      </c>
      <c r="BW37" s="12"/>
      <c r="BX37" s="11">
        <v>6</v>
      </c>
      <c r="BY37" s="99"/>
      <c r="BZ37" s="11">
        <v>7</v>
      </c>
      <c r="CA37" s="98"/>
      <c r="CB37" s="11">
        <v>6</v>
      </c>
      <c r="CC37" s="99"/>
      <c r="CD37" s="11">
        <f t="shared" si="18"/>
        <v>6</v>
      </c>
      <c r="CE37" s="11">
        <v>6</v>
      </c>
      <c r="CF37" s="99"/>
      <c r="CG37" s="11">
        <f t="shared" si="19"/>
        <v>6</v>
      </c>
      <c r="CH37" s="11">
        <v>6</v>
      </c>
      <c r="CI37" s="99"/>
      <c r="CJ37" s="11">
        <v>6</v>
      </c>
      <c r="CK37" s="99"/>
      <c r="CL37" s="11">
        <f t="shared" si="20"/>
        <v>6</v>
      </c>
      <c r="CM37" s="12">
        <v>5</v>
      </c>
      <c r="CN37" s="99"/>
      <c r="CO37" s="11">
        <f t="shared" si="21"/>
        <v>5</v>
      </c>
      <c r="CP37" s="12">
        <v>7</v>
      </c>
      <c r="CQ37" s="99"/>
      <c r="CR37" s="13">
        <f t="shared" si="0"/>
        <v>6.19</v>
      </c>
      <c r="CS37" s="13"/>
      <c r="CT37" s="14" t="str">
        <f t="shared" si="36"/>
        <v>TBKhá</v>
      </c>
      <c r="CU37" s="21"/>
      <c r="CV37" s="11">
        <v>5</v>
      </c>
      <c r="CW37" s="12"/>
      <c r="CX37" s="11">
        <f t="shared" si="22"/>
        <v>5</v>
      </c>
      <c r="CY37" s="11">
        <v>8</v>
      </c>
      <c r="CZ37" s="99"/>
      <c r="DA37" s="11">
        <f t="shared" si="23"/>
        <v>8</v>
      </c>
      <c r="DB37" s="11">
        <v>7</v>
      </c>
      <c r="DC37" s="98"/>
      <c r="DD37" s="11">
        <v>6</v>
      </c>
      <c r="DE37" s="99"/>
      <c r="DF37" s="11">
        <f t="shared" si="24"/>
        <v>6</v>
      </c>
      <c r="DG37" s="11">
        <v>8</v>
      </c>
      <c r="DH37" s="99"/>
      <c r="DI37" s="98">
        <v>7</v>
      </c>
      <c r="DJ37" s="98"/>
      <c r="DK37" s="11">
        <v>8</v>
      </c>
      <c r="DL37" s="99"/>
      <c r="DM37" s="98">
        <v>6</v>
      </c>
      <c r="DN37" s="98"/>
      <c r="DO37" s="11">
        <v>7</v>
      </c>
      <c r="DP37" s="99"/>
      <c r="DQ37" s="13">
        <f t="shared" si="1"/>
        <v>6.81</v>
      </c>
      <c r="DR37" s="13"/>
      <c r="DS37" s="14" t="str">
        <f t="shared" si="37"/>
        <v>TBKhá</v>
      </c>
      <c r="DT37" s="21"/>
      <c r="DU37" s="11">
        <v>7</v>
      </c>
      <c r="DV37" s="12"/>
      <c r="DW37" s="11">
        <v>9</v>
      </c>
      <c r="DX37" s="12"/>
      <c r="DY37" s="12">
        <v>8</v>
      </c>
      <c r="DZ37" s="12"/>
      <c r="EA37" s="51">
        <v>8</v>
      </c>
      <c r="EB37" s="12"/>
      <c r="EC37" s="11">
        <v>8</v>
      </c>
      <c r="ED37" s="12"/>
      <c r="EE37" s="11">
        <v>5</v>
      </c>
      <c r="EF37" s="11"/>
      <c r="EG37" s="11">
        <v>9</v>
      </c>
      <c r="EH37" s="12"/>
      <c r="EI37" s="13">
        <f t="shared" si="25"/>
        <v>7.63</v>
      </c>
      <c r="EJ37" s="13"/>
      <c r="EK37" s="229" t="str">
        <f t="shared" si="26"/>
        <v>Khá</v>
      </c>
      <c r="EL37" s="13">
        <f t="shared" si="27"/>
        <v>7.23</v>
      </c>
      <c r="EM37" s="13"/>
      <c r="EN37" s="229" t="str">
        <f t="shared" si="28"/>
        <v>Khá</v>
      </c>
      <c r="EO37" s="229" t="str">
        <f t="shared" si="29"/>
        <v>Hồ Lê BảoLong</v>
      </c>
      <c r="EP37" s="46">
        <f t="shared" si="30"/>
        <v>6.58</v>
      </c>
      <c r="EQ37" s="46"/>
      <c r="ER37" s="47" t="str">
        <f t="shared" si="31"/>
        <v>TBKhá</v>
      </c>
      <c r="ES37" s="234">
        <f t="shared" si="2"/>
        <v>48</v>
      </c>
    </row>
    <row r="38" spans="1:149" ht="15" customHeight="1" x14ac:dyDescent="0.2">
      <c r="A38" s="16">
        <v>32</v>
      </c>
      <c r="B38" s="17" t="s">
        <v>707</v>
      </c>
      <c r="C38" s="18" t="s">
        <v>119</v>
      </c>
      <c r="D38" s="11">
        <v>5</v>
      </c>
      <c r="E38" s="12"/>
      <c r="F38" s="11">
        <f t="shared" si="3"/>
        <v>5</v>
      </c>
      <c r="G38" s="11">
        <v>5</v>
      </c>
      <c r="H38" s="12"/>
      <c r="I38" s="11">
        <f t="shared" si="4"/>
        <v>5</v>
      </c>
      <c r="J38" s="11">
        <v>4</v>
      </c>
      <c r="K38" s="12">
        <v>6</v>
      </c>
      <c r="L38" s="11">
        <f t="shared" si="5"/>
        <v>6</v>
      </c>
      <c r="M38" s="11">
        <v>7</v>
      </c>
      <c r="N38" s="12"/>
      <c r="O38" s="12">
        <v>7</v>
      </c>
      <c r="P38" s="12"/>
      <c r="Q38" s="12">
        <v>5</v>
      </c>
      <c r="R38" s="12"/>
      <c r="S38" s="11">
        <f t="shared" si="6"/>
        <v>5</v>
      </c>
      <c r="T38" s="11">
        <v>4</v>
      </c>
      <c r="U38" s="12">
        <v>5</v>
      </c>
      <c r="V38" s="11">
        <f t="shared" si="7"/>
        <v>5</v>
      </c>
      <c r="W38" s="11">
        <v>6</v>
      </c>
      <c r="X38" s="11"/>
      <c r="Y38" s="11">
        <f t="shared" si="8"/>
        <v>6</v>
      </c>
      <c r="Z38" s="11">
        <v>5</v>
      </c>
      <c r="AA38" s="12"/>
      <c r="AB38" s="11">
        <f t="shared" si="9"/>
        <v>5</v>
      </c>
      <c r="AC38" s="11">
        <v>7</v>
      </c>
      <c r="AD38" s="12"/>
      <c r="AE38" s="11">
        <f t="shared" si="10"/>
        <v>7</v>
      </c>
      <c r="AF38" s="11">
        <v>4</v>
      </c>
      <c r="AG38" s="12">
        <v>6</v>
      </c>
      <c r="AH38" s="11">
        <f t="shared" si="11"/>
        <v>6</v>
      </c>
      <c r="AI38" s="11">
        <v>5</v>
      </c>
      <c r="AJ38" s="12"/>
      <c r="AK38" s="11">
        <v>7</v>
      </c>
      <c r="AL38" s="12"/>
      <c r="AM38" s="11">
        <v>6</v>
      </c>
      <c r="AN38" s="12"/>
      <c r="AO38" s="11">
        <v>6</v>
      </c>
      <c r="AP38" s="12"/>
      <c r="AQ38" s="12">
        <v>6</v>
      </c>
      <c r="AR38" s="12"/>
      <c r="AS38" s="11">
        <f t="shared" si="12"/>
        <v>6</v>
      </c>
      <c r="AT38" s="12">
        <v>6</v>
      </c>
      <c r="AU38" s="12"/>
      <c r="AV38" s="11">
        <v>7</v>
      </c>
      <c r="AW38" s="12"/>
      <c r="AX38" s="11">
        <v>5</v>
      </c>
      <c r="AY38" s="11"/>
      <c r="AZ38" s="13">
        <f t="shared" si="13"/>
        <v>5.85</v>
      </c>
      <c r="BA38" s="13"/>
      <c r="BB38" s="14" t="str">
        <f t="shared" si="35"/>
        <v>TBình</v>
      </c>
      <c r="BC38" s="21"/>
      <c r="BD38" s="11">
        <v>6</v>
      </c>
      <c r="BE38" s="12"/>
      <c r="BF38" s="11">
        <f t="shared" si="14"/>
        <v>6</v>
      </c>
      <c r="BG38" s="11">
        <v>7</v>
      </c>
      <c r="BH38" s="99"/>
      <c r="BI38" s="11">
        <f t="shared" si="15"/>
        <v>7</v>
      </c>
      <c r="BJ38" s="11">
        <v>6</v>
      </c>
      <c r="BK38" s="99"/>
      <c r="BL38" s="11">
        <v>4</v>
      </c>
      <c r="BM38" s="99">
        <v>7</v>
      </c>
      <c r="BN38" s="11">
        <f t="shared" si="16"/>
        <v>7</v>
      </c>
      <c r="BO38" s="11">
        <v>8</v>
      </c>
      <c r="BP38" s="99"/>
      <c r="BQ38" s="11">
        <v>4</v>
      </c>
      <c r="BR38" s="99">
        <v>6</v>
      </c>
      <c r="BS38" s="11">
        <f t="shared" si="17"/>
        <v>6</v>
      </c>
      <c r="BT38" s="12">
        <v>7</v>
      </c>
      <c r="BU38" s="99"/>
      <c r="BV38" s="11">
        <v>8</v>
      </c>
      <c r="BW38" s="12"/>
      <c r="BX38" s="11">
        <v>5</v>
      </c>
      <c r="BY38" s="99"/>
      <c r="BZ38" s="11">
        <v>7</v>
      </c>
      <c r="CA38" s="98"/>
      <c r="CB38" s="11">
        <v>6</v>
      </c>
      <c r="CC38" s="99"/>
      <c r="CD38" s="11">
        <f t="shared" si="18"/>
        <v>6</v>
      </c>
      <c r="CE38" s="11">
        <v>6</v>
      </c>
      <c r="CF38" s="99"/>
      <c r="CG38" s="11">
        <f t="shared" si="19"/>
        <v>6</v>
      </c>
      <c r="CH38" s="11">
        <v>6</v>
      </c>
      <c r="CI38" s="99"/>
      <c r="CJ38" s="11">
        <v>7</v>
      </c>
      <c r="CK38" s="99"/>
      <c r="CL38" s="11">
        <f t="shared" si="20"/>
        <v>7</v>
      </c>
      <c r="CM38" s="12">
        <v>5</v>
      </c>
      <c r="CN38" s="99"/>
      <c r="CO38" s="11">
        <f t="shared" si="21"/>
        <v>5</v>
      </c>
      <c r="CP38" s="12">
        <v>6</v>
      </c>
      <c r="CQ38" s="99"/>
      <c r="CR38" s="13">
        <f t="shared" si="0"/>
        <v>6.34</v>
      </c>
      <c r="CS38" s="13"/>
      <c r="CT38" s="14" t="str">
        <f t="shared" si="36"/>
        <v>TBKhá</v>
      </c>
      <c r="CU38" s="21"/>
      <c r="CV38" s="11">
        <v>5</v>
      </c>
      <c r="CW38" s="12"/>
      <c r="CX38" s="11">
        <f t="shared" si="22"/>
        <v>5</v>
      </c>
      <c r="CY38" s="11">
        <v>7</v>
      </c>
      <c r="CZ38" s="99"/>
      <c r="DA38" s="11">
        <f t="shared" si="23"/>
        <v>7</v>
      </c>
      <c r="DB38" s="11">
        <v>7</v>
      </c>
      <c r="DC38" s="98"/>
      <c r="DD38" s="11">
        <v>6</v>
      </c>
      <c r="DE38" s="99"/>
      <c r="DF38" s="11">
        <f t="shared" si="24"/>
        <v>6</v>
      </c>
      <c r="DG38" s="11">
        <v>6</v>
      </c>
      <c r="DH38" s="99"/>
      <c r="DI38" s="98">
        <v>7</v>
      </c>
      <c r="DJ38" s="98"/>
      <c r="DK38" s="11">
        <v>7</v>
      </c>
      <c r="DL38" s="99"/>
      <c r="DM38" s="98">
        <v>6</v>
      </c>
      <c r="DN38" s="98"/>
      <c r="DO38" s="11">
        <v>7</v>
      </c>
      <c r="DP38" s="99"/>
      <c r="DQ38" s="13">
        <f t="shared" si="1"/>
        <v>6.38</v>
      </c>
      <c r="DR38" s="13"/>
      <c r="DS38" s="14" t="str">
        <f t="shared" si="37"/>
        <v>TBKhá</v>
      </c>
      <c r="DT38" s="21"/>
      <c r="DU38" s="11">
        <v>7</v>
      </c>
      <c r="DV38" s="12"/>
      <c r="DW38" s="11">
        <v>9</v>
      </c>
      <c r="DX38" s="12"/>
      <c r="DY38" s="12">
        <v>8</v>
      </c>
      <c r="DZ38" s="12"/>
      <c r="EA38" s="51">
        <v>8</v>
      </c>
      <c r="EB38" s="12"/>
      <c r="EC38" s="11">
        <v>9</v>
      </c>
      <c r="ED38" s="12"/>
      <c r="EE38" s="11">
        <v>5</v>
      </c>
      <c r="EF38" s="11"/>
      <c r="EG38" s="11">
        <v>8</v>
      </c>
      <c r="EH38" s="12"/>
      <c r="EI38" s="13">
        <f t="shared" si="25"/>
        <v>7.63</v>
      </c>
      <c r="EJ38" s="13"/>
      <c r="EK38" s="229" t="str">
        <f t="shared" si="26"/>
        <v>Khá</v>
      </c>
      <c r="EL38" s="13">
        <f t="shared" si="27"/>
        <v>7.02</v>
      </c>
      <c r="EM38" s="13"/>
      <c r="EN38" s="229" t="str">
        <f t="shared" si="28"/>
        <v>Khá</v>
      </c>
      <c r="EO38" s="229" t="str">
        <f t="shared" si="29"/>
        <v>Thân Nguyên MãLong</v>
      </c>
      <c r="EP38" s="46">
        <f t="shared" si="30"/>
        <v>6.4</v>
      </c>
      <c r="EQ38" s="46"/>
      <c r="ER38" s="47" t="str">
        <f t="shared" si="31"/>
        <v>TBKhá</v>
      </c>
      <c r="ES38" s="234">
        <f t="shared" si="2"/>
        <v>50</v>
      </c>
    </row>
    <row r="39" spans="1:149" ht="15" customHeight="1" x14ac:dyDescent="0.2">
      <c r="A39" s="16">
        <v>33</v>
      </c>
      <c r="B39" s="17" t="s">
        <v>708</v>
      </c>
      <c r="C39" s="18" t="s">
        <v>709</v>
      </c>
      <c r="D39" s="11">
        <v>7</v>
      </c>
      <c r="E39" s="12"/>
      <c r="F39" s="11">
        <f t="shared" si="3"/>
        <v>7</v>
      </c>
      <c r="G39" s="11">
        <v>6</v>
      </c>
      <c r="H39" s="12"/>
      <c r="I39" s="11">
        <f t="shared" si="4"/>
        <v>6</v>
      </c>
      <c r="J39" s="11">
        <v>5</v>
      </c>
      <c r="K39" s="12"/>
      <c r="L39" s="11">
        <f t="shared" si="5"/>
        <v>5</v>
      </c>
      <c r="M39" s="11">
        <v>6</v>
      </c>
      <c r="N39" s="12"/>
      <c r="O39" s="12">
        <v>8</v>
      </c>
      <c r="P39" s="12"/>
      <c r="Q39" s="12">
        <v>7</v>
      </c>
      <c r="R39" s="12"/>
      <c r="S39" s="11">
        <f t="shared" si="6"/>
        <v>7</v>
      </c>
      <c r="T39" s="11">
        <v>7</v>
      </c>
      <c r="U39" s="12"/>
      <c r="V39" s="11">
        <f t="shared" si="7"/>
        <v>7</v>
      </c>
      <c r="W39" s="11">
        <v>9</v>
      </c>
      <c r="X39" s="11"/>
      <c r="Y39" s="11">
        <f t="shared" si="8"/>
        <v>9</v>
      </c>
      <c r="Z39" s="11">
        <v>5</v>
      </c>
      <c r="AA39" s="12"/>
      <c r="AB39" s="11">
        <f t="shared" si="9"/>
        <v>5</v>
      </c>
      <c r="AC39" s="11">
        <v>8</v>
      </c>
      <c r="AD39" s="12"/>
      <c r="AE39" s="11">
        <f t="shared" si="10"/>
        <v>8</v>
      </c>
      <c r="AF39" s="11">
        <v>5</v>
      </c>
      <c r="AG39" s="12"/>
      <c r="AH39" s="11">
        <f t="shared" si="11"/>
        <v>5</v>
      </c>
      <c r="AI39" s="11">
        <v>6</v>
      </c>
      <c r="AJ39" s="12"/>
      <c r="AK39" s="11">
        <v>8</v>
      </c>
      <c r="AL39" s="12"/>
      <c r="AM39" s="11">
        <v>7</v>
      </c>
      <c r="AN39" s="12"/>
      <c r="AO39" s="11">
        <v>6</v>
      </c>
      <c r="AP39" s="12"/>
      <c r="AQ39" s="12">
        <v>7</v>
      </c>
      <c r="AR39" s="12"/>
      <c r="AS39" s="11">
        <f t="shared" si="12"/>
        <v>7</v>
      </c>
      <c r="AT39" s="12">
        <v>7</v>
      </c>
      <c r="AU39" s="12"/>
      <c r="AV39" s="11">
        <v>7</v>
      </c>
      <c r="AW39" s="12"/>
      <c r="AX39" s="11">
        <v>7</v>
      </c>
      <c r="AY39" s="11"/>
      <c r="AZ39" s="13">
        <f t="shared" si="13"/>
        <v>6.7</v>
      </c>
      <c r="BA39" s="13"/>
      <c r="BB39" s="14" t="str">
        <f t="shared" si="35"/>
        <v>TBKhá</v>
      </c>
      <c r="BC39" s="21"/>
      <c r="BD39" s="11">
        <v>9</v>
      </c>
      <c r="BE39" s="12"/>
      <c r="BF39" s="11">
        <f t="shared" si="14"/>
        <v>9</v>
      </c>
      <c r="BG39" s="11">
        <v>8</v>
      </c>
      <c r="BH39" s="99"/>
      <c r="BI39" s="11">
        <f t="shared" si="15"/>
        <v>8</v>
      </c>
      <c r="BJ39" s="11">
        <v>8</v>
      </c>
      <c r="BK39" s="99"/>
      <c r="BL39" s="11">
        <v>7</v>
      </c>
      <c r="BM39" s="99"/>
      <c r="BN39" s="11">
        <f t="shared" si="16"/>
        <v>7</v>
      </c>
      <c r="BO39" s="11">
        <v>7</v>
      </c>
      <c r="BP39" s="99"/>
      <c r="BQ39" s="11">
        <v>8</v>
      </c>
      <c r="BR39" s="99"/>
      <c r="BS39" s="11">
        <f t="shared" si="17"/>
        <v>8</v>
      </c>
      <c r="BT39" s="12">
        <v>8</v>
      </c>
      <c r="BU39" s="99"/>
      <c r="BV39" s="11">
        <v>7</v>
      </c>
      <c r="BW39" s="12"/>
      <c r="BX39" s="11">
        <v>6</v>
      </c>
      <c r="BY39" s="99"/>
      <c r="BZ39" s="11">
        <v>9</v>
      </c>
      <c r="CA39" s="98"/>
      <c r="CB39" s="11">
        <v>8</v>
      </c>
      <c r="CC39" s="99"/>
      <c r="CD39" s="11">
        <f t="shared" si="18"/>
        <v>8</v>
      </c>
      <c r="CE39" s="11">
        <v>7</v>
      </c>
      <c r="CF39" s="99"/>
      <c r="CG39" s="11">
        <f t="shared" si="19"/>
        <v>7</v>
      </c>
      <c r="CH39" s="11">
        <v>9</v>
      </c>
      <c r="CI39" s="99"/>
      <c r="CJ39" s="11">
        <v>7</v>
      </c>
      <c r="CK39" s="99"/>
      <c r="CL39" s="11">
        <f t="shared" si="20"/>
        <v>7</v>
      </c>
      <c r="CM39" s="12">
        <v>8</v>
      </c>
      <c r="CN39" s="99"/>
      <c r="CO39" s="11">
        <f t="shared" si="21"/>
        <v>8</v>
      </c>
      <c r="CP39" s="12">
        <v>7</v>
      </c>
      <c r="CQ39" s="99"/>
      <c r="CR39" s="13">
        <f t="shared" ref="CR39:CR69" si="38">ROUND((SUMPRODUCT($BD$5:$CQ$5,$BD39:$CQ39))/$CR$6,2)</f>
        <v>7.74</v>
      </c>
      <c r="CS39" s="13"/>
      <c r="CT39" s="14" t="str">
        <f t="shared" si="36"/>
        <v>Khá</v>
      </c>
      <c r="CU39" s="21"/>
      <c r="CV39" s="11">
        <v>7</v>
      </c>
      <c r="CW39" s="12"/>
      <c r="CX39" s="11">
        <f t="shared" si="22"/>
        <v>7</v>
      </c>
      <c r="CY39" s="11">
        <v>9</v>
      </c>
      <c r="CZ39" s="99"/>
      <c r="DA39" s="11">
        <f t="shared" si="23"/>
        <v>9</v>
      </c>
      <c r="DB39" s="11">
        <v>8</v>
      </c>
      <c r="DC39" s="98"/>
      <c r="DD39" s="11">
        <v>8</v>
      </c>
      <c r="DE39" s="99"/>
      <c r="DF39" s="11">
        <f t="shared" si="24"/>
        <v>8</v>
      </c>
      <c r="DG39" s="11">
        <v>8</v>
      </c>
      <c r="DH39" s="99"/>
      <c r="DI39" s="98">
        <v>7</v>
      </c>
      <c r="DJ39" s="98"/>
      <c r="DK39" s="11">
        <v>8</v>
      </c>
      <c r="DL39" s="99"/>
      <c r="DM39" s="98">
        <v>7</v>
      </c>
      <c r="DN39" s="98"/>
      <c r="DO39" s="11">
        <v>8</v>
      </c>
      <c r="DP39" s="99"/>
      <c r="DQ39" s="13">
        <f t="shared" ref="DQ39:DQ69" si="39">ROUND((SUMPRODUCT($CV$5:$DP$5,$CV39:$DP39))/$DQ$6,2)</f>
        <v>7.81</v>
      </c>
      <c r="DR39" s="13"/>
      <c r="DS39" s="14" t="str">
        <f t="shared" si="37"/>
        <v>Khá</v>
      </c>
      <c r="DT39" s="21"/>
      <c r="DU39" s="11">
        <v>8</v>
      </c>
      <c r="DV39" s="12"/>
      <c r="DW39" s="11">
        <v>9</v>
      </c>
      <c r="DX39" s="12"/>
      <c r="DY39" s="12">
        <v>8</v>
      </c>
      <c r="DZ39" s="12"/>
      <c r="EA39" s="51">
        <v>7</v>
      </c>
      <c r="EB39" s="12"/>
      <c r="EC39" s="11">
        <v>9</v>
      </c>
      <c r="ED39" s="12"/>
      <c r="EE39" s="11">
        <v>5</v>
      </c>
      <c r="EF39" s="11"/>
      <c r="EG39" s="11">
        <v>9</v>
      </c>
      <c r="EH39" s="12"/>
      <c r="EI39" s="13">
        <f t="shared" si="25"/>
        <v>7.81</v>
      </c>
      <c r="EJ39" s="13"/>
      <c r="EK39" s="229" t="str">
        <f t="shared" si="26"/>
        <v>Khá</v>
      </c>
      <c r="EL39" s="13">
        <f t="shared" si="27"/>
        <v>7.81</v>
      </c>
      <c r="EM39" s="13"/>
      <c r="EN39" s="229" t="str">
        <f t="shared" si="28"/>
        <v>Khá</v>
      </c>
      <c r="EO39" s="229" t="str">
        <f t="shared" si="29"/>
        <v>Trương CôngLuân</v>
      </c>
      <c r="EP39" s="46">
        <f t="shared" si="30"/>
        <v>7.41</v>
      </c>
      <c r="EQ39" s="46"/>
      <c r="ER39" s="47" t="str">
        <f t="shared" si="31"/>
        <v>Khá</v>
      </c>
      <c r="ES39" s="234">
        <f t="shared" ref="ES39:ES69" si="40">RANK(EP39,$EP$7:$EP$100)</f>
        <v>29</v>
      </c>
    </row>
    <row r="40" spans="1:149" ht="15" customHeight="1" x14ac:dyDescent="0.2">
      <c r="A40" s="16">
        <v>34</v>
      </c>
      <c r="B40" s="17" t="s">
        <v>97</v>
      </c>
      <c r="C40" s="18" t="s">
        <v>307</v>
      </c>
      <c r="D40" s="11">
        <v>6</v>
      </c>
      <c r="E40" s="12"/>
      <c r="F40" s="11">
        <f t="shared" si="3"/>
        <v>6</v>
      </c>
      <c r="G40" s="11">
        <v>5</v>
      </c>
      <c r="H40" s="12"/>
      <c r="I40" s="11">
        <f t="shared" si="4"/>
        <v>5</v>
      </c>
      <c r="J40" s="11">
        <v>8</v>
      </c>
      <c r="K40" s="12"/>
      <c r="L40" s="11">
        <f t="shared" si="5"/>
        <v>8</v>
      </c>
      <c r="M40" s="11">
        <v>7</v>
      </c>
      <c r="N40" s="12"/>
      <c r="O40" s="12">
        <v>7</v>
      </c>
      <c r="P40" s="12"/>
      <c r="Q40" s="12">
        <v>6</v>
      </c>
      <c r="R40" s="12"/>
      <c r="S40" s="11">
        <f t="shared" si="6"/>
        <v>6</v>
      </c>
      <c r="T40" s="11">
        <v>6</v>
      </c>
      <c r="U40" s="12"/>
      <c r="V40" s="11">
        <f t="shared" si="7"/>
        <v>6</v>
      </c>
      <c r="W40" s="11">
        <v>8</v>
      </c>
      <c r="X40" s="11"/>
      <c r="Y40" s="11">
        <f t="shared" si="8"/>
        <v>8</v>
      </c>
      <c r="Z40" s="11">
        <v>8</v>
      </c>
      <c r="AA40" s="12"/>
      <c r="AB40" s="11">
        <f t="shared" si="9"/>
        <v>8</v>
      </c>
      <c r="AC40" s="11">
        <v>9</v>
      </c>
      <c r="AD40" s="12"/>
      <c r="AE40" s="11">
        <f t="shared" si="10"/>
        <v>9</v>
      </c>
      <c r="AF40" s="11">
        <v>5</v>
      </c>
      <c r="AG40" s="12"/>
      <c r="AH40" s="11">
        <f t="shared" si="11"/>
        <v>5</v>
      </c>
      <c r="AI40" s="11">
        <v>5</v>
      </c>
      <c r="AJ40" s="12"/>
      <c r="AK40" s="11">
        <v>9</v>
      </c>
      <c r="AL40" s="12"/>
      <c r="AM40" s="11">
        <v>6</v>
      </c>
      <c r="AN40" s="12"/>
      <c r="AO40" s="11">
        <v>7</v>
      </c>
      <c r="AP40" s="12"/>
      <c r="AQ40" s="12">
        <v>8</v>
      </c>
      <c r="AR40" s="12"/>
      <c r="AS40" s="11">
        <f t="shared" si="12"/>
        <v>8</v>
      </c>
      <c r="AT40" s="12">
        <v>7</v>
      </c>
      <c r="AU40" s="12"/>
      <c r="AV40" s="11">
        <v>7</v>
      </c>
      <c r="AW40" s="12"/>
      <c r="AX40" s="11">
        <v>7</v>
      </c>
      <c r="AY40" s="11"/>
      <c r="AZ40" s="13">
        <f t="shared" si="13"/>
        <v>6.69</v>
      </c>
      <c r="BA40" s="13"/>
      <c r="BB40" s="14" t="str">
        <f t="shared" si="35"/>
        <v>TBKhá</v>
      </c>
      <c r="BC40" s="21"/>
      <c r="BD40" s="11">
        <v>8</v>
      </c>
      <c r="BE40" s="12"/>
      <c r="BF40" s="11">
        <f t="shared" si="14"/>
        <v>8</v>
      </c>
      <c r="BG40" s="11">
        <v>7</v>
      </c>
      <c r="BH40" s="99"/>
      <c r="BI40" s="11">
        <f t="shared" si="15"/>
        <v>7</v>
      </c>
      <c r="BJ40" s="11">
        <v>8</v>
      </c>
      <c r="BK40" s="99"/>
      <c r="BL40" s="11">
        <v>6</v>
      </c>
      <c r="BM40" s="99"/>
      <c r="BN40" s="11">
        <f t="shared" si="16"/>
        <v>6</v>
      </c>
      <c r="BO40" s="11">
        <v>7</v>
      </c>
      <c r="BP40" s="99"/>
      <c r="BQ40" s="11">
        <v>8</v>
      </c>
      <c r="BR40" s="99"/>
      <c r="BS40" s="11">
        <f t="shared" si="17"/>
        <v>8</v>
      </c>
      <c r="BT40" s="12">
        <v>8</v>
      </c>
      <c r="BU40" s="99"/>
      <c r="BV40" s="11">
        <v>6</v>
      </c>
      <c r="BW40" s="12"/>
      <c r="BX40" s="11">
        <v>9</v>
      </c>
      <c r="BY40" s="99"/>
      <c r="BZ40" s="11">
        <v>7</v>
      </c>
      <c r="CA40" s="98"/>
      <c r="CB40" s="11">
        <v>9</v>
      </c>
      <c r="CC40" s="99"/>
      <c r="CD40" s="11">
        <f t="shared" si="18"/>
        <v>9</v>
      </c>
      <c r="CE40" s="11">
        <v>8</v>
      </c>
      <c r="CF40" s="99"/>
      <c r="CG40" s="11">
        <f t="shared" si="19"/>
        <v>8</v>
      </c>
      <c r="CH40" s="11">
        <v>7</v>
      </c>
      <c r="CI40" s="99"/>
      <c r="CJ40" s="11">
        <v>9</v>
      </c>
      <c r="CK40" s="99"/>
      <c r="CL40" s="11">
        <f t="shared" si="20"/>
        <v>9</v>
      </c>
      <c r="CM40" s="12">
        <v>7</v>
      </c>
      <c r="CN40" s="99"/>
      <c r="CO40" s="11">
        <f t="shared" si="21"/>
        <v>7</v>
      </c>
      <c r="CP40" s="12">
        <v>6</v>
      </c>
      <c r="CQ40" s="99"/>
      <c r="CR40" s="13">
        <f t="shared" si="38"/>
        <v>7.6</v>
      </c>
      <c r="CS40" s="13"/>
      <c r="CT40" s="14" t="str">
        <f t="shared" si="36"/>
        <v>Khá</v>
      </c>
      <c r="CU40" s="21"/>
      <c r="CV40" s="11">
        <v>7</v>
      </c>
      <c r="CW40" s="12"/>
      <c r="CX40" s="11">
        <f t="shared" si="22"/>
        <v>7</v>
      </c>
      <c r="CY40" s="11">
        <v>8</v>
      </c>
      <c r="CZ40" s="99"/>
      <c r="DA40" s="11">
        <f t="shared" si="23"/>
        <v>8</v>
      </c>
      <c r="DB40" s="11">
        <v>8</v>
      </c>
      <c r="DC40" s="98"/>
      <c r="DD40" s="11">
        <v>9</v>
      </c>
      <c r="DE40" s="99"/>
      <c r="DF40" s="11">
        <f t="shared" si="24"/>
        <v>9</v>
      </c>
      <c r="DG40" s="11">
        <v>8</v>
      </c>
      <c r="DH40" s="99"/>
      <c r="DI40" s="98">
        <v>7</v>
      </c>
      <c r="DJ40" s="98"/>
      <c r="DK40" s="11">
        <v>9</v>
      </c>
      <c r="DL40" s="99"/>
      <c r="DM40" s="98">
        <v>6</v>
      </c>
      <c r="DN40" s="98"/>
      <c r="DO40" s="11">
        <v>9</v>
      </c>
      <c r="DP40" s="99"/>
      <c r="DQ40" s="13">
        <f t="shared" si="39"/>
        <v>8.0399999999999991</v>
      </c>
      <c r="DR40" s="13"/>
      <c r="DS40" s="14" t="str">
        <f t="shared" si="37"/>
        <v>Giỏi</v>
      </c>
      <c r="DT40" s="21"/>
      <c r="DU40" s="11">
        <v>9</v>
      </c>
      <c r="DV40" s="12"/>
      <c r="DW40" s="11">
        <v>9</v>
      </c>
      <c r="DX40" s="12"/>
      <c r="DY40" s="12">
        <v>9</v>
      </c>
      <c r="DZ40" s="12"/>
      <c r="EA40" s="51">
        <v>9</v>
      </c>
      <c r="EB40" s="12"/>
      <c r="EC40" s="11">
        <v>9</v>
      </c>
      <c r="ED40" s="12"/>
      <c r="EE40" s="11">
        <v>6</v>
      </c>
      <c r="EF40" s="11"/>
      <c r="EG40" s="11">
        <v>9</v>
      </c>
      <c r="EH40" s="12"/>
      <c r="EI40" s="13">
        <f t="shared" si="25"/>
        <v>8.44</v>
      </c>
      <c r="EJ40" s="13"/>
      <c r="EK40" s="229" t="str">
        <f t="shared" si="26"/>
        <v>Giỏi</v>
      </c>
      <c r="EL40" s="13">
        <f t="shared" si="27"/>
        <v>8.25</v>
      </c>
      <c r="EM40" s="13"/>
      <c r="EN40" s="229" t="str">
        <f t="shared" si="28"/>
        <v>Giỏi</v>
      </c>
      <c r="EO40" s="229" t="str">
        <f t="shared" si="29"/>
        <v>Nguyễn ThịMơ</v>
      </c>
      <c r="EP40" s="46">
        <f t="shared" si="30"/>
        <v>7.51</v>
      </c>
      <c r="EQ40" s="46"/>
      <c r="ER40" s="47" t="str">
        <f t="shared" si="31"/>
        <v>Khá</v>
      </c>
      <c r="ES40" s="234">
        <f t="shared" si="40"/>
        <v>26</v>
      </c>
    </row>
    <row r="41" spans="1:149" ht="15" customHeight="1" x14ac:dyDescent="0.2">
      <c r="A41" s="16">
        <v>35</v>
      </c>
      <c r="B41" s="17" t="s">
        <v>292</v>
      </c>
      <c r="C41" s="18" t="s">
        <v>229</v>
      </c>
      <c r="D41" s="11">
        <v>6</v>
      </c>
      <c r="E41" s="12"/>
      <c r="F41" s="11">
        <f t="shared" si="3"/>
        <v>6</v>
      </c>
      <c r="G41" s="11">
        <v>7</v>
      </c>
      <c r="H41" s="12"/>
      <c r="I41" s="11">
        <f t="shared" si="4"/>
        <v>7</v>
      </c>
      <c r="J41" s="11">
        <v>7</v>
      </c>
      <c r="K41" s="12"/>
      <c r="L41" s="11">
        <f t="shared" si="5"/>
        <v>7</v>
      </c>
      <c r="M41" s="11">
        <v>7</v>
      </c>
      <c r="N41" s="12"/>
      <c r="O41" s="12">
        <v>8</v>
      </c>
      <c r="P41" s="12"/>
      <c r="Q41" s="12">
        <v>6</v>
      </c>
      <c r="R41" s="12"/>
      <c r="S41" s="11">
        <f t="shared" si="6"/>
        <v>6</v>
      </c>
      <c r="T41" s="11">
        <v>5</v>
      </c>
      <c r="U41" s="12"/>
      <c r="V41" s="11">
        <f t="shared" si="7"/>
        <v>5</v>
      </c>
      <c r="W41" s="11">
        <v>9</v>
      </c>
      <c r="X41" s="11"/>
      <c r="Y41" s="11">
        <f t="shared" si="8"/>
        <v>9</v>
      </c>
      <c r="Z41" s="11">
        <v>7</v>
      </c>
      <c r="AA41" s="12"/>
      <c r="AB41" s="11">
        <f t="shared" si="9"/>
        <v>7</v>
      </c>
      <c r="AC41" s="11">
        <v>9</v>
      </c>
      <c r="AD41" s="12"/>
      <c r="AE41" s="11">
        <f t="shared" si="10"/>
        <v>9</v>
      </c>
      <c r="AF41" s="11">
        <v>6</v>
      </c>
      <c r="AG41" s="12"/>
      <c r="AH41" s="11">
        <f t="shared" si="11"/>
        <v>6</v>
      </c>
      <c r="AI41" s="11">
        <v>6</v>
      </c>
      <c r="AJ41" s="12"/>
      <c r="AK41" s="11">
        <v>7</v>
      </c>
      <c r="AL41" s="12"/>
      <c r="AM41" s="11">
        <v>7</v>
      </c>
      <c r="AN41" s="12"/>
      <c r="AO41" s="11">
        <v>6</v>
      </c>
      <c r="AP41" s="12"/>
      <c r="AQ41" s="12">
        <v>7</v>
      </c>
      <c r="AR41" s="12"/>
      <c r="AS41" s="11">
        <f t="shared" si="12"/>
        <v>7</v>
      </c>
      <c r="AT41" s="12">
        <v>6</v>
      </c>
      <c r="AU41" s="12"/>
      <c r="AV41" s="11">
        <v>6</v>
      </c>
      <c r="AW41" s="12"/>
      <c r="AX41" s="11">
        <v>6</v>
      </c>
      <c r="AY41" s="11"/>
      <c r="AZ41" s="13">
        <f t="shared" si="13"/>
        <v>6.72</v>
      </c>
      <c r="BA41" s="13"/>
      <c r="BB41" s="14" t="str">
        <f t="shared" si="35"/>
        <v>TBKhá</v>
      </c>
      <c r="BC41" s="21"/>
      <c r="BD41" s="11">
        <v>8</v>
      </c>
      <c r="BE41" s="12"/>
      <c r="BF41" s="11">
        <f t="shared" si="14"/>
        <v>8</v>
      </c>
      <c r="BG41" s="11">
        <v>7</v>
      </c>
      <c r="BH41" s="99"/>
      <c r="BI41" s="11">
        <f t="shared" si="15"/>
        <v>7</v>
      </c>
      <c r="BJ41" s="11">
        <v>8</v>
      </c>
      <c r="BK41" s="99"/>
      <c r="BL41" s="11">
        <v>7</v>
      </c>
      <c r="BM41" s="99"/>
      <c r="BN41" s="11">
        <f t="shared" si="16"/>
        <v>7</v>
      </c>
      <c r="BO41" s="11">
        <v>6</v>
      </c>
      <c r="BP41" s="99"/>
      <c r="BQ41" s="11">
        <v>8</v>
      </c>
      <c r="BR41" s="99"/>
      <c r="BS41" s="11">
        <f t="shared" si="17"/>
        <v>8</v>
      </c>
      <c r="BT41" s="12">
        <v>9</v>
      </c>
      <c r="BU41" s="99"/>
      <c r="BV41" s="11">
        <v>7</v>
      </c>
      <c r="BW41" s="12"/>
      <c r="BX41" s="11">
        <v>9</v>
      </c>
      <c r="BY41" s="99"/>
      <c r="BZ41" s="11">
        <v>8</v>
      </c>
      <c r="CA41" s="98"/>
      <c r="CB41" s="11">
        <v>8</v>
      </c>
      <c r="CC41" s="99"/>
      <c r="CD41" s="11">
        <f t="shared" si="18"/>
        <v>8</v>
      </c>
      <c r="CE41" s="11">
        <v>8</v>
      </c>
      <c r="CF41" s="99"/>
      <c r="CG41" s="11">
        <f t="shared" si="19"/>
        <v>8</v>
      </c>
      <c r="CH41" s="11">
        <v>6</v>
      </c>
      <c r="CI41" s="99"/>
      <c r="CJ41" s="11">
        <v>6</v>
      </c>
      <c r="CK41" s="99"/>
      <c r="CL41" s="11">
        <f t="shared" si="20"/>
        <v>6</v>
      </c>
      <c r="CM41" s="12">
        <v>6</v>
      </c>
      <c r="CN41" s="99"/>
      <c r="CO41" s="11">
        <f t="shared" si="21"/>
        <v>6</v>
      </c>
      <c r="CP41" s="12">
        <v>7</v>
      </c>
      <c r="CQ41" s="99"/>
      <c r="CR41" s="13">
        <f t="shared" si="38"/>
        <v>7.26</v>
      </c>
      <c r="CS41" s="13"/>
      <c r="CT41" s="14" t="str">
        <f t="shared" si="36"/>
        <v>Khá</v>
      </c>
      <c r="CU41" s="21"/>
      <c r="CV41" s="11">
        <v>6</v>
      </c>
      <c r="CW41" s="12"/>
      <c r="CX41" s="11">
        <f t="shared" si="22"/>
        <v>6</v>
      </c>
      <c r="CY41" s="11">
        <v>8</v>
      </c>
      <c r="CZ41" s="99"/>
      <c r="DA41" s="11">
        <f t="shared" si="23"/>
        <v>8</v>
      </c>
      <c r="DB41" s="11">
        <v>7</v>
      </c>
      <c r="DC41" s="98"/>
      <c r="DD41" s="11">
        <v>6</v>
      </c>
      <c r="DE41" s="99"/>
      <c r="DF41" s="11">
        <f t="shared" si="24"/>
        <v>6</v>
      </c>
      <c r="DG41" s="11">
        <v>8</v>
      </c>
      <c r="DH41" s="99"/>
      <c r="DI41" s="98">
        <v>8</v>
      </c>
      <c r="DJ41" s="98"/>
      <c r="DK41" s="11">
        <v>8</v>
      </c>
      <c r="DL41" s="99"/>
      <c r="DM41" s="98">
        <v>6</v>
      </c>
      <c r="DN41" s="98"/>
      <c r="DO41" s="11">
        <v>7</v>
      </c>
      <c r="DP41" s="99"/>
      <c r="DQ41" s="13">
        <f t="shared" si="39"/>
        <v>7.04</v>
      </c>
      <c r="DR41" s="13"/>
      <c r="DS41" s="14" t="str">
        <f t="shared" si="37"/>
        <v>Khá</v>
      </c>
      <c r="DT41" s="21"/>
      <c r="DU41" s="11">
        <v>9</v>
      </c>
      <c r="DV41" s="12"/>
      <c r="DW41" s="11">
        <v>9</v>
      </c>
      <c r="DX41" s="12"/>
      <c r="DY41" s="12">
        <v>9</v>
      </c>
      <c r="DZ41" s="12"/>
      <c r="EA41" s="51">
        <v>9</v>
      </c>
      <c r="EB41" s="12"/>
      <c r="EC41" s="11">
        <v>9</v>
      </c>
      <c r="ED41" s="12"/>
      <c r="EE41" s="11">
        <v>4</v>
      </c>
      <c r="EF41" s="11"/>
      <c r="EG41" s="11">
        <v>9</v>
      </c>
      <c r="EH41" s="12"/>
      <c r="EI41" s="13">
        <f t="shared" si="25"/>
        <v>8.07</v>
      </c>
      <c r="EJ41" s="13"/>
      <c r="EK41" s="229" t="str">
        <f t="shared" si="26"/>
        <v>Giỏi</v>
      </c>
      <c r="EL41" s="13">
        <f t="shared" si="27"/>
        <v>7.57</v>
      </c>
      <c r="EM41" s="13"/>
      <c r="EN41" s="229" t="str">
        <f t="shared" si="28"/>
        <v>Khá</v>
      </c>
      <c r="EO41" s="229" t="str">
        <f t="shared" si="29"/>
        <v>Nguyễn Thị KiềuMy</v>
      </c>
      <c r="EP41" s="46">
        <f t="shared" si="30"/>
        <v>7.18</v>
      </c>
      <c r="EQ41" s="46"/>
      <c r="ER41" s="47" t="str">
        <f t="shared" si="31"/>
        <v>Khá</v>
      </c>
      <c r="ES41" s="234">
        <f t="shared" si="40"/>
        <v>36</v>
      </c>
    </row>
    <row r="42" spans="1:149" ht="15" customHeight="1" x14ac:dyDescent="0.2">
      <c r="A42" s="16">
        <v>36</v>
      </c>
      <c r="B42" s="17" t="s">
        <v>710</v>
      </c>
      <c r="C42" s="18" t="s">
        <v>379</v>
      </c>
      <c r="D42" s="11">
        <v>6</v>
      </c>
      <c r="E42" s="12"/>
      <c r="F42" s="11">
        <f t="shared" si="3"/>
        <v>6</v>
      </c>
      <c r="G42" s="11">
        <v>7</v>
      </c>
      <c r="H42" s="12"/>
      <c r="I42" s="11">
        <f t="shared" si="4"/>
        <v>7</v>
      </c>
      <c r="J42" s="11">
        <v>8</v>
      </c>
      <c r="K42" s="12"/>
      <c r="L42" s="11">
        <f t="shared" si="5"/>
        <v>8</v>
      </c>
      <c r="M42" s="11">
        <v>9</v>
      </c>
      <c r="N42" s="12"/>
      <c r="O42" s="12">
        <v>8</v>
      </c>
      <c r="P42" s="12"/>
      <c r="Q42" s="12">
        <v>8</v>
      </c>
      <c r="R42" s="12"/>
      <c r="S42" s="11">
        <f t="shared" si="6"/>
        <v>8</v>
      </c>
      <c r="T42" s="11">
        <v>8</v>
      </c>
      <c r="U42" s="12"/>
      <c r="V42" s="11">
        <f t="shared" si="7"/>
        <v>8</v>
      </c>
      <c r="W42" s="11">
        <v>8</v>
      </c>
      <c r="X42" s="11"/>
      <c r="Y42" s="11">
        <f t="shared" si="8"/>
        <v>8</v>
      </c>
      <c r="Z42" s="11">
        <v>9</v>
      </c>
      <c r="AA42" s="12"/>
      <c r="AB42" s="11">
        <f t="shared" si="9"/>
        <v>9</v>
      </c>
      <c r="AC42" s="11">
        <v>9</v>
      </c>
      <c r="AD42" s="12"/>
      <c r="AE42" s="11">
        <f t="shared" si="10"/>
        <v>9</v>
      </c>
      <c r="AF42" s="11">
        <v>6</v>
      </c>
      <c r="AG42" s="12"/>
      <c r="AH42" s="11">
        <f t="shared" si="11"/>
        <v>6</v>
      </c>
      <c r="AI42" s="11">
        <v>7</v>
      </c>
      <c r="AJ42" s="12"/>
      <c r="AK42" s="11">
        <v>9</v>
      </c>
      <c r="AL42" s="12"/>
      <c r="AM42" s="11">
        <v>7</v>
      </c>
      <c r="AN42" s="12"/>
      <c r="AO42" s="11">
        <v>7</v>
      </c>
      <c r="AP42" s="12"/>
      <c r="AQ42" s="12">
        <v>8</v>
      </c>
      <c r="AR42" s="12"/>
      <c r="AS42" s="11">
        <f t="shared" si="12"/>
        <v>8</v>
      </c>
      <c r="AT42" s="12">
        <v>9</v>
      </c>
      <c r="AU42" s="12"/>
      <c r="AV42" s="11">
        <v>9</v>
      </c>
      <c r="AW42" s="12"/>
      <c r="AX42" s="11">
        <v>7</v>
      </c>
      <c r="AY42" s="11"/>
      <c r="AZ42" s="13">
        <f t="shared" si="13"/>
        <v>7.7</v>
      </c>
      <c r="BA42" s="13"/>
      <c r="BB42" s="14" t="str">
        <f t="shared" si="35"/>
        <v>Khá</v>
      </c>
      <c r="BC42" s="21"/>
      <c r="BD42" s="11">
        <v>6</v>
      </c>
      <c r="BE42" s="99"/>
      <c r="BF42" s="11">
        <f t="shared" si="14"/>
        <v>6</v>
      </c>
      <c r="BG42" s="11">
        <v>7</v>
      </c>
      <c r="BH42" s="99"/>
      <c r="BI42" s="11">
        <f t="shared" si="15"/>
        <v>7</v>
      </c>
      <c r="BJ42" s="11">
        <v>8</v>
      </c>
      <c r="BK42" s="99"/>
      <c r="BL42" s="11">
        <v>7</v>
      </c>
      <c r="BM42" s="99"/>
      <c r="BN42" s="11">
        <f t="shared" si="16"/>
        <v>7</v>
      </c>
      <c r="BO42" s="11">
        <v>7</v>
      </c>
      <c r="BP42" s="99"/>
      <c r="BQ42" s="11">
        <v>8</v>
      </c>
      <c r="BR42" s="99"/>
      <c r="BS42" s="11">
        <f t="shared" si="17"/>
        <v>8</v>
      </c>
      <c r="BT42" s="12">
        <v>8</v>
      </c>
      <c r="BU42" s="99"/>
      <c r="BV42" s="11">
        <v>9</v>
      </c>
      <c r="BW42" s="99"/>
      <c r="BX42" s="11">
        <v>5</v>
      </c>
      <c r="BY42" s="99"/>
      <c r="BZ42" s="11">
        <v>9</v>
      </c>
      <c r="CA42" s="98"/>
      <c r="CB42" s="11">
        <v>9</v>
      </c>
      <c r="CC42" s="99"/>
      <c r="CD42" s="11">
        <f t="shared" si="18"/>
        <v>9</v>
      </c>
      <c r="CE42" s="11">
        <v>8</v>
      </c>
      <c r="CF42" s="99"/>
      <c r="CG42" s="11">
        <f t="shared" si="19"/>
        <v>8</v>
      </c>
      <c r="CH42" s="11">
        <v>7</v>
      </c>
      <c r="CI42" s="99"/>
      <c r="CJ42" s="11">
        <v>7</v>
      </c>
      <c r="CK42" s="99"/>
      <c r="CL42" s="11">
        <f t="shared" si="20"/>
        <v>7</v>
      </c>
      <c r="CM42" s="12">
        <v>8</v>
      </c>
      <c r="CN42" s="99"/>
      <c r="CO42" s="11">
        <f t="shared" si="21"/>
        <v>8</v>
      </c>
      <c r="CP42" s="12">
        <v>8</v>
      </c>
      <c r="CQ42" s="99"/>
      <c r="CR42" s="13">
        <f t="shared" si="38"/>
        <v>7.49</v>
      </c>
      <c r="CS42" s="13"/>
      <c r="CT42" s="14" t="str">
        <f t="shared" si="36"/>
        <v>Khá</v>
      </c>
      <c r="CU42" s="21"/>
      <c r="CV42" s="11">
        <v>8</v>
      </c>
      <c r="CW42" s="99"/>
      <c r="CX42" s="11">
        <f t="shared" si="22"/>
        <v>8</v>
      </c>
      <c r="CY42" s="11">
        <v>8</v>
      </c>
      <c r="CZ42" s="99"/>
      <c r="DA42" s="11">
        <f t="shared" si="23"/>
        <v>8</v>
      </c>
      <c r="DB42" s="11">
        <v>7</v>
      </c>
      <c r="DC42" s="98"/>
      <c r="DD42" s="11">
        <v>9</v>
      </c>
      <c r="DE42" s="99"/>
      <c r="DF42" s="11">
        <f t="shared" si="24"/>
        <v>9</v>
      </c>
      <c r="DG42" s="11">
        <v>8</v>
      </c>
      <c r="DH42" s="99"/>
      <c r="DI42" s="98">
        <v>8</v>
      </c>
      <c r="DJ42" s="98"/>
      <c r="DK42" s="11">
        <v>9</v>
      </c>
      <c r="DL42" s="99"/>
      <c r="DM42" s="98">
        <v>8</v>
      </c>
      <c r="DN42" s="98"/>
      <c r="DO42" s="11">
        <v>8</v>
      </c>
      <c r="DP42" s="99"/>
      <c r="DQ42" s="13">
        <f t="shared" si="39"/>
        <v>8.23</v>
      </c>
      <c r="DR42" s="13"/>
      <c r="DS42" s="14" t="str">
        <f t="shared" si="37"/>
        <v>Giỏi</v>
      </c>
      <c r="DT42" s="21"/>
      <c r="DU42" s="11">
        <v>9</v>
      </c>
      <c r="DV42" s="45"/>
      <c r="DW42" s="11">
        <v>9</v>
      </c>
      <c r="DX42" s="45"/>
      <c r="DY42" s="12">
        <v>9</v>
      </c>
      <c r="DZ42" s="45"/>
      <c r="EA42" s="51">
        <v>10</v>
      </c>
      <c r="EB42" s="45"/>
      <c r="EC42" s="11">
        <v>9</v>
      </c>
      <c r="ED42" s="45"/>
      <c r="EE42" s="11">
        <v>8</v>
      </c>
      <c r="EF42" s="11"/>
      <c r="EG42" s="11">
        <v>9</v>
      </c>
      <c r="EH42" s="45"/>
      <c r="EI42" s="13">
        <f t="shared" si="25"/>
        <v>8.93</v>
      </c>
      <c r="EJ42" s="46"/>
      <c r="EK42" s="229" t="str">
        <f t="shared" si="26"/>
        <v>Giỏi</v>
      </c>
      <c r="EL42" s="13">
        <f t="shared" si="27"/>
        <v>8.58</v>
      </c>
      <c r="EM42" s="46"/>
      <c r="EN42" s="229" t="str">
        <f t="shared" si="28"/>
        <v>Giỏi</v>
      </c>
      <c r="EO42" s="229" t="str">
        <f t="shared" si="29"/>
        <v>Lê TrọngNhân</v>
      </c>
      <c r="EP42" s="46">
        <f t="shared" si="30"/>
        <v>7.93</v>
      </c>
      <c r="EQ42" s="46"/>
      <c r="ER42" s="47" t="str">
        <f t="shared" si="31"/>
        <v>Khá</v>
      </c>
      <c r="ES42" s="234">
        <f t="shared" si="40"/>
        <v>10</v>
      </c>
    </row>
    <row r="43" spans="1:149" ht="15" customHeight="1" x14ac:dyDescent="0.2">
      <c r="A43" s="16">
        <v>37</v>
      </c>
      <c r="B43" s="17" t="s">
        <v>257</v>
      </c>
      <c r="C43" s="18" t="s">
        <v>580</v>
      </c>
      <c r="D43" s="11">
        <v>6</v>
      </c>
      <c r="E43" s="12"/>
      <c r="F43" s="11">
        <f t="shared" si="3"/>
        <v>6</v>
      </c>
      <c r="G43" s="11">
        <v>5</v>
      </c>
      <c r="H43" s="12"/>
      <c r="I43" s="11">
        <f t="shared" si="4"/>
        <v>5</v>
      </c>
      <c r="J43" s="11">
        <v>7</v>
      </c>
      <c r="K43" s="12"/>
      <c r="L43" s="11">
        <f t="shared" si="5"/>
        <v>7</v>
      </c>
      <c r="M43" s="11">
        <v>7</v>
      </c>
      <c r="N43" s="12"/>
      <c r="O43" s="12">
        <v>7</v>
      </c>
      <c r="P43" s="12"/>
      <c r="Q43" s="12">
        <v>7</v>
      </c>
      <c r="R43" s="12"/>
      <c r="S43" s="11">
        <f t="shared" si="6"/>
        <v>7</v>
      </c>
      <c r="T43" s="11">
        <v>4</v>
      </c>
      <c r="U43" s="12">
        <v>5</v>
      </c>
      <c r="V43" s="11">
        <f t="shared" si="7"/>
        <v>5</v>
      </c>
      <c r="W43" s="11">
        <v>8</v>
      </c>
      <c r="X43" s="11"/>
      <c r="Y43" s="11">
        <f t="shared" si="8"/>
        <v>8</v>
      </c>
      <c r="Z43" s="11">
        <v>8</v>
      </c>
      <c r="AA43" s="12"/>
      <c r="AB43" s="11">
        <f t="shared" si="9"/>
        <v>8</v>
      </c>
      <c r="AC43" s="11">
        <v>9</v>
      </c>
      <c r="AD43" s="12"/>
      <c r="AE43" s="11">
        <f t="shared" si="10"/>
        <v>9</v>
      </c>
      <c r="AF43" s="11">
        <v>5</v>
      </c>
      <c r="AG43" s="12"/>
      <c r="AH43" s="11">
        <f t="shared" si="11"/>
        <v>5</v>
      </c>
      <c r="AI43" s="11">
        <v>6</v>
      </c>
      <c r="AJ43" s="12"/>
      <c r="AK43" s="11">
        <v>9</v>
      </c>
      <c r="AL43" s="12"/>
      <c r="AM43" s="11">
        <v>8</v>
      </c>
      <c r="AN43" s="12"/>
      <c r="AO43" s="11">
        <v>6</v>
      </c>
      <c r="AP43" s="12"/>
      <c r="AQ43" s="12">
        <v>8</v>
      </c>
      <c r="AR43" s="12"/>
      <c r="AS43" s="11">
        <f t="shared" si="12"/>
        <v>8</v>
      </c>
      <c r="AT43" s="12">
        <v>7</v>
      </c>
      <c r="AU43" s="12"/>
      <c r="AV43" s="11">
        <v>7</v>
      </c>
      <c r="AW43" s="12"/>
      <c r="AX43" s="11">
        <v>6</v>
      </c>
      <c r="AY43" s="11"/>
      <c r="AZ43" s="13">
        <f t="shared" si="13"/>
        <v>6.72</v>
      </c>
      <c r="BA43" s="13"/>
      <c r="BB43" s="14" t="str">
        <f t="shared" si="35"/>
        <v>TBKhá</v>
      </c>
      <c r="BC43" s="21"/>
      <c r="BD43" s="11">
        <v>8</v>
      </c>
      <c r="BE43" s="99"/>
      <c r="BF43" s="11">
        <f t="shared" si="14"/>
        <v>8</v>
      </c>
      <c r="BG43" s="11">
        <v>8</v>
      </c>
      <c r="BH43" s="99"/>
      <c r="BI43" s="11">
        <f t="shared" si="15"/>
        <v>8</v>
      </c>
      <c r="BJ43" s="11">
        <v>9</v>
      </c>
      <c r="BK43" s="99"/>
      <c r="BL43" s="11">
        <v>7</v>
      </c>
      <c r="BM43" s="99"/>
      <c r="BN43" s="11">
        <f t="shared" si="16"/>
        <v>7</v>
      </c>
      <c r="BO43" s="11">
        <v>8</v>
      </c>
      <c r="BP43" s="99"/>
      <c r="BQ43" s="11">
        <v>8</v>
      </c>
      <c r="BR43" s="99"/>
      <c r="BS43" s="11">
        <f t="shared" si="17"/>
        <v>8</v>
      </c>
      <c r="BT43" s="12">
        <v>8</v>
      </c>
      <c r="BU43" s="99"/>
      <c r="BV43" s="11">
        <v>7</v>
      </c>
      <c r="BW43" s="99"/>
      <c r="BX43" s="11">
        <v>9</v>
      </c>
      <c r="BY43" s="99"/>
      <c r="BZ43" s="11">
        <v>7</v>
      </c>
      <c r="CA43" s="98"/>
      <c r="CB43" s="11">
        <v>8</v>
      </c>
      <c r="CC43" s="99"/>
      <c r="CD43" s="11">
        <f t="shared" si="18"/>
        <v>8</v>
      </c>
      <c r="CE43" s="11">
        <v>7</v>
      </c>
      <c r="CF43" s="99"/>
      <c r="CG43" s="11">
        <f t="shared" si="19"/>
        <v>7</v>
      </c>
      <c r="CH43" s="11">
        <v>7</v>
      </c>
      <c r="CI43" s="99"/>
      <c r="CJ43" s="11">
        <v>8</v>
      </c>
      <c r="CK43" s="99"/>
      <c r="CL43" s="11">
        <f t="shared" si="20"/>
        <v>8</v>
      </c>
      <c r="CM43" s="12">
        <v>7</v>
      </c>
      <c r="CN43" s="99"/>
      <c r="CO43" s="11">
        <f t="shared" si="21"/>
        <v>7</v>
      </c>
      <c r="CP43" s="12">
        <v>7</v>
      </c>
      <c r="CQ43" s="99"/>
      <c r="CR43" s="13">
        <f t="shared" si="38"/>
        <v>7.66</v>
      </c>
      <c r="CS43" s="13"/>
      <c r="CT43" s="14" t="str">
        <f t="shared" si="36"/>
        <v>Khá</v>
      </c>
      <c r="CU43" s="21"/>
      <c r="CV43" s="11">
        <v>7</v>
      </c>
      <c r="CW43" s="99"/>
      <c r="CX43" s="11">
        <f t="shared" si="22"/>
        <v>7</v>
      </c>
      <c r="CY43" s="11">
        <v>9</v>
      </c>
      <c r="CZ43" s="99"/>
      <c r="DA43" s="11">
        <f t="shared" si="23"/>
        <v>9</v>
      </c>
      <c r="DB43" s="11">
        <v>9</v>
      </c>
      <c r="DC43" s="98"/>
      <c r="DD43" s="11">
        <v>8</v>
      </c>
      <c r="DE43" s="99"/>
      <c r="DF43" s="11">
        <f t="shared" si="24"/>
        <v>8</v>
      </c>
      <c r="DG43" s="11">
        <v>8</v>
      </c>
      <c r="DH43" s="99"/>
      <c r="DI43" s="98">
        <v>8</v>
      </c>
      <c r="DJ43" s="98"/>
      <c r="DK43" s="11">
        <v>9</v>
      </c>
      <c r="DL43" s="99"/>
      <c r="DM43" s="98">
        <v>6</v>
      </c>
      <c r="DN43" s="98"/>
      <c r="DO43" s="11">
        <v>8</v>
      </c>
      <c r="DP43" s="99"/>
      <c r="DQ43" s="13">
        <f t="shared" si="39"/>
        <v>8.0399999999999991</v>
      </c>
      <c r="DR43" s="13"/>
      <c r="DS43" s="14" t="str">
        <f t="shared" si="37"/>
        <v>Giỏi</v>
      </c>
      <c r="DT43" s="21"/>
      <c r="DU43" s="11">
        <v>9</v>
      </c>
      <c r="DV43" s="12"/>
      <c r="DW43" s="11">
        <v>9</v>
      </c>
      <c r="DX43" s="12"/>
      <c r="DY43" s="12">
        <v>9</v>
      </c>
      <c r="DZ43" s="12"/>
      <c r="EA43" s="51">
        <v>9</v>
      </c>
      <c r="EB43" s="12"/>
      <c r="EC43" s="11">
        <v>9</v>
      </c>
      <c r="ED43" s="12"/>
      <c r="EE43" s="11">
        <v>7</v>
      </c>
      <c r="EF43" s="11"/>
      <c r="EG43" s="11">
        <v>9</v>
      </c>
      <c r="EH43" s="12"/>
      <c r="EI43" s="13">
        <f t="shared" si="25"/>
        <v>8.6300000000000008</v>
      </c>
      <c r="EJ43" s="13"/>
      <c r="EK43" s="229" t="str">
        <f t="shared" si="26"/>
        <v>Giỏi</v>
      </c>
      <c r="EL43" s="13">
        <f t="shared" si="27"/>
        <v>8.34</v>
      </c>
      <c r="EM43" s="13"/>
      <c r="EN43" s="229" t="str">
        <f t="shared" si="28"/>
        <v>Giỏi</v>
      </c>
      <c r="EO43" s="229" t="str">
        <f t="shared" si="29"/>
        <v>Phan ThịNhạn</v>
      </c>
      <c r="EP43" s="46">
        <f t="shared" si="30"/>
        <v>7.57</v>
      </c>
      <c r="EQ43" s="46"/>
      <c r="ER43" s="47" t="str">
        <f t="shared" si="31"/>
        <v>Khá</v>
      </c>
      <c r="ES43" s="234">
        <f t="shared" si="40"/>
        <v>23</v>
      </c>
    </row>
    <row r="44" spans="1:149" ht="15" customHeight="1" x14ac:dyDescent="0.2">
      <c r="A44" s="16">
        <v>38</v>
      </c>
      <c r="B44" s="17" t="s">
        <v>316</v>
      </c>
      <c r="C44" s="18" t="s">
        <v>133</v>
      </c>
      <c r="D44" s="11">
        <v>7</v>
      </c>
      <c r="E44" s="12"/>
      <c r="F44" s="11">
        <f t="shared" si="3"/>
        <v>7</v>
      </c>
      <c r="G44" s="11">
        <v>7</v>
      </c>
      <c r="H44" s="12"/>
      <c r="I44" s="11">
        <f t="shared" si="4"/>
        <v>7</v>
      </c>
      <c r="J44" s="11">
        <v>7</v>
      </c>
      <c r="K44" s="12"/>
      <c r="L44" s="11">
        <f t="shared" si="5"/>
        <v>7</v>
      </c>
      <c r="M44" s="11">
        <v>7</v>
      </c>
      <c r="N44" s="12"/>
      <c r="O44" s="12">
        <v>8</v>
      </c>
      <c r="P44" s="12"/>
      <c r="Q44" s="12">
        <v>6</v>
      </c>
      <c r="R44" s="12"/>
      <c r="S44" s="11">
        <f t="shared" si="6"/>
        <v>6</v>
      </c>
      <c r="T44" s="11">
        <v>6</v>
      </c>
      <c r="U44" s="12"/>
      <c r="V44" s="11">
        <f t="shared" si="7"/>
        <v>6</v>
      </c>
      <c r="W44" s="11">
        <v>8</v>
      </c>
      <c r="X44" s="11"/>
      <c r="Y44" s="11">
        <f t="shared" si="8"/>
        <v>8</v>
      </c>
      <c r="Z44" s="11">
        <v>7</v>
      </c>
      <c r="AA44" s="12"/>
      <c r="AB44" s="11">
        <f t="shared" si="9"/>
        <v>7</v>
      </c>
      <c r="AC44" s="11">
        <v>8</v>
      </c>
      <c r="AD44" s="12"/>
      <c r="AE44" s="11">
        <f t="shared" si="10"/>
        <v>8</v>
      </c>
      <c r="AF44" s="11">
        <v>5</v>
      </c>
      <c r="AG44" s="12"/>
      <c r="AH44" s="11">
        <f t="shared" si="11"/>
        <v>5</v>
      </c>
      <c r="AI44" s="11">
        <v>5</v>
      </c>
      <c r="AJ44" s="12"/>
      <c r="AK44" s="11">
        <v>8</v>
      </c>
      <c r="AL44" s="12"/>
      <c r="AM44" s="11">
        <v>6</v>
      </c>
      <c r="AN44" s="12"/>
      <c r="AO44" s="11">
        <v>7</v>
      </c>
      <c r="AP44" s="12"/>
      <c r="AQ44" s="12">
        <v>8</v>
      </c>
      <c r="AR44" s="12"/>
      <c r="AS44" s="11">
        <f t="shared" si="12"/>
        <v>8</v>
      </c>
      <c r="AT44" s="12">
        <v>8</v>
      </c>
      <c r="AU44" s="12"/>
      <c r="AV44" s="11">
        <v>7</v>
      </c>
      <c r="AW44" s="12"/>
      <c r="AX44" s="11">
        <v>7</v>
      </c>
      <c r="AY44" s="11"/>
      <c r="AZ44" s="13">
        <f t="shared" si="13"/>
        <v>6.83</v>
      </c>
      <c r="BA44" s="13"/>
      <c r="BB44" s="14" t="str">
        <f t="shared" si="35"/>
        <v>TBKhá</v>
      </c>
      <c r="BC44" s="21"/>
      <c r="BD44" s="11">
        <v>7</v>
      </c>
      <c r="BE44" s="99"/>
      <c r="BF44" s="11">
        <f t="shared" si="14"/>
        <v>7</v>
      </c>
      <c r="BG44" s="11">
        <v>8</v>
      </c>
      <c r="BH44" s="99"/>
      <c r="BI44" s="11">
        <f t="shared" si="15"/>
        <v>8</v>
      </c>
      <c r="BJ44" s="11">
        <v>8</v>
      </c>
      <c r="BK44" s="99"/>
      <c r="BL44" s="11">
        <v>7</v>
      </c>
      <c r="BM44" s="99"/>
      <c r="BN44" s="11">
        <f t="shared" si="16"/>
        <v>7</v>
      </c>
      <c r="BO44" s="11">
        <v>7</v>
      </c>
      <c r="BP44" s="99"/>
      <c r="BQ44" s="11">
        <v>9</v>
      </c>
      <c r="BR44" s="99"/>
      <c r="BS44" s="11">
        <f t="shared" si="17"/>
        <v>9</v>
      </c>
      <c r="BT44" s="12">
        <v>8</v>
      </c>
      <c r="BU44" s="99"/>
      <c r="BV44" s="11">
        <v>6</v>
      </c>
      <c r="BW44" s="99"/>
      <c r="BX44" s="11">
        <v>9</v>
      </c>
      <c r="BY44" s="99"/>
      <c r="BZ44" s="11">
        <v>7</v>
      </c>
      <c r="CA44" s="98"/>
      <c r="CB44" s="11">
        <v>8</v>
      </c>
      <c r="CC44" s="99"/>
      <c r="CD44" s="11">
        <f t="shared" si="18"/>
        <v>8</v>
      </c>
      <c r="CE44" s="11">
        <v>7</v>
      </c>
      <c r="CF44" s="99"/>
      <c r="CG44" s="11">
        <f t="shared" si="19"/>
        <v>7</v>
      </c>
      <c r="CH44" s="11">
        <v>7</v>
      </c>
      <c r="CI44" s="99"/>
      <c r="CJ44" s="11">
        <v>8</v>
      </c>
      <c r="CK44" s="99"/>
      <c r="CL44" s="11">
        <f t="shared" si="20"/>
        <v>8</v>
      </c>
      <c r="CM44" s="12">
        <v>8</v>
      </c>
      <c r="CN44" s="99"/>
      <c r="CO44" s="11">
        <f t="shared" si="21"/>
        <v>8</v>
      </c>
      <c r="CP44" s="12">
        <v>7</v>
      </c>
      <c r="CQ44" s="99"/>
      <c r="CR44" s="13">
        <f t="shared" si="38"/>
        <v>7.57</v>
      </c>
      <c r="CS44" s="13"/>
      <c r="CT44" s="14" t="str">
        <f t="shared" si="36"/>
        <v>Khá</v>
      </c>
      <c r="CU44" s="21"/>
      <c r="CV44" s="11">
        <v>9</v>
      </c>
      <c r="CW44" s="99"/>
      <c r="CX44" s="11">
        <f t="shared" si="22"/>
        <v>9</v>
      </c>
      <c r="CY44" s="11">
        <v>8</v>
      </c>
      <c r="CZ44" s="99"/>
      <c r="DA44" s="11">
        <f t="shared" si="23"/>
        <v>8</v>
      </c>
      <c r="DB44" s="11">
        <v>8</v>
      </c>
      <c r="DC44" s="98"/>
      <c r="DD44" s="11">
        <v>8</v>
      </c>
      <c r="DE44" s="99"/>
      <c r="DF44" s="11">
        <f t="shared" si="24"/>
        <v>8</v>
      </c>
      <c r="DG44" s="11">
        <v>9</v>
      </c>
      <c r="DH44" s="99"/>
      <c r="DI44" s="98">
        <v>8</v>
      </c>
      <c r="DJ44" s="98"/>
      <c r="DK44" s="11">
        <v>8</v>
      </c>
      <c r="DL44" s="99"/>
      <c r="DM44" s="98">
        <v>7</v>
      </c>
      <c r="DN44" s="98"/>
      <c r="DO44" s="11">
        <v>8</v>
      </c>
      <c r="DP44" s="99"/>
      <c r="DQ44" s="13">
        <f t="shared" si="39"/>
        <v>8.15</v>
      </c>
      <c r="DR44" s="13"/>
      <c r="DS44" s="14" t="str">
        <f t="shared" si="37"/>
        <v>Giỏi</v>
      </c>
      <c r="DT44" s="21"/>
      <c r="DU44" s="11">
        <v>8</v>
      </c>
      <c r="DV44" s="12"/>
      <c r="DW44" s="11">
        <v>8</v>
      </c>
      <c r="DX44" s="12"/>
      <c r="DY44" s="12">
        <v>9</v>
      </c>
      <c r="DZ44" s="12"/>
      <c r="EA44" s="51">
        <v>9</v>
      </c>
      <c r="EB44" s="12"/>
      <c r="EC44" s="11">
        <v>9</v>
      </c>
      <c r="ED44" s="12"/>
      <c r="EE44" s="11">
        <v>9</v>
      </c>
      <c r="EF44" s="11"/>
      <c r="EG44" s="11">
        <v>10</v>
      </c>
      <c r="EH44" s="12"/>
      <c r="EI44" s="13">
        <f t="shared" si="25"/>
        <v>8.9600000000000009</v>
      </c>
      <c r="EJ44" s="13"/>
      <c r="EK44" s="229" t="str">
        <f t="shared" si="26"/>
        <v>Giỏi</v>
      </c>
      <c r="EL44" s="13">
        <f t="shared" si="27"/>
        <v>8.57</v>
      </c>
      <c r="EM44" s="13"/>
      <c r="EN44" s="229" t="str">
        <f t="shared" si="28"/>
        <v>Giỏi</v>
      </c>
      <c r="EO44" s="229" t="str">
        <f t="shared" si="29"/>
        <v>Huỳnh Thị QuỳnhNhi</v>
      </c>
      <c r="EP44" s="46">
        <f t="shared" si="30"/>
        <v>7.65</v>
      </c>
      <c r="EQ44" s="46"/>
      <c r="ER44" s="47" t="str">
        <f t="shared" si="31"/>
        <v>Khá</v>
      </c>
      <c r="ES44" s="234">
        <f t="shared" si="40"/>
        <v>18</v>
      </c>
    </row>
    <row r="45" spans="1:149" ht="15" customHeight="1" x14ac:dyDescent="0.2">
      <c r="A45" s="16">
        <v>39</v>
      </c>
      <c r="B45" s="17" t="s">
        <v>97</v>
      </c>
      <c r="C45" s="18" t="s">
        <v>133</v>
      </c>
      <c r="D45" s="11">
        <v>7</v>
      </c>
      <c r="E45" s="12"/>
      <c r="F45" s="11">
        <f t="shared" si="3"/>
        <v>7</v>
      </c>
      <c r="G45" s="11">
        <v>7</v>
      </c>
      <c r="H45" s="12"/>
      <c r="I45" s="11">
        <f t="shared" si="4"/>
        <v>7</v>
      </c>
      <c r="J45" s="11">
        <v>9</v>
      </c>
      <c r="K45" s="12"/>
      <c r="L45" s="11">
        <f t="shared" si="5"/>
        <v>9</v>
      </c>
      <c r="M45" s="11">
        <v>8</v>
      </c>
      <c r="N45" s="12"/>
      <c r="O45" s="12">
        <v>9</v>
      </c>
      <c r="P45" s="12"/>
      <c r="Q45" s="12">
        <v>8</v>
      </c>
      <c r="R45" s="12"/>
      <c r="S45" s="11">
        <f t="shared" si="6"/>
        <v>8</v>
      </c>
      <c r="T45" s="11">
        <v>7</v>
      </c>
      <c r="U45" s="12"/>
      <c r="V45" s="11">
        <f t="shared" si="7"/>
        <v>7</v>
      </c>
      <c r="W45" s="11">
        <v>9</v>
      </c>
      <c r="X45" s="11"/>
      <c r="Y45" s="11">
        <f t="shared" si="8"/>
        <v>9</v>
      </c>
      <c r="Z45" s="11">
        <v>8</v>
      </c>
      <c r="AA45" s="12"/>
      <c r="AB45" s="11">
        <f t="shared" si="9"/>
        <v>8</v>
      </c>
      <c r="AC45" s="11">
        <v>9</v>
      </c>
      <c r="AD45" s="12"/>
      <c r="AE45" s="11">
        <f t="shared" si="10"/>
        <v>9</v>
      </c>
      <c r="AF45" s="11">
        <v>6</v>
      </c>
      <c r="AG45" s="12"/>
      <c r="AH45" s="11">
        <f t="shared" si="11"/>
        <v>6</v>
      </c>
      <c r="AI45" s="11">
        <v>7</v>
      </c>
      <c r="AJ45" s="12"/>
      <c r="AK45" s="11">
        <v>9</v>
      </c>
      <c r="AL45" s="12"/>
      <c r="AM45" s="11">
        <v>7</v>
      </c>
      <c r="AN45" s="12"/>
      <c r="AO45" s="11">
        <v>7</v>
      </c>
      <c r="AP45" s="12"/>
      <c r="AQ45" s="12">
        <v>8</v>
      </c>
      <c r="AR45" s="12"/>
      <c r="AS45" s="11">
        <f t="shared" si="12"/>
        <v>8</v>
      </c>
      <c r="AT45" s="12">
        <v>8</v>
      </c>
      <c r="AU45" s="12"/>
      <c r="AV45" s="11">
        <v>8</v>
      </c>
      <c r="AW45" s="12"/>
      <c r="AX45" s="11">
        <v>8</v>
      </c>
      <c r="AY45" s="11"/>
      <c r="AZ45" s="13">
        <f t="shared" si="13"/>
        <v>7.72</v>
      </c>
      <c r="BA45" s="13"/>
      <c r="BB45" s="14" t="str">
        <f t="shared" si="35"/>
        <v>Khá</v>
      </c>
      <c r="BC45" s="21"/>
      <c r="BD45" s="11">
        <v>9</v>
      </c>
      <c r="BE45" s="99"/>
      <c r="BF45" s="11">
        <f t="shared" si="14"/>
        <v>9</v>
      </c>
      <c r="BG45" s="11">
        <v>7</v>
      </c>
      <c r="BH45" s="99"/>
      <c r="BI45" s="11">
        <f t="shared" si="15"/>
        <v>7</v>
      </c>
      <c r="BJ45" s="11">
        <v>9</v>
      </c>
      <c r="BK45" s="99"/>
      <c r="BL45" s="11">
        <v>8</v>
      </c>
      <c r="BM45" s="99"/>
      <c r="BN45" s="11">
        <f t="shared" si="16"/>
        <v>8</v>
      </c>
      <c r="BO45" s="11">
        <v>8</v>
      </c>
      <c r="BP45" s="99"/>
      <c r="BQ45" s="11">
        <v>8</v>
      </c>
      <c r="BR45" s="99"/>
      <c r="BS45" s="11">
        <f t="shared" si="17"/>
        <v>8</v>
      </c>
      <c r="BT45" s="12">
        <v>9</v>
      </c>
      <c r="BU45" s="99"/>
      <c r="BV45" s="11">
        <v>8</v>
      </c>
      <c r="BW45" s="99"/>
      <c r="BX45" s="11">
        <v>9</v>
      </c>
      <c r="BY45" s="99"/>
      <c r="BZ45" s="11">
        <v>8</v>
      </c>
      <c r="CA45" s="98"/>
      <c r="CB45" s="11">
        <v>8</v>
      </c>
      <c r="CC45" s="99"/>
      <c r="CD45" s="11">
        <f t="shared" si="18"/>
        <v>8</v>
      </c>
      <c r="CE45" s="11">
        <v>9</v>
      </c>
      <c r="CF45" s="99"/>
      <c r="CG45" s="11">
        <f t="shared" si="19"/>
        <v>9</v>
      </c>
      <c r="CH45" s="11">
        <v>8</v>
      </c>
      <c r="CI45" s="99"/>
      <c r="CJ45" s="11">
        <v>9</v>
      </c>
      <c r="CK45" s="99"/>
      <c r="CL45" s="11">
        <f t="shared" si="20"/>
        <v>9</v>
      </c>
      <c r="CM45" s="12">
        <v>9</v>
      </c>
      <c r="CN45" s="99"/>
      <c r="CO45" s="11">
        <f t="shared" si="21"/>
        <v>9</v>
      </c>
      <c r="CP45" s="12">
        <v>8</v>
      </c>
      <c r="CQ45" s="99"/>
      <c r="CR45" s="13">
        <f t="shared" si="38"/>
        <v>8.4499999999999993</v>
      </c>
      <c r="CS45" s="13"/>
      <c r="CT45" s="14" t="str">
        <f t="shared" si="36"/>
        <v>Giỏi</v>
      </c>
      <c r="CU45" s="21"/>
      <c r="CV45" s="11">
        <v>8</v>
      </c>
      <c r="CW45" s="99"/>
      <c r="CX45" s="11">
        <f t="shared" si="22"/>
        <v>8</v>
      </c>
      <c r="CY45" s="11">
        <v>9</v>
      </c>
      <c r="CZ45" s="99"/>
      <c r="DA45" s="11">
        <f t="shared" si="23"/>
        <v>9</v>
      </c>
      <c r="DB45" s="11">
        <v>8</v>
      </c>
      <c r="DC45" s="98"/>
      <c r="DD45" s="11">
        <v>9</v>
      </c>
      <c r="DE45" s="99"/>
      <c r="DF45" s="11">
        <f t="shared" si="24"/>
        <v>9</v>
      </c>
      <c r="DG45" s="11">
        <v>9</v>
      </c>
      <c r="DH45" s="99"/>
      <c r="DI45" s="98">
        <v>8</v>
      </c>
      <c r="DJ45" s="98"/>
      <c r="DK45" s="11">
        <v>9</v>
      </c>
      <c r="DL45" s="99"/>
      <c r="DM45" s="98">
        <v>7</v>
      </c>
      <c r="DN45" s="98"/>
      <c r="DO45" s="11">
        <v>8</v>
      </c>
      <c r="DP45" s="99"/>
      <c r="DQ45" s="13">
        <f t="shared" si="39"/>
        <v>8.42</v>
      </c>
      <c r="DR45" s="13"/>
      <c r="DS45" s="14" t="str">
        <f t="shared" si="37"/>
        <v>Giỏi</v>
      </c>
      <c r="DT45" s="21"/>
      <c r="DU45" s="11">
        <v>9</v>
      </c>
      <c r="DV45" s="12"/>
      <c r="DW45" s="11">
        <v>9</v>
      </c>
      <c r="DX45" s="12"/>
      <c r="DY45" s="12">
        <v>9</v>
      </c>
      <c r="DZ45" s="12"/>
      <c r="EA45" s="51">
        <v>9</v>
      </c>
      <c r="EB45" s="12"/>
      <c r="EC45" s="11">
        <v>9</v>
      </c>
      <c r="ED45" s="12"/>
      <c r="EE45" s="11">
        <v>10</v>
      </c>
      <c r="EF45" s="11"/>
      <c r="EG45" s="11">
        <v>9</v>
      </c>
      <c r="EH45" s="12"/>
      <c r="EI45" s="13">
        <f t="shared" si="25"/>
        <v>9.19</v>
      </c>
      <c r="EJ45" s="13"/>
      <c r="EK45" s="229" t="str">
        <f t="shared" si="26"/>
        <v>Xuất sắc</v>
      </c>
      <c r="EL45" s="13">
        <f t="shared" si="27"/>
        <v>8.81</v>
      </c>
      <c r="EM45" s="13"/>
      <c r="EN45" s="229" t="str">
        <f t="shared" si="28"/>
        <v>Giỏi</v>
      </c>
      <c r="EO45" s="229" t="str">
        <f t="shared" si="29"/>
        <v>Nguyễn ThịNhi</v>
      </c>
      <c r="EP45" s="46">
        <f t="shared" si="30"/>
        <v>8.33</v>
      </c>
      <c r="EQ45" s="46"/>
      <c r="ER45" s="47" t="str">
        <f t="shared" si="31"/>
        <v>Giỏi</v>
      </c>
      <c r="ES45" s="234">
        <f t="shared" si="40"/>
        <v>1</v>
      </c>
    </row>
    <row r="46" spans="1:149" s="31" customFormat="1" ht="15" customHeight="1" x14ac:dyDescent="0.2">
      <c r="A46" s="22">
        <v>40</v>
      </c>
      <c r="B46" s="23" t="s">
        <v>203</v>
      </c>
      <c r="C46" s="24" t="s">
        <v>711</v>
      </c>
      <c r="D46" s="25">
        <v>6</v>
      </c>
      <c r="E46" s="26"/>
      <c r="F46" s="11">
        <f t="shared" si="3"/>
        <v>6</v>
      </c>
      <c r="G46" s="25">
        <v>5</v>
      </c>
      <c r="H46" s="26"/>
      <c r="I46" s="11">
        <f t="shared" si="4"/>
        <v>5</v>
      </c>
      <c r="J46" s="25">
        <v>6</v>
      </c>
      <c r="K46" s="26"/>
      <c r="L46" s="11">
        <f t="shared" si="5"/>
        <v>6</v>
      </c>
      <c r="M46" s="25">
        <v>7</v>
      </c>
      <c r="N46" s="26"/>
      <c r="O46" s="26">
        <v>7</v>
      </c>
      <c r="P46" s="26"/>
      <c r="Q46" s="26">
        <v>7</v>
      </c>
      <c r="R46" s="26"/>
      <c r="S46" s="11">
        <f t="shared" si="6"/>
        <v>7</v>
      </c>
      <c r="T46" s="25">
        <v>5</v>
      </c>
      <c r="U46" s="26"/>
      <c r="V46" s="11">
        <f t="shared" si="7"/>
        <v>5</v>
      </c>
      <c r="W46" s="25">
        <v>8</v>
      </c>
      <c r="X46" s="25"/>
      <c r="Y46" s="11">
        <f t="shared" si="8"/>
        <v>8</v>
      </c>
      <c r="Z46" s="25">
        <v>8</v>
      </c>
      <c r="AA46" s="26"/>
      <c r="AB46" s="11">
        <f t="shared" si="9"/>
        <v>8</v>
      </c>
      <c r="AC46" s="25">
        <v>9</v>
      </c>
      <c r="AD46" s="26"/>
      <c r="AE46" s="11">
        <f t="shared" si="10"/>
        <v>9</v>
      </c>
      <c r="AF46" s="25">
        <v>6</v>
      </c>
      <c r="AG46" s="26"/>
      <c r="AH46" s="11">
        <f t="shared" si="11"/>
        <v>6</v>
      </c>
      <c r="AI46" s="25">
        <v>5</v>
      </c>
      <c r="AJ46" s="26"/>
      <c r="AK46" s="25">
        <v>7</v>
      </c>
      <c r="AL46" s="26"/>
      <c r="AM46" s="25">
        <v>7</v>
      </c>
      <c r="AN46" s="26"/>
      <c r="AO46" s="25">
        <v>6</v>
      </c>
      <c r="AP46" s="26"/>
      <c r="AQ46" s="26">
        <v>8</v>
      </c>
      <c r="AR46" s="26"/>
      <c r="AS46" s="11">
        <f t="shared" si="12"/>
        <v>8</v>
      </c>
      <c r="AT46" s="26">
        <v>8</v>
      </c>
      <c r="AU46" s="26"/>
      <c r="AV46" s="25">
        <v>6</v>
      </c>
      <c r="AW46" s="26"/>
      <c r="AX46" s="25">
        <v>8</v>
      </c>
      <c r="AY46" s="25"/>
      <c r="AZ46" s="27">
        <f t="shared" si="13"/>
        <v>6.7</v>
      </c>
      <c r="BA46" s="27"/>
      <c r="BB46" s="28" t="str">
        <f t="shared" si="35"/>
        <v>TBKhá</v>
      </c>
      <c r="BC46" s="30"/>
      <c r="BD46" s="25" t="s">
        <v>83</v>
      </c>
      <c r="BE46" s="102"/>
      <c r="BF46" s="11">
        <f t="shared" si="14"/>
        <v>0</v>
      </c>
      <c r="BG46" s="25">
        <v>0</v>
      </c>
      <c r="BH46" s="102"/>
      <c r="BI46" s="11">
        <f t="shared" si="15"/>
        <v>0</v>
      </c>
      <c r="BJ46" s="25"/>
      <c r="BK46" s="102"/>
      <c r="BL46" s="25" t="s">
        <v>83</v>
      </c>
      <c r="BM46" s="102"/>
      <c r="BN46" s="11">
        <f t="shared" si="16"/>
        <v>0</v>
      </c>
      <c r="BO46" s="25" t="s">
        <v>83</v>
      </c>
      <c r="BP46" s="102"/>
      <c r="BQ46" s="25"/>
      <c r="BR46" s="102"/>
      <c r="BS46" s="11">
        <f t="shared" si="17"/>
        <v>0</v>
      </c>
      <c r="BT46" s="26" t="s">
        <v>83</v>
      </c>
      <c r="BU46" s="102"/>
      <c r="BV46" s="25" t="s">
        <v>83</v>
      </c>
      <c r="BW46" s="102"/>
      <c r="BX46" s="25"/>
      <c r="BY46" s="102"/>
      <c r="BZ46" s="25">
        <v>0</v>
      </c>
      <c r="CA46" s="103"/>
      <c r="CB46" s="25"/>
      <c r="CC46" s="102"/>
      <c r="CD46" s="11">
        <f t="shared" si="18"/>
        <v>0</v>
      </c>
      <c r="CE46" s="25"/>
      <c r="CF46" s="102"/>
      <c r="CG46" s="11">
        <f t="shared" si="19"/>
        <v>0</v>
      </c>
      <c r="CH46" s="25"/>
      <c r="CI46" s="102"/>
      <c r="CJ46" s="25"/>
      <c r="CK46" s="102"/>
      <c r="CL46" s="11">
        <f t="shared" si="20"/>
        <v>0</v>
      </c>
      <c r="CM46" s="26"/>
      <c r="CN46" s="102"/>
      <c r="CO46" s="11">
        <f t="shared" si="21"/>
        <v>0</v>
      </c>
      <c r="CP46" s="26"/>
      <c r="CQ46" s="102"/>
      <c r="CR46" s="27">
        <f t="shared" si="38"/>
        <v>0</v>
      </c>
      <c r="CS46" s="27"/>
      <c r="CT46" s="28" t="str">
        <f t="shared" si="36"/>
        <v>Yếu</v>
      </c>
      <c r="CU46" s="30"/>
      <c r="CV46" s="25"/>
      <c r="CW46" s="102"/>
      <c r="CX46" s="11">
        <f t="shared" si="22"/>
        <v>0</v>
      </c>
      <c r="CY46" s="25"/>
      <c r="CZ46" s="102"/>
      <c r="DA46" s="11">
        <f t="shared" si="23"/>
        <v>0</v>
      </c>
      <c r="DB46" s="25"/>
      <c r="DC46" s="103"/>
      <c r="DD46" s="25"/>
      <c r="DE46" s="102"/>
      <c r="DF46" s="11">
        <f t="shared" si="24"/>
        <v>0</v>
      </c>
      <c r="DG46" s="25"/>
      <c r="DH46" s="102"/>
      <c r="DI46" s="103"/>
      <c r="DJ46" s="103"/>
      <c r="DK46" s="25" t="s">
        <v>83</v>
      </c>
      <c r="DL46" s="102"/>
      <c r="DM46" s="103"/>
      <c r="DN46" s="103"/>
      <c r="DO46" s="25"/>
      <c r="DP46" s="102"/>
      <c r="DQ46" s="27">
        <f t="shared" si="39"/>
        <v>0</v>
      </c>
      <c r="DR46" s="27"/>
      <c r="DS46" s="28" t="str">
        <f t="shared" si="37"/>
        <v>Yếu</v>
      </c>
      <c r="DT46" s="30"/>
      <c r="DU46" s="11"/>
      <c r="DV46" s="12"/>
      <c r="DW46" s="11"/>
      <c r="DX46" s="12"/>
      <c r="DY46" s="12"/>
      <c r="DZ46" s="12"/>
      <c r="EA46" s="51"/>
      <c r="EB46" s="12"/>
      <c r="EC46" s="11"/>
      <c r="ED46" s="12"/>
      <c r="EE46" s="11"/>
      <c r="EF46" s="11"/>
      <c r="EG46" s="11"/>
      <c r="EH46" s="12"/>
      <c r="EI46" s="13">
        <f t="shared" si="25"/>
        <v>0</v>
      </c>
      <c r="EJ46" s="13"/>
      <c r="EK46" s="229" t="str">
        <f t="shared" si="26"/>
        <v>Yếu</v>
      </c>
      <c r="EL46" s="13">
        <f t="shared" si="27"/>
        <v>0</v>
      </c>
      <c r="EM46" s="13"/>
      <c r="EN46" s="229" t="str">
        <f t="shared" si="28"/>
        <v>Yếu</v>
      </c>
      <c r="EO46" s="229" t="str">
        <f t="shared" si="29"/>
        <v>Trần ThịNhởn</v>
      </c>
      <c r="EP46" s="46">
        <f t="shared" si="30"/>
        <v>2.2599999999999998</v>
      </c>
      <c r="EQ46" s="46"/>
      <c r="ER46" s="47" t="str">
        <f t="shared" si="31"/>
        <v>Yếu</v>
      </c>
      <c r="ES46" s="234">
        <f t="shared" si="40"/>
        <v>56</v>
      </c>
    </row>
    <row r="47" spans="1:149" ht="15" customHeight="1" x14ac:dyDescent="0.2">
      <c r="A47" s="16">
        <v>41</v>
      </c>
      <c r="B47" s="17" t="s">
        <v>712</v>
      </c>
      <c r="C47" s="18" t="s">
        <v>442</v>
      </c>
      <c r="D47" s="11">
        <v>6</v>
      </c>
      <c r="E47" s="12"/>
      <c r="F47" s="11">
        <f t="shared" si="3"/>
        <v>6</v>
      </c>
      <c r="G47" s="11">
        <v>6</v>
      </c>
      <c r="H47" s="12"/>
      <c r="I47" s="11">
        <f t="shared" si="4"/>
        <v>6</v>
      </c>
      <c r="J47" s="11">
        <v>8</v>
      </c>
      <c r="K47" s="12"/>
      <c r="L47" s="11">
        <f t="shared" si="5"/>
        <v>8</v>
      </c>
      <c r="M47" s="11">
        <v>7</v>
      </c>
      <c r="N47" s="12"/>
      <c r="O47" s="12">
        <v>7</v>
      </c>
      <c r="P47" s="12"/>
      <c r="Q47" s="12">
        <v>6</v>
      </c>
      <c r="R47" s="12"/>
      <c r="S47" s="11">
        <f t="shared" si="6"/>
        <v>6</v>
      </c>
      <c r="T47" s="11">
        <v>6</v>
      </c>
      <c r="U47" s="12"/>
      <c r="V47" s="11">
        <f t="shared" si="7"/>
        <v>6</v>
      </c>
      <c r="W47" s="11">
        <v>8</v>
      </c>
      <c r="X47" s="11"/>
      <c r="Y47" s="11">
        <f t="shared" si="8"/>
        <v>8</v>
      </c>
      <c r="Z47" s="11">
        <v>8</v>
      </c>
      <c r="AA47" s="12"/>
      <c r="AB47" s="11">
        <f t="shared" si="9"/>
        <v>8</v>
      </c>
      <c r="AC47" s="11">
        <v>9</v>
      </c>
      <c r="AD47" s="12"/>
      <c r="AE47" s="11">
        <f t="shared" si="10"/>
        <v>9</v>
      </c>
      <c r="AF47" s="11">
        <v>6</v>
      </c>
      <c r="AG47" s="12"/>
      <c r="AH47" s="11">
        <f t="shared" si="11"/>
        <v>6</v>
      </c>
      <c r="AI47" s="11">
        <v>7</v>
      </c>
      <c r="AJ47" s="12"/>
      <c r="AK47" s="11">
        <v>9</v>
      </c>
      <c r="AL47" s="12"/>
      <c r="AM47" s="11">
        <v>7</v>
      </c>
      <c r="AN47" s="12"/>
      <c r="AO47" s="11">
        <v>7</v>
      </c>
      <c r="AP47" s="12"/>
      <c r="AQ47" s="12">
        <v>8</v>
      </c>
      <c r="AR47" s="12"/>
      <c r="AS47" s="11">
        <f t="shared" si="12"/>
        <v>8</v>
      </c>
      <c r="AT47" s="12">
        <v>7</v>
      </c>
      <c r="AU47" s="12"/>
      <c r="AV47" s="11">
        <v>8</v>
      </c>
      <c r="AW47" s="12"/>
      <c r="AX47" s="11">
        <v>8</v>
      </c>
      <c r="AY47" s="11"/>
      <c r="AZ47" s="13">
        <f t="shared" si="13"/>
        <v>7.11</v>
      </c>
      <c r="BA47" s="13"/>
      <c r="BB47" s="14" t="str">
        <f t="shared" si="35"/>
        <v>Khá</v>
      </c>
      <c r="BC47" s="21"/>
      <c r="BD47" s="11">
        <v>9</v>
      </c>
      <c r="BE47" s="99"/>
      <c r="BF47" s="11">
        <f t="shared" si="14"/>
        <v>9</v>
      </c>
      <c r="BG47" s="11">
        <v>8</v>
      </c>
      <c r="BH47" s="99"/>
      <c r="BI47" s="11">
        <f t="shared" si="15"/>
        <v>8</v>
      </c>
      <c r="BJ47" s="11">
        <v>9</v>
      </c>
      <c r="BK47" s="99"/>
      <c r="BL47" s="11">
        <v>8</v>
      </c>
      <c r="BM47" s="99"/>
      <c r="BN47" s="11">
        <f t="shared" si="16"/>
        <v>8</v>
      </c>
      <c r="BO47" s="11">
        <v>8</v>
      </c>
      <c r="BP47" s="99"/>
      <c r="BQ47" s="11">
        <v>8</v>
      </c>
      <c r="BR47" s="99"/>
      <c r="BS47" s="11">
        <f t="shared" si="17"/>
        <v>8</v>
      </c>
      <c r="BT47" s="12">
        <v>9</v>
      </c>
      <c r="BU47" s="99"/>
      <c r="BV47" s="11">
        <v>8</v>
      </c>
      <c r="BW47" s="99"/>
      <c r="BX47" s="11">
        <v>9</v>
      </c>
      <c r="BY47" s="99"/>
      <c r="BZ47" s="11">
        <v>7</v>
      </c>
      <c r="CA47" s="98"/>
      <c r="CB47" s="11">
        <v>8</v>
      </c>
      <c r="CC47" s="99"/>
      <c r="CD47" s="11">
        <f t="shared" si="18"/>
        <v>8</v>
      </c>
      <c r="CE47" s="11">
        <v>7</v>
      </c>
      <c r="CF47" s="99"/>
      <c r="CG47" s="11">
        <f t="shared" si="19"/>
        <v>7</v>
      </c>
      <c r="CH47" s="11">
        <v>9</v>
      </c>
      <c r="CI47" s="99"/>
      <c r="CJ47" s="11">
        <v>8</v>
      </c>
      <c r="CK47" s="99"/>
      <c r="CL47" s="11">
        <f t="shared" si="20"/>
        <v>8</v>
      </c>
      <c r="CM47" s="12">
        <v>9</v>
      </c>
      <c r="CN47" s="99"/>
      <c r="CO47" s="11">
        <f t="shared" si="21"/>
        <v>9</v>
      </c>
      <c r="CP47" s="12">
        <v>8</v>
      </c>
      <c r="CQ47" s="99"/>
      <c r="CR47" s="13">
        <f t="shared" si="38"/>
        <v>8.3000000000000007</v>
      </c>
      <c r="CS47" s="13"/>
      <c r="CT47" s="14" t="str">
        <f t="shared" si="36"/>
        <v>Giỏi</v>
      </c>
      <c r="CU47" s="21"/>
      <c r="CV47" s="11">
        <v>9</v>
      </c>
      <c r="CW47" s="99"/>
      <c r="CX47" s="11">
        <f t="shared" si="22"/>
        <v>9</v>
      </c>
      <c r="CY47" s="11">
        <v>9</v>
      </c>
      <c r="CZ47" s="99"/>
      <c r="DA47" s="11">
        <f t="shared" si="23"/>
        <v>9</v>
      </c>
      <c r="DB47" s="11">
        <v>8</v>
      </c>
      <c r="DC47" s="98"/>
      <c r="DD47" s="11">
        <v>9</v>
      </c>
      <c r="DE47" s="99"/>
      <c r="DF47" s="11">
        <f t="shared" si="24"/>
        <v>9</v>
      </c>
      <c r="DG47" s="11">
        <v>9</v>
      </c>
      <c r="DH47" s="99"/>
      <c r="DI47" s="98">
        <v>8</v>
      </c>
      <c r="DJ47" s="98"/>
      <c r="DK47" s="11">
        <v>9</v>
      </c>
      <c r="DL47" s="99"/>
      <c r="DM47" s="98">
        <v>6</v>
      </c>
      <c r="DN47" s="98"/>
      <c r="DO47" s="11">
        <v>8</v>
      </c>
      <c r="DP47" s="99"/>
      <c r="DQ47" s="13">
        <f t="shared" si="39"/>
        <v>8.5</v>
      </c>
      <c r="DR47" s="13"/>
      <c r="DS47" s="14" t="str">
        <f t="shared" si="37"/>
        <v>Giỏi</v>
      </c>
      <c r="DT47" s="21"/>
      <c r="DU47" s="11">
        <v>9</v>
      </c>
      <c r="DV47" s="12"/>
      <c r="DW47" s="11">
        <v>9</v>
      </c>
      <c r="DX47" s="12"/>
      <c r="DY47" s="12">
        <v>9</v>
      </c>
      <c r="DZ47" s="12"/>
      <c r="EA47" s="51">
        <v>9</v>
      </c>
      <c r="EB47" s="12"/>
      <c r="EC47" s="11">
        <v>9</v>
      </c>
      <c r="ED47" s="12"/>
      <c r="EE47" s="11">
        <v>10</v>
      </c>
      <c r="EF47" s="11"/>
      <c r="EG47" s="11">
        <v>9</v>
      </c>
      <c r="EH47" s="12"/>
      <c r="EI47" s="13">
        <f t="shared" si="25"/>
        <v>9.19</v>
      </c>
      <c r="EJ47" s="13"/>
      <c r="EK47" s="229" t="str">
        <f t="shared" si="26"/>
        <v>Xuất sắc</v>
      </c>
      <c r="EL47" s="13">
        <f t="shared" si="27"/>
        <v>8.85</v>
      </c>
      <c r="EM47" s="13"/>
      <c r="EN47" s="229" t="str">
        <f t="shared" si="28"/>
        <v>Giỏi</v>
      </c>
      <c r="EO47" s="229" t="str">
        <f t="shared" si="29"/>
        <v>Đoàn Thị HồngPhúc</v>
      </c>
      <c r="EP47" s="46">
        <f t="shared" si="30"/>
        <v>8.08</v>
      </c>
      <c r="EQ47" s="46"/>
      <c r="ER47" s="47" t="str">
        <f t="shared" si="31"/>
        <v>Giỏi</v>
      </c>
      <c r="ES47" s="234">
        <f t="shared" si="40"/>
        <v>8</v>
      </c>
    </row>
    <row r="48" spans="1:149" s="31" customFormat="1" ht="15" customHeight="1" x14ac:dyDescent="0.2">
      <c r="A48" s="22">
        <v>42</v>
      </c>
      <c r="B48" s="23" t="s">
        <v>106</v>
      </c>
      <c r="C48" s="24" t="s">
        <v>442</v>
      </c>
      <c r="D48" s="25">
        <v>6</v>
      </c>
      <c r="E48" s="26"/>
      <c r="F48" s="11">
        <f t="shared" si="3"/>
        <v>6</v>
      </c>
      <c r="G48" s="25">
        <v>5</v>
      </c>
      <c r="H48" s="26"/>
      <c r="I48" s="11">
        <f t="shared" si="4"/>
        <v>5</v>
      </c>
      <c r="J48" s="25">
        <v>6</v>
      </c>
      <c r="K48" s="26"/>
      <c r="L48" s="11">
        <f t="shared" si="5"/>
        <v>6</v>
      </c>
      <c r="M48" s="25">
        <v>6</v>
      </c>
      <c r="N48" s="26"/>
      <c r="O48" s="26">
        <v>6</v>
      </c>
      <c r="P48" s="26"/>
      <c r="Q48" s="26">
        <v>7</v>
      </c>
      <c r="R48" s="26"/>
      <c r="S48" s="11">
        <f t="shared" si="6"/>
        <v>7</v>
      </c>
      <c r="T48" s="25">
        <v>4</v>
      </c>
      <c r="U48" s="26">
        <v>3</v>
      </c>
      <c r="V48" s="11">
        <f t="shared" si="7"/>
        <v>4</v>
      </c>
      <c r="W48" s="25">
        <v>8</v>
      </c>
      <c r="X48" s="25"/>
      <c r="Y48" s="11">
        <f t="shared" si="8"/>
        <v>8</v>
      </c>
      <c r="Z48" s="25" t="s">
        <v>83</v>
      </c>
      <c r="AA48" s="26"/>
      <c r="AB48" s="11">
        <f t="shared" si="9"/>
        <v>0</v>
      </c>
      <c r="AC48" s="25" t="s">
        <v>83</v>
      </c>
      <c r="AD48" s="26"/>
      <c r="AE48" s="11">
        <f t="shared" si="10"/>
        <v>0</v>
      </c>
      <c r="AF48" s="25" t="s">
        <v>83</v>
      </c>
      <c r="AG48" s="26"/>
      <c r="AH48" s="11">
        <f t="shared" si="11"/>
        <v>0</v>
      </c>
      <c r="AI48" s="25"/>
      <c r="AJ48" s="25"/>
      <c r="AK48" s="25"/>
      <c r="AL48" s="25"/>
      <c r="AM48" s="25"/>
      <c r="AN48" s="25"/>
      <c r="AO48" s="25"/>
      <c r="AP48" s="25"/>
      <c r="AQ48" s="25"/>
      <c r="AR48" s="25"/>
      <c r="AS48" s="11">
        <f t="shared" si="12"/>
        <v>0</v>
      </c>
      <c r="AT48" s="25"/>
      <c r="AU48" s="25"/>
      <c r="AV48" s="25"/>
      <c r="AW48" s="25"/>
      <c r="AX48" s="25"/>
      <c r="AY48" s="25"/>
      <c r="AZ48" s="27">
        <f t="shared" si="13"/>
        <v>2.61</v>
      </c>
      <c r="BA48" s="27"/>
      <c r="BB48" s="28" t="str">
        <f t="shared" si="35"/>
        <v>Yếu</v>
      </c>
      <c r="BC48" s="30"/>
      <c r="BD48" s="25" t="s">
        <v>83</v>
      </c>
      <c r="BE48" s="26"/>
      <c r="BF48" s="11">
        <f t="shared" si="14"/>
        <v>0</v>
      </c>
      <c r="BG48" s="25">
        <v>0</v>
      </c>
      <c r="BH48" s="102"/>
      <c r="BI48" s="11">
        <f t="shared" si="15"/>
        <v>0</v>
      </c>
      <c r="BJ48" s="25"/>
      <c r="BK48" s="25"/>
      <c r="BL48" s="25" t="s">
        <v>83</v>
      </c>
      <c r="BM48" s="25"/>
      <c r="BN48" s="11">
        <f t="shared" si="16"/>
        <v>0</v>
      </c>
      <c r="BO48" s="25" t="s">
        <v>83</v>
      </c>
      <c r="BP48" s="25"/>
      <c r="BQ48" s="25"/>
      <c r="BR48" s="25"/>
      <c r="BS48" s="11">
        <f t="shared" si="17"/>
        <v>0</v>
      </c>
      <c r="BT48" s="26" t="s">
        <v>83</v>
      </c>
      <c r="BU48" s="25"/>
      <c r="BV48" s="25" t="s">
        <v>83</v>
      </c>
      <c r="BW48" s="26"/>
      <c r="BX48" s="25"/>
      <c r="BY48" s="102"/>
      <c r="BZ48" s="25">
        <v>0</v>
      </c>
      <c r="CA48" s="103"/>
      <c r="CB48" s="25"/>
      <c r="CC48" s="25"/>
      <c r="CD48" s="11">
        <f t="shared" si="18"/>
        <v>0</v>
      </c>
      <c r="CE48" s="25"/>
      <c r="CF48" s="25"/>
      <c r="CG48" s="11">
        <f t="shared" si="19"/>
        <v>0</v>
      </c>
      <c r="CH48" s="25"/>
      <c r="CI48" s="25"/>
      <c r="CJ48" s="25"/>
      <c r="CK48" s="25"/>
      <c r="CL48" s="11">
        <f t="shared" si="20"/>
        <v>0</v>
      </c>
      <c r="CM48" s="26"/>
      <c r="CN48" s="25"/>
      <c r="CO48" s="11">
        <f t="shared" si="21"/>
        <v>0</v>
      </c>
      <c r="CP48" s="26"/>
      <c r="CQ48" s="102"/>
      <c r="CR48" s="27">
        <f t="shared" si="38"/>
        <v>0</v>
      </c>
      <c r="CS48" s="27"/>
      <c r="CT48" s="28" t="str">
        <f t="shared" si="36"/>
        <v>Yếu</v>
      </c>
      <c r="CU48" s="30"/>
      <c r="CV48" s="25"/>
      <c r="CW48" s="26"/>
      <c r="CX48" s="11">
        <f t="shared" si="22"/>
        <v>0</v>
      </c>
      <c r="CY48" s="25"/>
      <c r="CZ48" s="102"/>
      <c r="DA48" s="11">
        <f t="shared" si="23"/>
        <v>0</v>
      </c>
      <c r="DB48" s="25"/>
      <c r="DC48" s="103"/>
      <c r="DD48" s="25"/>
      <c r="DE48" s="25"/>
      <c r="DF48" s="11">
        <f t="shared" si="24"/>
        <v>0</v>
      </c>
      <c r="DG48" s="25"/>
      <c r="DH48" s="25"/>
      <c r="DI48" s="103"/>
      <c r="DJ48" s="25"/>
      <c r="DK48" s="25" t="s">
        <v>83</v>
      </c>
      <c r="DL48" s="25"/>
      <c r="DM48" s="103"/>
      <c r="DN48" s="25"/>
      <c r="DO48" s="25"/>
      <c r="DP48" s="25"/>
      <c r="DQ48" s="27">
        <f t="shared" si="39"/>
        <v>0</v>
      </c>
      <c r="DR48" s="27"/>
      <c r="DS48" s="28" t="str">
        <f t="shared" si="37"/>
        <v>Yếu</v>
      </c>
      <c r="DT48" s="30"/>
      <c r="DU48" s="11"/>
      <c r="DV48" s="12"/>
      <c r="DW48" s="11"/>
      <c r="DX48" s="12"/>
      <c r="DY48" s="12"/>
      <c r="DZ48" s="12"/>
      <c r="EA48" s="51"/>
      <c r="EB48" s="12"/>
      <c r="EC48" s="11"/>
      <c r="ED48" s="12"/>
      <c r="EE48" s="11"/>
      <c r="EF48" s="11"/>
      <c r="EG48" s="11"/>
      <c r="EH48" s="12"/>
      <c r="EI48" s="13">
        <f t="shared" si="25"/>
        <v>0</v>
      </c>
      <c r="EJ48" s="13"/>
      <c r="EK48" s="229" t="str">
        <f t="shared" si="26"/>
        <v>Yếu</v>
      </c>
      <c r="EL48" s="13">
        <f t="shared" si="27"/>
        <v>0</v>
      </c>
      <c r="EM48" s="13"/>
      <c r="EN48" s="229" t="str">
        <f t="shared" si="28"/>
        <v>Yếu</v>
      </c>
      <c r="EO48" s="229" t="str">
        <f t="shared" si="29"/>
        <v>Lê VănPhúc</v>
      </c>
      <c r="EP48" s="46">
        <f t="shared" si="30"/>
        <v>0.88</v>
      </c>
      <c r="EQ48" s="46"/>
      <c r="ER48" s="47" t="str">
        <f t="shared" si="31"/>
        <v>Yếu</v>
      </c>
      <c r="ES48" s="234">
        <f t="shared" si="40"/>
        <v>61</v>
      </c>
    </row>
    <row r="49" spans="1:149" ht="15" customHeight="1" x14ac:dyDescent="0.2">
      <c r="A49" s="16">
        <v>43</v>
      </c>
      <c r="B49" s="17" t="s">
        <v>402</v>
      </c>
      <c r="C49" s="18" t="s">
        <v>146</v>
      </c>
      <c r="D49" s="11">
        <v>6</v>
      </c>
      <c r="E49" s="12"/>
      <c r="F49" s="11">
        <f t="shared" si="3"/>
        <v>6</v>
      </c>
      <c r="G49" s="11">
        <v>6</v>
      </c>
      <c r="H49" s="12"/>
      <c r="I49" s="11">
        <f t="shared" si="4"/>
        <v>6</v>
      </c>
      <c r="J49" s="11">
        <v>6</v>
      </c>
      <c r="K49" s="12"/>
      <c r="L49" s="11">
        <f t="shared" si="5"/>
        <v>6</v>
      </c>
      <c r="M49" s="11">
        <v>6</v>
      </c>
      <c r="N49" s="12"/>
      <c r="O49" s="12">
        <v>6</v>
      </c>
      <c r="P49" s="12"/>
      <c r="Q49" s="12">
        <v>7</v>
      </c>
      <c r="R49" s="12"/>
      <c r="S49" s="11">
        <f t="shared" si="6"/>
        <v>7</v>
      </c>
      <c r="T49" s="11">
        <v>5</v>
      </c>
      <c r="U49" s="12"/>
      <c r="V49" s="11">
        <f t="shared" si="7"/>
        <v>5</v>
      </c>
      <c r="W49" s="11">
        <v>7</v>
      </c>
      <c r="X49" s="11"/>
      <c r="Y49" s="11">
        <f t="shared" si="8"/>
        <v>7</v>
      </c>
      <c r="Z49" s="11">
        <v>7</v>
      </c>
      <c r="AA49" s="12"/>
      <c r="AB49" s="11">
        <f t="shared" si="9"/>
        <v>7</v>
      </c>
      <c r="AC49" s="11">
        <v>9</v>
      </c>
      <c r="AD49" s="12"/>
      <c r="AE49" s="11">
        <f t="shared" si="10"/>
        <v>9</v>
      </c>
      <c r="AF49" s="11">
        <v>6</v>
      </c>
      <c r="AG49" s="12"/>
      <c r="AH49" s="11">
        <f t="shared" si="11"/>
        <v>6</v>
      </c>
      <c r="AI49" s="11">
        <v>7</v>
      </c>
      <c r="AJ49" s="12"/>
      <c r="AK49" s="11">
        <v>8</v>
      </c>
      <c r="AL49" s="12"/>
      <c r="AM49" s="11">
        <v>7</v>
      </c>
      <c r="AN49" s="12"/>
      <c r="AO49" s="11">
        <v>7</v>
      </c>
      <c r="AP49" s="12"/>
      <c r="AQ49" s="12">
        <v>7</v>
      </c>
      <c r="AR49" s="12"/>
      <c r="AS49" s="11">
        <f t="shared" si="12"/>
        <v>7</v>
      </c>
      <c r="AT49" s="12">
        <v>6</v>
      </c>
      <c r="AU49" s="12"/>
      <c r="AV49" s="11">
        <v>6</v>
      </c>
      <c r="AW49" s="12"/>
      <c r="AX49" s="11">
        <v>6</v>
      </c>
      <c r="AY49" s="11"/>
      <c r="AZ49" s="13">
        <f t="shared" si="13"/>
        <v>6.56</v>
      </c>
      <c r="BA49" s="13"/>
      <c r="BB49" s="14" t="str">
        <f t="shared" si="35"/>
        <v>TBKhá</v>
      </c>
      <c r="BC49" s="21"/>
      <c r="BD49" s="11">
        <v>8</v>
      </c>
      <c r="BE49" s="12"/>
      <c r="BF49" s="11">
        <f t="shared" si="14"/>
        <v>8</v>
      </c>
      <c r="BG49" s="11">
        <v>7</v>
      </c>
      <c r="BH49" s="99"/>
      <c r="BI49" s="11">
        <f t="shared" si="15"/>
        <v>7</v>
      </c>
      <c r="BJ49" s="11">
        <v>9</v>
      </c>
      <c r="BK49" s="99"/>
      <c r="BL49" s="11">
        <v>5</v>
      </c>
      <c r="BM49" s="99"/>
      <c r="BN49" s="11">
        <f t="shared" si="16"/>
        <v>5</v>
      </c>
      <c r="BO49" s="11">
        <v>6</v>
      </c>
      <c r="BP49" s="99"/>
      <c r="BQ49" s="11">
        <v>8</v>
      </c>
      <c r="BR49" s="99"/>
      <c r="BS49" s="11">
        <f t="shared" si="17"/>
        <v>8</v>
      </c>
      <c r="BT49" s="12">
        <v>8</v>
      </c>
      <c r="BU49" s="99"/>
      <c r="BV49" s="11">
        <v>9</v>
      </c>
      <c r="BW49" s="12"/>
      <c r="BX49" s="11">
        <v>7</v>
      </c>
      <c r="BY49" s="99"/>
      <c r="BZ49" s="11">
        <v>7</v>
      </c>
      <c r="CA49" s="98"/>
      <c r="CB49" s="11">
        <v>8</v>
      </c>
      <c r="CC49" s="99"/>
      <c r="CD49" s="11">
        <f t="shared" si="18"/>
        <v>8</v>
      </c>
      <c r="CE49" s="11">
        <v>8</v>
      </c>
      <c r="CF49" s="99"/>
      <c r="CG49" s="11">
        <f t="shared" si="19"/>
        <v>8</v>
      </c>
      <c r="CH49" s="11">
        <v>7</v>
      </c>
      <c r="CI49" s="99"/>
      <c r="CJ49" s="11">
        <v>9</v>
      </c>
      <c r="CK49" s="99"/>
      <c r="CL49" s="11">
        <f t="shared" si="20"/>
        <v>9</v>
      </c>
      <c r="CM49" s="12">
        <v>7</v>
      </c>
      <c r="CN49" s="99"/>
      <c r="CO49" s="11">
        <f t="shared" si="21"/>
        <v>7</v>
      </c>
      <c r="CP49" s="12">
        <v>7</v>
      </c>
      <c r="CQ49" s="99"/>
      <c r="CR49" s="13">
        <f t="shared" si="38"/>
        <v>7.62</v>
      </c>
      <c r="CS49" s="13"/>
      <c r="CT49" s="14" t="str">
        <f t="shared" si="36"/>
        <v>Khá</v>
      </c>
      <c r="CU49" s="21"/>
      <c r="CV49" s="11">
        <v>7</v>
      </c>
      <c r="CW49" s="12"/>
      <c r="CX49" s="11">
        <f t="shared" si="22"/>
        <v>7</v>
      </c>
      <c r="CY49" s="11">
        <v>9</v>
      </c>
      <c r="CZ49" s="99"/>
      <c r="DA49" s="11">
        <f t="shared" si="23"/>
        <v>9</v>
      </c>
      <c r="DB49" s="11">
        <v>7</v>
      </c>
      <c r="DC49" s="98"/>
      <c r="DD49" s="11">
        <v>9</v>
      </c>
      <c r="DE49" s="99"/>
      <c r="DF49" s="11">
        <f t="shared" si="24"/>
        <v>9</v>
      </c>
      <c r="DG49" s="11">
        <v>9</v>
      </c>
      <c r="DH49" s="99"/>
      <c r="DI49" s="98">
        <v>7</v>
      </c>
      <c r="DJ49" s="98"/>
      <c r="DK49" s="11">
        <v>9</v>
      </c>
      <c r="DL49" s="99"/>
      <c r="DM49" s="98">
        <v>6</v>
      </c>
      <c r="DN49" s="98"/>
      <c r="DO49" s="11">
        <v>8</v>
      </c>
      <c r="DP49" s="99"/>
      <c r="DQ49" s="13">
        <f t="shared" si="39"/>
        <v>8.0399999999999991</v>
      </c>
      <c r="DR49" s="13"/>
      <c r="DS49" s="14" t="str">
        <f t="shared" si="37"/>
        <v>Giỏi</v>
      </c>
      <c r="DT49" s="21"/>
      <c r="DU49" s="11">
        <v>8</v>
      </c>
      <c r="DV49" s="12"/>
      <c r="DW49" s="11">
        <v>9</v>
      </c>
      <c r="DX49" s="12"/>
      <c r="DY49" s="12">
        <v>8</v>
      </c>
      <c r="DZ49" s="12"/>
      <c r="EA49" s="51">
        <v>9</v>
      </c>
      <c r="EB49" s="12"/>
      <c r="EC49" s="11">
        <v>9</v>
      </c>
      <c r="ED49" s="12"/>
      <c r="EE49" s="11">
        <v>7</v>
      </c>
      <c r="EF49" s="11"/>
      <c r="EG49" s="11">
        <v>8</v>
      </c>
      <c r="EH49" s="12"/>
      <c r="EI49" s="13">
        <f t="shared" si="25"/>
        <v>8.2200000000000006</v>
      </c>
      <c r="EJ49" s="13"/>
      <c r="EK49" s="229" t="str">
        <f t="shared" si="26"/>
        <v>Giỏi</v>
      </c>
      <c r="EL49" s="13">
        <f t="shared" si="27"/>
        <v>8.1300000000000008</v>
      </c>
      <c r="EM49" s="13"/>
      <c r="EN49" s="229" t="str">
        <f t="shared" si="28"/>
        <v>Giỏi</v>
      </c>
      <c r="EO49" s="229" t="str">
        <f t="shared" si="29"/>
        <v>Lê Thị ThủyPhương</v>
      </c>
      <c r="EP49" s="46">
        <f t="shared" si="30"/>
        <v>7.43</v>
      </c>
      <c r="EQ49" s="46"/>
      <c r="ER49" s="47" t="str">
        <f t="shared" si="31"/>
        <v>Khá</v>
      </c>
      <c r="ES49" s="234">
        <f t="shared" si="40"/>
        <v>27</v>
      </c>
    </row>
    <row r="50" spans="1:149" ht="15" customHeight="1" x14ac:dyDescent="0.2">
      <c r="A50" s="16">
        <v>44</v>
      </c>
      <c r="B50" s="17" t="s">
        <v>708</v>
      </c>
      <c r="C50" s="18" t="s">
        <v>713</v>
      </c>
      <c r="D50" s="11">
        <v>6</v>
      </c>
      <c r="E50" s="12"/>
      <c r="F50" s="11">
        <f t="shared" si="3"/>
        <v>6</v>
      </c>
      <c r="G50" s="11">
        <v>5</v>
      </c>
      <c r="H50" s="12"/>
      <c r="I50" s="11">
        <f t="shared" si="4"/>
        <v>5</v>
      </c>
      <c r="J50" s="11">
        <v>4</v>
      </c>
      <c r="K50" s="12">
        <v>5</v>
      </c>
      <c r="L50" s="11">
        <f t="shared" si="5"/>
        <v>5</v>
      </c>
      <c r="M50" s="11">
        <v>6</v>
      </c>
      <c r="N50" s="12"/>
      <c r="O50" s="12">
        <v>7</v>
      </c>
      <c r="P50" s="12"/>
      <c r="Q50" s="12">
        <v>4</v>
      </c>
      <c r="R50" s="12">
        <v>5</v>
      </c>
      <c r="S50" s="11">
        <f t="shared" si="6"/>
        <v>5</v>
      </c>
      <c r="T50" s="11">
        <v>5</v>
      </c>
      <c r="U50" s="12"/>
      <c r="V50" s="11">
        <f t="shared" si="7"/>
        <v>5</v>
      </c>
      <c r="W50" s="11">
        <v>6</v>
      </c>
      <c r="X50" s="11"/>
      <c r="Y50" s="11">
        <f t="shared" si="8"/>
        <v>6</v>
      </c>
      <c r="Z50" s="11">
        <v>4</v>
      </c>
      <c r="AA50" s="12">
        <v>5</v>
      </c>
      <c r="AB50" s="11">
        <f t="shared" si="9"/>
        <v>5</v>
      </c>
      <c r="AC50" s="11">
        <v>4</v>
      </c>
      <c r="AD50" s="12">
        <v>7</v>
      </c>
      <c r="AE50" s="11">
        <f t="shared" si="10"/>
        <v>7</v>
      </c>
      <c r="AF50" s="11">
        <v>5</v>
      </c>
      <c r="AG50" s="12"/>
      <c r="AH50" s="11">
        <f t="shared" si="11"/>
        <v>5</v>
      </c>
      <c r="AI50" s="11">
        <v>6</v>
      </c>
      <c r="AJ50" s="12"/>
      <c r="AK50" s="11">
        <v>7</v>
      </c>
      <c r="AL50" s="12"/>
      <c r="AM50" s="11">
        <v>6</v>
      </c>
      <c r="AN50" s="12"/>
      <c r="AO50" s="11">
        <v>6</v>
      </c>
      <c r="AP50" s="12"/>
      <c r="AQ50" s="12">
        <v>6</v>
      </c>
      <c r="AR50" s="12"/>
      <c r="AS50" s="11">
        <f t="shared" si="12"/>
        <v>6</v>
      </c>
      <c r="AT50" s="12">
        <v>6</v>
      </c>
      <c r="AU50" s="12"/>
      <c r="AV50" s="11">
        <v>6</v>
      </c>
      <c r="AW50" s="12"/>
      <c r="AX50" s="11">
        <v>6</v>
      </c>
      <c r="AY50" s="11"/>
      <c r="AZ50" s="13">
        <f t="shared" si="13"/>
        <v>5.78</v>
      </c>
      <c r="BA50" s="13"/>
      <c r="BB50" s="14" t="str">
        <f t="shared" si="35"/>
        <v>TBình</v>
      </c>
      <c r="BC50" s="21"/>
      <c r="BD50" s="11">
        <v>4</v>
      </c>
      <c r="BE50" s="12">
        <v>8</v>
      </c>
      <c r="BF50" s="11">
        <f t="shared" si="14"/>
        <v>8</v>
      </c>
      <c r="BG50" s="11">
        <v>2</v>
      </c>
      <c r="BH50" s="12">
        <v>6</v>
      </c>
      <c r="BI50" s="11">
        <f t="shared" si="15"/>
        <v>6</v>
      </c>
      <c r="BJ50" s="11">
        <v>7</v>
      </c>
      <c r="BK50" s="99"/>
      <c r="BL50" s="11">
        <v>6</v>
      </c>
      <c r="BM50" s="99"/>
      <c r="BN50" s="11">
        <f t="shared" si="16"/>
        <v>6</v>
      </c>
      <c r="BO50" s="11">
        <v>5</v>
      </c>
      <c r="BP50" s="99"/>
      <c r="BQ50" s="11">
        <v>7</v>
      </c>
      <c r="BR50" s="99"/>
      <c r="BS50" s="11">
        <f t="shared" si="17"/>
        <v>7</v>
      </c>
      <c r="BT50" s="12">
        <v>8</v>
      </c>
      <c r="BU50" s="99"/>
      <c r="BV50" s="11">
        <v>7</v>
      </c>
      <c r="BW50" s="12"/>
      <c r="BX50" s="11">
        <v>5</v>
      </c>
      <c r="BY50" s="12"/>
      <c r="BZ50" s="11">
        <v>6</v>
      </c>
      <c r="CA50" s="11"/>
      <c r="CB50" s="11">
        <v>6</v>
      </c>
      <c r="CC50" s="99"/>
      <c r="CD50" s="11">
        <f t="shared" si="18"/>
        <v>6</v>
      </c>
      <c r="CE50" s="11">
        <v>7</v>
      </c>
      <c r="CF50" s="99"/>
      <c r="CG50" s="11">
        <f t="shared" si="19"/>
        <v>7</v>
      </c>
      <c r="CH50" s="11">
        <v>7</v>
      </c>
      <c r="CI50" s="99"/>
      <c r="CJ50" s="11">
        <v>6</v>
      </c>
      <c r="CK50" s="99"/>
      <c r="CL50" s="11">
        <f t="shared" si="20"/>
        <v>6</v>
      </c>
      <c r="CM50" s="12">
        <v>7</v>
      </c>
      <c r="CN50" s="99"/>
      <c r="CO50" s="11">
        <f t="shared" si="21"/>
        <v>7</v>
      </c>
      <c r="CP50" s="12">
        <v>6</v>
      </c>
      <c r="CQ50" s="99"/>
      <c r="CR50" s="13">
        <f t="shared" si="38"/>
        <v>6.6</v>
      </c>
      <c r="CS50" s="13"/>
      <c r="CT50" s="14" t="str">
        <f t="shared" si="36"/>
        <v>TBKhá</v>
      </c>
      <c r="CU50" s="21"/>
      <c r="CV50" s="11">
        <v>4</v>
      </c>
      <c r="CW50" s="12">
        <v>6</v>
      </c>
      <c r="CX50" s="11">
        <f t="shared" si="22"/>
        <v>6</v>
      </c>
      <c r="CY50" s="11">
        <v>8</v>
      </c>
      <c r="CZ50" s="12"/>
      <c r="DA50" s="11">
        <f t="shared" si="23"/>
        <v>8</v>
      </c>
      <c r="DB50" s="11">
        <v>6</v>
      </c>
      <c r="DC50" s="11"/>
      <c r="DD50" s="11">
        <v>7</v>
      </c>
      <c r="DE50" s="99"/>
      <c r="DF50" s="11">
        <f t="shared" si="24"/>
        <v>7</v>
      </c>
      <c r="DG50" s="11">
        <v>7</v>
      </c>
      <c r="DH50" s="99"/>
      <c r="DI50" s="98">
        <v>8</v>
      </c>
      <c r="DJ50" s="98"/>
      <c r="DK50" s="11">
        <v>8</v>
      </c>
      <c r="DL50" s="99"/>
      <c r="DM50" s="98">
        <v>7</v>
      </c>
      <c r="DN50" s="98"/>
      <c r="DO50" s="11">
        <v>8</v>
      </c>
      <c r="DP50" s="99"/>
      <c r="DQ50" s="13">
        <f t="shared" si="39"/>
        <v>7.23</v>
      </c>
      <c r="DR50" s="13"/>
      <c r="DS50" s="14" t="str">
        <f t="shared" si="37"/>
        <v>Khá</v>
      </c>
      <c r="DT50" s="21"/>
      <c r="DU50" s="11">
        <v>8</v>
      </c>
      <c r="DV50" s="12"/>
      <c r="DW50" s="11">
        <v>8</v>
      </c>
      <c r="DX50" s="12"/>
      <c r="DY50" s="12">
        <v>8</v>
      </c>
      <c r="DZ50" s="12"/>
      <c r="EA50" s="51">
        <v>9</v>
      </c>
      <c r="EB50" s="12"/>
      <c r="EC50" s="11">
        <v>9</v>
      </c>
      <c r="ED50" s="12"/>
      <c r="EE50" s="11">
        <v>7</v>
      </c>
      <c r="EF50" s="11"/>
      <c r="EG50" s="11">
        <v>7</v>
      </c>
      <c r="EH50" s="12"/>
      <c r="EI50" s="13">
        <f t="shared" si="25"/>
        <v>7.93</v>
      </c>
      <c r="EJ50" s="13"/>
      <c r="EK50" s="229" t="str">
        <f t="shared" si="26"/>
        <v>Khá</v>
      </c>
      <c r="EL50" s="13">
        <f t="shared" si="27"/>
        <v>7.58</v>
      </c>
      <c r="EM50" s="13"/>
      <c r="EN50" s="229" t="str">
        <f t="shared" si="28"/>
        <v>Khá</v>
      </c>
      <c r="EO50" s="229" t="str">
        <f t="shared" si="29"/>
        <v>Trương CôngQuân</v>
      </c>
      <c r="EP50" s="46">
        <f t="shared" si="30"/>
        <v>6.65</v>
      </c>
      <c r="EQ50" s="46"/>
      <c r="ER50" s="47" t="str">
        <f t="shared" si="31"/>
        <v>TBKhá</v>
      </c>
      <c r="ES50" s="234">
        <f t="shared" si="40"/>
        <v>45</v>
      </c>
    </row>
    <row r="51" spans="1:149" ht="15" customHeight="1" x14ac:dyDescent="0.2">
      <c r="A51" s="16">
        <v>45</v>
      </c>
      <c r="B51" s="17" t="s">
        <v>714</v>
      </c>
      <c r="C51" s="18" t="s">
        <v>715</v>
      </c>
      <c r="D51" s="11">
        <v>5</v>
      </c>
      <c r="E51" s="12"/>
      <c r="F51" s="11">
        <f t="shared" si="3"/>
        <v>5</v>
      </c>
      <c r="G51" s="11">
        <v>5</v>
      </c>
      <c r="H51" s="12"/>
      <c r="I51" s="11">
        <f t="shared" si="4"/>
        <v>5</v>
      </c>
      <c r="J51" s="134">
        <v>4</v>
      </c>
      <c r="K51" s="135">
        <v>5</v>
      </c>
      <c r="L51" s="11">
        <f t="shared" si="5"/>
        <v>5</v>
      </c>
      <c r="M51" s="11">
        <v>5</v>
      </c>
      <c r="N51" s="12"/>
      <c r="O51" s="12">
        <v>7</v>
      </c>
      <c r="P51" s="12"/>
      <c r="Q51" s="12">
        <v>5</v>
      </c>
      <c r="R51" s="12"/>
      <c r="S51" s="11">
        <f t="shared" si="6"/>
        <v>5</v>
      </c>
      <c r="T51" s="11">
        <v>4</v>
      </c>
      <c r="U51" s="12">
        <v>5</v>
      </c>
      <c r="V51" s="11">
        <f t="shared" si="7"/>
        <v>5</v>
      </c>
      <c r="W51" s="11">
        <v>9</v>
      </c>
      <c r="X51" s="11"/>
      <c r="Y51" s="11">
        <f t="shared" si="8"/>
        <v>9</v>
      </c>
      <c r="Z51" s="11">
        <v>6</v>
      </c>
      <c r="AA51" s="12"/>
      <c r="AB51" s="11">
        <f t="shared" si="9"/>
        <v>6</v>
      </c>
      <c r="AC51" s="11">
        <v>7</v>
      </c>
      <c r="AD51" s="12"/>
      <c r="AE51" s="11">
        <f t="shared" si="10"/>
        <v>7</v>
      </c>
      <c r="AF51" s="11">
        <v>5</v>
      </c>
      <c r="AG51" s="12"/>
      <c r="AH51" s="11">
        <f t="shared" si="11"/>
        <v>5</v>
      </c>
      <c r="AI51" s="11">
        <v>6</v>
      </c>
      <c r="AJ51" s="12"/>
      <c r="AK51" s="11">
        <v>7</v>
      </c>
      <c r="AL51" s="12"/>
      <c r="AM51" s="11">
        <v>8</v>
      </c>
      <c r="AN51" s="12"/>
      <c r="AO51" s="11">
        <v>5</v>
      </c>
      <c r="AP51" s="12"/>
      <c r="AQ51" s="12">
        <v>6</v>
      </c>
      <c r="AR51" s="12"/>
      <c r="AS51" s="11">
        <f t="shared" si="12"/>
        <v>6</v>
      </c>
      <c r="AT51" s="12">
        <v>7</v>
      </c>
      <c r="AU51" s="12"/>
      <c r="AV51" s="11">
        <v>5</v>
      </c>
      <c r="AW51" s="12"/>
      <c r="AX51" s="11">
        <v>5</v>
      </c>
      <c r="AY51" s="11"/>
      <c r="AZ51" s="13">
        <f t="shared" si="13"/>
        <v>5.83</v>
      </c>
      <c r="BA51" s="13"/>
      <c r="BB51" s="14" t="str">
        <f t="shared" si="35"/>
        <v>TBình</v>
      </c>
      <c r="BC51" s="21"/>
      <c r="BD51" s="11">
        <v>6</v>
      </c>
      <c r="BE51" s="12"/>
      <c r="BF51" s="11">
        <f t="shared" si="14"/>
        <v>6</v>
      </c>
      <c r="BG51" s="11">
        <v>7</v>
      </c>
      <c r="BH51" s="99"/>
      <c r="BI51" s="11">
        <f t="shared" si="15"/>
        <v>7</v>
      </c>
      <c r="BJ51" s="11">
        <v>7</v>
      </c>
      <c r="BK51" s="99"/>
      <c r="BL51" s="11">
        <v>6</v>
      </c>
      <c r="BM51" s="99"/>
      <c r="BN51" s="11">
        <f t="shared" si="16"/>
        <v>6</v>
      </c>
      <c r="BO51" s="11">
        <v>6</v>
      </c>
      <c r="BP51" s="99"/>
      <c r="BQ51" s="11">
        <v>6</v>
      </c>
      <c r="BR51" s="99"/>
      <c r="BS51" s="11">
        <f t="shared" si="17"/>
        <v>6</v>
      </c>
      <c r="BT51" s="12">
        <v>8</v>
      </c>
      <c r="BU51" s="99"/>
      <c r="BV51" s="11">
        <v>5</v>
      </c>
      <c r="BW51" s="12"/>
      <c r="BX51" s="11">
        <v>8</v>
      </c>
      <c r="BY51" s="99"/>
      <c r="BZ51" s="11">
        <v>6</v>
      </c>
      <c r="CA51" s="98"/>
      <c r="CB51" s="11">
        <v>6</v>
      </c>
      <c r="CC51" s="99"/>
      <c r="CD51" s="11">
        <f t="shared" si="18"/>
        <v>6</v>
      </c>
      <c r="CE51" s="11">
        <v>5</v>
      </c>
      <c r="CF51" s="99"/>
      <c r="CG51" s="11">
        <f t="shared" si="19"/>
        <v>5</v>
      </c>
      <c r="CH51" s="11">
        <v>6</v>
      </c>
      <c r="CI51" s="99"/>
      <c r="CJ51" s="11">
        <v>8</v>
      </c>
      <c r="CK51" s="99"/>
      <c r="CL51" s="11">
        <f t="shared" si="20"/>
        <v>8</v>
      </c>
      <c r="CM51" s="12">
        <v>5</v>
      </c>
      <c r="CN51" s="99"/>
      <c r="CO51" s="11">
        <f t="shared" si="21"/>
        <v>5</v>
      </c>
      <c r="CP51" s="12">
        <v>8</v>
      </c>
      <c r="CQ51" s="99"/>
      <c r="CR51" s="13">
        <f t="shared" si="38"/>
        <v>6.38</v>
      </c>
      <c r="CS51" s="13"/>
      <c r="CT51" s="14" t="str">
        <f t="shared" si="36"/>
        <v>TBKhá</v>
      </c>
      <c r="CU51" s="21"/>
      <c r="CV51" s="11">
        <v>6</v>
      </c>
      <c r="CW51" s="12"/>
      <c r="CX51" s="11">
        <f t="shared" si="22"/>
        <v>6</v>
      </c>
      <c r="CY51" s="11">
        <v>8</v>
      </c>
      <c r="CZ51" s="99"/>
      <c r="DA51" s="11">
        <f t="shared" si="23"/>
        <v>8</v>
      </c>
      <c r="DB51" s="11">
        <v>6</v>
      </c>
      <c r="DC51" s="98"/>
      <c r="DD51" s="11">
        <v>7</v>
      </c>
      <c r="DE51" s="99"/>
      <c r="DF51" s="11">
        <f t="shared" si="24"/>
        <v>7</v>
      </c>
      <c r="DG51" s="11">
        <v>8</v>
      </c>
      <c r="DH51" s="99"/>
      <c r="DI51" s="98">
        <v>7</v>
      </c>
      <c r="DJ51" s="98"/>
      <c r="DK51" s="11">
        <v>9</v>
      </c>
      <c r="DL51" s="99"/>
      <c r="DM51" s="98">
        <v>6</v>
      </c>
      <c r="DN51" s="98"/>
      <c r="DO51" s="11">
        <v>7</v>
      </c>
      <c r="DP51" s="99"/>
      <c r="DQ51" s="13">
        <f t="shared" si="39"/>
        <v>7.19</v>
      </c>
      <c r="DR51" s="13"/>
      <c r="DS51" s="14" t="str">
        <f t="shared" si="37"/>
        <v>Khá</v>
      </c>
      <c r="DT51" s="21"/>
      <c r="DU51" s="11">
        <v>8</v>
      </c>
      <c r="DV51" s="12"/>
      <c r="DW51" s="11">
        <v>8</v>
      </c>
      <c r="DX51" s="12"/>
      <c r="DY51" s="12">
        <v>8</v>
      </c>
      <c r="DZ51" s="12"/>
      <c r="EA51" s="51">
        <v>8</v>
      </c>
      <c r="EB51" s="12"/>
      <c r="EC51" s="11">
        <v>9</v>
      </c>
      <c r="ED51" s="12"/>
      <c r="EE51" s="11">
        <v>5</v>
      </c>
      <c r="EF51" s="11"/>
      <c r="EG51" s="11">
        <v>8</v>
      </c>
      <c r="EH51" s="12"/>
      <c r="EI51" s="13">
        <f t="shared" si="25"/>
        <v>7.63</v>
      </c>
      <c r="EJ51" s="13"/>
      <c r="EK51" s="229" t="str">
        <f t="shared" si="26"/>
        <v>Khá</v>
      </c>
      <c r="EL51" s="13">
        <f t="shared" si="27"/>
        <v>7.42</v>
      </c>
      <c r="EM51" s="13"/>
      <c r="EN51" s="229" t="str">
        <f t="shared" si="28"/>
        <v>Khá</v>
      </c>
      <c r="EO51" s="229" t="str">
        <f t="shared" si="29"/>
        <v>Hoàng VũQuốc</v>
      </c>
      <c r="EP51" s="46">
        <f t="shared" si="30"/>
        <v>6.54</v>
      </c>
      <c r="EQ51" s="46"/>
      <c r="ER51" s="47" t="str">
        <f t="shared" si="31"/>
        <v>TBKhá</v>
      </c>
      <c r="ES51" s="234">
        <f t="shared" si="40"/>
        <v>49</v>
      </c>
    </row>
    <row r="52" spans="1:149" ht="15" customHeight="1" x14ac:dyDescent="0.2">
      <c r="A52" s="16">
        <v>46</v>
      </c>
      <c r="B52" s="17" t="s">
        <v>716</v>
      </c>
      <c r="C52" s="18" t="s">
        <v>717</v>
      </c>
      <c r="D52" s="11">
        <v>6</v>
      </c>
      <c r="E52" s="12"/>
      <c r="F52" s="11">
        <f t="shared" si="3"/>
        <v>6</v>
      </c>
      <c r="G52" s="11">
        <v>6</v>
      </c>
      <c r="H52" s="12"/>
      <c r="I52" s="11">
        <f t="shared" si="4"/>
        <v>6</v>
      </c>
      <c r="J52" s="11">
        <v>9</v>
      </c>
      <c r="K52" s="12"/>
      <c r="L52" s="11">
        <f t="shared" si="5"/>
        <v>9</v>
      </c>
      <c r="M52" s="11">
        <v>7</v>
      </c>
      <c r="N52" s="12"/>
      <c r="O52" s="12">
        <v>7</v>
      </c>
      <c r="P52" s="12"/>
      <c r="Q52" s="12">
        <v>7</v>
      </c>
      <c r="R52" s="12"/>
      <c r="S52" s="11">
        <f t="shared" si="6"/>
        <v>7</v>
      </c>
      <c r="T52" s="11">
        <v>7</v>
      </c>
      <c r="U52" s="12"/>
      <c r="V52" s="11">
        <f t="shared" si="7"/>
        <v>7</v>
      </c>
      <c r="W52" s="11">
        <v>8</v>
      </c>
      <c r="X52" s="11"/>
      <c r="Y52" s="11">
        <f t="shared" si="8"/>
        <v>8</v>
      </c>
      <c r="Z52" s="11">
        <v>7</v>
      </c>
      <c r="AA52" s="12"/>
      <c r="AB52" s="11">
        <f t="shared" si="9"/>
        <v>7</v>
      </c>
      <c r="AC52" s="11">
        <v>7</v>
      </c>
      <c r="AD52" s="12"/>
      <c r="AE52" s="11">
        <f t="shared" si="10"/>
        <v>7</v>
      </c>
      <c r="AF52" s="11">
        <v>7</v>
      </c>
      <c r="AG52" s="12"/>
      <c r="AH52" s="11">
        <f t="shared" si="11"/>
        <v>7</v>
      </c>
      <c r="AI52" s="11">
        <v>6</v>
      </c>
      <c r="AJ52" s="12"/>
      <c r="AK52" s="11">
        <v>8</v>
      </c>
      <c r="AL52" s="12"/>
      <c r="AM52" s="11">
        <v>6</v>
      </c>
      <c r="AN52" s="12"/>
      <c r="AO52" s="11">
        <v>7</v>
      </c>
      <c r="AP52" s="12"/>
      <c r="AQ52" s="12">
        <v>7</v>
      </c>
      <c r="AR52" s="12"/>
      <c r="AS52" s="11">
        <f t="shared" si="12"/>
        <v>7</v>
      </c>
      <c r="AT52" s="12">
        <v>7</v>
      </c>
      <c r="AU52" s="12"/>
      <c r="AV52" s="11">
        <v>7</v>
      </c>
      <c r="AW52" s="12"/>
      <c r="AX52" s="11">
        <v>7</v>
      </c>
      <c r="AY52" s="11"/>
      <c r="AZ52" s="13">
        <f t="shared" si="13"/>
        <v>6.91</v>
      </c>
      <c r="BA52" s="13"/>
      <c r="BB52" s="14" t="str">
        <f t="shared" si="35"/>
        <v>TBKhá</v>
      </c>
      <c r="BC52" s="21"/>
      <c r="BD52" s="11">
        <v>8</v>
      </c>
      <c r="BE52" s="12"/>
      <c r="BF52" s="11">
        <f t="shared" si="14"/>
        <v>8</v>
      </c>
      <c r="BG52" s="11">
        <v>7</v>
      </c>
      <c r="BH52" s="99"/>
      <c r="BI52" s="11">
        <f t="shared" si="15"/>
        <v>7</v>
      </c>
      <c r="BJ52" s="11">
        <v>9</v>
      </c>
      <c r="BK52" s="99"/>
      <c r="BL52" s="11">
        <v>6</v>
      </c>
      <c r="BM52" s="99"/>
      <c r="BN52" s="11">
        <f t="shared" si="16"/>
        <v>6</v>
      </c>
      <c r="BO52" s="11">
        <v>7</v>
      </c>
      <c r="BP52" s="99"/>
      <c r="BQ52" s="11">
        <v>8</v>
      </c>
      <c r="BR52" s="99"/>
      <c r="BS52" s="11">
        <f t="shared" si="17"/>
        <v>8</v>
      </c>
      <c r="BT52" s="12">
        <v>8</v>
      </c>
      <c r="BU52" s="99"/>
      <c r="BV52" s="11">
        <v>8</v>
      </c>
      <c r="BW52" s="12"/>
      <c r="BX52" s="11">
        <v>8</v>
      </c>
      <c r="BY52" s="99"/>
      <c r="BZ52" s="11">
        <v>7</v>
      </c>
      <c r="CA52" s="98"/>
      <c r="CB52" s="11">
        <v>9</v>
      </c>
      <c r="CC52" s="99"/>
      <c r="CD52" s="11">
        <f t="shared" si="18"/>
        <v>9</v>
      </c>
      <c r="CE52" s="11">
        <v>9</v>
      </c>
      <c r="CF52" s="99"/>
      <c r="CG52" s="11">
        <f t="shared" si="19"/>
        <v>9</v>
      </c>
      <c r="CH52" s="11">
        <v>8</v>
      </c>
      <c r="CI52" s="99"/>
      <c r="CJ52" s="11">
        <v>9</v>
      </c>
      <c r="CK52" s="99"/>
      <c r="CL52" s="11">
        <f t="shared" si="20"/>
        <v>9</v>
      </c>
      <c r="CM52" s="12">
        <v>8</v>
      </c>
      <c r="CN52" s="99"/>
      <c r="CO52" s="11">
        <f t="shared" si="21"/>
        <v>8</v>
      </c>
      <c r="CP52" s="12">
        <v>8</v>
      </c>
      <c r="CQ52" s="99"/>
      <c r="CR52" s="13">
        <f t="shared" si="38"/>
        <v>8.08</v>
      </c>
      <c r="CS52" s="13"/>
      <c r="CT52" s="14" t="str">
        <f t="shared" si="36"/>
        <v>Giỏi</v>
      </c>
      <c r="CU52" s="21"/>
      <c r="CV52" s="11">
        <v>8</v>
      </c>
      <c r="CW52" s="12"/>
      <c r="CX52" s="11">
        <f t="shared" si="22"/>
        <v>8</v>
      </c>
      <c r="CY52" s="11">
        <v>8</v>
      </c>
      <c r="CZ52" s="99"/>
      <c r="DA52" s="11">
        <f t="shared" si="23"/>
        <v>8</v>
      </c>
      <c r="DB52" s="11">
        <v>9</v>
      </c>
      <c r="DC52" s="98"/>
      <c r="DD52" s="11">
        <v>9</v>
      </c>
      <c r="DE52" s="99"/>
      <c r="DF52" s="11">
        <f t="shared" si="24"/>
        <v>9</v>
      </c>
      <c r="DG52" s="11">
        <v>9</v>
      </c>
      <c r="DH52" s="99"/>
      <c r="DI52" s="98">
        <v>8</v>
      </c>
      <c r="DJ52" s="98"/>
      <c r="DK52" s="11">
        <v>9</v>
      </c>
      <c r="DL52" s="99"/>
      <c r="DM52" s="98">
        <v>8</v>
      </c>
      <c r="DN52" s="98"/>
      <c r="DO52" s="11">
        <v>9</v>
      </c>
      <c r="DP52" s="99"/>
      <c r="DQ52" s="13">
        <f t="shared" si="39"/>
        <v>8.58</v>
      </c>
      <c r="DR52" s="13"/>
      <c r="DS52" s="14" t="str">
        <f t="shared" si="37"/>
        <v>Giỏi</v>
      </c>
      <c r="DT52" s="21"/>
      <c r="DU52" s="11">
        <v>9</v>
      </c>
      <c r="DV52" s="12"/>
      <c r="DW52" s="11">
        <v>9</v>
      </c>
      <c r="DX52" s="12"/>
      <c r="DY52" s="12">
        <v>9</v>
      </c>
      <c r="DZ52" s="12"/>
      <c r="EA52" s="51">
        <v>9</v>
      </c>
      <c r="EB52" s="12"/>
      <c r="EC52" s="11">
        <v>9</v>
      </c>
      <c r="ED52" s="12"/>
      <c r="EE52" s="11">
        <v>10</v>
      </c>
      <c r="EF52" s="11"/>
      <c r="EG52" s="11">
        <v>9</v>
      </c>
      <c r="EH52" s="12"/>
      <c r="EI52" s="13">
        <f t="shared" si="25"/>
        <v>9.19</v>
      </c>
      <c r="EJ52" s="13"/>
      <c r="EK52" s="229" t="str">
        <f t="shared" si="26"/>
        <v>Xuất sắc</v>
      </c>
      <c r="EL52" s="13">
        <f t="shared" si="27"/>
        <v>8.89</v>
      </c>
      <c r="EM52" s="13"/>
      <c r="EN52" s="229" t="str">
        <f t="shared" si="28"/>
        <v>Giỏi</v>
      </c>
      <c r="EO52" s="229" t="str">
        <f t="shared" si="29"/>
        <v>Lê Thị ĐỗQuyên</v>
      </c>
      <c r="EP52" s="46">
        <f t="shared" si="30"/>
        <v>7.95</v>
      </c>
      <c r="EQ52" s="46"/>
      <c r="ER52" s="47" t="str">
        <f t="shared" si="31"/>
        <v>Khá</v>
      </c>
      <c r="ES52" s="234">
        <f t="shared" si="40"/>
        <v>9</v>
      </c>
    </row>
    <row r="53" spans="1:149" s="31" customFormat="1" ht="15" customHeight="1" x14ac:dyDescent="0.2">
      <c r="A53" s="22">
        <v>47</v>
      </c>
      <c r="B53" s="23" t="s">
        <v>97</v>
      </c>
      <c r="C53" s="24" t="s">
        <v>253</v>
      </c>
      <c r="D53" s="25">
        <v>6</v>
      </c>
      <c r="E53" s="26"/>
      <c r="F53" s="11">
        <f t="shared" si="3"/>
        <v>6</v>
      </c>
      <c r="G53" s="25">
        <v>6</v>
      </c>
      <c r="H53" s="26"/>
      <c r="I53" s="11">
        <f t="shared" si="4"/>
        <v>6</v>
      </c>
      <c r="J53" s="25">
        <v>5</v>
      </c>
      <c r="K53" s="26"/>
      <c r="L53" s="11">
        <f t="shared" si="5"/>
        <v>5</v>
      </c>
      <c r="M53" s="25">
        <v>6</v>
      </c>
      <c r="N53" s="26"/>
      <c r="O53" s="26">
        <v>6</v>
      </c>
      <c r="P53" s="26"/>
      <c r="Q53" s="26">
        <v>3</v>
      </c>
      <c r="R53" s="26">
        <v>6</v>
      </c>
      <c r="S53" s="11">
        <f t="shared" si="6"/>
        <v>6</v>
      </c>
      <c r="T53" s="25">
        <v>5</v>
      </c>
      <c r="U53" s="26"/>
      <c r="V53" s="11">
        <f t="shared" si="7"/>
        <v>5</v>
      </c>
      <c r="W53" s="25">
        <v>8</v>
      </c>
      <c r="X53" s="25"/>
      <c r="Y53" s="11">
        <f t="shared" si="8"/>
        <v>8</v>
      </c>
      <c r="Z53" s="25">
        <v>6</v>
      </c>
      <c r="AA53" s="26"/>
      <c r="AB53" s="11">
        <f t="shared" si="9"/>
        <v>6</v>
      </c>
      <c r="AC53" s="25">
        <v>6</v>
      </c>
      <c r="AD53" s="26"/>
      <c r="AE53" s="11">
        <f t="shared" si="10"/>
        <v>6</v>
      </c>
      <c r="AF53" s="25">
        <v>5</v>
      </c>
      <c r="AG53" s="26"/>
      <c r="AH53" s="11">
        <f t="shared" si="11"/>
        <v>5</v>
      </c>
      <c r="AI53" s="25">
        <v>6</v>
      </c>
      <c r="AJ53" s="26"/>
      <c r="AK53" s="25">
        <v>8</v>
      </c>
      <c r="AL53" s="26"/>
      <c r="AM53" s="25">
        <v>7</v>
      </c>
      <c r="AN53" s="26"/>
      <c r="AO53" s="25">
        <v>6</v>
      </c>
      <c r="AP53" s="26"/>
      <c r="AQ53" s="26">
        <v>3</v>
      </c>
      <c r="AR53" s="26">
        <v>7</v>
      </c>
      <c r="AS53" s="11">
        <f t="shared" si="12"/>
        <v>7</v>
      </c>
      <c r="AT53" s="26">
        <v>5</v>
      </c>
      <c r="AU53" s="26"/>
      <c r="AV53" s="25">
        <v>5</v>
      </c>
      <c r="AW53" s="26"/>
      <c r="AX53" s="25">
        <v>6</v>
      </c>
      <c r="AY53" s="25"/>
      <c r="AZ53" s="27">
        <f t="shared" si="13"/>
        <v>5.96</v>
      </c>
      <c r="BA53" s="27"/>
      <c r="BB53" s="28" t="str">
        <f t="shared" si="35"/>
        <v>TBình</v>
      </c>
      <c r="BC53" s="30"/>
      <c r="BD53" s="25">
        <v>7</v>
      </c>
      <c r="BE53" s="26"/>
      <c r="BF53" s="11">
        <f t="shared" si="14"/>
        <v>7</v>
      </c>
      <c r="BG53" s="25">
        <v>5</v>
      </c>
      <c r="BH53" s="102"/>
      <c r="BI53" s="11">
        <f t="shared" si="15"/>
        <v>5</v>
      </c>
      <c r="BJ53" s="25">
        <v>6</v>
      </c>
      <c r="BK53" s="25"/>
      <c r="BL53" s="25">
        <v>6</v>
      </c>
      <c r="BM53" s="25"/>
      <c r="BN53" s="11">
        <f t="shared" si="16"/>
        <v>6</v>
      </c>
      <c r="BO53" s="25">
        <v>6</v>
      </c>
      <c r="BP53" s="25"/>
      <c r="BQ53" s="25">
        <v>6</v>
      </c>
      <c r="BR53" s="25"/>
      <c r="BS53" s="11">
        <f t="shared" si="17"/>
        <v>6</v>
      </c>
      <c r="BT53" s="26">
        <v>8</v>
      </c>
      <c r="BU53" s="25"/>
      <c r="BV53" s="25" t="s">
        <v>83</v>
      </c>
      <c r="BW53" s="26"/>
      <c r="BX53" s="25" t="s">
        <v>83</v>
      </c>
      <c r="BY53" s="102"/>
      <c r="BZ53" s="25">
        <v>0</v>
      </c>
      <c r="CA53" s="103"/>
      <c r="CB53" s="25"/>
      <c r="CC53" s="25"/>
      <c r="CD53" s="11">
        <f t="shared" si="18"/>
        <v>0</v>
      </c>
      <c r="CE53" s="25"/>
      <c r="CF53" s="25"/>
      <c r="CG53" s="11">
        <f t="shared" si="19"/>
        <v>0</v>
      </c>
      <c r="CH53" s="25"/>
      <c r="CI53" s="25"/>
      <c r="CJ53" s="25"/>
      <c r="CK53" s="25"/>
      <c r="CL53" s="11">
        <f t="shared" si="20"/>
        <v>0</v>
      </c>
      <c r="CM53" s="26"/>
      <c r="CN53" s="25"/>
      <c r="CO53" s="11">
        <f t="shared" si="21"/>
        <v>0</v>
      </c>
      <c r="CP53" s="26"/>
      <c r="CQ53" s="102"/>
      <c r="CR53" s="27">
        <f t="shared" si="38"/>
        <v>2.38</v>
      </c>
      <c r="CS53" s="27"/>
      <c r="CT53" s="28" t="str">
        <f t="shared" si="36"/>
        <v>Yếu</v>
      </c>
      <c r="CU53" s="30"/>
      <c r="CV53" s="25"/>
      <c r="CW53" s="26"/>
      <c r="CX53" s="11">
        <f t="shared" si="22"/>
        <v>0</v>
      </c>
      <c r="CY53" s="25"/>
      <c r="CZ53" s="102"/>
      <c r="DA53" s="11">
        <f t="shared" si="23"/>
        <v>0</v>
      </c>
      <c r="DB53" s="25"/>
      <c r="DC53" s="103"/>
      <c r="DD53" s="25"/>
      <c r="DE53" s="25"/>
      <c r="DF53" s="11">
        <f t="shared" si="24"/>
        <v>0</v>
      </c>
      <c r="DG53" s="25"/>
      <c r="DH53" s="25"/>
      <c r="DI53" s="103"/>
      <c r="DJ53" s="25"/>
      <c r="DK53" s="25" t="s">
        <v>83</v>
      </c>
      <c r="DL53" s="25"/>
      <c r="DM53" s="103"/>
      <c r="DN53" s="25"/>
      <c r="DO53" s="25"/>
      <c r="DP53" s="25"/>
      <c r="DQ53" s="27">
        <f t="shared" si="39"/>
        <v>0</v>
      </c>
      <c r="DR53" s="27"/>
      <c r="DS53" s="28" t="str">
        <f t="shared" si="37"/>
        <v>Yếu</v>
      </c>
      <c r="DT53" s="30"/>
      <c r="DU53" s="11"/>
      <c r="DV53" s="12"/>
      <c r="DW53" s="11"/>
      <c r="DX53" s="12"/>
      <c r="DY53" s="12"/>
      <c r="DZ53" s="12"/>
      <c r="EA53" s="51"/>
      <c r="EB53" s="12"/>
      <c r="EC53" s="11"/>
      <c r="ED53" s="12"/>
      <c r="EE53" s="11"/>
      <c r="EF53" s="11"/>
      <c r="EG53" s="11"/>
      <c r="EH53" s="12"/>
      <c r="EI53" s="13">
        <f t="shared" si="25"/>
        <v>0</v>
      </c>
      <c r="EJ53" s="13"/>
      <c r="EK53" s="229" t="str">
        <f t="shared" si="26"/>
        <v>Yếu</v>
      </c>
      <c r="EL53" s="13">
        <f t="shared" si="27"/>
        <v>0</v>
      </c>
      <c r="EM53" s="13"/>
      <c r="EN53" s="229" t="str">
        <f t="shared" si="28"/>
        <v>Yếu</v>
      </c>
      <c r="EO53" s="229" t="str">
        <f t="shared" si="29"/>
        <v>Nguyễn ThịQuỳnh</v>
      </c>
      <c r="EP53" s="46">
        <f t="shared" si="30"/>
        <v>2.8</v>
      </c>
      <c r="EQ53" s="46"/>
      <c r="ER53" s="47" t="str">
        <f t="shared" si="31"/>
        <v>Yếu</v>
      </c>
      <c r="ES53" s="234">
        <f t="shared" si="40"/>
        <v>53</v>
      </c>
    </row>
    <row r="54" spans="1:149" s="31" customFormat="1" ht="15" customHeight="1" x14ac:dyDescent="0.2">
      <c r="A54" s="22">
        <v>48</v>
      </c>
      <c r="B54" s="23" t="s">
        <v>718</v>
      </c>
      <c r="C54" s="24" t="s">
        <v>719</v>
      </c>
      <c r="D54" s="25">
        <v>6</v>
      </c>
      <c r="E54" s="26"/>
      <c r="F54" s="11">
        <f t="shared" si="3"/>
        <v>6</v>
      </c>
      <c r="G54" s="25">
        <v>7</v>
      </c>
      <c r="H54" s="26"/>
      <c r="I54" s="11">
        <f t="shared" si="4"/>
        <v>7</v>
      </c>
      <c r="J54" s="25">
        <v>7</v>
      </c>
      <c r="K54" s="26"/>
      <c r="L54" s="11">
        <f t="shared" si="5"/>
        <v>7</v>
      </c>
      <c r="M54" s="25">
        <v>6</v>
      </c>
      <c r="N54" s="26"/>
      <c r="O54" s="26">
        <v>7</v>
      </c>
      <c r="P54" s="26"/>
      <c r="Q54" s="26">
        <v>6</v>
      </c>
      <c r="R54" s="26"/>
      <c r="S54" s="11">
        <f t="shared" si="6"/>
        <v>6</v>
      </c>
      <c r="T54" s="25">
        <v>5</v>
      </c>
      <c r="U54" s="26"/>
      <c r="V54" s="11">
        <f t="shared" si="7"/>
        <v>5</v>
      </c>
      <c r="W54" s="25">
        <v>9</v>
      </c>
      <c r="X54" s="25"/>
      <c r="Y54" s="11">
        <f t="shared" si="8"/>
        <v>9</v>
      </c>
      <c r="Z54" s="25" t="s">
        <v>83</v>
      </c>
      <c r="AA54" s="26"/>
      <c r="AB54" s="11">
        <f t="shared" si="9"/>
        <v>0</v>
      </c>
      <c r="AC54" s="25" t="s">
        <v>83</v>
      </c>
      <c r="AD54" s="26"/>
      <c r="AE54" s="11">
        <f t="shared" si="10"/>
        <v>0</v>
      </c>
      <c r="AF54" s="25" t="s">
        <v>83</v>
      </c>
      <c r="AG54" s="26"/>
      <c r="AH54" s="11">
        <f t="shared" si="11"/>
        <v>0</v>
      </c>
      <c r="AI54" s="25"/>
      <c r="AJ54" s="25"/>
      <c r="AK54" s="25"/>
      <c r="AL54" s="25"/>
      <c r="AM54" s="25"/>
      <c r="AN54" s="25"/>
      <c r="AO54" s="25"/>
      <c r="AP54" s="25"/>
      <c r="AQ54" s="25"/>
      <c r="AR54" s="25"/>
      <c r="AS54" s="11">
        <f t="shared" si="12"/>
        <v>0</v>
      </c>
      <c r="AT54" s="25"/>
      <c r="AU54" s="25"/>
      <c r="AV54" s="25"/>
      <c r="AW54" s="25"/>
      <c r="AX54" s="25"/>
      <c r="AY54" s="25"/>
      <c r="AZ54" s="27">
        <f t="shared" si="13"/>
        <v>2.91</v>
      </c>
      <c r="BA54" s="27"/>
      <c r="BB54" s="28" t="str">
        <f t="shared" si="35"/>
        <v>Yếu</v>
      </c>
      <c r="BC54" s="30"/>
      <c r="BD54" s="25" t="s">
        <v>83</v>
      </c>
      <c r="BE54" s="26"/>
      <c r="BF54" s="11">
        <f t="shared" si="14"/>
        <v>0</v>
      </c>
      <c r="BG54" s="25" t="s">
        <v>83</v>
      </c>
      <c r="BH54" s="102"/>
      <c r="BI54" s="11">
        <f t="shared" si="15"/>
        <v>0</v>
      </c>
      <c r="BJ54" s="25"/>
      <c r="BK54" s="25"/>
      <c r="BL54" s="25" t="s">
        <v>83</v>
      </c>
      <c r="BM54" s="25"/>
      <c r="BN54" s="11">
        <f t="shared" si="16"/>
        <v>0</v>
      </c>
      <c r="BO54" s="25" t="s">
        <v>83</v>
      </c>
      <c r="BP54" s="25"/>
      <c r="BQ54" s="25"/>
      <c r="BR54" s="25"/>
      <c r="BS54" s="11">
        <f t="shared" si="17"/>
        <v>0</v>
      </c>
      <c r="BT54" s="26" t="s">
        <v>83</v>
      </c>
      <c r="BU54" s="25"/>
      <c r="BV54" s="25" t="s">
        <v>83</v>
      </c>
      <c r="BW54" s="26"/>
      <c r="BX54" s="25"/>
      <c r="BY54" s="102"/>
      <c r="BZ54" s="25">
        <v>0</v>
      </c>
      <c r="CA54" s="103"/>
      <c r="CB54" s="25"/>
      <c r="CC54" s="25"/>
      <c r="CD54" s="11">
        <f t="shared" si="18"/>
        <v>0</v>
      </c>
      <c r="CE54" s="25"/>
      <c r="CF54" s="25"/>
      <c r="CG54" s="11">
        <f t="shared" si="19"/>
        <v>0</v>
      </c>
      <c r="CH54" s="25"/>
      <c r="CI54" s="25"/>
      <c r="CJ54" s="25"/>
      <c r="CK54" s="25"/>
      <c r="CL54" s="11">
        <f t="shared" si="20"/>
        <v>0</v>
      </c>
      <c r="CM54" s="26"/>
      <c r="CN54" s="25"/>
      <c r="CO54" s="11">
        <f t="shared" si="21"/>
        <v>0</v>
      </c>
      <c r="CP54" s="26"/>
      <c r="CQ54" s="102"/>
      <c r="CR54" s="27">
        <f t="shared" si="38"/>
        <v>0</v>
      </c>
      <c r="CS54" s="27"/>
      <c r="CT54" s="28" t="str">
        <f t="shared" si="36"/>
        <v>Yếu</v>
      </c>
      <c r="CU54" s="30"/>
      <c r="CV54" s="25"/>
      <c r="CW54" s="26"/>
      <c r="CX54" s="11">
        <f t="shared" si="22"/>
        <v>0</v>
      </c>
      <c r="CY54" s="25"/>
      <c r="CZ54" s="102"/>
      <c r="DA54" s="11">
        <f t="shared" si="23"/>
        <v>0</v>
      </c>
      <c r="DB54" s="25"/>
      <c r="DC54" s="103"/>
      <c r="DD54" s="25"/>
      <c r="DE54" s="25"/>
      <c r="DF54" s="11">
        <f t="shared" si="24"/>
        <v>0</v>
      </c>
      <c r="DG54" s="25"/>
      <c r="DH54" s="25"/>
      <c r="DI54" s="103"/>
      <c r="DJ54" s="25"/>
      <c r="DK54" s="25" t="s">
        <v>83</v>
      </c>
      <c r="DL54" s="25"/>
      <c r="DM54" s="103"/>
      <c r="DN54" s="25"/>
      <c r="DO54" s="25"/>
      <c r="DP54" s="25"/>
      <c r="DQ54" s="27">
        <f t="shared" si="39"/>
        <v>0</v>
      </c>
      <c r="DR54" s="27"/>
      <c r="DS54" s="28" t="str">
        <f t="shared" si="37"/>
        <v>Yếu</v>
      </c>
      <c r="DT54" s="30"/>
      <c r="DU54" s="11"/>
      <c r="DV54" s="12"/>
      <c r="DW54" s="11"/>
      <c r="DX54" s="12"/>
      <c r="DY54" s="12"/>
      <c r="DZ54" s="12"/>
      <c r="EA54" s="51"/>
      <c r="EB54" s="12"/>
      <c r="EC54" s="11"/>
      <c r="ED54" s="12"/>
      <c r="EE54" s="11"/>
      <c r="EF54" s="11"/>
      <c r="EG54" s="11"/>
      <c r="EH54" s="12"/>
      <c r="EI54" s="13">
        <f t="shared" si="25"/>
        <v>0</v>
      </c>
      <c r="EJ54" s="13"/>
      <c r="EK54" s="229" t="str">
        <f t="shared" si="26"/>
        <v>Yếu</v>
      </c>
      <c r="EL54" s="13">
        <f t="shared" si="27"/>
        <v>0</v>
      </c>
      <c r="EM54" s="13"/>
      <c r="EN54" s="229" t="str">
        <f t="shared" si="28"/>
        <v>Yếu</v>
      </c>
      <c r="EO54" s="229" t="str">
        <f t="shared" si="29"/>
        <v>Hoàng QuangThạch</v>
      </c>
      <c r="EP54" s="46">
        <f t="shared" si="30"/>
        <v>0.98</v>
      </c>
      <c r="EQ54" s="46"/>
      <c r="ER54" s="47" t="str">
        <f t="shared" si="31"/>
        <v>Yếu</v>
      </c>
      <c r="ES54" s="234">
        <f t="shared" si="40"/>
        <v>60</v>
      </c>
    </row>
    <row r="55" spans="1:149" ht="15" customHeight="1" x14ac:dyDescent="0.2">
      <c r="A55" s="16">
        <v>49</v>
      </c>
      <c r="B55" s="17" t="s">
        <v>720</v>
      </c>
      <c r="C55" s="18" t="s">
        <v>721</v>
      </c>
      <c r="D55" s="11">
        <v>2</v>
      </c>
      <c r="E55" s="12">
        <v>5</v>
      </c>
      <c r="F55" s="11">
        <f t="shared" si="3"/>
        <v>5</v>
      </c>
      <c r="G55" s="11">
        <v>4</v>
      </c>
      <c r="H55" s="12">
        <v>6</v>
      </c>
      <c r="I55" s="11">
        <f t="shared" si="4"/>
        <v>6</v>
      </c>
      <c r="J55" s="11">
        <v>4</v>
      </c>
      <c r="K55" s="12">
        <v>5</v>
      </c>
      <c r="L55" s="11">
        <f t="shared" si="5"/>
        <v>5</v>
      </c>
      <c r="M55" s="11">
        <v>5</v>
      </c>
      <c r="N55" s="12"/>
      <c r="O55" s="12">
        <v>7</v>
      </c>
      <c r="P55" s="12"/>
      <c r="Q55" s="12">
        <v>4</v>
      </c>
      <c r="R55" s="12">
        <v>7</v>
      </c>
      <c r="S55" s="11">
        <f t="shared" si="6"/>
        <v>7</v>
      </c>
      <c r="T55" s="11">
        <v>5</v>
      </c>
      <c r="U55" s="12"/>
      <c r="V55" s="11">
        <f t="shared" si="7"/>
        <v>5</v>
      </c>
      <c r="W55" s="11">
        <v>8</v>
      </c>
      <c r="X55" s="11"/>
      <c r="Y55" s="11">
        <f t="shared" si="8"/>
        <v>8</v>
      </c>
      <c r="Z55" s="11">
        <v>3</v>
      </c>
      <c r="AA55" s="12">
        <v>8</v>
      </c>
      <c r="AB55" s="11">
        <f t="shared" si="9"/>
        <v>8</v>
      </c>
      <c r="AC55" s="11">
        <v>8</v>
      </c>
      <c r="AD55" s="12"/>
      <c r="AE55" s="11">
        <f t="shared" si="10"/>
        <v>8</v>
      </c>
      <c r="AF55" s="11">
        <v>5</v>
      </c>
      <c r="AG55" s="12"/>
      <c r="AH55" s="11">
        <f t="shared" si="11"/>
        <v>5</v>
      </c>
      <c r="AI55" s="11">
        <v>5</v>
      </c>
      <c r="AJ55" s="12"/>
      <c r="AK55" s="11">
        <v>7</v>
      </c>
      <c r="AL55" s="12"/>
      <c r="AM55" s="11">
        <v>6</v>
      </c>
      <c r="AN55" s="12"/>
      <c r="AO55" s="11">
        <v>6</v>
      </c>
      <c r="AP55" s="12"/>
      <c r="AQ55" s="12">
        <v>6</v>
      </c>
      <c r="AR55" s="12"/>
      <c r="AS55" s="11">
        <f t="shared" si="12"/>
        <v>6</v>
      </c>
      <c r="AT55" s="12">
        <v>6</v>
      </c>
      <c r="AU55" s="12"/>
      <c r="AV55" s="11">
        <v>6</v>
      </c>
      <c r="AW55" s="12"/>
      <c r="AX55" s="11">
        <v>6</v>
      </c>
      <c r="AY55" s="11"/>
      <c r="AZ55" s="13">
        <f t="shared" si="13"/>
        <v>6.15</v>
      </c>
      <c r="BA55" s="13"/>
      <c r="BB55" s="14" t="str">
        <f t="shared" si="35"/>
        <v>TBKhá</v>
      </c>
      <c r="BC55" s="21"/>
      <c r="BD55" s="11">
        <v>5</v>
      </c>
      <c r="BE55" s="45"/>
      <c r="BF55" s="11">
        <f t="shared" si="14"/>
        <v>5</v>
      </c>
      <c r="BG55" s="11">
        <v>7</v>
      </c>
      <c r="BH55" s="99"/>
      <c r="BI55" s="11">
        <f t="shared" si="15"/>
        <v>7</v>
      </c>
      <c r="BJ55" s="11">
        <v>7</v>
      </c>
      <c r="BK55" s="99"/>
      <c r="BL55" s="11">
        <v>5</v>
      </c>
      <c r="BM55" s="99"/>
      <c r="BN55" s="11">
        <f t="shared" si="16"/>
        <v>5</v>
      </c>
      <c r="BO55" s="11">
        <v>6</v>
      </c>
      <c r="BP55" s="99"/>
      <c r="BQ55" s="11">
        <v>5</v>
      </c>
      <c r="BR55" s="99"/>
      <c r="BS55" s="11">
        <f t="shared" si="17"/>
        <v>5</v>
      </c>
      <c r="BT55" s="12">
        <v>7</v>
      </c>
      <c r="BU55" s="99"/>
      <c r="BV55" s="11">
        <v>5</v>
      </c>
      <c r="BW55" s="12"/>
      <c r="BX55" s="11">
        <v>7</v>
      </c>
      <c r="BY55" s="99"/>
      <c r="BZ55" s="11">
        <v>7</v>
      </c>
      <c r="CA55" s="98"/>
      <c r="CB55" s="11">
        <v>6</v>
      </c>
      <c r="CC55" s="99"/>
      <c r="CD55" s="11">
        <f t="shared" si="18"/>
        <v>6</v>
      </c>
      <c r="CE55" s="11">
        <v>7</v>
      </c>
      <c r="CF55" s="99"/>
      <c r="CG55" s="11">
        <f t="shared" si="19"/>
        <v>7</v>
      </c>
      <c r="CH55" s="11">
        <v>6</v>
      </c>
      <c r="CI55" s="99"/>
      <c r="CJ55" s="11">
        <v>7</v>
      </c>
      <c r="CK55" s="99"/>
      <c r="CL55" s="11">
        <f t="shared" si="20"/>
        <v>7</v>
      </c>
      <c r="CM55" s="12">
        <v>6</v>
      </c>
      <c r="CN55" s="99"/>
      <c r="CO55" s="11">
        <f t="shared" si="21"/>
        <v>6</v>
      </c>
      <c r="CP55" s="12">
        <v>7</v>
      </c>
      <c r="CQ55" s="99"/>
      <c r="CR55" s="13">
        <f t="shared" si="38"/>
        <v>6.3</v>
      </c>
      <c r="CS55" s="13"/>
      <c r="CT55" s="14" t="str">
        <f t="shared" si="36"/>
        <v>TBKhá</v>
      </c>
      <c r="CU55" s="21"/>
      <c r="CV55" s="11">
        <v>4</v>
      </c>
      <c r="CW55" s="12">
        <v>6</v>
      </c>
      <c r="CX55" s="11">
        <f t="shared" si="22"/>
        <v>6</v>
      </c>
      <c r="CY55" s="11">
        <v>8</v>
      </c>
      <c r="CZ55" s="99"/>
      <c r="DA55" s="11">
        <f t="shared" si="23"/>
        <v>8</v>
      </c>
      <c r="DB55" s="11">
        <v>6</v>
      </c>
      <c r="DC55" s="98"/>
      <c r="DD55" s="11">
        <v>6</v>
      </c>
      <c r="DE55" s="99"/>
      <c r="DF55" s="11">
        <f t="shared" si="24"/>
        <v>6</v>
      </c>
      <c r="DG55" s="11">
        <v>8</v>
      </c>
      <c r="DH55" s="99"/>
      <c r="DI55" s="98">
        <v>8</v>
      </c>
      <c r="DJ55" s="98"/>
      <c r="DK55" s="11">
        <v>9</v>
      </c>
      <c r="DL55" s="99"/>
      <c r="DM55" s="98">
        <v>6</v>
      </c>
      <c r="DN55" s="98"/>
      <c r="DO55" s="11">
        <v>7</v>
      </c>
      <c r="DP55" s="99"/>
      <c r="DQ55" s="13">
        <f t="shared" si="39"/>
        <v>7.12</v>
      </c>
      <c r="DR55" s="13"/>
      <c r="DS55" s="14" t="str">
        <f t="shared" si="37"/>
        <v>Khá</v>
      </c>
      <c r="DT55" s="21"/>
      <c r="DU55" s="11">
        <v>7</v>
      </c>
      <c r="DV55" s="12"/>
      <c r="DW55" s="11">
        <v>9</v>
      </c>
      <c r="DX55" s="12"/>
      <c r="DY55" s="12">
        <v>8</v>
      </c>
      <c r="DZ55" s="12"/>
      <c r="EA55" s="51">
        <v>7</v>
      </c>
      <c r="EB55" s="12"/>
      <c r="EC55" s="11">
        <v>9</v>
      </c>
      <c r="ED55" s="12"/>
      <c r="EE55" s="11">
        <v>7</v>
      </c>
      <c r="EF55" s="11"/>
      <c r="EG55" s="11">
        <v>8</v>
      </c>
      <c r="EH55" s="12"/>
      <c r="EI55" s="13">
        <f t="shared" si="25"/>
        <v>7.89</v>
      </c>
      <c r="EJ55" s="13"/>
      <c r="EK55" s="229" t="str">
        <f t="shared" si="26"/>
        <v>Khá</v>
      </c>
      <c r="EL55" s="13">
        <f t="shared" si="27"/>
        <v>7.51</v>
      </c>
      <c r="EM55" s="13"/>
      <c r="EN55" s="229" t="str">
        <f t="shared" si="28"/>
        <v>Khá</v>
      </c>
      <c r="EO55" s="229" t="str">
        <f t="shared" si="29"/>
        <v>Nguyễn ĐứcThắng</v>
      </c>
      <c r="EP55" s="46">
        <f t="shared" si="30"/>
        <v>6.65</v>
      </c>
      <c r="EQ55" s="46"/>
      <c r="ER55" s="47" t="str">
        <f t="shared" si="31"/>
        <v>TBKhá</v>
      </c>
      <c r="ES55" s="234">
        <f t="shared" si="40"/>
        <v>45</v>
      </c>
    </row>
    <row r="56" spans="1:149" ht="15" customHeight="1" x14ac:dyDescent="0.2">
      <c r="A56" s="16">
        <v>50</v>
      </c>
      <c r="B56" s="17" t="s">
        <v>97</v>
      </c>
      <c r="C56" s="18" t="s">
        <v>156</v>
      </c>
      <c r="D56" s="11">
        <v>7</v>
      </c>
      <c r="E56" s="12"/>
      <c r="F56" s="11">
        <f t="shared" si="3"/>
        <v>7</v>
      </c>
      <c r="G56" s="11">
        <v>5</v>
      </c>
      <c r="H56" s="12"/>
      <c r="I56" s="11">
        <f t="shared" si="4"/>
        <v>5</v>
      </c>
      <c r="J56" s="11">
        <v>9</v>
      </c>
      <c r="K56" s="12"/>
      <c r="L56" s="11">
        <f t="shared" si="5"/>
        <v>9</v>
      </c>
      <c r="M56" s="11">
        <v>7</v>
      </c>
      <c r="N56" s="12"/>
      <c r="O56" s="12">
        <v>8</v>
      </c>
      <c r="P56" s="12"/>
      <c r="Q56" s="12">
        <v>8</v>
      </c>
      <c r="R56" s="12"/>
      <c r="S56" s="11">
        <f t="shared" si="6"/>
        <v>8</v>
      </c>
      <c r="T56" s="11">
        <v>7</v>
      </c>
      <c r="U56" s="12"/>
      <c r="V56" s="11">
        <f t="shared" si="7"/>
        <v>7</v>
      </c>
      <c r="W56" s="11">
        <v>9</v>
      </c>
      <c r="X56" s="11"/>
      <c r="Y56" s="11">
        <f t="shared" si="8"/>
        <v>9</v>
      </c>
      <c r="Z56" s="11">
        <v>8</v>
      </c>
      <c r="AA56" s="12"/>
      <c r="AB56" s="11">
        <f t="shared" si="9"/>
        <v>8</v>
      </c>
      <c r="AC56" s="11">
        <v>9</v>
      </c>
      <c r="AD56" s="12"/>
      <c r="AE56" s="11">
        <f t="shared" si="10"/>
        <v>9</v>
      </c>
      <c r="AF56" s="11">
        <v>5</v>
      </c>
      <c r="AG56" s="12"/>
      <c r="AH56" s="11">
        <f t="shared" si="11"/>
        <v>5</v>
      </c>
      <c r="AI56" s="11">
        <v>8</v>
      </c>
      <c r="AJ56" s="12"/>
      <c r="AK56" s="11">
        <v>9</v>
      </c>
      <c r="AL56" s="12"/>
      <c r="AM56" s="11">
        <v>7</v>
      </c>
      <c r="AN56" s="12"/>
      <c r="AO56" s="11">
        <v>8</v>
      </c>
      <c r="AP56" s="12"/>
      <c r="AQ56" s="12">
        <v>9</v>
      </c>
      <c r="AR56" s="12"/>
      <c r="AS56" s="11">
        <f t="shared" si="12"/>
        <v>9</v>
      </c>
      <c r="AT56" s="12">
        <v>8</v>
      </c>
      <c r="AU56" s="12"/>
      <c r="AV56" s="11">
        <v>7</v>
      </c>
      <c r="AW56" s="12"/>
      <c r="AX56" s="11">
        <v>8</v>
      </c>
      <c r="AY56" s="11"/>
      <c r="AZ56" s="13">
        <f t="shared" si="13"/>
        <v>7.41</v>
      </c>
      <c r="BA56" s="13"/>
      <c r="BB56" s="14" t="str">
        <f t="shared" si="35"/>
        <v>Khá</v>
      </c>
      <c r="BC56" s="21"/>
      <c r="BD56" s="11">
        <v>9</v>
      </c>
      <c r="BE56" s="12"/>
      <c r="BF56" s="11">
        <f t="shared" si="14"/>
        <v>9</v>
      </c>
      <c r="BG56" s="11">
        <v>7</v>
      </c>
      <c r="BH56" s="99"/>
      <c r="BI56" s="11">
        <f t="shared" si="15"/>
        <v>7</v>
      </c>
      <c r="BJ56" s="11">
        <v>9</v>
      </c>
      <c r="BK56" s="99"/>
      <c r="BL56" s="11">
        <v>7</v>
      </c>
      <c r="BM56" s="99"/>
      <c r="BN56" s="11">
        <f t="shared" si="16"/>
        <v>7</v>
      </c>
      <c r="BO56" s="11">
        <v>8</v>
      </c>
      <c r="BP56" s="99"/>
      <c r="BQ56" s="11">
        <v>8</v>
      </c>
      <c r="BR56" s="99"/>
      <c r="BS56" s="11">
        <f t="shared" si="17"/>
        <v>8</v>
      </c>
      <c r="BT56" s="12">
        <v>9</v>
      </c>
      <c r="BU56" s="99"/>
      <c r="BV56" s="11">
        <v>7</v>
      </c>
      <c r="BW56" s="12"/>
      <c r="BX56" s="11">
        <v>9</v>
      </c>
      <c r="BY56" s="99"/>
      <c r="BZ56" s="11">
        <v>9</v>
      </c>
      <c r="CA56" s="98"/>
      <c r="CB56" s="11">
        <v>8</v>
      </c>
      <c r="CC56" s="99"/>
      <c r="CD56" s="11">
        <f t="shared" si="18"/>
        <v>8</v>
      </c>
      <c r="CE56" s="11">
        <v>9</v>
      </c>
      <c r="CF56" s="99"/>
      <c r="CG56" s="11">
        <f t="shared" si="19"/>
        <v>9</v>
      </c>
      <c r="CH56" s="11">
        <v>9</v>
      </c>
      <c r="CI56" s="99"/>
      <c r="CJ56" s="11">
        <v>9</v>
      </c>
      <c r="CK56" s="99"/>
      <c r="CL56" s="11">
        <f t="shared" si="20"/>
        <v>9</v>
      </c>
      <c r="CM56" s="12">
        <v>9</v>
      </c>
      <c r="CN56" s="99"/>
      <c r="CO56" s="11">
        <f t="shared" si="21"/>
        <v>9</v>
      </c>
      <c r="CP56" s="12">
        <v>9</v>
      </c>
      <c r="CQ56" s="99"/>
      <c r="CR56" s="13">
        <f t="shared" si="38"/>
        <v>8.5299999999999994</v>
      </c>
      <c r="CS56" s="13"/>
      <c r="CT56" s="14" t="str">
        <f t="shared" si="36"/>
        <v>Giỏi</v>
      </c>
      <c r="CU56" s="21"/>
      <c r="CV56" s="11">
        <v>7</v>
      </c>
      <c r="CW56" s="12"/>
      <c r="CX56" s="11">
        <f t="shared" si="22"/>
        <v>7</v>
      </c>
      <c r="CY56" s="11">
        <v>9</v>
      </c>
      <c r="CZ56" s="99"/>
      <c r="DA56" s="11">
        <f t="shared" si="23"/>
        <v>9</v>
      </c>
      <c r="DB56" s="11">
        <v>7</v>
      </c>
      <c r="DC56" s="98"/>
      <c r="DD56" s="11">
        <v>9</v>
      </c>
      <c r="DE56" s="99"/>
      <c r="DF56" s="11">
        <f t="shared" si="24"/>
        <v>9</v>
      </c>
      <c r="DG56" s="11">
        <v>9</v>
      </c>
      <c r="DH56" s="99"/>
      <c r="DI56" s="98">
        <v>9</v>
      </c>
      <c r="DJ56" s="98"/>
      <c r="DK56" s="11">
        <v>9</v>
      </c>
      <c r="DL56" s="99"/>
      <c r="DM56" s="98">
        <v>7</v>
      </c>
      <c r="DN56" s="98"/>
      <c r="DO56" s="11">
        <v>8</v>
      </c>
      <c r="DP56" s="99"/>
      <c r="DQ56" s="13">
        <f t="shared" si="39"/>
        <v>8.27</v>
      </c>
      <c r="DR56" s="13"/>
      <c r="DS56" s="14" t="str">
        <f t="shared" si="37"/>
        <v>Giỏi</v>
      </c>
      <c r="DT56" s="21"/>
      <c r="DU56" s="11">
        <v>9</v>
      </c>
      <c r="DV56" s="12"/>
      <c r="DW56" s="11">
        <v>9</v>
      </c>
      <c r="DX56" s="12"/>
      <c r="DY56" s="12">
        <v>9</v>
      </c>
      <c r="DZ56" s="12"/>
      <c r="EA56" s="51">
        <v>9</v>
      </c>
      <c r="EB56" s="12"/>
      <c r="EC56" s="11">
        <v>9</v>
      </c>
      <c r="ED56" s="12"/>
      <c r="EE56" s="11">
        <v>10</v>
      </c>
      <c r="EF56" s="11"/>
      <c r="EG56" s="11">
        <v>9</v>
      </c>
      <c r="EH56" s="12"/>
      <c r="EI56" s="13">
        <f t="shared" si="25"/>
        <v>9.19</v>
      </c>
      <c r="EJ56" s="13"/>
      <c r="EK56" s="229" t="str">
        <f t="shared" si="26"/>
        <v>Xuất sắc</v>
      </c>
      <c r="EL56" s="13">
        <f t="shared" si="27"/>
        <v>8.74</v>
      </c>
      <c r="EM56" s="13"/>
      <c r="EN56" s="229" t="str">
        <f t="shared" si="28"/>
        <v>Giỏi</v>
      </c>
      <c r="EO56" s="229" t="str">
        <f t="shared" si="29"/>
        <v>Nguyễn ThịThanh</v>
      </c>
      <c r="EP56" s="46">
        <f t="shared" si="30"/>
        <v>8.2200000000000006</v>
      </c>
      <c r="EQ56" s="46"/>
      <c r="ER56" s="47" t="str">
        <f t="shared" si="31"/>
        <v>Giỏi</v>
      </c>
      <c r="ES56" s="234">
        <f t="shared" si="40"/>
        <v>2</v>
      </c>
    </row>
    <row r="57" spans="1:149" ht="15" customHeight="1" x14ac:dyDescent="0.2">
      <c r="A57" s="16">
        <v>51</v>
      </c>
      <c r="B57" s="17" t="s">
        <v>722</v>
      </c>
      <c r="C57" s="18" t="s">
        <v>159</v>
      </c>
      <c r="D57" s="11">
        <v>7</v>
      </c>
      <c r="E57" s="12"/>
      <c r="F57" s="11">
        <f t="shared" si="3"/>
        <v>7</v>
      </c>
      <c r="G57" s="11">
        <v>5</v>
      </c>
      <c r="H57" s="12"/>
      <c r="I57" s="11">
        <f t="shared" si="4"/>
        <v>5</v>
      </c>
      <c r="J57" s="11">
        <v>6</v>
      </c>
      <c r="K57" s="12"/>
      <c r="L57" s="11">
        <f t="shared" si="5"/>
        <v>6</v>
      </c>
      <c r="M57" s="11">
        <v>5</v>
      </c>
      <c r="N57" s="12"/>
      <c r="O57" s="12">
        <v>6</v>
      </c>
      <c r="P57" s="12"/>
      <c r="Q57" s="12">
        <v>7</v>
      </c>
      <c r="R57" s="12"/>
      <c r="S57" s="11">
        <f t="shared" si="6"/>
        <v>7</v>
      </c>
      <c r="T57" s="11">
        <v>6</v>
      </c>
      <c r="U57" s="12"/>
      <c r="V57" s="11">
        <f t="shared" si="7"/>
        <v>6</v>
      </c>
      <c r="W57" s="11">
        <v>9</v>
      </c>
      <c r="X57" s="11"/>
      <c r="Y57" s="11">
        <f t="shared" si="8"/>
        <v>9</v>
      </c>
      <c r="Z57" s="11">
        <v>6</v>
      </c>
      <c r="AA57" s="12"/>
      <c r="AB57" s="11">
        <f t="shared" si="9"/>
        <v>6</v>
      </c>
      <c r="AC57" s="11">
        <v>7</v>
      </c>
      <c r="AD57" s="12"/>
      <c r="AE57" s="11">
        <f t="shared" si="10"/>
        <v>7</v>
      </c>
      <c r="AF57" s="11">
        <v>6</v>
      </c>
      <c r="AG57" s="12"/>
      <c r="AH57" s="11">
        <f t="shared" si="11"/>
        <v>6</v>
      </c>
      <c r="AI57" s="11">
        <v>6</v>
      </c>
      <c r="AJ57" s="12"/>
      <c r="AK57" s="11">
        <v>9</v>
      </c>
      <c r="AL57" s="12"/>
      <c r="AM57" s="11">
        <v>7</v>
      </c>
      <c r="AN57" s="12"/>
      <c r="AO57" s="11">
        <v>6</v>
      </c>
      <c r="AP57" s="12"/>
      <c r="AQ57" s="12">
        <v>8</v>
      </c>
      <c r="AR57" s="12"/>
      <c r="AS57" s="11">
        <f t="shared" si="12"/>
        <v>8</v>
      </c>
      <c r="AT57" s="12">
        <v>7</v>
      </c>
      <c r="AU57" s="12"/>
      <c r="AV57" s="11">
        <v>6</v>
      </c>
      <c r="AW57" s="12"/>
      <c r="AX57" s="11">
        <v>6</v>
      </c>
      <c r="AY57" s="11"/>
      <c r="AZ57" s="13">
        <f t="shared" si="13"/>
        <v>6.46</v>
      </c>
      <c r="BA57" s="13"/>
      <c r="BB57" s="14" t="str">
        <f t="shared" si="35"/>
        <v>TBKhá</v>
      </c>
      <c r="BC57" s="21"/>
      <c r="BD57" s="11">
        <v>3</v>
      </c>
      <c r="BE57" s="12">
        <v>6</v>
      </c>
      <c r="BF57" s="11">
        <f t="shared" si="14"/>
        <v>6</v>
      </c>
      <c r="BG57" s="11">
        <v>7</v>
      </c>
      <c r="BH57" s="99"/>
      <c r="BI57" s="11">
        <f t="shared" si="15"/>
        <v>7</v>
      </c>
      <c r="BJ57" s="11">
        <v>8</v>
      </c>
      <c r="BK57" s="99"/>
      <c r="BL57" s="11">
        <v>6</v>
      </c>
      <c r="BM57" s="99"/>
      <c r="BN57" s="11">
        <f t="shared" si="16"/>
        <v>6</v>
      </c>
      <c r="BO57" s="11">
        <v>7</v>
      </c>
      <c r="BP57" s="99"/>
      <c r="BQ57" s="11">
        <v>8</v>
      </c>
      <c r="BR57" s="99"/>
      <c r="BS57" s="11">
        <f t="shared" si="17"/>
        <v>8</v>
      </c>
      <c r="BT57" s="12">
        <v>8</v>
      </c>
      <c r="BU57" s="99"/>
      <c r="BV57" s="11">
        <v>7</v>
      </c>
      <c r="BW57" s="12"/>
      <c r="BX57" s="11">
        <v>7</v>
      </c>
      <c r="BY57" s="99"/>
      <c r="BZ57" s="11">
        <v>7</v>
      </c>
      <c r="CA57" s="98"/>
      <c r="CB57" s="11">
        <v>8</v>
      </c>
      <c r="CC57" s="99"/>
      <c r="CD57" s="11">
        <f t="shared" si="18"/>
        <v>8</v>
      </c>
      <c r="CE57" s="11">
        <v>8</v>
      </c>
      <c r="CF57" s="99"/>
      <c r="CG57" s="11">
        <f t="shared" si="19"/>
        <v>8</v>
      </c>
      <c r="CH57" s="11">
        <v>8</v>
      </c>
      <c r="CI57" s="99"/>
      <c r="CJ57" s="11">
        <v>8</v>
      </c>
      <c r="CK57" s="99"/>
      <c r="CL57" s="11">
        <f t="shared" si="20"/>
        <v>8</v>
      </c>
      <c r="CM57" s="12">
        <v>7</v>
      </c>
      <c r="CN57" s="99"/>
      <c r="CO57" s="11">
        <f t="shared" si="21"/>
        <v>7</v>
      </c>
      <c r="CP57" s="12">
        <v>8</v>
      </c>
      <c r="CQ57" s="99"/>
      <c r="CR57" s="13">
        <f t="shared" si="38"/>
        <v>7.42</v>
      </c>
      <c r="CS57" s="13"/>
      <c r="CT57" s="14" t="str">
        <f t="shared" si="36"/>
        <v>Khá</v>
      </c>
      <c r="CU57" s="21"/>
      <c r="CV57" s="11">
        <v>4</v>
      </c>
      <c r="CW57" s="12">
        <v>7</v>
      </c>
      <c r="CX57" s="11">
        <f t="shared" si="22"/>
        <v>7</v>
      </c>
      <c r="CY57" s="11">
        <v>8</v>
      </c>
      <c r="CZ57" s="99"/>
      <c r="DA57" s="11">
        <f t="shared" si="23"/>
        <v>8</v>
      </c>
      <c r="DB57" s="11">
        <v>8</v>
      </c>
      <c r="DC57" s="98"/>
      <c r="DD57" s="11">
        <v>8</v>
      </c>
      <c r="DE57" s="99"/>
      <c r="DF57" s="11">
        <f t="shared" si="24"/>
        <v>8</v>
      </c>
      <c r="DG57" s="11">
        <v>9</v>
      </c>
      <c r="DH57" s="99"/>
      <c r="DI57" s="98">
        <v>8</v>
      </c>
      <c r="DJ57" s="98"/>
      <c r="DK57" s="11">
        <v>8</v>
      </c>
      <c r="DL57" s="99"/>
      <c r="DM57" s="98">
        <v>8</v>
      </c>
      <c r="DN57" s="98"/>
      <c r="DO57" s="11">
        <v>8</v>
      </c>
      <c r="DP57" s="99"/>
      <c r="DQ57" s="13">
        <f t="shared" si="39"/>
        <v>7.92</v>
      </c>
      <c r="DR57" s="13"/>
      <c r="DS57" s="14" t="str">
        <f t="shared" si="37"/>
        <v>Khá</v>
      </c>
      <c r="DT57" s="21"/>
      <c r="DU57" s="11">
        <v>8</v>
      </c>
      <c r="DV57" s="12"/>
      <c r="DW57" s="11">
        <v>9</v>
      </c>
      <c r="DX57" s="12"/>
      <c r="DY57" s="12">
        <v>8</v>
      </c>
      <c r="DZ57" s="12"/>
      <c r="EA57" s="51">
        <v>8</v>
      </c>
      <c r="EB57" s="12"/>
      <c r="EC57" s="11">
        <v>9</v>
      </c>
      <c r="ED57" s="12"/>
      <c r="EE57" s="11">
        <v>7</v>
      </c>
      <c r="EF57" s="11"/>
      <c r="EG57" s="11">
        <v>8</v>
      </c>
      <c r="EH57" s="12"/>
      <c r="EI57" s="13">
        <f t="shared" si="25"/>
        <v>8.11</v>
      </c>
      <c r="EJ57" s="13"/>
      <c r="EK57" s="229" t="str">
        <f t="shared" si="26"/>
        <v>Giỏi</v>
      </c>
      <c r="EL57" s="13">
        <f t="shared" si="27"/>
        <v>8.02</v>
      </c>
      <c r="EM57" s="13"/>
      <c r="EN57" s="229" t="str">
        <f t="shared" si="28"/>
        <v>Giỏi</v>
      </c>
      <c r="EO57" s="229" t="str">
        <f t="shared" si="29"/>
        <v>Bùi VănThành</v>
      </c>
      <c r="EP57" s="46">
        <f t="shared" si="30"/>
        <v>7.29</v>
      </c>
      <c r="EQ57" s="46"/>
      <c r="ER57" s="47" t="str">
        <f t="shared" si="31"/>
        <v>Khá</v>
      </c>
      <c r="ES57" s="234">
        <f t="shared" si="40"/>
        <v>33</v>
      </c>
    </row>
    <row r="58" spans="1:149" ht="15" customHeight="1" x14ac:dyDescent="0.2">
      <c r="A58" s="16">
        <v>52</v>
      </c>
      <c r="B58" s="17" t="s">
        <v>723</v>
      </c>
      <c r="C58" s="18" t="s">
        <v>161</v>
      </c>
      <c r="D58" s="11">
        <v>6</v>
      </c>
      <c r="E58" s="12"/>
      <c r="F58" s="11">
        <f t="shared" si="3"/>
        <v>6</v>
      </c>
      <c r="G58" s="11">
        <v>5</v>
      </c>
      <c r="H58" s="12"/>
      <c r="I58" s="11">
        <f t="shared" si="4"/>
        <v>5</v>
      </c>
      <c r="J58" s="11">
        <v>7</v>
      </c>
      <c r="K58" s="12"/>
      <c r="L58" s="11">
        <f t="shared" si="5"/>
        <v>7</v>
      </c>
      <c r="M58" s="11">
        <v>6</v>
      </c>
      <c r="N58" s="12"/>
      <c r="O58" s="12">
        <v>7</v>
      </c>
      <c r="P58" s="12"/>
      <c r="Q58" s="12">
        <v>5</v>
      </c>
      <c r="R58" s="12"/>
      <c r="S58" s="11">
        <f t="shared" si="6"/>
        <v>5</v>
      </c>
      <c r="T58" s="11">
        <v>5</v>
      </c>
      <c r="U58" s="12"/>
      <c r="V58" s="11">
        <f t="shared" si="7"/>
        <v>5</v>
      </c>
      <c r="W58" s="11">
        <v>8</v>
      </c>
      <c r="X58" s="11"/>
      <c r="Y58" s="11">
        <f t="shared" si="8"/>
        <v>8</v>
      </c>
      <c r="Z58" s="11">
        <v>7</v>
      </c>
      <c r="AA58" s="12"/>
      <c r="AB58" s="11">
        <f t="shared" si="9"/>
        <v>7</v>
      </c>
      <c r="AC58" s="11">
        <v>8</v>
      </c>
      <c r="AD58" s="12"/>
      <c r="AE58" s="11">
        <f t="shared" si="10"/>
        <v>8</v>
      </c>
      <c r="AF58" s="11">
        <v>5</v>
      </c>
      <c r="AG58" s="12"/>
      <c r="AH58" s="11">
        <f t="shared" si="11"/>
        <v>5</v>
      </c>
      <c r="AI58" s="11">
        <v>6</v>
      </c>
      <c r="AJ58" s="12"/>
      <c r="AK58" s="11">
        <v>9</v>
      </c>
      <c r="AL58" s="12"/>
      <c r="AM58" s="11">
        <v>7</v>
      </c>
      <c r="AN58" s="12"/>
      <c r="AO58" s="11">
        <v>6</v>
      </c>
      <c r="AP58" s="12"/>
      <c r="AQ58" s="12">
        <v>7</v>
      </c>
      <c r="AR58" s="12"/>
      <c r="AS58" s="11">
        <f t="shared" si="12"/>
        <v>7</v>
      </c>
      <c r="AT58" s="12">
        <v>6</v>
      </c>
      <c r="AU58" s="12"/>
      <c r="AV58" s="11">
        <v>6</v>
      </c>
      <c r="AW58" s="12"/>
      <c r="AX58" s="11">
        <v>6</v>
      </c>
      <c r="AY58" s="11"/>
      <c r="AZ58" s="13">
        <f t="shared" si="13"/>
        <v>6.24</v>
      </c>
      <c r="BA58" s="13"/>
      <c r="BB58" s="14" t="str">
        <f t="shared" si="35"/>
        <v>TBKhá</v>
      </c>
      <c r="BC58" s="21"/>
      <c r="BD58" s="11">
        <v>8</v>
      </c>
      <c r="BE58" s="12"/>
      <c r="BF58" s="11">
        <f t="shared" si="14"/>
        <v>8</v>
      </c>
      <c r="BG58" s="11">
        <v>8</v>
      </c>
      <c r="BH58" s="99"/>
      <c r="BI58" s="11">
        <f t="shared" si="15"/>
        <v>8</v>
      </c>
      <c r="BJ58" s="11">
        <v>8</v>
      </c>
      <c r="BK58" s="99"/>
      <c r="BL58" s="11">
        <v>6</v>
      </c>
      <c r="BM58" s="99"/>
      <c r="BN58" s="11">
        <f t="shared" si="16"/>
        <v>6</v>
      </c>
      <c r="BO58" s="11">
        <v>6</v>
      </c>
      <c r="BP58" s="99"/>
      <c r="BQ58" s="11">
        <v>6</v>
      </c>
      <c r="BR58" s="99"/>
      <c r="BS58" s="11">
        <f t="shared" si="17"/>
        <v>6</v>
      </c>
      <c r="BT58" s="12">
        <v>8</v>
      </c>
      <c r="BU58" s="99"/>
      <c r="BV58" s="11">
        <v>8</v>
      </c>
      <c r="BW58" s="12"/>
      <c r="BX58" s="11">
        <v>8</v>
      </c>
      <c r="BY58" s="99"/>
      <c r="BZ58" s="11">
        <v>7</v>
      </c>
      <c r="CA58" s="98"/>
      <c r="CB58" s="11">
        <v>8</v>
      </c>
      <c r="CC58" s="99"/>
      <c r="CD58" s="11">
        <f t="shared" si="18"/>
        <v>8</v>
      </c>
      <c r="CE58" s="11">
        <v>8</v>
      </c>
      <c r="CF58" s="99"/>
      <c r="CG58" s="11">
        <f t="shared" si="19"/>
        <v>8</v>
      </c>
      <c r="CH58" s="11">
        <v>7</v>
      </c>
      <c r="CI58" s="99"/>
      <c r="CJ58" s="11">
        <v>8</v>
      </c>
      <c r="CK58" s="99"/>
      <c r="CL58" s="11">
        <f t="shared" si="20"/>
        <v>8</v>
      </c>
      <c r="CM58" s="12">
        <v>7</v>
      </c>
      <c r="CN58" s="99"/>
      <c r="CO58" s="11">
        <f t="shared" si="21"/>
        <v>7</v>
      </c>
      <c r="CP58" s="12">
        <v>8</v>
      </c>
      <c r="CQ58" s="99"/>
      <c r="CR58" s="13">
        <f t="shared" si="38"/>
        <v>7.55</v>
      </c>
      <c r="CS58" s="13"/>
      <c r="CT58" s="14" t="str">
        <f t="shared" si="36"/>
        <v>Khá</v>
      </c>
      <c r="CU58" s="21"/>
      <c r="CV58" s="11">
        <v>7</v>
      </c>
      <c r="CW58" s="12"/>
      <c r="CX58" s="11">
        <f t="shared" si="22"/>
        <v>7</v>
      </c>
      <c r="CY58" s="11">
        <v>9</v>
      </c>
      <c r="CZ58" s="99"/>
      <c r="DA58" s="11">
        <f t="shared" si="23"/>
        <v>9</v>
      </c>
      <c r="DB58" s="11">
        <v>7</v>
      </c>
      <c r="DC58" s="98"/>
      <c r="DD58" s="11">
        <v>9</v>
      </c>
      <c r="DE58" s="99"/>
      <c r="DF58" s="11">
        <f t="shared" si="24"/>
        <v>9</v>
      </c>
      <c r="DG58" s="11">
        <v>8</v>
      </c>
      <c r="DH58" s="99"/>
      <c r="DI58" s="98">
        <v>7</v>
      </c>
      <c r="DJ58" s="98"/>
      <c r="DK58" s="11">
        <v>9</v>
      </c>
      <c r="DL58" s="99"/>
      <c r="DM58" s="98">
        <v>6</v>
      </c>
      <c r="DN58" s="98"/>
      <c r="DO58" s="11">
        <v>7</v>
      </c>
      <c r="DP58" s="99"/>
      <c r="DQ58" s="13">
        <f t="shared" si="39"/>
        <v>7.85</v>
      </c>
      <c r="DR58" s="13"/>
      <c r="DS58" s="14" t="str">
        <f t="shared" si="37"/>
        <v>Khá</v>
      </c>
      <c r="DT58" s="21"/>
      <c r="DU58" s="11">
        <v>9</v>
      </c>
      <c r="DV58" s="12"/>
      <c r="DW58" s="11">
        <v>9</v>
      </c>
      <c r="DX58" s="12"/>
      <c r="DY58" s="12">
        <v>9</v>
      </c>
      <c r="DZ58" s="12"/>
      <c r="EA58" s="51">
        <v>9</v>
      </c>
      <c r="EB58" s="12"/>
      <c r="EC58" s="11">
        <v>9</v>
      </c>
      <c r="ED58" s="12"/>
      <c r="EE58" s="11">
        <v>9</v>
      </c>
      <c r="EF58" s="11"/>
      <c r="EG58" s="11">
        <v>9</v>
      </c>
      <c r="EH58" s="12"/>
      <c r="EI58" s="13">
        <f t="shared" si="25"/>
        <v>9</v>
      </c>
      <c r="EJ58" s="13"/>
      <c r="EK58" s="229" t="str">
        <f t="shared" si="26"/>
        <v>Xuất sắc</v>
      </c>
      <c r="EL58" s="13">
        <f t="shared" si="27"/>
        <v>8.43</v>
      </c>
      <c r="EM58" s="13"/>
      <c r="EN58" s="229" t="str">
        <f t="shared" si="28"/>
        <v>Giỏi</v>
      </c>
      <c r="EO58" s="229" t="str">
        <f t="shared" si="29"/>
        <v>Đặng Thị PhươngThảo</v>
      </c>
      <c r="EP58" s="46">
        <f t="shared" si="30"/>
        <v>7.4</v>
      </c>
      <c r="EQ58" s="46"/>
      <c r="ER58" s="47" t="str">
        <f t="shared" si="31"/>
        <v>Khá</v>
      </c>
      <c r="ES58" s="234">
        <f t="shared" si="40"/>
        <v>30</v>
      </c>
    </row>
    <row r="59" spans="1:149" s="31" customFormat="1" ht="15" customHeight="1" x14ac:dyDescent="0.2">
      <c r="A59" s="22">
        <v>53</v>
      </c>
      <c r="B59" s="23" t="s">
        <v>330</v>
      </c>
      <c r="C59" s="24" t="s">
        <v>724</v>
      </c>
      <c r="D59" s="25">
        <v>6</v>
      </c>
      <c r="E59" s="26"/>
      <c r="F59" s="11">
        <f t="shared" si="3"/>
        <v>6</v>
      </c>
      <c r="G59" s="25">
        <v>5</v>
      </c>
      <c r="H59" s="26"/>
      <c r="I59" s="11">
        <f t="shared" si="4"/>
        <v>5</v>
      </c>
      <c r="J59" s="25">
        <v>5</v>
      </c>
      <c r="K59" s="26"/>
      <c r="L59" s="11">
        <f t="shared" si="5"/>
        <v>5</v>
      </c>
      <c r="M59" s="25">
        <v>6</v>
      </c>
      <c r="N59" s="26"/>
      <c r="O59" s="26">
        <v>7</v>
      </c>
      <c r="P59" s="26"/>
      <c r="Q59" s="26">
        <v>6</v>
      </c>
      <c r="R59" s="26"/>
      <c r="S59" s="11">
        <f t="shared" si="6"/>
        <v>6</v>
      </c>
      <c r="T59" s="25">
        <v>5</v>
      </c>
      <c r="U59" s="26"/>
      <c r="V59" s="11">
        <f t="shared" si="7"/>
        <v>5</v>
      </c>
      <c r="W59" s="25">
        <v>8</v>
      </c>
      <c r="X59" s="25"/>
      <c r="Y59" s="11">
        <f t="shared" si="8"/>
        <v>8</v>
      </c>
      <c r="Z59" s="25" t="s">
        <v>83</v>
      </c>
      <c r="AA59" s="26"/>
      <c r="AB59" s="11">
        <f t="shared" si="9"/>
        <v>0</v>
      </c>
      <c r="AC59" s="25" t="s">
        <v>83</v>
      </c>
      <c r="AD59" s="26"/>
      <c r="AE59" s="11">
        <f t="shared" si="10"/>
        <v>0</v>
      </c>
      <c r="AF59" s="25" t="s">
        <v>83</v>
      </c>
      <c r="AG59" s="26"/>
      <c r="AH59" s="11">
        <f t="shared" si="11"/>
        <v>0</v>
      </c>
      <c r="AI59" s="25"/>
      <c r="AJ59" s="25"/>
      <c r="AK59" s="25"/>
      <c r="AL59" s="25"/>
      <c r="AM59" s="25"/>
      <c r="AN59" s="25"/>
      <c r="AO59" s="25"/>
      <c r="AP59" s="25"/>
      <c r="AQ59" s="25"/>
      <c r="AR59" s="25"/>
      <c r="AS59" s="11">
        <f t="shared" si="12"/>
        <v>0</v>
      </c>
      <c r="AT59" s="25"/>
      <c r="AU59" s="25"/>
      <c r="AV59" s="25"/>
      <c r="AW59" s="25"/>
      <c r="AX59" s="25"/>
      <c r="AY59" s="25"/>
      <c r="AZ59" s="27">
        <f t="shared" si="13"/>
        <v>2.61</v>
      </c>
      <c r="BA59" s="27"/>
      <c r="BB59" s="28" t="str">
        <f t="shared" si="35"/>
        <v>Yếu</v>
      </c>
      <c r="BC59" s="30"/>
      <c r="BD59" s="25" t="s">
        <v>83</v>
      </c>
      <c r="BE59" s="26"/>
      <c r="BF59" s="11">
        <f t="shared" si="14"/>
        <v>0</v>
      </c>
      <c r="BG59" s="25" t="s">
        <v>83</v>
      </c>
      <c r="BH59" s="102"/>
      <c r="BI59" s="11">
        <f t="shared" si="15"/>
        <v>0</v>
      </c>
      <c r="BJ59" s="25"/>
      <c r="BK59" s="25"/>
      <c r="BL59" s="25" t="s">
        <v>83</v>
      </c>
      <c r="BM59" s="25"/>
      <c r="BN59" s="11">
        <f t="shared" si="16"/>
        <v>0</v>
      </c>
      <c r="BO59" s="25" t="s">
        <v>83</v>
      </c>
      <c r="BP59" s="25"/>
      <c r="BQ59" s="25"/>
      <c r="BR59" s="25"/>
      <c r="BS59" s="11">
        <f t="shared" si="17"/>
        <v>0</v>
      </c>
      <c r="BT59" s="26" t="s">
        <v>83</v>
      </c>
      <c r="BU59" s="25"/>
      <c r="BV59" s="25">
        <v>0</v>
      </c>
      <c r="BW59" s="26"/>
      <c r="BX59" s="25"/>
      <c r="BY59" s="102"/>
      <c r="BZ59" s="25">
        <v>0</v>
      </c>
      <c r="CA59" s="103"/>
      <c r="CB59" s="25"/>
      <c r="CC59" s="25"/>
      <c r="CD59" s="11">
        <f t="shared" si="18"/>
        <v>0</v>
      </c>
      <c r="CE59" s="25"/>
      <c r="CF59" s="25"/>
      <c r="CG59" s="11">
        <f t="shared" si="19"/>
        <v>0</v>
      </c>
      <c r="CH59" s="25"/>
      <c r="CI59" s="25"/>
      <c r="CJ59" s="25"/>
      <c r="CK59" s="25"/>
      <c r="CL59" s="11">
        <f t="shared" si="20"/>
        <v>0</v>
      </c>
      <c r="CM59" s="26"/>
      <c r="CN59" s="25"/>
      <c r="CO59" s="11">
        <f t="shared" si="21"/>
        <v>0</v>
      </c>
      <c r="CP59" s="26"/>
      <c r="CQ59" s="102"/>
      <c r="CR59" s="27">
        <f t="shared" si="38"/>
        <v>0</v>
      </c>
      <c r="CS59" s="27"/>
      <c r="CT59" s="28" t="str">
        <f t="shared" si="36"/>
        <v>Yếu</v>
      </c>
      <c r="CU59" s="30"/>
      <c r="CV59" s="25"/>
      <c r="CW59" s="26"/>
      <c r="CX59" s="11">
        <f t="shared" si="22"/>
        <v>0</v>
      </c>
      <c r="CY59" s="25"/>
      <c r="CZ59" s="102"/>
      <c r="DA59" s="11">
        <f t="shared" si="23"/>
        <v>0</v>
      </c>
      <c r="DB59" s="25"/>
      <c r="DC59" s="103"/>
      <c r="DD59" s="25"/>
      <c r="DE59" s="25"/>
      <c r="DF59" s="11">
        <f t="shared" si="24"/>
        <v>0</v>
      </c>
      <c r="DG59" s="25"/>
      <c r="DH59" s="25"/>
      <c r="DI59" s="103"/>
      <c r="DJ59" s="25"/>
      <c r="DK59" s="25" t="s">
        <v>83</v>
      </c>
      <c r="DL59" s="25"/>
      <c r="DM59" s="103"/>
      <c r="DN59" s="25"/>
      <c r="DO59" s="25"/>
      <c r="DP59" s="25"/>
      <c r="DQ59" s="27">
        <f t="shared" si="39"/>
        <v>0</v>
      </c>
      <c r="DR59" s="27"/>
      <c r="DS59" s="28" t="str">
        <f t="shared" si="37"/>
        <v>Yếu</v>
      </c>
      <c r="DT59" s="30"/>
      <c r="DU59" s="11"/>
      <c r="DV59" s="12"/>
      <c r="DW59" s="11"/>
      <c r="DX59" s="12"/>
      <c r="DY59" s="12"/>
      <c r="DZ59" s="12"/>
      <c r="EA59" s="51"/>
      <c r="EB59" s="12"/>
      <c r="EC59" s="11"/>
      <c r="ED59" s="12"/>
      <c r="EE59" s="11"/>
      <c r="EF59" s="11"/>
      <c r="EG59" s="11"/>
      <c r="EH59" s="12"/>
      <c r="EI59" s="13">
        <f t="shared" si="25"/>
        <v>0</v>
      </c>
      <c r="EJ59" s="13"/>
      <c r="EK59" s="229" t="str">
        <f t="shared" si="26"/>
        <v>Yếu</v>
      </c>
      <c r="EL59" s="13">
        <f t="shared" si="27"/>
        <v>0</v>
      </c>
      <c r="EM59" s="13"/>
      <c r="EN59" s="229" t="str">
        <f t="shared" si="28"/>
        <v>Yếu</v>
      </c>
      <c r="EO59" s="229" t="str">
        <f t="shared" si="29"/>
        <v>Hoàng VănThực</v>
      </c>
      <c r="EP59" s="46">
        <f t="shared" si="30"/>
        <v>0.88</v>
      </c>
      <c r="EQ59" s="46"/>
      <c r="ER59" s="47" t="str">
        <f t="shared" si="31"/>
        <v>Yếu</v>
      </c>
      <c r="ES59" s="234">
        <f t="shared" si="40"/>
        <v>61</v>
      </c>
    </row>
    <row r="60" spans="1:149" ht="15" customHeight="1" x14ac:dyDescent="0.2">
      <c r="A60" s="16">
        <v>54</v>
      </c>
      <c r="B60" s="17" t="s">
        <v>203</v>
      </c>
      <c r="C60" s="18" t="s">
        <v>400</v>
      </c>
      <c r="D60" s="11">
        <v>7</v>
      </c>
      <c r="E60" s="12"/>
      <c r="F60" s="11">
        <f t="shared" si="3"/>
        <v>7</v>
      </c>
      <c r="G60" s="11">
        <v>6</v>
      </c>
      <c r="H60" s="12"/>
      <c r="I60" s="11">
        <f t="shared" si="4"/>
        <v>6</v>
      </c>
      <c r="J60" s="11">
        <v>9</v>
      </c>
      <c r="K60" s="12"/>
      <c r="L60" s="11">
        <f t="shared" si="5"/>
        <v>9</v>
      </c>
      <c r="M60" s="11">
        <v>8</v>
      </c>
      <c r="N60" s="12"/>
      <c r="O60" s="12">
        <v>8</v>
      </c>
      <c r="P60" s="12"/>
      <c r="Q60" s="12">
        <v>6</v>
      </c>
      <c r="R60" s="12"/>
      <c r="S60" s="11">
        <f t="shared" si="6"/>
        <v>6</v>
      </c>
      <c r="T60" s="11">
        <v>6</v>
      </c>
      <c r="U60" s="12"/>
      <c r="V60" s="11">
        <f t="shared" si="7"/>
        <v>6</v>
      </c>
      <c r="W60" s="11">
        <v>9</v>
      </c>
      <c r="X60" s="11"/>
      <c r="Y60" s="11">
        <f t="shared" si="8"/>
        <v>9</v>
      </c>
      <c r="Z60" s="11">
        <v>8</v>
      </c>
      <c r="AA60" s="12"/>
      <c r="AB60" s="11">
        <f t="shared" si="9"/>
        <v>8</v>
      </c>
      <c r="AC60" s="11">
        <v>9</v>
      </c>
      <c r="AD60" s="12"/>
      <c r="AE60" s="11">
        <f t="shared" si="10"/>
        <v>9</v>
      </c>
      <c r="AF60" s="11">
        <v>6</v>
      </c>
      <c r="AG60" s="12"/>
      <c r="AH60" s="11">
        <f t="shared" si="11"/>
        <v>6</v>
      </c>
      <c r="AI60" s="11">
        <v>8</v>
      </c>
      <c r="AJ60" s="12"/>
      <c r="AK60" s="11">
        <v>9</v>
      </c>
      <c r="AL60" s="12"/>
      <c r="AM60" s="11">
        <v>7</v>
      </c>
      <c r="AN60" s="12"/>
      <c r="AO60" s="11">
        <v>7</v>
      </c>
      <c r="AP60" s="12"/>
      <c r="AQ60" s="12">
        <v>9</v>
      </c>
      <c r="AR60" s="12"/>
      <c r="AS60" s="11">
        <f t="shared" si="12"/>
        <v>9</v>
      </c>
      <c r="AT60" s="12">
        <v>8</v>
      </c>
      <c r="AU60" s="12"/>
      <c r="AV60" s="11">
        <v>7</v>
      </c>
      <c r="AW60" s="12"/>
      <c r="AX60" s="11">
        <v>8</v>
      </c>
      <c r="AY60" s="11"/>
      <c r="AZ60" s="13">
        <f t="shared" si="13"/>
        <v>7.39</v>
      </c>
      <c r="BA60" s="13"/>
      <c r="BB60" s="14" t="str">
        <f t="shared" si="35"/>
        <v>Khá</v>
      </c>
      <c r="BC60" s="21"/>
      <c r="BD60" s="11">
        <v>9</v>
      </c>
      <c r="BE60" s="99"/>
      <c r="BF60" s="11">
        <f t="shared" si="14"/>
        <v>9</v>
      </c>
      <c r="BG60" s="11">
        <v>8</v>
      </c>
      <c r="BH60" s="99"/>
      <c r="BI60" s="11">
        <f t="shared" si="15"/>
        <v>8</v>
      </c>
      <c r="BJ60" s="11">
        <v>9</v>
      </c>
      <c r="BK60" s="99"/>
      <c r="BL60" s="11">
        <v>7</v>
      </c>
      <c r="BM60" s="99"/>
      <c r="BN60" s="11">
        <f t="shared" si="16"/>
        <v>7</v>
      </c>
      <c r="BO60" s="11">
        <v>9</v>
      </c>
      <c r="BP60" s="99"/>
      <c r="BQ60" s="11">
        <v>9</v>
      </c>
      <c r="BR60" s="99"/>
      <c r="BS60" s="11">
        <f t="shared" si="17"/>
        <v>9</v>
      </c>
      <c r="BT60" s="12">
        <v>9</v>
      </c>
      <c r="BU60" s="99"/>
      <c r="BV60" s="11">
        <v>7</v>
      </c>
      <c r="BW60" s="99"/>
      <c r="BX60" s="11">
        <v>9</v>
      </c>
      <c r="BY60" s="99"/>
      <c r="BZ60" s="11">
        <v>8</v>
      </c>
      <c r="CA60" s="98"/>
      <c r="CB60" s="11">
        <v>9</v>
      </c>
      <c r="CC60" s="99"/>
      <c r="CD60" s="11">
        <f t="shared" si="18"/>
        <v>9</v>
      </c>
      <c r="CE60" s="11">
        <v>9</v>
      </c>
      <c r="CF60" s="99"/>
      <c r="CG60" s="11">
        <f t="shared" si="19"/>
        <v>9</v>
      </c>
      <c r="CH60" s="11">
        <v>9</v>
      </c>
      <c r="CI60" s="99"/>
      <c r="CJ60" s="11">
        <v>8</v>
      </c>
      <c r="CK60" s="99"/>
      <c r="CL60" s="11">
        <f t="shared" si="20"/>
        <v>8</v>
      </c>
      <c r="CM60" s="12">
        <v>9</v>
      </c>
      <c r="CN60" s="99"/>
      <c r="CO60" s="11">
        <f t="shared" si="21"/>
        <v>9</v>
      </c>
      <c r="CP60" s="12">
        <v>8</v>
      </c>
      <c r="CQ60" s="99"/>
      <c r="CR60" s="13">
        <f t="shared" si="38"/>
        <v>8.57</v>
      </c>
      <c r="CS60" s="13"/>
      <c r="CT60" s="14" t="str">
        <f t="shared" si="36"/>
        <v>Giỏi</v>
      </c>
      <c r="CU60" s="21"/>
      <c r="CV60" s="11">
        <v>7</v>
      </c>
      <c r="CW60" s="99"/>
      <c r="CX60" s="11">
        <f t="shared" si="22"/>
        <v>7</v>
      </c>
      <c r="CY60" s="11">
        <v>9</v>
      </c>
      <c r="CZ60" s="99"/>
      <c r="DA60" s="11">
        <f t="shared" si="23"/>
        <v>9</v>
      </c>
      <c r="DB60" s="11">
        <v>8</v>
      </c>
      <c r="DC60" s="98"/>
      <c r="DD60" s="11">
        <v>9</v>
      </c>
      <c r="DE60" s="99"/>
      <c r="DF60" s="11">
        <f t="shared" si="24"/>
        <v>9</v>
      </c>
      <c r="DG60" s="11">
        <v>9</v>
      </c>
      <c r="DH60" s="99"/>
      <c r="DI60" s="98">
        <v>7</v>
      </c>
      <c r="DJ60" s="98"/>
      <c r="DK60" s="11">
        <v>9</v>
      </c>
      <c r="DL60" s="99"/>
      <c r="DM60" s="98">
        <v>7</v>
      </c>
      <c r="DN60" s="98"/>
      <c r="DO60" s="11">
        <v>8</v>
      </c>
      <c r="DP60" s="99"/>
      <c r="DQ60" s="13">
        <f t="shared" si="39"/>
        <v>8.19</v>
      </c>
      <c r="DR60" s="13"/>
      <c r="DS60" s="14" t="str">
        <f t="shared" si="37"/>
        <v>Giỏi</v>
      </c>
      <c r="DT60" s="21"/>
      <c r="DU60" s="11">
        <v>8</v>
      </c>
      <c r="DV60" s="12"/>
      <c r="DW60" s="11">
        <v>9</v>
      </c>
      <c r="DX60" s="12"/>
      <c r="DY60" s="12">
        <v>8</v>
      </c>
      <c r="DZ60" s="12"/>
      <c r="EA60" s="51">
        <v>9</v>
      </c>
      <c r="EB60" s="12"/>
      <c r="EC60" s="11">
        <v>9</v>
      </c>
      <c r="ED60" s="12"/>
      <c r="EE60" s="11">
        <v>10</v>
      </c>
      <c r="EF60" s="11"/>
      <c r="EG60" s="11">
        <v>8</v>
      </c>
      <c r="EH60" s="12"/>
      <c r="EI60" s="13">
        <f t="shared" si="25"/>
        <v>8.7799999999999994</v>
      </c>
      <c r="EJ60" s="13"/>
      <c r="EK60" s="229" t="str">
        <f t="shared" si="26"/>
        <v>Giỏi</v>
      </c>
      <c r="EL60" s="13">
        <f t="shared" si="27"/>
        <v>8.49</v>
      </c>
      <c r="EM60" s="13"/>
      <c r="EN60" s="229" t="str">
        <f t="shared" si="28"/>
        <v>Giỏi</v>
      </c>
      <c r="EO60" s="229" t="str">
        <f t="shared" si="29"/>
        <v>Trần ThịThương</v>
      </c>
      <c r="EP60" s="46">
        <f t="shared" si="30"/>
        <v>8.14</v>
      </c>
      <c r="EQ60" s="46"/>
      <c r="ER60" s="47" t="str">
        <f t="shared" si="31"/>
        <v>Giỏi</v>
      </c>
      <c r="ES60" s="234">
        <f t="shared" si="40"/>
        <v>5</v>
      </c>
    </row>
    <row r="61" spans="1:149" ht="15" customHeight="1" x14ac:dyDescent="0.2">
      <c r="A61" s="16">
        <v>55</v>
      </c>
      <c r="B61" s="17" t="s">
        <v>170</v>
      </c>
      <c r="C61" s="18" t="s">
        <v>171</v>
      </c>
      <c r="D61" s="11">
        <v>7</v>
      </c>
      <c r="E61" s="12"/>
      <c r="F61" s="11">
        <f t="shared" si="3"/>
        <v>7</v>
      </c>
      <c r="G61" s="11">
        <v>6</v>
      </c>
      <c r="H61" s="12"/>
      <c r="I61" s="11">
        <f t="shared" si="4"/>
        <v>6</v>
      </c>
      <c r="J61" s="11">
        <v>5</v>
      </c>
      <c r="K61" s="12"/>
      <c r="L61" s="11">
        <f t="shared" si="5"/>
        <v>5</v>
      </c>
      <c r="M61" s="11">
        <v>6</v>
      </c>
      <c r="N61" s="12"/>
      <c r="O61" s="12">
        <v>6</v>
      </c>
      <c r="P61" s="12"/>
      <c r="Q61" s="12">
        <v>7</v>
      </c>
      <c r="R61" s="12"/>
      <c r="S61" s="11">
        <f t="shared" si="6"/>
        <v>7</v>
      </c>
      <c r="T61" s="11">
        <v>6</v>
      </c>
      <c r="U61" s="12"/>
      <c r="V61" s="11">
        <f t="shared" si="7"/>
        <v>6</v>
      </c>
      <c r="W61" s="11">
        <v>7</v>
      </c>
      <c r="X61" s="11"/>
      <c r="Y61" s="11">
        <f t="shared" si="8"/>
        <v>7</v>
      </c>
      <c r="Z61" s="11">
        <v>7</v>
      </c>
      <c r="AA61" s="12"/>
      <c r="AB61" s="11">
        <f t="shared" si="9"/>
        <v>7</v>
      </c>
      <c r="AC61" s="11">
        <v>8</v>
      </c>
      <c r="AD61" s="12"/>
      <c r="AE61" s="11">
        <f t="shared" si="10"/>
        <v>8</v>
      </c>
      <c r="AF61" s="11">
        <v>6</v>
      </c>
      <c r="AG61" s="12"/>
      <c r="AH61" s="11">
        <f t="shared" si="11"/>
        <v>6</v>
      </c>
      <c r="AI61" s="11">
        <v>7</v>
      </c>
      <c r="AJ61" s="12"/>
      <c r="AK61" s="11">
        <v>9</v>
      </c>
      <c r="AL61" s="12"/>
      <c r="AM61" s="11">
        <v>7</v>
      </c>
      <c r="AN61" s="12"/>
      <c r="AO61" s="11">
        <v>6</v>
      </c>
      <c r="AP61" s="12"/>
      <c r="AQ61" s="12">
        <v>7</v>
      </c>
      <c r="AR61" s="12"/>
      <c r="AS61" s="11">
        <f t="shared" si="12"/>
        <v>7</v>
      </c>
      <c r="AT61" s="12">
        <v>7</v>
      </c>
      <c r="AU61" s="12"/>
      <c r="AV61" s="11">
        <v>5</v>
      </c>
      <c r="AW61" s="12"/>
      <c r="AX61" s="11">
        <v>7</v>
      </c>
      <c r="AY61" s="11"/>
      <c r="AZ61" s="13">
        <f t="shared" si="13"/>
        <v>6.59</v>
      </c>
      <c r="BA61" s="13"/>
      <c r="BB61" s="14" t="str">
        <f t="shared" si="35"/>
        <v>TBKhá</v>
      </c>
      <c r="BC61" s="21"/>
      <c r="BD61" s="11">
        <v>7</v>
      </c>
      <c r="BE61" s="99"/>
      <c r="BF61" s="11">
        <f t="shared" si="14"/>
        <v>7</v>
      </c>
      <c r="BG61" s="11">
        <v>7</v>
      </c>
      <c r="BH61" s="99"/>
      <c r="BI61" s="11">
        <f t="shared" si="15"/>
        <v>7</v>
      </c>
      <c r="BJ61" s="11">
        <v>8</v>
      </c>
      <c r="BK61" s="99"/>
      <c r="BL61" s="11">
        <v>6</v>
      </c>
      <c r="BM61" s="99"/>
      <c r="BN61" s="11">
        <f t="shared" si="16"/>
        <v>6</v>
      </c>
      <c r="BO61" s="11">
        <v>7</v>
      </c>
      <c r="BP61" s="99"/>
      <c r="BQ61" s="11">
        <v>8</v>
      </c>
      <c r="BR61" s="99"/>
      <c r="BS61" s="11">
        <f t="shared" si="17"/>
        <v>8</v>
      </c>
      <c r="BT61" s="12">
        <v>8</v>
      </c>
      <c r="BU61" s="99"/>
      <c r="BV61" s="11">
        <v>9</v>
      </c>
      <c r="BW61" s="99"/>
      <c r="BX61" s="11">
        <v>8</v>
      </c>
      <c r="BY61" s="99"/>
      <c r="BZ61" s="11">
        <v>8</v>
      </c>
      <c r="CA61" s="98"/>
      <c r="CB61" s="11">
        <v>8</v>
      </c>
      <c r="CC61" s="99"/>
      <c r="CD61" s="11">
        <f t="shared" si="18"/>
        <v>8</v>
      </c>
      <c r="CE61" s="11">
        <v>6</v>
      </c>
      <c r="CF61" s="99"/>
      <c r="CG61" s="11">
        <f t="shared" si="19"/>
        <v>6</v>
      </c>
      <c r="CH61" s="11">
        <v>8</v>
      </c>
      <c r="CI61" s="99"/>
      <c r="CJ61" s="11">
        <v>9</v>
      </c>
      <c r="CK61" s="99"/>
      <c r="CL61" s="11">
        <f t="shared" si="20"/>
        <v>9</v>
      </c>
      <c r="CM61" s="12">
        <v>7</v>
      </c>
      <c r="CN61" s="99"/>
      <c r="CO61" s="11">
        <f t="shared" si="21"/>
        <v>7</v>
      </c>
      <c r="CP61" s="12">
        <v>6</v>
      </c>
      <c r="CQ61" s="99"/>
      <c r="CR61" s="13">
        <f t="shared" si="38"/>
        <v>7.53</v>
      </c>
      <c r="CS61" s="13"/>
      <c r="CT61" s="14" t="str">
        <f t="shared" si="36"/>
        <v>Khá</v>
      </c>
      <c r="CU61" s="21"/>
      <c r="CV61" s="11">
        <v>7</v>
      </c>
      <c r="CW61" s="99"/>
      <c r="CX61" s="11">
        <f t="shared" si="22"/>
        <v>7</v>
      </c>
      <c r="CY61" s="11">
        <v>8</v>
      </c>
      <c r="CZ61" s="99"/>
      <c r="DA61" s="11">
        <f t="shared" si="23"/>
        <v>8</v>
      </c>
      <c r="DB61" s="11">
        <v>9</v>
      </c>
      <c r="DC61" s="98"/>
      <c r="DD61" s="11">
        <v>9</v>
      </c>
      <c r="DE61" s="99"/>
      <c r="DF61" s="11">
        <f t="shared" si="24"/>
        <v>9</v>
      </c>
      <c r="DG61" s="11">
        <v>10</v>
      </c>
      <c r="DH61" s="99"/>
      <c r="DI61" s="98">
        <v>7</v>
      </c>
      <c r="DJ61" s="98"/>
      <c r="DK61" s="11">
        <v>9</v>
      </c>
      <c r="DL61" s="99"/>
      <c r="DM61" s="98">
        <v>7</v>
      </c>
      <c r="DN61" s="98"/>
      <c r="DO61" s="11">
        <v>7</v>
      </c>
      <c r="DP61" s="99"/>
      <c r="DQ61" s="13">
        <f t="shared" si="39"/>
        <v>8.1199999999999992</v>
      </c>
      <c r="DR61" s="13"/>
      <c r="DS61" s="14" t="str">
        <f t="shared" si="37"/>
        <v>Giỏi</v>
      </c>
      <c r="DT61" s="21"/>
      <c r="DU61" s="11">
        <v>8</v>
      </c>
      <c r="DV61" s="12"/>
      <c r="DW61" s="11">
        <v>9</v>
      </c>
      <c r="DX61" s="12"/>
      <c r="DY61" s="12">
        <v>8</v>
      </c>
      <c r="DZ61" s="12"/>
      <c r="EA61" s="51">
        <v>9</v>
      </c>
      <c r="EB61" s="12"/>
      <c r="EC61" s="11">
        <v>9</v>
      </c>
      <c r="ED61" s="12"/>
      <c r="EE61" s="11">
        <v>6</v>
      </c>
      <c r="EF61" s="11"/>
      <c r="EG61" s="11">
        <v>9</v>
      </c>
      <c r="EH61" s="12"/>
      <c r="EI61" s="13">
        <f t="shared" si="25"/>
        <v>8.2200000000000006</v>
      </c>
      <c r="EJ61" s="13"/>
      <c r="EK61" s="229" t="str">
        <f t="shared" si="26"/>
        <v>Giỏi</v>
      </c>
      <c r="EL61" s="13">
        <f t="shared" si="27"/>
        <v>8.17</v>
      </c>
      <c r="EM61" s="13"/>
      <c r="EN61" s="229" t="str">
        <f t="shared" si="28"/>
        <v>Giỏi</v>
      </c>
      <c r="EO61" s="229" t="str">
        <f t="shared" si="29"/>
        <v>Nguyễn Thị ThủyTiên</v>
      </c>
      <c r="EP61" s="46">
        <f t="shared" si="30"/>
        <v>7.43</v>
      </c>
      <c r="EQ61" s="46"/>
      <c r="ER61" s="47" t="str">
        <f t="shared" si="31"/>
        <v>Khá</v>
      </c>
      <c r="ES61" s="234">
        <f t="shared" si="40"/>
        <v>27</v>
      </c>
    </row>
    <row r="62" spans="1:149" s="31" customFormat="1" ht="15" customHeight="1" x14ac:dyDescent="0.2">
      <c r="A62" s="22">
        <v>56</v>
      </c>
      <c r="B62" s="23" t="s">
        <v>725</v>
      </c>
      <c r="C62" s="24" t="s">
        <v>726</v>
      </c>
      <c r="D62" s="25">
        <v>6</v>
      </c>
      <c r="E62" s="26"/>
      <c r="F62" s="11">
        <f t="shared" si="3"/>
        <v>6</v>
      </c>
      <c r="G62" s="25">
        <v>5</v>
      </c>
      <c r="H62" s="26"/>
      <c r="I62" s="11">
        <f t="shared" si="4"/>
        <v>5</v>
      </c>
      <c r="J62" s="25">
        <v>5</v>
      </c>
      <c r="K62" s="26"/>
      <c r="L62" s="11">
        <f t="shared" si="5"/>
        <v>5</v>
      </c>
      <c r="M62" s="25">
        <v>6</v>
      </c>
      <c r="N62" s="26"/>
      <c r="O62" s="26">
        <v>7</v>
      </c>
      <c r="P62" s="26"/>
      <c r="Q62" s="26">
        <v>5</v>
      </c>
      <c r="R62" s="26"/>
      <c r="S62" s="11">
        <f t="shared" si="6"/>
        <v>5</v>
      </c>
      <c r="T62" s="25">
        <v>3</v>
      </c>
      <c r="U62" s="26">
        <v>2</v>
      </c>
      <c r="V62" s="11">
        <f t="shared" si="7"/>
        <v>3</v>
      </c>
      <c r="W62" s="25">
        <v>7</v>
      </c>
      <c r="X62" s="25"/>
      <c r="Y62" s="11">
        <f t="shared" si="8"/>
        <v>7</v>
      </c>
      <c r="Z62" s="25" t="s">
        <v>83</v>
      </c>
      <c r="AA62" s="26"/>
      <c r="AB62" s="11">
        <f t="shared" si="9"/>
        <v>0</v>
      </c>
      <c r="AC62" s="25" t="s">
        <v>83</v>
      </c>
      <c r="AD62" s="26"/>
      <c r="AE62" s="11">
        <f t="shared" si="10"/>
        <v>0</v>
      </c>
      <c r="AF62" s="25" t="s">
        <v>83</v>
      </c>
      <c r="AG62" s="26"/>
      <c r="AH62" s="11">
        <f t="shared" si="11"/>
        <v>0</v>
      </c>
      <c r="AI62" s="25"/>
      <c r="AJ62" s="25"/>
      <c r="AK62" s="25"/>
      <c r="AL62" s="25"/>
      <c r="AM62" s="25"/>
      <c r="AN62" s="25"/>
      <c r="AO62" s="25"/>
      <c r="AP62" s="25"/>
      <c r="AQ62" s="25"/>
      <c r="AR62" s="25"/>
      <c r="AS62" s="11">
        <f t="shared" si="12"/>
        <v>0</v>
      </c>
      <c r="AT62" s="25"/>
      <c r="AU62" s="25"/>
      <c r="AV62" s="25"/>
      <c r="AW62" s="25"/>
      <c r="AX62" s="25"/>
      <c r="AY62" s="25"/>
      <c r="AZ62" s="27">
        <f t="shared" si="13"/>
        <v>2.39</v>
      </c>
      <c r="BA62" s="27"/>
      <c r="BB62" s="28" t="str">
        <f t="shared" si="35"/>
        <v>Yếu</v>
      </c>
      <c r="BC62" s="30"/>
      <c r="BD62" s="25" t="s">
        <v>83</v>
      </c>
      <c r="BE62" s="102"/>
      <c r="BF62" s="11">
        <f t="shared" si="14"/>
        <v>0</v>
      </c>
      <c r="BG62" s="25" t="s">
        <v>83</v>
      </c>
      <c r="BH62" s="102"/>
      <c r="BI62" s="11">
        <f t="shared" si="15"/>
        <v>0</v>
      </c>
      <c r="BJ62" s="25"/>
      <c r="BK62" s="25"/>
      <c r="BL62" s="25" t="s">
        <v>83</v>
      </c>
      <c r="BM62" s="25"/>
      <c r="BN62" s="11">
        <f t="shared" si="16"/>
        <v>0</v>
      </c>
      <c r="BO62" s="25" t="s">
        <v>83</v>
      </c>
      <c r="BP62" s="25"/>
      <c r="BQ62" s="25"/>
      <c r="BR62" s="25"/>
      <c r="BS62" s="11">
        <f t="shared" si="17"/>
        <v>0</v>
      </c>
      <c r="BT62" s="26" t="s">
        <v>83</v>
      </c>
      <c r="BU62" s="25"/>
      <c r="BV62" s="25">
        <v>0</v>
      </c>
      <c r="BW62" s="102"/>
      <c r="BX62" s="25"/>
      <c r="BY62" s="102"/>
      <c r="BZ62" s="25">
        <v>0</v>
      </c>
      <c r="CA62" s="103"/>
      <c r="CB62" s="25"/>
      <c r="CC62" s="25"/>
      <c r="CD62" s="11">
        <f t="shared" si="18"/>
        <v>0</v>
      </c>
      <c r="CE62" s="25"/>
      <c r="CF62" s="25"/>
      <c r="CG62" s="11">
        <f t="shared" si="19"/>
        <v>0</v>
      </c>
      <c r="CH62" s="25"/>
      <c r="CI62" s="25"/>
      <c r="CJ62" s="25"/>
      <c r="CK62" s="25"/>
      <c r="CL62" s="11">
        <f t="shared" si="20"/>
        <v>0</v>
      </c>
      <c r="CM62" s="26"/>
      <c r="CN62" s="25"/>
      <c r="CO62" s="11">
        <f t="shared" si="21"/>
        <v>0</v>
      </c>
      <c r="CP62" s="26"/>
      <c r="CQ62" s="102"/>
      <c r="CR62" s="27">
        <f t="shared" si="38"/>
        <v>0</v>
      </c>
      <c r="CS62" s="27"/>
      <c r="CT62" s="28" t="str">
        <f t="shared" si="36"/>
        <v>Yếu</v>
      </c>
      <c r="CU62" s="30"/>
      <c r="CV62" s="25"/>
      <c r="CW62" s="102"/>
      <c r="CX62" s="11">
        <f t="shared" si="22"/>
        <v>0</v>
      </c>
      <c r="CY62" s="25"/>
      <c r="CZ62" s="102"/>
      <c r="DA62" s="11">
        <f t="shared" si="23"/>
        <v>0</v>
      </c>
      <c r="DB62" s="25"/>
      <c r="DC62" s="103"/>
      <c r="DD62" s="25"/>
      <c r="DE62" s="25"/>
      <c r="DF62" s="11">
        <f t="shared" si="24"/>
        <v>0</v>
      </c>
      <c r="DG62" s="25"/>
      <c r="DH62" s="25"/>
      <c r="DI62" s="103"/>
      <c r="DJ62" s="25"/>
      <c r="DK62" s="25" t="s">
        <v>83</v>
      </c>
      <c r="DL62" s="25"/>
      <c r="DM62" s="103"/>
      <c r="DN62" s="25"/>
      <c r="DO62" s="25"/>
      <c r="DP62" s="25"/>
      <c r="DQ62" s="27">
        <f t="shared" si="39"/>
        <v>0</v>
      </c>
      <c r="DR62" s="27"/>
      <c r="DS62" s="28" t="str">
        <f t="shared" si="37"/>
        <v>Yếu</v>
      </c>
      <c r="DT62" s="30"/>
      <c r="DU62" s="11"/>
      <c r="DV62" s="12"/>
      <c r="DW62" s="11"/>
      <c r="DX62" s="12"/>
      <c r="DY62" s="12"/>
      <c r="DZ62" s="12"/>
      <c r="EA62" s="51"/>
      <c r="EB62" s="12"/>
      <c r="EC62" s="11"/>
      <c r="ED62" s="12"/>
      <c r="EE62" s="11"/>
      <c r="EF62" s="11"/>
      <c r="EG62" s="11"/>
      <c r="EH62" s="12"/>
      <c r="EI62" s="13">
        <f t="shared" si="25"/>
        <v>0</v>
      </c>
      <c r="EJ62" s="13"/>
      <c r="EK62" s="229" t="str">
        <f t="shared" si="26"/>
        <v>Yếu</v>
      </c>
      <c r="EL62" s="13">
        <f t="shared" si="27"/>
        <v>0</v>
      </c>
      <c r="EM62" s="13"/>
      <c r="EN62" s="229" t="str">
        <f t="shared" si="28"/>
        <v>Yếu</v>
      </c>
      <c r="EO62" s="229" t="str">
        <f t="shared" si="29"/>
        <v>Trần CôngToàn</v>
      </c>
      <c r="EP62" s="46">
        <f t="shared" si="30"/>
        <v>0.81</v>
      </c>
      <c r="EQ62" s="46"/>
      <c r="ER62" s="47" t="str">
        <f t="shared" si="31"/>
        <v>Yếu</v>
      </c>
      <c r="ES62" s="234">
        <f t="shared" si="40"/>
        <v>63</v>
      </c>
    </row>
    <row r="63" spans="1:149" ht="15" customHeight="1" x14ac:dyDescent="0.2">
      <c r="A63" s="16">
        <v>57</v>
      </c>
      <c r="B63" s="17" t="s">
        <v>727</v>
      </c>
      <c r="C63" s="18" t="s">
        <v>670</v>
      </c>
      <c r="D63" s="11">
        <v>6</v>
      </c>
      <c r="E63" s="12"/>
      <c r="F63" s="11">
        <f t="shared" si="3"/>
        <v>6</v>
      </c>
      <c r="G63" s="11">
        <v>6</v>
      </c>
      <c r="H63" s="12"/>
      <c r="I63" s="11">
        <f t="shared" si="4"/>
        <v>6</v>
      </c>
      <c r="J63" s="11">
        <v>4</v>
      </c>
      <c r="K63" s="12">
        <v>6</v>
      </c>
      <c r="L63" s="11">
        <f t="shared" si="5"/>
        <v>6</v>
      </c>
      <c r="M63" s="11">
        <v>6</v>
      </c>
      <c r="N63" s="12"/>
      <c r="O63" s="12">
        <v>6</v>
      </c>
      <c r="P63" s="12"/>
      <c r="Q63" s="12">
        <v>4</v>
      </c>
      <c r="R63" s="12">
        <v>5</v>
      </c>
      <c r="S63" s="11">
        <f t="shared" si="6"/>
        <v>5</v>
      </c>
      <c r="T63" s="11">
        <v>4</v>
      </c>
      <c r="U63" s="12">
        <v>5</v>
      </c>
      <c r="V63" s="11">
        <f t="shared" si="7"/>
        <v>5</v>
      </c>
      <c r="W63" s="11">
        <v>6</v>
      </c>
      <c r="X63" s="11"/>
      <c r="Y63" s="11">
        <f t="shared" si="8"/>
        <v>6</v>
      </c>
      <c r="Z63" s="11">
        <v>6</v>
      </c>
      <c r="AA63" s="12"/>
      <c r="AB63" s="11">
        <f t="shared" si="9"/>
        <v>6</v>
      </c>
      <c r="AC63" s="11">
        <v>7</v>
      </c>
      <c r="AD63" s="12"/>
      <c r="AE63" s="11">
        <f t="shared" si="10"/>
        <v>7</v>
      </c>
      <c r="AF63" s="11">
        <v>6</v>
      </c>
      <c r="AG63" s="12"/>
      <c r="AH63" s="11">
        <f t="shared" si="11"/>
        <v>6</v>
      </c>
      <c r="AI63" s="11">
        <v>6</v>
      </c>
      <c r="AJ63" s="12"/>
      <c r="AK63" s="11">
        <v>8</v>
      </c>
      <c r="AL63" s="12"/>
      <c r="AM63" s="11">
        <v>6</v>
      </c>
      <c r="AN63" s="12"/>
      <c r="AO63" s="11">
        <v>6</v>
      </c>
      <c r="AP63" s="12"/>
      <c r="AQ63" s="12">
        <v>7</v>
      </c>
      <c r="AR63" s="12"/>
      <c r="AS63" s="11">
        <f t="shared" si="12"/>
        <v>7</v>
      </c>
      <c r="AT63" s="12">
        <v>6</v>
      </c>
      <c r="AU63" s="12"/>
      <c r="AV63" s="11">
        <v>5</v>
      </c>
      <c r="AW63" s="12"/>
      <c r="AX63" s="11">
        <v>7</v>
      </c>
      <c r="AY63" s="11"/>
      <c r="AZ63" s="13">
        <f t="shared" si="13"/>
        <v>6.06</v>
      </c>
      <c r="BA63" s="13"/>
      <c r="BB63" s="14" t="str">
        <f t="shared" si="35"/>
        <v>TBKhá</v>
      </c>
      <c r="BC63" s="21"/>
      <c r="BD63" s="11">
        <v>6</v>
      </c>
      <c r="BE63" s="99"/>
      <c r="BF63" s="11">
        <f t="shared" si="14"/>
        <v>6</v>
      </c>
      <c r="BG63" s="11">
        <v>7</v>
      </c>
      <c r="BH63" s="99"/>
      <c r="BI63" s="11">
        <f t="shared" si="15"/>
        <v>7</v>
      </c>
      <c r="BJ63" s="11">
        <v>7</v>
      </c>
      <c r="BK63" s="99"/>
      <c r="BL63" s="11">
        <v>4</v>
      </c>
      <c r="BM63" s="99">
        <v>7</v>
      </c>
      <c r="BN63" s="11">
        <f t="shared" si="16"/>
        <v>7</v>
      </c>
      <c r="BO63" s="11">
        <v>6</v>
      </c>
      <c r="BP63" s="99"/>
      <c r="BQ63" s="11">
        <v>5</v>
      </c>
      <c r="BR63" s="99"/>
      <c r="BS63" s="11">
        <f t="shared" si="17"/>
        <v>5</v>
      </c>
      <c r="BT63" s="12">
        <v>9</v>
      </c>
      <c r="BU63" s="99"/>
      <c r="BV63" s="11">
        <v>7</v>
      </c>
      <c r="BW63" s="99"/>
      <c r="BX63" s="11">
        <v>6</v>
      </c>
      <c r="BY63" s="99"/>
      <c r="BZ63" s="11">
        <v>7</v>
      </c>
      <c r="CA63" s="98"/>
      <c r="CB63" s="11">
        <v>7</v>
      </c>
      <c r="CC63" s="99"/>
      <c r="CD63" s="11">
        <f t="shared" si="18"/>
        <v>7</v>
      </c>
      <c r="CE63" s="11">
        <v>6</v>
      </c>
      <c r="CF63" s="99"/>
      <c r="CG63" s="11">
        <f t="shared" si="19"/>
        <v>6</v>
      </c>
      <c r="CH63" s="11">
        <v>7</v>
      </c>
      <c r="CI63" s="99"/>
      <c r="CJ63" s="11">
        <v>7</v>
      </c>
      <c r="CK63" s="99"/>
      <c r="CL63" s="11">
        <f t="shared" si="20"/>
        <v>7</v>
      </c>
      <c r="CM63" s="12">
        <v>6</v>
      </c>
      <c r="CN63" s="99"/>
      <c r="CO63" s="11">
        <f t="shared" si="21"/>
        <v>6</v>
      </c>
      <c r="CP63" s="12">
        <v>7</v>
      </c>
      <c r="CQ63" s="99"/>
      <c r="CR63" s="13">
        <f t="shared" si="38"/>
        <v>6.68</v>
      </c>
      <c r="CS63" s="13"/>
      <c r="CT63" s="14" t="str">
        <f t="shared" si="36"/>
        <v>TBKhá</v>
      </c>
      <c r="CU63" s="21"/>
      <c r="CV63" s="11">
        <v>4</v>
      </c>
      <c r="CW63" s="99">
        <v>6</v>
      </c>
      <c r="CX63" s="11">
        <f t="shared" si="22"/>
        <v>6</v>
      </c>
      <c r="CY63" s="11">
        <v>7</v>
      </c>
      <c r="CZ63" s="99"/>
      <c r="DA63" s="11">
        <f t="shared" si="23"/>
        <v>7</v>
      </c>
      <c r="DB63" s="11">
        <v>7</v>
      </c>
      <c r="DC63" s="98"/>
      <c r="DD63" s="11">
        <v>8</v>
      </c>
      <c r="DE63" s="99"/>
      <c r="DF63" s="11">
        <f t="shared" si="24"/>
        <v>8</v>
      </c>
      <c r="DG63" s="11">
        <v>8</v>
      </c>
      <c r="DH63" s="99"/>
      <c r="DI63" s="98">
        <v>8</v>
      </c>
      <c r="DJ63" s="98"/>
      <c r="DK63" s="11">
        <v>9</v>
      </c>
      <c r="DL63" s="99"/>
      <c r="DM63" s="98">
        <v>6</v>
      </c>
      <c r="DN63" s="98"/>
      <c r="DO63" s="11">
        <v>7</v>
      </c>
      <c r="DP63" s="99"/>
      <c r="DQ63" s="13">
        <f t="shared" si="39"/>
        <v>7.38</v>
      </c>
      <c r="DR63" s="13"/>
      <c r="DS63" s="14" t="str">
        <f t="shared" si="37"/>
        <v>Khá</v>
      </c>
      <c r="DT63" s="21"/>
      <c r="DU63" s="11">
        <v>7</v>
      </c>
      <c r="DV63" s="12"/>
      <c r="DW63" s="11">
        <v>9</v>
      </c>
      <c r="DX63" s="12"/>
      <c r="DY63" s="12">
        <v>7</v>
      </c>
      <c r="DZ63" s="12"/>
      <c r="EA63" s="51">
        <v>8</v>
      </c>
      <c r="EB63" s="12"/>
      <c r="EC63" s="11">
        <v>9</v>
      </c>
      <c r="ED63" s="12"/>
      <c r="EE63" s="11">
        <v>6</v>
      </c>
      <c r="EF63" s="11"/>
      <c r="EG63" s="11">
        <v>8</v>
      </c>
      <c r="EH63" s="12"/>
      <c r="EI63" s="13">
        <f t="shared" si="25"/>
        <v>7.7</v>
      </c>
      <c r="EJ63" s="13"/>
      <c r="EK63" s="229" t="str">
        <f t="shared" si="26"/>
        <v>Khá</v>
      </c>
      <c r="EL63" s="13">
        <f t="shared" si="27"/>
        <v>7.55</v>
      </c>
      <c r="EM63" s="13"/>
      <c r="EN63" s="229" t="str">
        <f t="shared" si="28"/>
        <v>Khá</v>
      </c>
      <c r="EO63" s="229" t="str">
        <f t="shared" si="29"/>
        <v>Hồ TấnTuân</v>
      </c>
      <c r="EP63" s="46">
        <f t="shared" si="30"/>
        <v>6.76</v>
      </c>
      <c r="EQ63" s="46"/>
      <c r="ER63" s="47" t="str">
        <f t="shared" si="31"/>
        <v>TBKhá</v>
      </c>
      <c r="ES63" s="234">
        <f t="shared" si="40"/>
        <v>44</v>
      </c>
    </row>
    <row r="64" spans="1:149" ht="15" customHeight="1" x14ac:dyDescent="0.2">
      <c r="A64" s="16">
        <v>58</v>
      </c>
      <c r="B64" s="17" t="s">
        <v>197</v>
      </c>
      <c r="C64" s="18" t="s">
        <v>275</v>
      </c>
      <c r="D64" s="11">
        <v>6</v>
      </c>
      <c r="E64" s="12"/>
      <c r="F64" s="11">
        <f t="shared" si="3"/>
        <v>6</v>
      </c>
      <c r="G64" s="11">
        <v>5</v>
      </c>
      <c r="H64" s="12"/>
      <c r="I64" s="11">
        <f t="shared" si="4"/>
        <v>5</v>
      </c>
      <c r="J64" s="11">
        <v>5</v>
      </c>
      <c r="K64" s="12"/>
      <c r="L64" s="11">
        <f t="shared" si="5"/>
        <v>5</v>
      </c>
      <c r="M64" s="11">
        <v>6</v>
      </c>
      <c r="N64" s="12"/>
      <c r="O64" s="12">
        <v>6</v>
      </c>
      <c r="P64" s="12"/>
      <c r="Q64" s="12">
        <v>6</v>
      </c>
      <c r="R64" s="12"/>
      <c r="S64" s="11">
        <f t="shared" si="6"/>
        <v>6</v>
      </c>
      <c r="T64" s="11">
        <v>5</v>
      </c>
      <c r="U64" s="12"/>
      <c r="V64" s="11">
        <f t="shared" si="7"/>
        <v>5</v>
      </c>
      <c r="W64" s="11">
        <v>8</v>
      </c>
      <c r="X64" s="11"/>
      <c r="Y64" s="11">
        <f t="shared" si="8"/>
        <v>8</v>
      </c>
      <c r="Z64" s="11">
        <v>7</v>
      </c>
      <c r="AA64" s="12"/>
      <c r="AB64" s="11">
        <f t="shared" si="9"/>
        <v>7</v>
      </c>
      <c r="AC64" s="11">
        <v>7</v>
      </c>
      <c r="AD64" s="12"/>
      <c r="AE64" s="11">
        <f t="shared" si="10"/>
        <v>7</v>
      </c>
      <c r="AF64" s="11">
        <v>5</v>
      </c>
      <c r="AG64" s="12"/>
      <c r="AH64" s="11">
        <f t="shared" si="11"/>
        <v>5</v>
      </c>
      <c r="AI64" s="11">
        <v>7</v>
      </c>
      <c r="AJ64" s="12"/>
      <c r="AK64" s="11">
        <v>8</v>
      </c>
      <c r="AL64" s="12"/>
      <c r="AM64" s="11">
        <v>7</v>
      </c>
      <c r="AN64" s="12"/>
      <c r="AO64" s="11">
        <v>6</v>
      </c>
      <c r="AP64" s="12"/>
      <c r="AQ64" s="12">
        <v>7</v>
      </c>
      <c r="AR64" s="12"/>
      <c r="AS64" s="11">
        <f t="shared" si="12"/>
        <v>7</v>
      </c>
      <c r="AT64" s="12">
        <v>6</v>
      </c>
      <c r="AU64" s="12"/>
      <c r="AV64" s="11">
        <v>5</v>
      </c>
      <c r="AW64" s="12"/>
      <c r="AX64" s="11">
        <v>5</v>
      </c>
      <c r="AY64" s="11"/>
      <c r="AZ64" s="13">
        <f t="shared" si="13"/>
        <v>6</v>
      </c>
      <c r="BA64" s="13"/>
      <c r="BB64" s="14" t="str">
        <f t="shared" si="35"/>
        <v>TBKhá</v>
      </c>
      <c r="BC64" s="21"/>
      <c r="BD64" s="11">
        <v>6</v>
      </c>
      <c r="BE64" s="99"/>
      <c r="BF64" s="11">
        <f t="shared" si="14"/>
        <v>6</v>
      </c>
      <c r="BG64" s="11">
        <v>7</v>
      </c>
      <c r="BH64" s="99"/>
      <c r="BI64" s="11">
        <f t="shared" si="15"/>
        <v>7</v>
      </c>
      <c r="BJ64" s="11">
        <v>7</v>
      </c>
      <c r="BK64" s="99"/>
      <c r="BL64" s="11">
        <v>5</v>
      </c>
      <c r="BM64" s="99"/>
      <c r="BN64" s="11">
        <f t="shared" si="16"/>
        <v>5</v>
      </c>
      <c r="BO64" s="11">
        <v>6</v>
      </c>
      <c r="BP64" s="99"/>
      <c r="BQ64" s="11">
        <v>6</v>
      </c>
      <c r="BR64" s="99"/>
      <c r="BS64" s="11">
        <f t="shared" si="17"/>
        <v>6</v>
      </c>
      <c r="BT64" s="12">
        <v>8</v>
      </c>
      <c r="BU64" s="99"/>
      <c r="BV64" s="11">
        <v>5</v>
      </c>
      <c r="BW64" s="99"/>
      <c r="BX64" s="11">
        <v>6</v>
      </c>
      <c r="BY64" s="99"/>
      <c r="BZ64" s="11">
        <v>7</v>
      </c>
      <c r="CA64" s="98"/>
      <c r="CB64" s="11">
        <v>6</v>
      </c>
      <c r="CC64" s="99"/>
      <c r="CD64" s="11">
        <f t="shared" si="18"/>
        <v>6</v>
      </c>
      <c r="CE64" s="11">
        <v>7</v>
      </c>
      <c r="CF64" s="99"/>
      <c r="CG64" s="11">
        <f t="shared" si="19"/>
        <v>7</v>
      </c>
      <c r="CH64" s="11">
        <v>7</v>
      </c>
      <c r="CI64" s="99"/>
      <c r="CJ64" s="11">
        <v>6</v>
      </c>
      <c r="CK64" s="99"/>
      <c r="CL64" s="11">
        <f t="shared" si="20"/>
        <v>6</v>
      </c>
      <c r="CM64" s="12">
        <v>5</v>
      </c>
      <c r="CN64" s="99"/>
      <c r="CO64" s="11">
        <f t="shared" si="21"/>
        <v>5</v>
      </c>
      <c r="CP64" s="12">
        <v>6</v>
      </c>
      <c r="CQ64" s="99"/>
      <c r="CR64" s="13">
        <f t="shared" si="38"/>
        <v>6.28</v>
      </c>
      <c r="CS64" s="13"/>
      <c r="CT64" s="14" t="str">
        <f t="shared" si="36"/>
        <v>TBKhá</v>
      </c>
      <c r="CU64" s="21"/>
      <c r="CV64" s="11">
        <v>4</v>
      </c>
      <c r="CW64" s="99">
        <v>6</v>
      </c>
      <c r="CX64" s="11">
        <f t="shared" si="22"/>
        <v>6</v>
      </c>
      <c r="CY64" s="11">
        <v>7</v>
      </c>
      <c r="CZ64" s="99"/>
      <c r="DA64" s="11">
        <f t="shared" si="23"/>
        <v>7</v>
      </c>
      <c r="DB64" s="11">
        <v>7</v>
      </c>
      <c r="DC64" s="98"/>
      <c r="DD64" s="11">
        <v>7</v>
      </c>
      <c r="DE64" s="99"/>
      <c r="DF64" s="11">
        <f t="shared" si="24"/>
        <v>7</v>
      </c>
      <c r="DG64" s="11">
        <v>7</v>
      </c>
      <c r="DH64" s="99"/>
      <c r="DI64" s="98">
        <v>8</v>
      </c>
      <c r="DJ64" s="98"/>
      <c r="DK64" s="11">
        <v>8</v>
      </c>
      <c r="DL64" s="99"/>
      <c r="DM64" s="98">
        <v>5</v>
      </c>
      <c r="DN64" s="98"/>
      <c r="DO64" s="11">
        <v>8</v>
      </c>
      <c r="DP64" s="99"/>
      <c r="DQ64" s="13">
        <f t="shared" si="39"/>
        <v>7.04</v>
      </c>
      <c r="DR64" s="13"/>
      <c r="DS64" s="14" t="str">
        <f t="shared" si="37"/>
        <v>Khá</v>
      </c>
      <c r="DT64" s="21"/>
      <c r="DU64" s="11">
        <v>8</v>
      </c>
      <c r="DV64" s="12"/>
      <c r="DW64" s="11">
        <v>9</v>
      </c>
      <c r="DX64" s="12"/>
      <c r="DY64" s="12">
        <v>9</v>
      </c>
      <c r="DZ64" s="12"/>
      <c r="EA64" s="51">
        <v>6</v>
      </c>
      <c r="EB64" s="12"/>
      <c r="EC64" s="11">
        <v>9</v>
      </c>
      <c r="ED64" s="12"/>
      <c r="EE64" s="11">
        <v>7</v>
      </c>
      <c r="EF64" s="11"/>
      <c r="EG64" s="11">
        <v>9</v>
      </c>
      <c r="EH64" s="12"/>
      <c r="EI64" s="13">
        <f t="shared" si="25"/>
        <v>8.19</v>
      </c>
      <c r="EJ64" s="13"/>
      <c r="EK64" s="229" t="str">
        <f t="shared" si="26"/>
        <v>Giỏi</v>
      </c>
      <c r="EL64" s="13">
        <f t="shared" si="27"/>
        <v>7.62</v>
      </c>
      <c r="EM64" s="13"/>
      <c r="EN64" s="229" t="str">
        <f t="shared" si="28"/>
        <v>Khá</v>
      </c>
      <c r="EO64" s="229" t="str">
        <f t="shared" si="29"/>
        <v>Lê AnhTuấn</v>
      </c>
      <c r="EP64" s="46">
        <f t="shared" si="30"/>
        <v>6.63</v>
      </c>
      <c r="EQ64" s="46"/>
      <c r="ER64" s="47" t="str">
        <f t="shared" si="31"/>
        <v>TBKhá</v>
      </c>
      <c r="ES64" s="234">
        <f t="shared" si="40"/>
        <v>47</v>
      </c>
    </row>
    <row r="65" spans="1:149" ht="15" customHeight="1" x14ac:dyDescent="0.2">
      <c r="A65" s="16">
        <v>59</v>
      </c>
      <c r="B65" s="17" t="s">
        <v>102</v>
      </c>
      <c r="C65" s="18" t="s">
        <v>514</v>
      </c>
      <c r="D65" s="11">
        <v>6</v>
      </c>
      <c r="E65" s="12"/>
      <c r="F65" s="11">
        <f t="shared" si="3"/>
        <v>6</v>
      </c>
      <c r="G65" s="11">
        <v>6</v>
      </c>
      <c r="H65" s="12"/>
      <c r="I65" s="11">
        <f t="shared" si="4"/>
        <v>6</v>
      </c>
      <c r="J65" s="11">
        <v>8</v>
      </c>
      <c r="K65" s="12"/>
      <c r="L65" s="11">
        <f t="shared" si="5"/>
        <v>8</v>
      </c>
      <c r="M65" s="11">
        <v>7</v>
      </c>
      <c r="N65" s="12"/>
      <c r="O65" s="12">
        <v>7</v>
      </c>
      <c r="P65" s="12"/>
      <c r="Q65" s="12">
        <v>6</v>
      </c>
      <c r="R65" s="12"/>
      <c r="S65" s="11">
        <f t="shared" si="6"/>
        <v>6</v>
      </c>
      <c r="T65" s="11">
        <v>6</v>
      </c>
      <c r="U65" s="12"/>
      <c r="V65" s="11">
        <f t="shared" si="7"/>
        <v>6</v>
      </c>
      <c r="W65" s="11">
        <v>8</v>
      </c>
      <c r="X65" s="11"/>
      <c r="Y65" s="11">
        <f t="shared" si="8"/>
        <v>8</v>
      </c>
      <c r="Z65" s="11">
        <v>7</v>
      </c>
      <c r="AA65" s="12"/>
      <c r="AB65" s="11">
        <f t="shared" si="9"/>
        <v>7</v>
      </c>
      <c r="AC65" s="11">
        <v>9</v>
      </c>
      <c r="AD65" s="12"/>
      <c r="AE65" s="11">
        <f t="shared" si="10"/>
        <v>9</v>
      </c>
      <c r="AF65" s="11">
        <v>5</v>
      </c>
      <c r="AG65" s="12"/>
      <c r="AH65" s="11">
        <f t="shared" si="11"/>
        <v>5</v>
      </c>
      <c r="AI65" s="11">
        <v>6</v>
      </c>
      <c r="AJ65" s="12"/>
      <c r="AK65" s="11">
        <v>9</v>
      </c>
      <c r="AL65" s="12"/>
      <c r="AM65" s="11">
        <v>6</v>
      </c>
      <c r="AN65" s="12"/>
      <c r="AO65" s="11">
        <v>6</v>
      </c>
      <c r="AP65" s="12"/>
      <c r="AQ65" s="12">
        <v>8</v>
      </c>
      <c r="AR65" s="12"/>
      <c r="AS65" s="11">
        <f t="shared" si="12"/>
        <v>8</v>
      </c>
      <c r="AT65" s="12">
        <v>8</v>
      </c>
      <c r="AU65" s="12"/>
      <c r="AV65" s="11">
        <v>6</v>
      </c>
      <c r="AW65" s="12"/>
      <c r="AX65" s="11">
        <v>7</v>
      </c>
      <c r="AY65" s="11"/>
      <c r="AZ65" s="13">
        <f t="shared" si="13"/>
        <v>6.72</v>
      </c>
      <c r="BA65" s="13"/>
      <c r="BB65" s="14" t="str">
        <f t="shared" si="35"/>
        <v>TBKhá</v>
      </c>
      <c r="BC65" s="21"/>
      <c r="BD65" s="11">
        <v>8</v>
      </c>
      <c r="BE65" s="99"/>
      <c r="BF65" s="11">
        <f t="shared" si="14"/>
        <v>8</v>
      </c>
      <c r="BG65" s="11">
        <v>7</v>
      </c>
      <c r="BH65" s="99"/>
      <c r="BI65" s="11">
        <f t="shared" si="15"/>
        <v>7</v>
      </c>
      <c r="BJ65" s="11">
        <v>9</v>
      </c>
      <c r="BK65" s="99"/>
      <c r="BL65" s="11">
        <v>6</v>
      </c>
      <c r="BM65" s="99"/>
      <c r="BN65" s="11">
        <f t="shared" si="16"/>
        <v>6</v>
      </c>
      <c r="BO65" s="11">
        <v>7</v>
      </c>
      <c r="BP65" s="99"/>
      <c r="BQ65" s="11">
        <v>7</v>
      </c>
      <c r="BR65" s="99"/>
      <c r="BS65" s="11">
        <f t="shared" si="17"/>
        <v>7</v>
      </c>
      <c r="BT65" s="12">
        <v>8</v>
      </c>
      <c r="BU65" s="99"/>
      <c r="BV65" s="11">
        <v>6</v>
      </c>
      <c r="BW65" s="99"/>
      <c r="BX65" s="11">
        <v>9</v>
      </c>
      <c r="BY65" s="99"/>
      <c r="BZ65" s="11">
        <v>7</v>
      </c>
      <c r="CA65" s="98"/>
      <c r="CB65" s="11">
        <v>8</v>
      </c>
      <c r="CC65" s="99"/>
      <c r="CD65" s="11">
        <f t="shared" si="18"/>
        <v>8</v>
      </c>
      <c r="CE65" s="11">
        <v>8</v>
      </c>
      <c r="CF65" s="99"/>
      <c r="CG65" s="11">
        <f t="shared" si="19"/>
        <v>8</v>
      </c>
      <c r="CH65" s="11">
        <v>7</v>
      </c>
      <c r="CI65" s="99"/>
      <c r="CJ65" s="11">
        <v>9</v>
      </c>
      <c r="CK65" s="99"/>
      <c r="CL65" s="11">
        <f t="shared" si="20"/>
        <v>9</v>
      </c>
      <c r="CM65" s="12">
        <v>7</v>
      </c>
      <c r="CN65" s="99"/>
      <c r="CO65" s="11">
        <f t="shared" si="21"/>
        <v>7</v>
      </c>
      <c r="CP65" s="12">
        <v>8</v>
      </c>
      <c r="CQ65" s="99"/>
      <c r="CR65" s="13">
        <f t="shared" si="38"/>
        <v>7.64</v>
      </c>
      <c r="CS65" s="13"/>
      <c r="CT65" s="14" t="str">
        <f t="shared" si="36"/>
        <v>Khá</v>
      </c>
      <c r="CU65" s="21"/>
      <c r="CV65" s="11">
        <v>8</v>
      </c>
      <c r="CW65" s="99"/>
      <c r="CX65" s="11">
        <f t="shared" si="22"/>
        <v>8</v>
      </c>
      <c r="CY65" s="11">
        <v>8</v>
      </c>
      <c r="CZ65" s="99"/>
      <c r="DA65" s="11">
        <f t="shared" si="23"/>
        <v>8</v>
      </c>
      <c r="DB65" s="11">
        <v>9</v>
      </c>
      <c r="DC65" s="98"/>
      <c r="DD65" s="11">
        <v>9</v>
      </c>
      <c r="DE65" s="99"/>
      <c r="DF65" s="11">
        <f t="shared" si="24"/>
        <v>9</v>
      </c>
      <c r="DG65" s="11">
        <v>10</v>
      </c>
      <c r="DH65" s="99"/>
      <c r="DI65" s="98">
        <v>8</v>
      </c>
      <c r="DJ65" s="98"/>
      <c r="DK65" s="11">
        <v>9</v>
      </c>
      <c r="DL65" s="99"/>
      <c r="DM65" s="98">
        <v>7</v>
      </c>
      <c r="DN65" s="98"/>
      <c r="DO65" s="11">
        <v>9</v>
      </c>
      <c r="DP65" s="99"/>
      <c r="DQ65" s="13">
        <f t="shared" si="39"/>
        <v>8.58</v>
      </c>
      <c r="DR65" s="13"/>
      <c r="DS65" s="14" t="str">
        <f t="shared" si="37"/>
        <v>Giỏi</v>
      </c>
      <c r="DT65" s="21"/>
      <c r="DU65" s="11">
        <v>8</v>
      </c>
      <c r="DV65" s="12"/>
      <c r="DW65" s="11">
        <v>9</v>
      </c>
      <c r="DX65" s="12"/>
      <c r="DY65" s="12">
        <v>8</v>
      </c>
      <c r="DZ65" s="12"/>
      <c r="EA65" s="51">
        <v>9</v>
      </c>
      <c r="EB65" s="12"/>
      <c r="EC65" s="11">
        <v>9</v>
      </c>
      <c r="ED65" s="12"/>
      <c r="EE65" s="11">
        <v>10</v>
      </c>
      <c r="EF65" s="11"/>
      <c r="EG65" s="11">
        <v>9</v>
      </c>
      <c r="EH65" s="12"/>
      <c r="EI65" s="13">
        <f t="shared" si="25"/>
        <v>8.9600000000000009</v>
      </c>
      <c r="EJ65" s="13"/>
      <c r="EK65" s="229" t="str">
        <f t="shared" si="26"/>
        <v>Giỏi</v>
      </c>
      <c r="EL65" s="13">
        <f t="shared" si="27"/>
        <v>8.77</v>
      </c>
      <c r="EM65" s="13"/>
      <c r="EN65" s="229" t="str">
        <f t="shared" si="28"/>
        <v>Giỏi</v>
      </c>
      <c r="EO65" s="229" t="str">
        <f t="shared" si="29"/>
        <v>Lê ThịTuyết</v>
      </c>
      <c r="EP65" s="46">
        <f t="shared" si="30"/>
        <v>7.71</v>
      </c>
      <c r="EQ65" s="46"/>
      <c r="ER65" s="47" t="str">
        <f t="shared" si="31"/>
        <v>Khá</v>
      </c>
      <c r="ES65" s="234">
        <f t="shared" si="40"/>
        <v>15</v>
      </c>
    </row>
    <row r="66" spans="1:149" s="31" customFormat="1" ht="15" customHeight="1" x14ac:dyDescent="0.25">
      <c r="A66" s="22">
        <v>60</v>
      </c>
      <c r="B66" s="23" t="s">
        <v>728</v>
      </c>
      <c r="C66" s="24" t="s">
        <v>729</v>
      </c>
      <c r="D66" s="25">
        <v>7</v>
      </c>
      <c r="E66" s="26"/>
      <c r="F66" s="11">
        <f t="shared" si="3"/>
        <v>7</v>
      </c>
      <c r="G66" s="25">
        <v>5</v>
      </c>
      <c r="H66" s="26"/>
      <c r="I66" s="11">
        <f t="shared" si="4"/>
        <v>5</v>
      </c>
      <c r="J66" s="25">
        <v>8</v>
      </c>
      <c r="K66" s="26"/>
      <c r="L66" s="11">
        <f t="shared" si="5"/>
        <v>8</v>
      </c>
      <c r="M66" s="25">
        <v>7</v>
      </c>
      <c r="N66" s="26"/>
      <c r="O66" s="26">
        <v>7</v>
      </c>
      <c r="P66" s="26"/>
      <c r="Q66" s="26">
        <v>5</v>
      </c>
      <c r="R66" s="26"/>
      <c r="S66" s="11">
        <f t="shared" si="6"/>
        <v>5</v>
      </c>
      <c r="T66" s="25">
        <v>4</v>
      </c>
      <c r="U66" s="26">
        <v>5</v>
      </c>
      <c r="V66" s="11">
        <f t="shared" si="7"/>
        <v>5</v>
      </c>
      <c r="W66" s="25">
        <v>9</v>
      </c>
      <c r="X66" s="25"/>
      <c r="Y66" s="11">
        <f t="shared" si="8"/>
        <v>9</v>
      </c>
      <c r="Z66" s="25">
        <v>7</v>
      </c>
      <c r="AA66" s="26"/>
      <c r="AB66" s="11">
        <f t="shared" si="9"/>
        <v>7</v>
      </c>
      <c r="AC66" s="25">
        <v>9</v>
      </c>
      <c r="AD66" s="26"/>
      <c r="AE66" s="11">
        <f t="shared" si="10"/>
        <v>9</v>
      </c>
      <c r="AF66" s="25">
        <v>6</v>
      </c>
      <c r="AG66" s="26"/>
      <c r="AH66" s="11">
        <f t="shared" si="11"/>
        <v>6</v>
      </c>
      <c r="AI66" s="25">
        <v>6</v>
      </c>
      <c r="AJ66" s="26"/>
      <c r="AK66" s="25">
        <v>9</v>
      </c>
      <c r="AL66" s="26"/>
      <c r="AM66" s="25">
        <v>7</v>
      </c>
      <c r="AN66" s="26"/>
      <c r="AO66" s="25">
        <v>6</v>
      </c>
      <c r="AP66" s="26"/>
      <c r="AQ66" s="26">
        <v>7</v>
      </c>
      <c r="AR66" s="26"/>
      <c r="AS66" s="11">
        <f t="shared" si="12"/>
        <v>7</v>
      </c>
      <c r="AT66" s="26">
        <v>8</v>
      </c>
      <c r="AU66" s="26"/>
      <c r="AV66" s="25">
        <v>6</v>
      </c>
      <c r="AW66" s="26"/>
      <c r="AX66" s="25">
        <v>7</v>
      </c>
      <c r="AY66" s="25"/>
      <c r="AZ66" s="27">
        <f t="shared" si="13"/>
        <v>6.7</v>
      </c>
      <c r="BA66" s="27"/>
      <c r="BB66" s="28" t="str">
        <f t="shared" si="35"/>
        <v>TBKhá</v>
      </c>
      <c r="BC66" s="30"/>
      <c r="BD66" s="25" t="s">
        <v>83</v>
      </c>
      <c r="BE66" s="102"/>
      <c r="BF66" s="11">
        <f t="shared" si="14"/>
        <v>0</v>
      </c>
      <c r="BG66" s="25" t="s">
        <v>83</v>
      </c>
      <c r="BH66" s="102"/>
      <c r="BI66" s="11">
        <f t="shared" si="15"/>
        <v>0</v>
      </c>
      <c r="BJ66" s="25"/>
      <c r="BK66" s="102"/>
      <c r="BL66" s="25" t="s">
        <v>83</v>
      </c>
      <c r="BM66" s="102"/>
      <c r="BN66" s="11">
        <f t="shared" si="16"/>
        <v>0</v>
      </c>
      <c r="BO66" s="25" t="s">
        <v>83</v>
      </c>
      <c r="BP66" s="102"/>
      <c r="BQ66" s="25"/>
      <c r="BR66" s="102"/>
      <c r="BS66" s="11">
        <f t="shared" si="17"/>
        <v>0</v>
      </c>
      <c r="BT66" s="26" t="s">
        <v>83</v>
      </c>
      <c r="BU66" s="102"/>
      <c r="BV66" s="25" t="s">
        <v>83</v>
      </c>
      <c r="BW66" s="102"/>
      <c r="BX66" s="25"/>
      <c r="BY66" s="102"/>
      <c r="BZ66" s="25">
        <v>0</v>
      </c>
      <c r="CA66" s="103"/>
      <c r="CB66" s="25"/>
      <c r="CC66" s="102"/>
      <c r="CD66" s="11">
        <f t="shared" si="18"/>
        <v>0</v>
      </c>
      <c r="CE66" s="25"/>
      <c r="CF66" s="102"/>
      <c r="CG66" s="11">
        <f t="shared" si="19"/>
        <v>0</v>
      </c>
      <c r="CH66" s="25"/>
      <c r="CI66" s="102"/>
      <c r="CJ66" s="25"/>
      <c r="CK66" s="102"/>
      <c r="CL66" s="11">
        <f t="shared" si="20"/>
        <v>0</v>
      </c>
      <c r="CM66" s="26"/>
      <c r="CN66" s="102"/>
      <c r="CO66" s="11">
        <f t="shared" si="21"/>
        <v>0</v>
      </c>
      <c r="CP66" s="26"/>
      <c r="CQ66" s="102"/>
      <c r="CR66" s="27">
        <f t="shared" si="38"/>
        <v>0</v>
      </c>
      <c r="CS66" s="27"/>
      <c r="CT66" s="28" t="str">
        <f t="shared" si="36"/>
        <v>Yếu</v>
      </c>
      <c r="CU66" s="30"/>
      <c r="CV66" s="25"/>
      <c r="CW66" s="102"/>
      <c r="CX66" s="11">
        <f t="shared" si="22"/>
        <v>0</v>
      </c>
      <c r="CY66" s="25"/>
      <c r="CZ66" s="102"/>
      <c r="DA66" s="11">
        <f t="shared" si="23"/>
        <v>0</v>
      </c>
      <c r="DB66" s="25"/>
      <c r="DC66" s="103"/>
      <c r="DD66" s="25"/>
      <c r="DE66" s="102"/>
      <c r="DF66" s="11">
        <f t="shared" si="24"/>
        <v>0</v>
      </c>
      <c r="DG66" s="25"/>
      <c r="DH66" s="102"/>
      <c r="DI66" s="103"/>
      <c r="DJ66" s="103"/>
      <c r="DK66" s="25" t="s">
        <v>83</v>
      </c>
      <c r="DL66" s="102"/>
      <c r="DM66" s="103"/>
      <c r="DN66" s="103"/>
      <c r="DO66" s="25"/>
      <c r="DP66" s="102"/>
      <c r="DQ66" s="27">
        <f t="shared" si="39"/>
        <v>0</v>
      </c>
      <c r="DR66" s="27"/>
      <c r="DS66" s="28" t="str">
        <f t="shared" si="37"/>
        <v>Yếu</v>
      </c>
      <c r="DT66" s="30"/>
      <c r="DU66" s="11"/>
      <c r="DV66"/>
      <c r="DW66" s="11"/>
      <c r="DX66"/>
      <c r="DY66" s="12"/>
      <c r="DZ66"/>
      <c r="EA66" s="51"/>
      <c r="EB66"/>
      <c r="EC66" s="11"/>
      <c r="ED66"/>
      <c r="EE66" s="11"/>
      <c r="EF66" s="11"/>
      <c r="EG66" s="11"/>
      <c r="EH66"/>
      <c r="EI66" s="13">
        <f t="shared" si="25"/>
        <v>0</v>
      </c>
      <c r="EJ66"/>
      <c r="EK66" s="229" t="str">
        <f t="shared" si="26"/>
        <v>Yếu</v>
      </c>
      <c r="EL66" s="13">
        <f>ROUND((SUMPRODUCT($CV$5:$EH$5,$CV66:$EH66))/$EL$6,2)</f>
        <v>0</v>
      </c>
      <c r="EM66"/>
      <c r="EN66" s="229" t="str">
        <f t="shared" si="28"/>
        <v>Yếu</v>
      </c>
      <c r="EO66" s="229" t="str">
        <f t="shared" si="29"/>
        <v>Văn ViếtVũ</v>
      </c>
      <c r="EP66" s="46">
        <f t="shared" si="30"/>
        <v>2.2599999999999998</v>
      </c>
      <c r="EQ66" s="113"/>
      <c r="ER66" s="47" t="str">
        <f t="shared" si="31"/>
        <v>Yếu</v>
      </c>
      <c r="ES66" s="234">
        <f t="shared" si="40"/>
        <v>56</v>
      </c>
    </row>
    <row r="67" spans="1:149" ht="15" customHeight="1" x14ac:dyDescent="0.2">
      <c r="A67" s="16">
        <v>61</v>
      </c>
      <c r="B67" s="17" t="s">
        <v>652</v>
      </c>
      <c r="C67" s="18" t="s">
        <v>190</v>
      </c>
      <c r="D67" s="11">
        <v>6</v>
      </c>
      <c r="E67" s="12"/>
      <c r="F67" s="11">
        <f t="shared" si="3"/>
        <v>6</v>
      </c>
      <c r="G67" s="11">
        <v>6</v>
      </c>
      <c r="H67" s="12"/>
      <c r="I67" s="11">
        <f t="shared" si="4"/>
        <v>6</v>
      </c>
      <c r="J67" s="11">
        <v>6</v>
      </c>
      <c r="K67" s="12"/>
      <c r="L67" s="11">
        <f t="shared" si="5"/>
        <v>6</v>
      </c>
      <c r="M67" s="11">
        <v>7</v>
      </c>
      <c r="N67" s="12"/>
      <c r="O67" s="12">
        <v>7</v>
      </c>
      <c r="P67" s="12"/>
      <c r="Q67" s="12">
        <v>6</v>
      </c>
      <c r="R67" s="12"/>
      <c r="S67" s="11">
        <f t="shared" si="6"/>
        <v>6</v>
      </c>
      <c r="T67" s="11">
        <v>6</v>
      </c>
      <c r="U67" s="12"/>
      <c r="V67" s="11">
        <f t="shared" si="7"/>
        <v>6</v>
      </c>
      <c r="W67" s="11">
        <v>8</v>
      </c>
      <c r="X67" s="11"/>
      <c r="Y67" s="11">
        <f t="shared" si="8"/>
        <v>8</v>
      </c>
      <c r="Z67" s="11">
        <v>7</v>
      </c>
      <c r="AA67" s="12"/>
      <c r="AB67" s="11">
        <f t="shared" si="9"/>
        <v>7</v>
      </c>
      <c r="AC67" s="11">
        <v>8</v>
      </c>
      <c r="AD67" s="12"/>
      <c r="AE67" s="11">
        <f t="shared" si="10"/>
        <v>8</v>
      </c>
      <c r="AF67" s="11">
        <v>7</v>
      </c>
      <c r="AG67" s="12"/>
      <c r="AH67" s="11">
        <f t="shared" si="11"/>
        <v>7</v>
      </c>
      <c r="AI67" s="11">
        <v>7</v>
      </c>
      <c r="AJ67" s="12"/>
      <c r="AK67" s="11">
        <v>9</v>
      </c>
      <c r="AL67" s="12"/>
      <c r="AM67" s="11">
        <v>6</v>
      </c>
      <c r="AN67" s="12"/>
      <c r="AO67" s="11">
        <v>7</v>
      </c>
      <c r="AP67" s="12"/>
      <c r="AQ67" s="12">
        <v>8</v>
      </c>
      <c r="AR67" s="12"/>
      <c r="AS67" s="11">
        <f t="shared" si="12"/>
        <v>8</v>
      </c>
      <c r="AT67" s="12">
        <v>8</v>
      </c>
      <c r="AU67" s="12"/>
      <c r="AV67" s="11">
        <v>6</v>
      </c>
      <c r="AW67" s="12"/>
      <c r="AX67" s="11">
        <v>7</v>
      </c>
      <c r="AY67" s="11"/>
      <c r="AZ67" s="13">
        <f t="shared" si="13"/>
        <v>6.83</v>
      </c>
      <c r="BA67" s="13"/>
      <c r="BB67" s="14" t="str">
        <f t="shared" si="35"/>
        <v>TBKhá</v>
      </c>
      <c r="BC67" s="21"/>
      <c r="BD67" s="11">
        <v>8</v>
      </c>
      <c r="BE67" s="99"/>
      <c r="BF67" s="11">
        <f t="shared" si="14"/>
        <v>8</v>
      </c>
      <c r="BG67" s="11">
        <v>7</v>
      </c>
      <c r="BH67" s="99"/>
      <c r="BI67" s="11">
        <f t="shared" si="15"/>
        <v>7</v>
      </c>
      <c r="BJ67" s="11">
        <v>9</v>
      </c>
      <c r="BK67" s="99"/>
      <c r="BL67" s="11">
        <v>6</v>
      </c>
      <c r="BM67" s="99"/>
      <c r="BN67" s="11">
        <f t="shared" si="16"/>
        <v>6</v>
      </c>
      <c r="BO67" s="11">
        <v>8</v>
      </c>
      <c r="BP67" s="99"/>
      <c r="BQ67" s="11">
        <v>7</v>
      </c>
      <c r="BR67" s="99"/>
      <c r="BS67" s="11">
        <f t="shared" si="17"/>
        <v>7</v>
      </c>
      <c r="BT67" s="12">
        <v>8</v>
      </c>
      <c r="BU67" s="99"/>
      <c r="BV67" s="11">
        <v>7</v>
      </c>
      <c r="BW67" s="99"/>
      <c r="BX67" s="11">
        <v>9</v>
      </c>
      <c r="BY67" s="99"/>
      <c r="BZ67" s="11">
        <v>8</v>
      </c>
      <c r="CA67" s="98"/>
      <c r="CB67" s="11">
        <v>9</v>
      </c>
      <c r="CC67" s="99"/>
      <c r="CD67" s="11">
        <f t="shared" si="18"/>
        <v>9</v>
      </c>
      <c r="CE67" s="11">
        <v>9</v>
      </c>
      <c r="CF67" s="99"/>
      <c r="CG67" s="11">
        <f t="shared" si="19"/>
        <v>9</v>
      </c>
      <c r="CH67" s="11">
        <v>8</v>
      </c>
      <c r="CI67" s="99"/>
      <c r="CJ67" s="11">
        <v>9</v>
      </c>
      <c r="CK67" s="99"/>
      <c r="CL67" s="11">
        <f t="shared" si="20"/>
        <v>9</v>
      </c>
      <c r="CM67" s="12">
        <v>8</v>
      </c>
      <c r="CN67" s="99"/>
      <c r="CO67" s="11">
        <f t="shared" si="21"/>
        <v>8</v>
      </c>
      <c r="CP67" s="12">
        <v>8</v>
      </c>
      <c r="CQ67" s="99"/>
      <c r="CR67" s="13">
        <f t="shared" si="38"/>
        <v>8.11</v>
      </c>
      <c r="CS67" s="13"/>
      <c r="CT67" s="14" t="str">
        <f t="shared" si="36"/>
        <v>Giỏi</v>
      </c>
      <c r="CU67" s="21"/>
      <c r="CV67" s="11">
        <v>8</v>
      </c>
      <c r="CW67" s="99"/>
      <c r="CX67" s="11">
        <f t="shared" si="22"/>
        <v>8</v>
      </c>
      <c r="CY67" s="11">
        <v>8</v>
      </c>
      <c r="CZ67" s="99"/>
      <c r="DA67" s="11">
        <f t="shared" si="23"/>
        <v>8</v>
      </c>
      <c r="DB67" s="11">
        <v>9</v>
      </c>
      <c r="DC67" s="98"/>
      <c r="DD67" s="11">
        <v>9</v>
      </c>
      <c r="DE67" s="99"/>
      <c r="DF67" s="11">
        <f t="shared" si="24"/>
        <v>9</v>
      </c>
      <c r="DG67" s="11">
        <v>10</v>
      </c>
      <c r="DH67" s="99"/>
      <c r="DI67" s="98">
        <v>8</v>
      </c>
      <c r="DJ67" s="98"/>
      <c r="DK67" s="11">
        <v>9</v>
      </c>
      <c r="DL67" s="99"/>
      <c r="DM67" s="98">
        <v>6</v>
      </c>
      <c r="DN67" s="98"/>
      <c r="DO67" s="11">
        <v>9</v>
      </c>
      <c r="DP67" s="99"/>
      <c r="DQ67" s="13">
        <f t="shared" si="39"/>
        <v>8.5</v>
      </c>
      <c r="DR67" s="13"/>
      <c r="DS67" s="14" t="str">
        <f t="shared" si="37"/>
        <v>Giỏi</v>
      </c>
      <c r="DT67" s="21"/>
      <c r="DU67" s="11">
        <v>9</v>
      </c>
      <c r="DV67" s="12"/>
      <c r="DW67" s="11">
        <v>8</v>
      </c>
      <c r="DX67" s="12"/>
      <c r="DY67" s="12">
        <v>9</v>
      </c>
      <c r="DZ67" s="12"/>
      <c r="EA67" s="51">
        <v>9</v>
      </c>
      <c r="EB67" s="12"/>
      <c r="EC67" s="11">
        <v>9</v>
      </c>
      <c r="ED67" s="12"/>
      <c r="EE67" s="11">
        <v>10</v>
      </c>
      <c r="EF67" s="11"/>
      <c r="EG67" s="11">
        <v>8</v>
      </c>
      <c r="EH67" s="12"/>
      <c r="EI67" s="13">
        <f t="shared" si="25"/>
        <v>8.89</v>
      </c>
      <c r="EJ67" s="13"/>
      <c r="EK67" s="229" t="str">
        <f t="shared" si="26"/>
        <v>Giỏi</v>
      </c>
      <c r="EL67" s="13">
        <f t="shared" si="27"/>
        <v>8.6999999999999993</v>
      </c>
      <c r="EM67" s="13"/>
      <c r="EN67" s="229" t="str">
        <f t="shared" si="28"/>
        <v>Giỏi</v>
      </c>
      <c r="EO67" s="229" t="str">
        <f t="shared" si="29"/>
        <v>Trần Thị NgọcÝ</v>
      </c>
      <c r="EP67" s="46">
        <f t="shared" si="30"/>
        <v>7.88</v>
      </c>
      <c r="EQ67" s="46"/>
      <c r="ER67" s="47" t="str">
        <f t="shared" si="31"/>
        <v>Khá</v>
      </c>
      <c r="ES67" s="234">
        <f t="shared" si="40"/>
        <v>11</v>
      </c>
    </row>
    <row r="68" spans="1:149" s="31" customFormat="1" ht="15" customHeight="1" x14ac:dyDescent="0.25">
      <c r="A68" s="136">
        <v>62</v>
      </c>
      <c r="B68" s="137" t="s">
        <v>102</v>
      </c>
      <c r="C68" s="138" t="s">
        <v>284</v>
      </c>
      <c r="D68" s="139">
        <v>7</v>
      </c>
      <c r="E68" s="141"/>
      <c r="F68" s="11">
        <f t="shared" si="3"/>
        <v>7</v>
      </c>
      <c r="G68" s="139">
        <v>6</v>
      </c>
      <c r="H68" s="141"/>
      <c r="I68" s="11">
        <f t="shared" si="4"/>
        <v>6</v>
      </c>
      <c r="J68" s="139">
        <v>9</v>
      </c>
      <c r="K68" s="141"/>
      <c r="L68" s="11">
        <f t="shared" si="5"/>
        <v>9</v>
      </c>
      <c r="M68" s="139">
        <v>8</v>
      </c>
      <c r="N68" s="141"/>
      <c r="O68" s="141">
        <v>7</v>
      </c>
      <c r="P68" s="141"/>
      <c r="Q68" s="141">
        <v>7</v>
      </c>
      <c r="R68" s="141"/>
      <c r="S68" s="11">
        <f t="shared" si="6"/>
        <v>7</v>
      </c>
      <c r="T68" s="139">
        <v>5</v>
      </c>
      <c r="U68" s="141"/>
      <c r="V68" s="11">
        <f t="shared" si="7"/>
        <v>5</v>
      </c>
      <c r="W68" s="139">
        <v>9</v>
      </c>
      <c r="X68" s="139"/>
      <c r="Y68" s="11">
        <f t="shared" si="8"/>
        <v>9</v>
      </c>
      <c r="Z68" s="25">
        <v>7</v>
      </c>
      <c r="AA68" s="141"/>
      <c r="AB68" s="11">
        <f t="shared" si="9"/>
        <v>7</v>
      </c>
      <c r="AC68" s="25">
        <v>9</v>
      </c>
      <c r="AD68" s="141"/>
      <c r="AE68" s="11">
        <f t="shared" si="10"/>
        <v>9</v>
      </c>
      <c r="AF68" s="25">
        <v>5</v>
      </c>
      <c r="AG68" s="141"/>
      <c r="AH68" s="11">
        <f t="shared" si="11"/>
        <v>5</v>
      </c>
      <c r="AI68" s="25">
        <v>6</v>
      </c>
      <c r="AJ68" s="141"/>
      <c r="AK68" s="25">
        <v>9</v>
      </c>
      <c r="AL68" s="141"/>
      <c r="AM68" s="25">
        <v>6</v>
      </c>
      <c r="AN68" s="141"/>
      <c r="AO68" s="25">
        <v>7</v>
      </c>
      <c r="AP68" s="141"/>
      <c r="AQ68" s="26">
        <v>8</v>
      </c>
      <c r="AR68" s="141"/>
      <c r="AS68" s="11">
        <f t="shared" si="12"/>
        <v>8</v>
      </c>
      <c r="AT68" s="26">
        <v>8</v>
      </c>
      <c r="AU68" s="141"/>
      <c r="AV68" s="25">
        <v>7</v>
      </c>
      <c r="AW68" s="141"/>
      <c r="AX68" s="25">
        <v>8</v>
      </c>
      <c r="AY68" s="139"/>
      <c r="AZ68" s="27">
        <f t="shared" si="13"/>
        <v>7.06</v>
      </c>
      <c r="BA68" s="142"/>
      <c r="BB68" s="143" t="str">
        <f t="shared" si="35"/>
        <v>Khá</v>
      </c>
      <c r="BC68" s="144"/>
      <c r="BD68" s="25" t="s">
        <v>83</v>
      </c>
      <c r="BE68" s="140"/>
      <c r="BF68" s="11">
        <f t="shared" si="14"/>
        <v>0</v>
      </c>
      <c r="BG68" s="25" t="s">
        <v>83</v>
      </c>
      <c r="BH68" s="140"/>
      <c r="BI68" s="11">
        <f t="shared" si="15"/>
        <v>0</v>
      </c>
      <c r="BJ68" s="25"/>
      <c r="BK68" s="140"/>
      <c r="BL68" s="25" t="s">
        <v>83</v>
      </c>
      <c r="BM68" s="140"/>
      <c r="BN68" s="11">
        <f t="shared" si="16"/>
        <v>0</v>
      </c>
      <c r="BO68" s="25" t="s">
        <v>83</v>
      </c>
      <c r="BP68" s="140"/>
      <c r="BQ68" s="25"/>
      <c r="BR68" s="140"/>
      <c r="BS68" s="11">
        <f t="shared" si="17"/>
        <v>0</v>
      </c>
      <c r="BT68" s="26" t="s">
        <v>83</v>
      </c>
      <c r="BU68" s="140"/>
      <c r="BV68" s="25" t="s">
        <v>83</v>
      </c>
      <c r="BW68" s="102"/>
      <c r="BX68" s="25"/>
      <c r="BY68" s="102"/>
      <c r="BZ68" s="25">
        <v>0</v>
      </c>
      <c r="CA68" s="103"/>
      <c r="CB68" s="25"/>
      <c r="CC68" s="102"/>
      <c r="CD68" s="11">
        <f t="shared" si="18"/>
        <v>0</v>
      </c>
      <c r="CE68" s="25"/>
      <c r="CF68" s="102"/>
      <c r="CG68" s="11">
        <f t="shared" si="19"/>
        <v>0</v>
      </c>
      <c r="CH68" s="25"/>
      <c r="CI68" s="102"/>
      <c r="CJ68" s="25"/>
      <c r="CK68" s="102"/>
      <c r="CL68" s="11">
        <f t="shared" si="20"/>
        <v>0</v>
      </c>
      <c r="CM68" s="26"/>
      <c r="CN68" s="102"/>
      <c r="CO68" s="11">
        <f t="shared" si="21"/>
        <v>0</v>
      </c>
      <c r="CP68" s="26"/>
      <c r="CQ68" s="102"/>
      <c r="CR68" s="27">
        <f t="shared" si="38"/>
        <v>0</v>
      </c>
      <c r="CS68" s="142"/>
      <c r="CT68" s="143" t="str">
        <f t="shared" si="36"/>
        <v>Yếu</v>
      </c>
      <c r="CU68" s="144"/>
      <c r="CV68" s="25"/>
      <c r="CW68" s="102"/>
      <c r="CX68" s="11">
        <f t="shared" si="22"/>
        <v>0</v>
      </c>
      <c r="CY68" s="25"/>
      <c r="CZ68" s="102"/>
      <c r="DA68" s="11">
        <f t="shared" si="23"/>
        <v>0</v>
      </c>
      <c r="DB68" s="25"/>
      <c r="DC68" s="103"/>
      <c r="DD68" s="25"/>
      <c r="DE68" s="102"/>
      <c r="DF68" s="11">
        <f t="shared" si="24"/>
        <v>0</v>
      </c>
      <c r="DG68" s="25"/>
      <c r="DH68" s="102"/>
      <c r="DI68" s="103"/>
      <c r="DJ68" s="103"/>
      <c r="DK68" s="25" t="s">
        <v>83</v>
      </c>
      <c r="DL68" s="102"/>
      <c r="DM68" s="103"/>
      <c r="DN68" s="103"/>
      <c r="DO68" s="25"/>
      <c r="DP68" s="102"/>
      <c r="DQ68" s="27">
        <f t="shared" si="39"/>
        <v>0</v>
      </c>
      <c r="DR68" s="27"/>
      <c r="DS68" s="28" t="str">
        <f t="shared" si="37"/>
        <v>Yếu</v>
      </c>
      <c r="DT68" s="30"/>
      <c r="DU68" s="11"/>
      <c r="DV68"/>
      <c r="DW68" s="11"/>
      <c r="DX68"/>
      <c r="DY68" s="12"/>
      <c r="DZ68"/>
      <c r="EA68" s="51"/>
      <c r="EB68"/>
      <c r="EC68" s="11"/>
      <c r="ED68"/>
      <c r="EE68" s="11"/>
      <c r="EF68" s="11"/>
      <c r="EG68" s="11"/>
      <c r="EH68"/>
      <c r="EI68" s="13">
        <f t="shared" si="25"/>
        <v>0</v>
      </c>
      <c r="EJ68"/>
      <c r="EK68" s="229" t="str">
        <f t="shared" si="26"/>
        <v>Yếu</v>
      </c>
      <c r="EL68" s="13">
        <f t="shared" si="27"/>
        <v>0</v>
      </c>
      <c r="EM68"/>
      <c r="EN68" s="229" t="str">
        <f t="shared" si="28"/>
        <v>Yếu</v>
      </c>
      <c r="EO68" s="229" t="str">
        <f t="shared" si="29"/>
        <v>Lê ThịYến</v>
      </c>
      <c r="EP68" s="46">
        <f t="shared" si="30"/>
        <v>2.38</v>
      </c>
      <c r="EQ68" s="113"/>
      <c r="ER68" s="47" t="str">
        <f t="shared" si="31"/>
        <v>Yếu</v>
      </c>
      <c r="ES68" s="234">
        <f t="shared" si="40"/>
        <v>54</v>
      </c>
    </row>
    <row r="69" spans="1:149" ht="15" customHeight="1" x14ac:dyDescent="0.2">
      <c r="A69" s="16">
        <v>63</v>
      </c>
      <c r="B69" s="17" t="s">
        <v>810</v>
      </c>
      <c r="C69" s="18" t="s">
        <v>271</v>
      </c>
      <c r="D69" s="11">
        <v>6</v>
      </c>
      <c r="E69" s="12"/>
      <c r="F69" s="11">
        <f t="shared" si="3"/>
        <v>6</v>
      </c>
      <c r="G69" s="11">
        <v>7</v>
      </c>
      <c r="H69" s="12"/>
      <c r="I69" s="11">
        <f t="shared" si="4"/>
        <v>7</v>
      </c>
      <c r="J69" s="11">
        <v>7</v>
      </c>
      <c r="K69" s="12"/>
      <c r="L69" s="11">
        <f t="shared" si="5"/>
        <v>7</v>
      </c>
      <c r="M69" s="11">
        <v>6</v>
      </c>
      <c r="N69" s="12"/>
      <c r="O69" s="12">
        <v>8</v>
      </c>
      <c r="P69" s="12"/>
      <c r="Q69" s="12">
        <v>5</v>
      </c>
      <c r="R69" s="12"/>
      <c r="S69" s="11">
        <f t="shared" si="6"/>
        <v>5</v>
      </c>
      <c r="T69" s="11">
        <v>5</v>
      </c>
      <c r="U69" s="12"/>
      <c r="V69" s="11">
        <f t="shared" si="7"/>
        <v>5</v>
      </c>
      <c r="W69" s="11">
        <v>7</v>
      </c>
      <c r="X69" s="11"/>
      <c r="Y69" s="11">
        <f t="shared" si="8"/>
        <v>7</v>
      </c>
      <c r="Z69" s="11">
        <v>6</v>
      </c>
      <c r="AA69" s="12"/>
      <c r="AB69" s="11">
        <f t="shared" si="9"/>
        <v>6</v>
      </c>
      <c r="AC69" s="11">
        <v>5</v>
      </c>
      <c r="AD69" s="12"/>
      <c r="AE69" s="11">
        <f t="shared" si="10"/>
        <v>5</v>
      </c>
      <c r="AF69" s="11">
        <v>6</v>
      </c>
      <c r="AG69" s="12"/>
      <c r="AH69" s="11">
        <f t="shared" si="11"/>
        <v>6</v>
      </c>
      <c r="AI69" s="11">
        <v>6</v>
      </c>
      <c r="AJ69" s="12"/>
      <c r="AK69" s="11">
        <v>7</v>
      </c>
      <c r="AL69" s="12"/>
      <c r="AM69" s="11">
        <v>8</v>
      </c>
      <c r="AN69" s="12"/>
      <c r="AO69" s="11">
        <v>8</v>
      </c>
      <c r="AP69" s="12"/>
      <c r="AQ69" s="12">
        <v>7</v>
      </c>
      <c r="AR69" s="12"/>
      <c r="AS69" s="11">
        <f t="shared" si="12"/>
        <v>7</v>
      </c>
      <c r="AT69" s="12">
        <v>7</v>
      </c>
      <c r="AU69" s="12"/>
      <c r="AV69" s="11">
        <v>6</v>
      </c>
      <c r="AW69" s="12"/>
      <c r="AX69" s="11">
        <v>6</v>
      </c>
      <c r="AY69" s="11"/>
      <c r="AZ69" s="13">
        <f t="shared" si="13"/>
        <v>6.37</v>
      </c>
      <c r="BA69" s="13"/>
      <c r="BB69" s="14" t="str">
        <f t="shared" si="35"/>
        <v>TBKhá</v>
      </c>
      <c r="BC69" s="21"/>
      <c r="BD69" s="11">
        <v>6</v>
      </c>
      <c r="BE69" s="99"/>
      <c r="BF69" s="11">
        <f t="shared" si="14"/>
        <v>6</v>
      </c>
      <c r="BG69" s="11">
        <v>8</v>
      </c>
      <c r="BH69" s="99"/>
      <c r="BI69" s="11">
        <f t="shared" si="15"/>
        <v>8</v>
      </c>
      <c r="BJ69" s="11">
        <v>7</v>
      </c>
      <c r="BK69" s="99"/>
      <c r="BL69" s="11">
        <v>6</v>
      </c>
      <c r="BM69" s="99"/>
      <c r="BN69" s="11">
        <f t="shared" si="16"/>
        <v>6</v>
      </c>
      <c r="BO69" s="11">
        <v>7</v>
      </c>
      <c r="BP69" s="99"/>
      <c r="BQ69" s="11">
        <v>3</v>
      </c>
      <c r="BR69" s="99">
        <v>6</v>
      </c>
      <c r="BS69" s="11">
        <f t="shared" si="17"/>
        <v>6</v>
      </c>
      <c r="BT69" s="12">
        <v>7</v>
      </c>
      <c r="BU69" s="99"/>
      <c r="BV69" s="11">
        <v>8</v>
      </c>
      <c r="BW69" s="99"/>
      <c r="BX69" s="11">
        <v>8</v>
      </c>
      <c r="BY69" s="99"/>
      <c r="BZ69" s="11">
        <v>7</v>
      </c>
      <c r="CA69" s="98"/>
      <c r="CB69" s="11">
        <v>8</v>
      </c>
      <c r="CC69" s="99"/>
      <c r="CD69" s="11">
        <f t="shared" si="18"/>
        <v>8</v>
      </c>
      <c r="CE69" s="11">
        <v>6</v>
      </c>
      <c r="CF69" s="99"/>
      <c r="CG69" s="11">
        <f t="shared" si="19"/>
        <v>6</v>
      </c>
      <c r="CH69" s="11">
        <v>7</v>
      </c>
      <c r="CI69" s="99"/>
      <c r="CJ69" s="11">
        <v>7</v>
      </c>
      <c r="CK69" s="99"/>
      <c r="CL69" s="11">
        <f t="shared" si="20"/>
        <v>7</v>
      </c>
      <c r="CM69" s="12">
        <v>7</v>
      </c>
      <c r="CN69" s="99"/>
      <c r="CO69" s="11">
        <f t="shared" si="21"/>
        <v>7</v>
      </c>
      <c r="CP69" s="12">
        <v>6</v>
      </c>
      <c r="CQ69" s="99"/>
      <c r="CR69" s="13">
        <f t="shared" si="38"/>
        <v>6.96</v>
      </c>
      <c r="CS69" s="13"/>
      <c r="CT69" s="14"/>
      <c r="CU69" s="21"/>
      <c r="CV69" s="11">
        <v>4</v>
      </c>
      <c r="CW69" s="99">
        <v>7</v>
      </c>
      <c r="CX69" s="11">
        <f t="shared" si="22"/>
        <v>7</v>
      </c>
      <c r="CY69" s="11">
        <v>8</v>
      </c>
      <c r="CZ69" s="99"/>
      <c r="DA69" s="11">
        <f t="shared" si="23"/>
        <v>8</v>
      </c>
      <c r="DB69" s="11">
        <v>6</v>
      </c>
      <c r="DC69" s="98"/>
      <c r="DD69" s="11">
        <v>8</v>
      </c>
      <c r="DE69" s="99"/>
      <c r="DF69" s="11">
        <f t="shared" si="24"/>
        <v>8</v>
      </c>
      <c r="DG69" s="11">
        <v>8</v>
      </c>
      <c r="DH69" s="99"/>
      <c r="DI69" s="98">
        <v>8</v>
      </c>
      <c r="DJ69" s="98"/>
      <c r="DK69" s="11">
        <v>8</v>
      </c>
      <c r="DL69" s="99"/>
      <c r="DM69" s="98">
        <v>6</v>
      </c>
      <c r="DN69" s="98"/>
      <c r="DO69" s="11">
        <v>7</v>
      </c>
      <c r="DP69" s="99"/>
      <c r="DQ69" s="13">
        <f t="shared" si="39"/>
        <v>7.42</v>
      </c>
      <c r="DR69" s="13"/>
      <c r="DS69" s="14" t="str">
        <f t="shared" si="37"/>
        <v>Khá</v>
      </c>
      <c r="DT69" s="21"/>
      <c r="DU69" s="11">
        <v>7</v>
      </c>
      <c r="DV69" s="12"/>
      <c r="DW69" s="11">
        <v>9</v>
      </c>
      <c r="DX69" s="12"/>
      <c r="DY69" s="12">
        <v>8</v>
      </c>
      <c r="DZ69" s="12"/>
      <c r="EA69" s="51">
        <v>9</v>
      </c>
      <c r="EB69" s="12"/>
      <c r="EC69" s="11">
        <v>9</v>
      </c>
      <c r="ED69" s="12"/>
      <c r="EE69" s="11">
        <v>8</v>
      </c>
      <c r="EF69" s="11"/>
      <c r="EG69" s="11">
        <v>8</v>
      </c>
      <c r="EH69" s="12"/>
      <c r="EI69" s="13">
        <f t="shared" si="25"/>
        <v>8.3000000000000007</v>
      </c>
      <c r="EJ69" s="13"/>
      <c r="EK69" s="229" t="str">
        <f t="shared" si="26"/>
        <v>Giỏi</v>
      </c>
      <c r="EL69" s="13">
        <f t="shared" si="27"/>
        <v>7.87</v>
      </c>
      <c r="EM69" s="13"/>
      <c r="EN69" s="229" t="str">
        <f t="shared" si="28"/>
        <v>Khá</v>
      </c>
      <c r="EO69" s="229" t="str">
        <f t="shared" si="29"/>
        <v>Bùi LâmTrúc</v>
      </c>
      <c r="EP69" s="46">
        <f t="shared" si="30"/>
        <v>7.06</v>
      </c>
      <c r="EQ69" s="46"/>
      <c r="ER69" s="47" t="str">
        <f t="shared" si="31"/>
        <v>Khá</v>
      </c>
      <c r="ES69" s="234">
        <f t="shared" si="40"/>
        <v>39</v>
      </c>
    </row>
    <row r="70" spans="1:149" x14ac:dyDescent="0.25">
      <c r="EP70" s="113"/>
      <c r="EQ70" s="113"/>
      <c r="ER70" s="113"/>
      <c r="ES70" s="235"/>
    </row>
    <row r="71" spans="1:149" x14ac:dyDescent="0.25">
      <c r="EP71" s="113"/>
      <c r="EQ71" s="113"/>
      <c r="ER71" s="113"/>
      <c r="ES71" s="235"/>
    </row>
    <row r="72" spans="1:149" x14ac:dyDescent="0.25">
      <c r="EP72" s="113"/>
      <c r="EQ72" s="113"/>
      <c r="ER72" s="113"/>
      <c r="ES72" s="235"/>
    </row>
    <row r="73" spans="1:149" x14ac:dyDescent="0.25">
      <c r="EP73" s="113"/>
      <c r="EQ73" s="113"/>
      <c r="ER73" s="113"/>
      <c r="ES73" s="235"/>
    </row>
    <row r="74" spans="1:149" x14ac:dyDescent="0.25">
      <c r="EP74" s="113"/>
      <c r="EQ74" s="113"/>
      <c r="ER74" s="113"/>
      <c r="ES74" s="235"/>
    </row>
    <row r="75" spans="1:149" x14ac:dyDescent="0.25">
      <c r="EP75" s="113"/>
      <c r="EQ75" s="113"/>
      <c r="ER75" s="113"/>
      <c r="ES75" s="235"/>
    </row>
    <row r="76" spans="1:149" x14ac:dyDescent="0.25">
      <c r="EP76" s="113"/>
      <c r="EQ76" s="113"/>
      <c r="ER76" s="113"/>
      <c r="ES76" s="235"/>
    </row>
    <row r="77" spans="1:149" x14ac:dyDescent="0.25">
      <c r="EP77" s="113"/>
      <c r="EQ77" s="113"/>
      <c r="ER77" s="113"/>
      <c r="ES77" s="235"/>
    </row>
    <row r="78" spans="1:149" x14ac:dyDescent="0.25">
      <c r="EP78" s="113"/>
      <c r="EQ78" s="113"/>
      <c r="ER78" s="113"/>
      <c r="ES78" s="235"/>
    </row>
    <row r="79" spans="1:149" x14ac:dyDescent="0.25">
      <c r="EP79" s="113"/>
      <c r="EQ79" s="113"/>
      <c r="ER79" s="113"/>
      <c r="ES79" s="235"/>
    </row>
    <row r="80" spans="1:149" x14ac:dyDescent="0.25">
      <c r="EP80" s="113"/>
      <c r="EQ80" s="113"/>
      <c r="ER80" s="113"/>
      <c r="ES80" s="235"/>
    </row>
    <row r="81" spans="146:149" x14ac:dyDescent="0.25">
      <c r="EP81" s="113"/>
      <c r="EQ81" s="113"/>
      <c r="ER81" s="113"/>
      <c r="ES81" s="235"/>
    </row>
    <row r="82" spans="146:149" x14ac:dyDescent="0.25">
      <c r="EP82" s="113"/>
      <c r="EQ82" s="113"/>
      <c r="ER82" s="113"/>
      <c r="ES82" s="235"/>
    </row>
    <row r="83" spans="146:149" x14ac:dyDescent="0.25">
      <c r="EP83" s="113"/>
      <c r="EQ83" s="113"/>
      <c r="ER83" s="113"/>
      <c r="ES83" s="235"/>
    </row>
    <row r="84" spans="146:149" x14ac:dyDescent="0.25">
      <c r="EP84" s="113"/>
      <c r="EQ84" s="113"/>
      <c r="ER84" s="113"/>
      <c r="ES84" s="235"/>
    </row>
    <row r="85" spans="146:149" x14ac:dyDescent="0.25">
      <c r="EP85" s="113"/>
      <c r="EQ85" s="113"/>
      <c r="ER85" s="113"/>
      <c r="ES85" s="235"/>
    </row>
    <row r="86" spans="146:149" x14ac:dyDescent="0.25">
      <c r="EP86" s="113"/>
      <c r="EQ86" s="113"/>
      <c r="ER86" s="113"/>
      <c r="ES86" s="235"/>
    </row>
  </sheetData>
  <sheetProtection algorithmName="SHA-512" hashValue="KdRt8+n/BcTbPKyjQGa0+Nl5G1sBx+Oc/8Y8ebOervsiIv6eciZn5Tl7MfsKDphLip+FRC4cvsA9rV+FP1OtSQ==" saltValue="mBDaj3BT/B9Pnnlsx7Tk4A==" spinCount="100000" sheet="1" objects="1" scenarios="1"/>
  <mergeCells count="122">
    <mergeCell ref="ER4:ES5"/>
    <mergeCell ref="EP5:EQ5"/>
    <mergeCell ref="A1:C1"/>
    <mergeCell ref="A3:BH3"/>
    <mergeCell ref="A4:A6"/>
    <mergeCell ref="B4:C6"/>
    <mergeCell ref="M4:N4"/>
    <mergeCell ref="O4:P4"/>
    <mergeCell ref="AX4:AY4"/>
    <mergeCell ref="AZ4:BA4"/>
    <mergeCell ref="BB4:BC5"/>
    <mergeCell ref="Z5:AA5"/>
    <mergeCell ref="AC5:AD5"/>
    <mergeCell ref="AF5:AG5"/>
    <mergeCell ref="BV5:BW5"/>
    <mergeCell ref="BX5:BY5"/>
    <mergeCell ref="BJ4:BK4"/>
    <mergeCell ref="BG5:BH5"/>
    <mergeCell ref="BJ5:BK5"/>
    <mergeCell ref="AK4:AL4"/>
    <mergeCell ref="AM4:AN4"/>
    <mergeCell ref="AO4:AP4"/>
    <mergeCell ref="AT4:AU4"/>
    <mergeCell ref="AO5:AP5"/>
    <mergeCell ref="AQ5:AR5"/>
    <mergeCell ref="AT5:AU5"/>
    <mergeCell ref="AV5:AW5"/>
    <mergeCell ref="AX5:AY5"/>
    <mergeCell ref="BD5:BE5"/>
    <mergeCell ref="AQ4:AS4"/>
    <mergeCell ref="BD4:BF4"/>
    <mergeCell ref="EP4:EQ4"/>
    <mergeCell ref="DQ4:DR4"/>
    <mergeCell ref="DS4:DT5"/>
    <mergeCell ref="DI4:DJ4"/>
    <mergeCell ref="DK4:DL4"/>
    <mergeCell ref="DM4:DN4"/>
    <mergeCell ref="DO4:DP4"/>
    <mergeCell ref="BT4:BU4"/>
    <mergeCell ref="BV4:BW4"/>
    <mergeCell ref="BX4:BY4"/>
    <mergeCell ref="BL4:BN4"/>
    <mergeCell ref="BQ4:BS4"/>
    <mergeCell ref="CB4:CD4"/>
    <mergeCell ref="CE4:CG4"/>
    <mergeCell ref="CJ4:CL4"/>
    <mergeCell ref="CM4:CO4"/>
    <mergeCell ref="EL4:EM4"/>
    <mergeCell ref="D5:E5"/>
    <mergeCell ref="G5:H5"/>
    <mergeCell ref="J5:K5"/>
    <mergeCell ref="M5:N5"/>
    <mergeCell ref="O5:P5"/>
    <mergeCell ref="Q5:R5"/>
    <mergeCell ref="T5:U5"/>
    <mergeCell ref="W5:X5"/>
    <mergeCell ref="DG4:DH4"/>
    <mergeCell ref="CP4:CQ4"/>
    <mergeCell ref="CR4:CS4"/>
    <mergeCell ref="CT4:CU5"/>
    <mergeCell ref="DB4:DC4"/>
    <mergeCell ref="CY5:CZ5"/>
    <mergeCell ref="DB5:DC5"/>
    <mergeCell ref="BZ4:CA4"/>
    <mergeCell ref="CH4:CI4"/>
    <mergeCell ref="AV4:AW4"/>
    <mergeCell ref="AI5:AJ5"/>
    <mergeCell ref="AK5:AL5"/>
    <mergeCell ref="AM5:AN5"/>
    <mergeCell ref="CV4:CX4"/>
    <mergeCell ref="CY4:DA4"/>
    <mergeCell ref="DD4:DF4"/>
    <mergeCell ref="DQ6:DR6"/>
    <mergeCell ref="AZ6:BA6"/>
    <mergeCell ref="CR6:CS6"/>
    <mergeCell ref="DD5:DE5"/>
    <mergeCell ref="DG5:DH5"/>
    <mergeCell ref="DI5:DJ5"/>
    <mergeCell ref="DK5:DL5"/>
    <mergeCell ref="DM5:DN5"/>
    <mergeCell ref="DO5:DP5"/>
    <mergeCell ref="BZ5:CA5"/>
    <mergeCell ref="CB5:CC5"/>
    <mergeCell ref="CE5:CF5"/>
    <mergeCell ref="CH5:CI5"/>
    <mergeCell ref="CJ5:CK5"/>
    <mergeCell ref="CM5:CN5"/>
    <mergeCell ref="BL5:BM5"/>
    <mergeCell ref="BO5:BP5"/>
    <mergeCell ref="BQ5:BR5"/>
    <mergeCell ref="BT5:BU5"/>
    <mergeCell ref="CP5:CQ5"/>
    <mergeCell ref="CV5:CW5"/>
    <mergeCell ref="AI4:AJ4"/>
    <mergeCell ref="BO4:BP4"/>
    <mergeCell ref="BG4:BI4"/>
    <mergeCell ref="D4:F4"/>
    <mergeCell ref="G4:I4"/>
    <mergeCell ref="J4:L4"/>
    <mergeCell ref="T4:V4"/>
    <mergeCell ref="Q4:S4"/>
    <mergeCell ref="W4:Y4"/>
    <mergeCell ref="Z4:AB4"/>
    <mergeCell ref="AF4:AH4"/>
    <mergeCell ref="AC4:AE4"/>
    <mergeCell ref="EL6:EM6"/>
    <mergeCell ref="EI4:EJ4"/>
    <mergeCell ref="EI6:EJ6"/>
    <mergeCell ref="DU5:DV5"/>
    <mergeCell ref="DW5:DX5"/>
    <mergeCell ref="DY5:DZ5"/>
    <mergeCell ref="EA5:EB5"/>
    <mergeCell ref="EC5:ED5"/>
    <mergeCell ref="EE5:EF5"/>
    <mergeCell ref="EG5:EH5"/>
    <mergeCell ref="DU4:DV4"/>
    <mergeCell ref="DW4:DX4"/>
    <mergeCell ref="DY4:DZ4"/>
    <mergeCell ref="EA4:EB4"/>
    <mergeCell ref="EC4:ED4"/>
    <mergeCell ref="EE4:EF4"/>
    <mergeCell ref="EG4:EH4"/>
  </mergeCells>
  <conditionalFormatting sqref="D7:F7 E14:E26 N8:N12 N14:N26 M8:M26 E8:E12 D8:D26 K8:K12 K14:K26 J8:J26 J7:K7 P14:P26 P8:P12 O8:O66 R8:R12 R14:R26 Q8:Q66 U14:U26 U8:U12 T8:T66 AZ7:BA7 BA8:BA38 AZ8:AZ66 F8:F66 M7:R7 W7:X26 T7:U7 F68 AZ68 T68 Q68 O68 EP7:EP69">
    <cfRule type="cellIs" dxfId="823" priority="761" stopIfTrue="1" operator="lessThan">
      <formula>5</formula>
    </cfRule>
  </conditionalFormatting>
  <conditionalFormatting sqref="BB7:BB12 BB14:BB26">
    <cfRule type="cellIs" dxfId="822" priority="762" stopIfTrue="1" operator="equal">
      <formula>"Giỏi"</formula>
    </cfRule>
    <cfRule type="cellIs" dxfId="821" priority="763" stopIfTrue="1" operator="equal">
      <formula>"Yếu"</formula>
    </cfRule>
  </conditionalFormatting>
  <conditionalFormatting sqref="D7:F7 E14:E26 N14:N26 N8:N12 M8:M26 E8:E12 D8:D26 K8:K12 K14:K26 J8:J26 J7:K7 P8:P12 P14:P26 O8:O66 R14:R26 R8:R12 Q8:Q66 U8:U12 U14:U26 T8:T66 F8:F66 M7:R7 W7:W26 T7:U7 F68 T68 Q68 O68">
    <cfRule type="cellIs" dxfId="820" priority="760" stopIfTrue="1" operator="lessThan">
      <formula>5</formula>
    </cfRule>
  </conditionalFormatting>
  <conditionalFormatting sqref="D7:F7 E14:E26 N8:N12 N14:N26 M8:M26 E8:E12 D8:D26 K8:K12 K14:K26 J8:J26 J7:K7 P14:P26 P8:P12 O8:O66 R8:R12 R14:R26 Q8:Q66 U14:U26 U8:U12 T8:T66 F8:F66 M7:R7 W7:X26 T7:U7 F68 T68 Q68 O68">
    <cfRule type="cellIs" dxfId="819" priority="759" stopIfTrue="1" operator="lessThan">
      <formula>5</formula>
    </cfRule>
  </conditionalFormatting>
  <conditionalFormatting sqref="G7:H7 H14:H26 H8:H12 G8:G26">
    <cfRule type="cellIs" dxfId="818" priority="758" stopIfTrue="1" operator="lessThan">
      <formula>5</formula>
    </cfRule>
  </conditionalFormatting>
  <conditionalFormatting sqref="G7:H7 H14:H26 H8:H12 G8:G26">
    <cfRule type="cellIs" dxfId="817" priority="757" stopIfTrue="1" operator="lessThan">
      <formula>5</formula>
    </cfRule>
  </conditionalFormatting>
  <conditionalFormatting sqref="G7:H7 H14:H26 H8:H12 G8:G26">
    <cfRule type="cellIs" dxfId="816" priority="756" stopIfTrue="1" operator="lessThan">
      <formula>5</formula>
    </cfRule>
  </conditionalFormatting>
  <conditionalFormatting sqref="E13 N13 K13 P13 R13 U13">
    <cfRule type="cellIs" dxfId="815" priority="753" stopIfTrue="1" operator="lessThan">
      <formula>5</formula>
    </cfRule>
  </conditionalFormatting>
  <conditionalFormatting sqref="BB13">
    <cfRule type="cellIs" dxfId="814" priority="754" stopIfTrue="1" operator="equal">
      <formula>"Giỏi"</formula>
    </cfRule>
    <cfRule type="cellIs" dxfId="813" priority="755" stopIfTrue="1" operator="equal">
      <formula>"Yếu"</formula>
    </cfRule>
  </conditionalFormatting>
  <conditionalFormatting sqref="E13 N13 K13 P13 R13 U13">
    <cfRule type="cellIs" dxfId="812" priority="752" stopIfTrue="1" operator="lessThan">
      <formula>5</formula>
    </cfRule>
  </conditionalFormatting>
  <conditionalFormatting sqref="E13 N13 K13 P13 R13 U13">
    <cfRule type="cellIs" dxfId="811" priority="751" stopIfTrue="1" operator="lessThan">
      <formula>5</formula>
    </cfRule>
  </conditionalFormatting>
  <conditionalFormatting sqref="H13">
    <cfRule type="cellIs" dxfId="810" priority="750" stopIfTrue="1" operator="lessThan">
      <formula>5</formula>
    </cfRule>
  </conditionalFormatting>
  <conditionalFormatting sqref="H13">
    <cfRule type="cellIs" dxfId="809" priority="749" stopIfTrue="1" operator="lessThan">
      <formula>5</formula>
    </cfRule>
  </conditionalFormatting>
  <conditionalFormatting sqref="H13">
    <cfRule type="cellIs" dxfId="808" priority="748" stopIfTrue="1" operator="lessThan">
      <formula>5</formula>
    </cfRule>
  </conditionalFormatting>
  <conditionalFormatting sqref="D27:E66 J27:K66 P27:P66 R27:R66 U27:U66 BA39:BA66 M27:N66 W27:X66 W68:X68 M68:N68 BA68 U68 R68 P68 J68:K68 D68:E68">
    <cfRule type="cellIs" dxfId="807" priority="745" stopIfTrue="1" operator="lessThan">
      <formula>5</formula>
    </cfRule>
  </conditionalFormatting>
  <conditionalFormatting sqref="BB27:BB66 BB68">
    <cfRule type="cellIs" dxfId="806" priority="746" stopIfTrue="1" operator="equal">
      <formula>"Giỏi"</formula>
    </cfRule>
    <cfRule type="cellIs" dxfId="805" priority="747" stopIfTrue="1" operator="equal">
      <formula>"Yếu"</formula>
    </cfRule>
  </conditionalFormatting>
  <conditionalFormatting sqref="D27:E66 J27:K66 P27:P66 R27:R66 U27:U66 M27:N66 W27:W66 W68 M68:N68 U68 R68 P68 J68:K68 D68:E68">
    <cfRule type="cellIs" dxfId="804" priority="744" stopIfTrue="1" operator="lessThan">
      <formula>5</formula>
    </cfRule>
  </conditionalFormatting>
  <conditionalFormatting sqref="D27:E66 J27:K66 P27:P66 R27:R66 U27:U66 M27:N66 W27:X66 W68:X68 M68:N68 U68 R68 P68 J68:K68 D68:E68">
    <cfRule type="cellIs" dxfId="803" priority="743" stopIfTrue="1" operator="lessThan">
      <formula>5</formula>
    </cfRule>
  </conditionalFormatting>
  <conditionalFormatting sqref="G27:H66 G68:H68">
    <cfRule type="cellIs" dxfId="802" priority="742" stopIfTrue="1" operator="lessThan">
      <formula>5</formula>
    </cfRule>
  </conditionalFormatting>
  <conditionalFormatting sqref="G27:H66 G68:H68">
    <cfRule type="cellIs" dxfId="801" priority="741" stopIfTrue="1" operator="lessThan">
      <formula>5</formula>
    </cfRule>
  </conditionalFormatting>
  <conditionalFormatting sqref="G27:H66 G68:H68">
    <cfRule type="cellIs" dxfId="800" priority="740" stopIfTrue="1" operator="lessThan">
      <formula>5</formula>
    </cfRule>
  </conditionalFormatting>
  <conditionalFormatting sqref="Z7:AA7 AA14:AA26 AL8:AN12 AL14:AN26 AA8:AA12 AJ8:AJ12 AJ14:AJ26 AY8:AY26 AI7:AR7 AR14:AR26 AR8:AR12 AU8:AU12 AU14:AU26 AW14:AW26 AW8:AW12 AP14:AP26 AP8:AP12 AO8:AO66 AI8:AI66 AX8:AX66 AV8:AV66 AQ8:AQ66 Z8:Z66 AT8:AT66 AM13 AM27:AM66 AK8:AK66 AJ59 AL59 AN59 AP59 AR59 AU59 AW59 AJ62 AL62 AN62 AP62 AR62 AU62 AW62 AY62 AJ54 AL54 AN54 AP54 AR54 AU54 AW54 AJ48 AL48 AN48 AP48 AR48 AU48 AW48 AT7:AY7 AK68 AM68 AT68 Z68 AQ68 AV68 AX68 AI68 AO68">
    <cfRule type="cellIs" dxfId="799" priority="739" stopIfTrue="1" operator="lessThan">
      <formula>5</formula>
    </cfRule>
  </conditionalFormatting>
  <conditionalFormatting sqref="Z7:AA7 AA14:AA26 AL14:AN26 AL8:AN12 AA8:AA12 AJ8:AJ12 AJ14:AJ26 AI7:AR7 AR8:AR12 AR14:AR26 AU14:AU26 AU8:AU12 AW8:AW12 AW14:AW26 AP8:AP12 AP14:AP26 AO8:AO66 AI8:AI66 AX8:AX66 AV8:AV66 AQ8:AQ66 Z8:Z66 AT8:AT66 AM13 AM27:AM66 AK8:AK66 AJ59 AL59 AN59 AP59 AR59 AU59 AW59 AJ62 AL62 AN62 AP62 AR62 AU62 AW62 AY62 AJ54 AL54 AN54 AP54 AR54 AU54 AW54 AJ48 AL48 AN48 AP48 AR48 AU48 AW48 AT7:AX7 AK68 AM68 AT68 Z68 AQ68 AV68 AX68 AI68 AO68">
    <cfRule type="cellIs" dxfId="798" priority="738" stopIfTrue="1" operator="lessThan">
      <formula>5</formula>
    </cfRule>
  </conditionalFormatting>
  <conditionalFormatting sqref="Z7:AA7 AA14:AA26 AL8:AN12 AL14:AN26 AA8:AA12 AJ8:AJ12 AJ14:AJ26 AY8:AY26 AI7:AR7 AR14:AR26 AR8:AR12 AU8:AU12 AU14:AU26 AW14:AW26 AW8:AW12 AP14:AP26 AP8:AP12 AO8:AO66 AI8:AI66 AX8:AX66 AV8:AV66 AQ8:AQ66 Z8:Z66 AT8:AT66 AM13 AM27:AM66 AK8:AK66 AJ59 AL59 AN59 AP59 AR59 AU59 AW59 AJ62 AL62 AN62 AP62 AR62 AU62 AW62 AY62 AJ54 AL54 AN54 AP54 AR54 AU54 AW54 AJ48 AL48 AN48 AP48 AR48 AU48 AW48 AT7:AY7 AK68 AM68 AT68 Z68 AQ68 AV68 AX68 AI68 AO68">
    <cfRule type="cellIs" dxfId="797" priority="737" stopIfTrue="1" operator="lessThan">
      <formula>5</formula>
    </cfRule>
  </conditionalFormatting>
  <conditionalFormatting sqref="AF7:AG7 AG14:AG26 AG8:AG12 AF8:AF66 AF68">
    <cfRule type="cellIs" dxfId="796" priority="736" stopIfTrue="1" operator="lessThan">
      <formula>5</formula>
    </cfRule>
  </conditionalFormatting>
  <conditionalFormatting sqref="AF7:AG7 AG14:AG26 AG8:AG12 AF8:AF66 AF68">
    <cfRule type="cellIs" dxfId="795" priority="735" stopIfTrue="1" operator="lessThan">
      <formula>5</formula>
    </cfRule>
  </conditionalFormatting>
  <conditionalFormatting sqref="AF7:AG7 AG14:AG26 AG8:AG12 AF8:AF66 AF68">
    <cfRule type="cellIs" dxfId="794" priority="734" stopIfTrue="1" operator="lessThan">
      <formula>5</formula>
    </cfRule>
  </conditionalFormatting>
  <conditionalFormatting sqref="AA13 AL13:AN13 AJ13 AR13 AU13 AW13 AP13">
    <cfRule type="cellIs" dxfId="793" priority="733" stopIfTrue="1" operator="lessThan">
      <formula>5</formula>
    </cfRule>
  </conditionalFormatting>
  <conditionalFormatting sqref="AA13 AL13:AN13 AJ13 AR13 AU13 AW13 AP13">
    <cfRule type="cellIs" dxfId="792" priority="732" stopIfTrue="1" operator="lessThan">
      <formula>5</formula>
    </cfRule>
  </conditionalFormatting>
  <conditionalFormatting sqref="AA13 AL13:AN13 AJ13 AR13 AU13 AW13 AP13">
    <cfRule type="cellIs" dxfId="791" priority="731" stopIfTrue="1" operator="lessThan">
      <formula>5</formula>
    </cfRule>
  </conditionalFormatting>
  <conditionalFormatting sqref="AG13">
    <cfRule type="cellIs" dxfId="790" priority="730" stopIfTrue="1" operator="lessThan">
      <formula>5</formula>
    </cfRule>
  </conditionalFormatting>
  <conditionalFormatting sqref="AG13">
    <cfRule type="cellIs" dxfId="789" priority="729" stopIfTrue="1" operator="lessThan">
      <formula>5</formula>
    </cfRule>
  </conditionalFormatting>
  <conditionalFormatting sqref="AG13">
    <cfRule type="cellIs" dxfId="788" priority="728" stopIfTrue="1" operator="lessThan">
      <formula>5</formula>
    </cfRule>
  </conditionalFormatting>
  <conditionalFormatting sqref="AA27:AA66 AJ27:AN66 AR27:AR66 AU27:AU66 AW27:AW66 AP27:AP66 AY27:AY66 AY68 AP68 AW68 AU68 AR68 AJ68:AN68 AA68">
    <cfRule type="cellIs" dxfId="787" priority="727" stopIfTrue="1" operator="lessThan">
      <formula>5</formula>
    </cfRule>
  </conditionalFormatting>
  <conditionalFormatting sqref="AA27:AA66 AJ27:AN66 AR27:AR66 AU27:AU66 AW27:AW66 AP27:AP66 AP68 AW68 AU68 AR68 AJ68:AN68 AA68">
    <cfRule type="cellIs" dxfId="786" priority="726" stopIfTrue="1" operator="lessThan">
      <formula>5</formula>
    </cfRule>
  </conditionalFormatting>
  <conditionalFormatting sqref="AA27:AA66 AJ27:AN66 AR27:AR66 AU27:AU66 AW27:AW66 AP27:AP66 AY27:AY66 AY68 AP68 AW68 AU68 AR68 AJ68:AN68 AA68">
    <cfRule type="cellIs" dxfId="785" priority="725" stopIfTrue="1" operator="lessThan">
      <formula>5</formula>
    </cfRule>
  </conditionalFormatting>
  <conditionalFormatting sqref="AG27:AG66 AG68">
    <cfRule type="cellIs" dxfId="784" priority="724" stopIfTrue="1" operator="lessThan">
      <formula>5</formula>
    </cfRule>
  </conditionalFormatting>
  <conditionalFormatting sqref="AG27:AG66 AG68">
    <cfRule type="cellIs" dxfId="783" priority="723" stopIfTrue="1" operator="lessThan">
      <formula>5</formula>
    </cfRule>
  </conditionalFormatting>
  <conditionalFormatting sqref="AG27:AG66 AG68">
    <cfRule type="cellIs" dxfId="782" priority="722" stopIfTrue="1" operator="lessThan">
      <formula>5</formula>
    </cfRule>
  </conditionalFormatting>
  <conditionalFormatting sqref="AC7:AD7 AD14:AD26 AD8:AD12 AC8:AC66 AC68">
    <cfRule type="cellIs" dxfId="781" priority="721" stopIfTrue="1" operator="lessThan">
      <formula>5</formula>
    </cfRule>
  </conditionalFormatting>
  <conditionalFormatting sqref="AC7:AD7 AD14:AD26 AD8:AD12 AC8:AC66 AC68">
    <cfRule type="cellIs" dxfId="780" priority="720" stopIfTrue="1" operator="lessThan">
      <formula>5</formula>
    </cfRule>
  </conditionalFormatting>
  <conditionalFormatting sqref="AC7:AD7 AD14:AD26 AD8:AD12 AC8:AC66 AC68">
    <cfRule type="cellIs" dxfId="779" priority="719" stopIfTrue="1" operator="lessThan">
      <formula>5</formula>
    </cfRule>
  </conditionalFormatting>
  <conditionalFormatting sqref="AD13">
    <cfRule type="cellIs" dxfId="778" priority="718" stopIfTrue="1" operator="lessThan">
      <formula>5</formula>
    </cfRule>
  </conditionalFormatting>
  <conditionalFormatting sqref="AD13">
    <cfRule type="cellIs" dxfId="777" priority="717" stopIfTrue="1" operator="lessThan">
      <formula>5</formula>
    </cfRule>
  </conditionalFormatting>
  <conditionalFormatting sqref="AD13">
    <cfRule type="cellIs" dxfId="776" priority="716" stopIfTrue="1" operator="lessThan">
      <formula>5</formula>
    </cfRule>
  </conditionalFormatting>
  <conditionalFormatting sqref="AC27:AD66 AC68:AD68">
    <cfRule type="cellIs" dxfId="775" priority="715" stopIfTrue="1" operator="lessThan">
      <formula>5</formula>
    </cfRule>
  </conditionalFormatting>
  <conditionalFormatting sqref="AC27:AD66 AC68:AD68">
    <cfRule type="cellIs" dxfId="774" priority="714" stopIfTrue="1" operator="lessThan">
      <formula>5</formula>
    </cfRule>
  </conditionalFormatting>
  <conditionalFormatting sqref="AC27:AD66 AC68:AD68">
    <cfRule type="cellIs" dxfId="773" priority="713" stopIfTrue="1" operator="lessThan">
      <formula>5</formula>
    </cfRule>
  </conditionalFormatting>
  <conditionalFormatting sqref="BD7:BE7 BE14:BE26 BM8:BM12 BM14:BM26 BE8:BE12 BK8:BK12 BK14:BK26 BU14:BU26 BU8:BU12 BR14:BR26 BR8:BR12 BK59 BM59 BP59 BR59 BU59 BK62 BM62 BP62 BR62 BU62 BK54 BM54 BP54 BR54 BU54 BK48 BM48 BP48 BR48 BU48 BJ7:BM7 BQ8:BQ52 BD8:BD52 BJ8:BJ52 BL8:BL52 BP14:BP26 BP8:BP12 BO8:BO52 BT8:BT52 BT54:BT66 BO54:BO66 BL54:BL66 BJ54:BJ66 BD54:BD66 BQ54:BQ66 CS54:CS66 CR7:CS7 CS8:CS52 CR8:CR66 BO7:BR7 BT7:BU7 CR68:CS68 BQ68 BD68 BJ68 BL68 BO68 BT68">
    <cfRule type="cellIs" dxfId="772" priority="710" stopIfTrue="1" operator="lessThan">
      <formula>5</formula>
    </cfRule>
  </conditionalFormatting>
  <conditionalFormatting sqref="CT7:CT12 CT14:CT26">
    <cfRule type="cellIs" dxfId="771" priority="711" stopIfTrue="1" operator="equal">
      <formula>"Giỏi"</formula>
    </cfRule>
    <cfRule type="cellIs" dxfId="770" priority="712" stopIfTrue="1" operator="equal">
      <formula>"Yếu"</formula>
    </cfRule>
  </conditionalFormatting>
  <conditionalFormatting sqref="BD7:BE7 BE14:BE26 BM14:BM26 BM8:BM12 BE8:BE12 BK8:BK12 BK14:BK26 BJ7:BM7 BU8:BU12 BU14:BU26 BR8:BR12 BR14:BR26 BK59 BM59 BP59 BR59 BU59 BK62 BM62 BP62 BR62 BU62 BK54 BM54 BP54 BR54 BU54 BK48 BM48 BP48 BR48 BU48 BQ8:BQ52 BD8:BD52 BJ8:BJ52 BL8:BL52 BP8:BP12 BP14:BP26 BO8:BO52 BT8:BT52 BT54:BT66 BO54:BO66 BL54:BL66 BJ54:BJ66 BD54:BD66 BQ54:BQ66 BO7:BR7 BT7:BU7 BQ68 BD68 BJ68 BL68 BO68 BT68">
    <cfRule type="cellIs" dxfId="769" priority="709" stopIfTrue="1" operator="lessThan">
      <formula>5</formula>
    </cfRule>
  </conditionalFormatting>
  <conditionalFormatting sqref="BD7:BE7 BE14:BE26 BM8:BM12 BM14:BM26 BE8:BE12 BK8:BK12 BK14:BK26 BJ7:BM7 BU14:BU26 BU8:BU12 BR14:BR26 BR8:BR12 BK59 BM59 BP59 BR59 BU59 BK62 BM62 BP62 BR62 BU62 BK54 BM54 BP54 BR54 BU54 BK48 BM48 BP48 BR48 BU48 BQ8:BQ52 BD8:BD52 BJ8:BJ52 BL8:BL52 BP14:BP26 BP8:BP12 BO8:BO52 BT8:BT52 BT54:BT66 BO54:BO66 BL54:BL66 BJ54:BJ66 BD54:BD66 BQ54:BQ66 BO7:BR7 BT7:BU7 BQ68 BD68 BJ68 BL68 BO68 BT68">
    <cfRule type="cellIs" dxfId="768" priority="708" stopIfTrue="1" operator="lessThan">
      <formula>5</formula>
    </cfRule>
  </conditionalFormatting>
  <conditionalFormatting sqref="BE13 BM13 BK13 BU13 BR13 BP13">
    <cfRule type="cellIs" dxfId="767" priority="705" stopIfTrue="1" operator="lessThan">
      <formula>5</formula>
    </cfRule>
  </conditionalFormatting>
  <conditionalFormatting sqref="CT13">
    <cfRule type="cellIs" dxfId="766" priority="706" stopIfTrue="1" operator="equal">
      <formula>"Giỏi"</formula>
    </cfRule>
    <cfRule type="cellIs" dxfId="765" priority="707" stopIfTrue="1" operator="equal">
      <formula>"Yếu"</formula>
    </cfRule>
  </conditionalFormatting>
  <conditionalFormatting sqref="BE13 BM13 BK13 BU13 BR13 BP13">
    <cfRule type="cellIs" dxfId="764" priority="704" stopIfTrue="1" operator="lessThan">
      <formula>5</formula>
    </cfRule>
  </conditionalFormatting>
  <conditionalFormatting sqref="BE13 BM13 BK13 BU13 BR13 BP13">
    <cfRule type="cellIs" dxfId="763" priority="703" stopIfTrue="1" operator="lessThan">
      <formula>5</formula>
    </cfRule>
  </conditionalFormatting>
  <conditionalFormatting sqref="BU27:BU52 BR27:BR52 BE27:BE52 BK27:BM52 BP27:BP52 BP54:BP66 BK54:BM66 BE54:BE66 BR54:BR66 BU54:BU66 BU68 BR68 BE68 BK68:BM68 BP68">
    <cfRule type="cellIs" dxfId="762" priority="700" stopIfTrue="1" operator="lessThan">
      <formula>5</formula>
    </cfRule>
  </conditionalFormatting>
  <conditionalFormatting sqref="CT27:CT52 CT54:CT66 CT68">
    <cfRule type="cellIs" dxfId="761" priority="701" stopIfTrue="1" operator="equal">
      <formula>"Giỏi"</formula>
    </cfRule>
    <cfRule type="cellIs" dxfId="760" priority="702" stopIfTrue="1" operator="equal">
      <formula>"Yếu"</formula>
    </cfRule>
  </conditionalFormatting>
  <conditionalFormatting sqref="BU27:BU52 BR27:BR52 BE27:BE52 BK27:BM52 BP27:BP52 BP54:BP66 BK54:BM66 BE54:BE66 BR54:BR66 BU54:BU66 BU68 BR68 BE68 BK68:BM68 BP68">
    <cfRule type="cellIs" dxfId="759" priority="699" stopIfTrue="1" operator="lessThan">
      <formula>5</formula>
    </cfRule>
  </conditionalFormatting>
  <conditionalFormatting sqref="BU27:BU52 BR27:BR52 BE27:BE52 BK27:BM52 BP27:BP52 BP54:BP66 BK54:BM66 BE54:BE66 BR54:BR66 BU54:BU66 BU68 BR68 BE68 BK68:BM68 BP68">
    <cfRule type="cellIs" dxfId="758" priority="698" stopIfTrue="1" operator="lessThan">
      <formula>5</formula>
    </cfRule>
  </conditionalFormatting>
  <conditionalFormatting sqref="BG7:BH7 BH14:BH26 BH8:BH12 BG8:BG52 BG54:BG66 BG68">
    <cfRule type="cellIs" dxfId="757" priority="697" stopIfTrue="1" operator="lessThan">
      <formula>5</formula>
    </cfRule>
  </conditionalFormatting>
  <conditionalFormatting sqref="BG7:BH7 BH14:BH26 BH8:BH12 BG8:BG52 BG54:BG66 BG68">
    <cfRule type="cellIs" dxfId="756" priority="696" stopIfTrue="1" operator="lessThan">
      <formula>5</formula>
    </cfRule>
  </conditionalFormatting>
  <conditionalFormatting sqref="BG7:BH7 BH14:BH26 BH8:BH12 BG8:BG52 BG54:BG66 BG68">
    <cfRule type="cellIs" dxfId="755" priority="695" stopIfTrue="1" operator="lessThan">
      <formula>5</formula>
    </cfRule>
  </conditionalFormatting>
  <conditionalFormatting sqref="BH13">
    <cfRule type="cellIs" dxfId="754" priority="694" stopIfTrue="1" operator="lessThan">
      <formula>5</formula>
    </cfRule>
  </conditionalFormatting>
  <conditionalFormatting sqref="BH13">
    <cfRule type="cellIs" dxfId="753" priority="693" stopIfTrue="1" operator="lessThan">
      <formula>5</formula>
    </cfRule>
  </conditionalFormatting>
  <conditionalFormatting sqref="BH13">
    <cfRule type="cellIs" dxfId="752" priority="692" stopIfTrue="1" operator="lessThan">
      <formula>5</formula>
    </cfRule>
  </conditionalFormatting>
  <conditionalFormatting sqref="BG27:BH52 BG54:BH66 BG68:BH68">
    <cfRule type="cellIs" dxfId="751" priority="691" stopIfTrue="1" operator="lessThan">
      <formula>5</formula>
    </cfRule>
  </conditionalFormatting>
  <conditionalFormatting sqref="BG27:BH52 BG54:BH66 BG68:BH68">
    <cfRule type="cellIs" dxfId="750" priority="690" stopIfTrue="1" operator="lessThan">
      <formula>5</formula>
    </cfRule>
  </conditionalFormatting>
  <conditionalFormatting sqref="BG27:BH52 BG54:BH66 BG68:BH68">
    <cfRule type="cellIs" dxfId="749" priority="689" stopIfTrue="1" operator="lessThan">
      <formula>5</formula>
    </cfRule>
  </conditionalFormatting>
  <conditionalFormatting sqref="BD53 BJ53:BM53 CS53 BO53:BR53 BT53:BU53">
    <cfRule type="cellIs" dxfId="748" priority="688" stopIfTrue="1" operator="lessThan">
      <formula>5</formula>
    </cfRule>
  </conditionalFormatting>
  <conditionalFormatting sqref="BD53 BJ53:BM53 BO53:BR53 BT53:BU53">
    <cfRule type="cellIs" dxfId="747" priority="687" stopIfTrue="1" operator="lessThan">
      <formula>5</formula>
    </cfRule>
  </conditionalFormatting>
  <conditionalFormatting sqref="BD53 BJ53:BM53 BO53:BR53 BT53:BU53">
    <cfRule type="cellIs" dxfId="746" priority="686" stopIfTrue="1" operator="lessThan">
      <formula>5</formula>
    </cfRule>
  </conditionalFormatting>
  <conditionalFormatting sqref="BP53 BK53:BM53 BE53 BR53 BU53">
    <cfRule type="cellIs" dxfId="745" priority="683" stopIfTrue="1" operator="lessThan">
      <formula>5</formula>
    </cfRule>
  </conditionalFormatting>
  <conditionalFormatting sqref="CT53">
    <cfRule type="cellIs" dxfId="744" priority="684" stopIfTrue="1" operator="equal">
      <formula>"Giỏi"</formula>
    </cfRule>
    <cfRule type="cellIs" dxfId="743" priority="685" stopIfTrue="1" operator="equal">
      <formula>"Yếu"</formula>
    </cfRule>
  </conditionalFormatting>
  <conditionalFormatting sqref="BP53 BK53:BM53 BE53 BR53 BU53">
    <cfRule type="cellIs" dxfId="742" priority="682" stopIfTrue="1" operator="lessThan">
      <formula>5</formula>
    </cfRule>
  </conditionalFormatting>
  <conditionalFormatting sqref="BP53 BK53:BM53 BE53 BR53 BU53">
    <cfRule type="cellIs" dxfId="741" priority="681" stopIfTrue="1" operator="lessThan">
      <formula>5</formula>
    </cfRule>
  </conditionalFormatting>
  <conditionalFormatting sqref="BG53">
    <cfRule type="cellIs" dxfId="740" priority="680" stopIfTrue="1" operator="lessThan">
      <formula>5</formula>
    </cfRule>
  </conditionalFormatting>
  <conditionalFormatting sqref="BG53">
    <cfRule type="cellIs" dxfId="739" priority="679" stopIfTrue="1" operator="lessThan">
      <formula>5</formula>
    </cfRule>
  </conditionalFormatting>
  <conditionalFormatting sqref="BG53">
    <cfRule type="cellIs" dxfId="738" priority="678" stopIfTrue="1" operator="lessThan">
      <formula>5</formula>
    </cfRule>
  </conditionalFormatting>
  <conditionalFormatting sqref="BG53:BH53">
    <cfRule type="cellIs" dxfId="737" priority="677" stopIfTrue="1" operator="lessThan">
      <formula>5</formula>
    </cfRule>
  </conditionalFormatting>
  <conditionalFormatting sqref="BG53:BH53">
    <cfRule type="cellIs" dxfId="736" priority="676" stopIfTrue="1" operator="lessThan">
      <formula>5</formula>
    </cfRule>
  </conditionalFormatting>
  <conditionalFormatting sqref="BG53:BH53">
    <cfRule type="cellIs" dxfId="735" priority="675" stopIfTrue="1" operator="lessThan">
      <formula>5</formula>
    </cfRule>
  </conditionalFormatting>
  <conditionalFormatting sqref="BV7:BW7 BW14:BW26 CF8:CF12 CF14:CF26 BW8:BW12 CC8:CC12 CC14:CC26 CK14:CK26 CK8:CK12 CC59 CF59 CI59 CK59 CC62 CF62 CI62 CK62 CC54 CF54 CI54 CK54 CC48 CF48 CI48 CK48 CB7:CC7 CI14:CI26 CI8:CI12 BV8:BV66 CB8:CB66 CJ8:CJ66 CE8:CE66 CH8:CH66 CP7:CQ66 CE7:CF7 CH7:CK7 CP68:CQ68 CH68 CE68">
    <cfRule type="cellIs" dxfId="734" priority="674" stopIfTrue="1" operator="lessThan">
      <formula>5</formula>
    </cfRule>
  </conditionalFormatting>
  <conditionalFormatting sqref="BV7:BW7 BW14:BW26 CF14:CF26 CF8:CF12 BW8:BW12 CC8:CC12 CC14:CC26 CB7:CC7 CK8:CK12 CK14:CK26 CC59 CF59 CI59 CK59 CC62 CF62 CI62 CK62 CC54 CF54 CI54 CK54 CC48 CF48 CI48 CK48 CI8:CI12 CI14:CI26 BV8:BV66 CB8:CB66 CJ8:CJ66 CE8:CE66 CH8:CH66 CP7:CQ66 CE7:CF7 CH7:CK7 CP68:CQ68 CH68 CE68">
    <cfRule type="cellIs" dxfId="733" priority="673" stopIfTrue="1" operator="lessThan">
      <formula>5</formula>
    </cfRule>
  </conditionalFormatting>
  <conditionalFormatting sqref="BV7:BW7 BW14:BW26 CF8:CF12 CF14:CF26 BW8:BW12 CC8:CC12 CC14:CC26 CB7:CC7 CK14:CK26 CK8:CK12 CC59 CF59 CI59 CK59 CC62 CF62 CI62 CK62 CC54 CF54 CI54 CK54 CC48 CF48 CI48 CK48 CI14:CI26 CI8:CI12 BV8:BV66 CB8:CB66 CJ8:CJ66 CE8:CE66 CH8:CH66 CP7:CQ66 CE7:CF7 CH7:CK7 CP68:CQ68 CH68 CE68">
    <cfRule type="cellIs" dxfId="732" priority="672" stopIfTrue="1" operator="lessThan">
      <formula>5</formula>
    </cfRule>
  </conditionalFormatting>
  <conditionalFormatting sqref="BW13 CF13 CC13 CK13 CI13">
    <cfRule type="cellIs" dxfId="731" priority="671" stopIfTrue="1" operator="lessThan">
      <formula>5</formula>
    </cfRule>
  </conditionalFormatting>
  <conditionalFormatting sqref="BW13 CF13 CC13 CK13 CI13">
    <cfRule type="cellIs" dxfId="730" priority="670" stopIfTrue="1" operator="lessThan">
      <formula>5</formula>
    </cfRule>
  </conditionalFormatting>
  <conditionalFormatting sqref="BW13 CF13 CC13 CK13 CI13">
    <cfRule type="cellIs" dxfId="729" priority="669" stopIfTrue="1" operator="lessThan">
      <formula>5</formula>
    </cfRule>
  </conditionalFormatting>
  <conditionalFormatting sqref="CK27:CK52 CI27:CI52 CI54:CI66 CK54:CK66 BW27:BW52 CC27:CC52 BW54:BW66 CC54:CC66 CF54:CF66 CF27:CF52">
    <cfRule type="cellIs" dxfId="728" priority="668" stopIfTrue="1" operator="lessThan">
      <formula>5</formula>
    </cfRule>
  </conditionalFormatting>
  <conditionalFormatting sqref="CK27:CK52 CI27:CI52 CI54:CI66 CK54:CK66 BW27:BW52 CC27:CC52 BW54:BW66 CC54:CC66 CF54:CF66 CF27:CF52">
    <cfRule type="cellIs" dxfId="727" priority="667" stopIfTrue="1" operator="lessThan">
      <formula>5</formula>
    </cfRule>
  </conditionalFormatting>
  <conditionalFormatting sqref="CK27:CK52 CI27:CI52 CI54:CI66 CK54:CK66 BW27:BW52 CC27:CC52 BW54:BW66 CC54:CC66 CF54:CF66 CF27:CF52">
    <cfRule type="cellIs" dxfId="726" priority="666" stopIfTrue="1" operator="lessThan">
      <formula>5</formula>
    </cfRule>
  </conditionalFormatting>
  <conditionalFormatting sqref="BX7:CA7 BY14:BY26 BY8:BY12 BX8:BX66 CA8:CA12 CA14:CA26 BZ8:BZ66 BZ68">
    <cfRule type="cellIs" dxfId="725" priority="665" stopIfTrue="1" operator="lessThan">
      <formula>5</formula>
    </cfRule>
  </conditionalFormatting>
  <conditionalFormatting sqref="BX7:CA7 BY14:BY26 BY8:BY12 BX8:BX66 CA8:CA12 CA14:CA26 BZ8:BZ66 BZ68">
    <cfRule type="cellIs" dxfId="724" priority="664" stopIfTrue="1" operator="lessThan">
      <formula>5</formula>
    </cfRule>
  </conditionalFormatting>
  <conditionalFormatting sqref="BX7:CA7 BY14:BY26 BY8:BY12 BX8:BX66 CA8:CA12 CA14:CA26 BZ8:BZ66 BZ68">
    <cfRule type="cellIs" dxfId="723" priority="663" stopIfTrue="1" operator="lessThan">
      <formula>5</formula>
    </cfRule>
  </conditionalFormatting>
  <conditionalFormatting sqref="BY13 CA13">
    <cfRule type="cellIs" dxfId="722" priority="662" stopIfTrue="1" operator="lessThan">
      <formula>5</formula>
    </cfRule>
  </conditionalFormatting>
  <conditionalFormatting sqref="BY13 CA13">
    <cfRule type="cellIs" dxfId="721" priority="661" stopIfTrue="1" operator="lessThan">
      <formula>5</formula>
    </cfRule>
  </conditionalFormatting>
  <conditionalFormatting sqref="BY13 CA13">
    <cfRule type="cellIs" dxfId="720" priority="660" stopIfTrue="1" operator="lessThan">
      <formula>5</formula>
    </cfRule>
  </conditionalFormatting>
  <conditionalFormatting sqref="BY27:BY52 BY54:BY66 CA54:CA66 CA27:CA52">
    <cfRule type="cellIs" dxfId="719" priority="659" stopIfTrue="1" operator="lessThan">
      <formula>5</formula>
    </cfRule>
  </conditionalFormatting>
  <conditionalFormatting sqref="BY27:BY52 BY54:BY66 CA54:CA66 CA27:CA52">
    <cfRule type="cellIs" dxfId="718" priority="658" stopIfTrue="1" operator="lessThan">
      <formula>5</formula>
    </cfRule>
  </conditionalFormatting>
  <conditionalFormatting sqref="BY27:BY52 BY54:BY66 CA54:CA66 CA27:CA52">
    <cfRule type="cellIs" dxfId="717" priority="657" stopIfTrue="1" operator="lessThan">
      <formula>5</formula>
    </cfRule>
  </conditionalFormatting>
  <conditionalFormatting sqref="CC53 CK53 CF53 CI53">
    <cfRule type="cellIs" dxfId="716" priority="656" stopIfTrue="1" operator="lessThan">
      <formula>5</formula>
    </cfRule>
  </conditionalFormatting>
  <conditionalFormatting sqref="CC53 CK53 CF53 CI53">
    <cfRule type="cellIs" dxfId="715" priority="655" stopIfTrue="1" operator="lessThan">
      <formula>5</formula>
    </cfRule>
  </conditionalFormatting>
  <conditionalFormatting sqref="CC53 CK53 CF53 CI53">
    <cfRule type="cellIs" dxfId="714" priority="654" stopIfTrue="1" operator="lessThan">
      <formula>5</formula>
    </cfRule>
  </conditionalFormatting>
  <conditionalFormatting sqref="CI53 CC53 BW53 CK53 CF53">
    <cfRule type="cellIs" dxfId="713" priority="653" stopIfTrue="1" operator="lessThan">
      <formula>5</formula>
    </cfRule>
  </conditionalFormatting>
  <conditionalFormatting sqref="CI53 CC53 BW53 CK53 CF53">
    <cfRule type="cellIs" dxfId="712" priority="652" stopIfTrue="1" operator="lessThan">
      <formula>5</formula>
    </cfRule>
  </conditionalFormatting>
  <conditionalFormatting sqref="CI53 CC53 BW53 CK53 CF53">
    <cfRule type="cellIs" dxfId="711" priority="651" stopIfTrue="1" operator="lessThan">
      <formula>5</formula>
    </cfRule>
  </conditionalFormatting>
  <conditionalFormatting sqref="BY53 CA53">
    <cfRule type="cellIs" dxfId="710" priority="650" stopIfTrue="1" operator="lessThan">
      <formula>5</formula>
    </cfRule>
  </conditionalFormatting>
  <conditionalFormatting sqref="BY53 CA53">
    <cfRule type="cellIs" dxfId="709" priority="649" stopIfTrue="1" operator="lessThan">
      <formula>5</formula>
    </cfRule>
  </conditionalFormatting>
  <conditionalFormatting sqref="BY53 CA53">
    <cfRule type="cellIs" dxfId="708" priority="648" stopIfTrue="1" operator="lessThan">
      <formula>5</formula>
    </cfRule>
  </conditionalFormatting>
  <conditionalFormatting sqref="CN14:CN26 CN8:CN12 CN59 CN62 CN54 CN48 CM7:CN7 CM8:CM66">
    <cfRule type="cellIs" dxfId="707" priority="647" stopIfTrue="1" operator="lessThan">
      <formula>5</formula>
    </cfRule>
  </conditionalFormatting>
  <conditionalFormatting sqref="CN8:CN12 CN14:CN26 CN59 CN62 CN54 CN48 CM7:CN7 CM8:CM66">
    <cfRule type="cellIs" dxfId="706" priority="646" stopIfTrue="1" operator="lessThan">
      <formula>5</formula>
    </cfRule>
  </conditionalFormatting>
  <conditionalFormatting sqref="CN14:CN26 CN8:CN12 CN59 CN62 CN54 CN48 CM7:CN7 CM8:CM66">
    <cfRule type="cellIs" dxfId="705" priority="645" stopIfTrue="1" operator="lessThan">
      <formula>5</formula>
    </cfRule>
  </conditionalFormatting>
  <conditionalFormatting sqref="CN13">
    <cfRule type="cellIs" dxfId="704" priority="644" stopIfTrue="1" operator="lessThan">
      <formula>5</formula>
    </cfRule>
  </conditionalFormatting>
  <conditionalFormatting sqref="CN13">
    <cfRule type="cellIs" dxfId="703" priority="643" stopIfTrue="1" operator="lessThan">
      <formula>5</formula>
    </cfRule>
  </conditionalFormatting>
  <conditionalFormatting sqref="CN13">
    <cfRule type="cellIs" dxfId="702" priority="642" stopIfTrue="1" operator="lessThan">
      <formula>5</formula>
    </cfRule>
  </conditionalFormatting>
  <conditionalFormatting sqref="CN27:CN52 CN54:CN66">
    <cfRule type="cellIs" dxfId="701" priority="641" stopIfTrue="1" operator="lessThan">
      <formula>5</formula>
    </cfRule>
  </conditionalFormatting>
  <conditionalFormatting sqref="CN27:CN52 CN54:CN66">
    <cfRule type="cellIs" dxfId="700" priority="640" stopIfTrue="1" operator="lessThan">
      <formula>5</formula>
    </cfRule>
  </conditionalFormatting>
  <conditionalFormatting sqref="CN27:CN52 CN54:CN66">
    <cfRule type="cellIs" dxfId="699" priority="639" stopIfTrue="1" operator="lessThan">
      <formula>5</formula>
    </cfRule>
  </conditionalFormatting>
  <conditionalFormatting sqref="CN53">
    <cfRule type="cellIs" dxfId="698" priority="638" stopIfTrue="1" operator="lessThan">
      <formula>5</formula>
    </cfRule>
  </conditionalFormatting>
  <conditionalFormatting sqref="CN53">
    <cfRule type="cellIs" dxfId="697" priority="637" stopIfTrue="1" operator="lessThan">
      <formula>5</formula>
    </cfRule>
  </conditionalFormatting>
  <conditionalFormatting sqref="CN53">
    <cfRule type="cellIs" dxfId="696" priority="636" stopIfTrue="1" operator="lessThan">
      <formula>5</formula>
    </cfRule>
  </conditionalFormatting>
  <conditionalFormatting sqref="CN53">
    <cfRule type="cellIs" dxfId="695" priority="635" stopIfTrue="1" operator="lessThan">
      <formula>5</formula>
    </cfRule>
  </conditionalFormatting>
  <conditionalFormatting sqref="CN53">
    <cfRule type="cellIs" dxfId="694" priority="634" stopIfTrue="1" operator="lessThan">
      <formula>5</formula>
    </cfRule>
  </conditionalFormatting>
  <conditionalFormatting sqref="CN53">
    <cfRule type="cellIs" dxfId="693" priority="633" stopIfTrue="1" operator="lessThan">
      <formula>5</formula>
    </cfRule>
  </conditionalFormatting>
  <conditionalFormatting sqref="BV68 CB68 CJ68">
    <cfRule type="cellIs" dxfId="692" priority="632" stopIfTrue="1" operator="lessThan">
      <formula>5</formula>
    </cfRule>
  </conditionalFormatting>
  <conditionalFormatting sqref="BV68 CB68 CJ68">
    <cfRule type="cellIs" dxfId="691" priority="631" stopIfTrue="1" operator="lessThan">
      <formula>5</formula>
    </cfRule>
  </conditionalFormatting>
  <conditionalFormatting sqref="BV68 CB68 CJ68">
    <cfRule type="cellIs" dxfId="690" priority="630" stopIfTrue="1" operator="lessThan">
      <formula>5</formula>
    </cfRule>
  </conditionalFormatting>
  <conditionalFormatting sqref="CI68 CK68 BW68 CC68 CF68">
    <cfRule type="cellIs" dxfId="689" priority="629" stopIfTrue="1" operator="lessThan">
      <formula>5</formula>
    </cfRule>
  </conditionalFormatting>
  <conditionalFormatting sqref="CI68 CK68 BW68 CC68 CF68">
    <cfRule type="cellIs" dxfId="688" priority="628" stopIfTrue="1" operator="lessThan">
      <formula>5</formula>
    </cfRule>
  </conditionalFormatting>
  <conditionalFormatting sqref="CI68 CK68 BW68 CC68 CF68">
    <cfRule type="cellIs" dxfId="687" priority="627" stopIfTrue="1" operator="lessThan">
      <formula>5</formula>
    </cfRule>
  </conditionalFormatting>
  <conditionalFormatting sqref="BX68">
    <cfRule type="cellIs" dxfId="686" priority="626" stopIfTrue="1" operator="lessThan">
      <formula>5</formula>
    </cfRule>
  </conditionalFormatting>
  <conditionalFormatting sqref="BX68">
    <cfRule type="cellIs" dxfId="685" priority="625" stopIfTrue="1" operator="lessThan">
      <formula>5</formula>
    </cfRule>
  </conditionalFormatting>
  <conditionalFormatting sqref="BX68">
    <cfRule type="cellIs" dxfId="684" priority="624" stopIfTrue="1" operator="lessThan">
      <formula>5</formula>
    </cfRule>
  </conditionalFormatting>
  <conditionalFormatting sqref="BY68 CA68">
    <cfRule type="cellIs" dxfId="683" priority="623" stopIfTrue="1" operator="lessThan">
      <formula>5</formula>
    </cfRule>
  </conditionalFormatting>
  <conditionalFormatting sqref="BY68 CA68">
    <cfRule type="cellIs" dxfId="682" priority="622" stopIfTrue="1" operator="lessThan">
      <formula>5</formula>
    </cfRule>
  </conditionalFormatting>
  <conditionalFormatting sqref="BY68 CA68">
    <cfRule type="cellIs" dxfId="681" priority="621" stopIfTrue="1" operator="lessThan">
      <formula>5</formula>
    </cfRule>
  </conditionalFormatting>
  <conditionalFormatting sqref="CM68">
    <cfRule type="cellIs" dxfId="680" priority="620" stopIfTrue="1" operator="lessThan">
      <formula>5</formula>
    </cfRule>
  </conditionalFormatting>
  <conditionalFormatting sqref="CM68">
    <cfRule type="cellIs" dxfId="679" priority="619" stopIfTrue="1" operator="lessThan">
      <formula>5</formula>
    </cfRule>
  </conditionalFormatting>
  <conditionalFormatting sqref="CM68">
    <cfRule type="cellIs" dxfId="678" priority="618" stopIfTrue="1" operator="lessThan">
      <formula>5</formula>
    </cfRule>
  </conditionalFormatting>
  <conditionalFormatting sqref="CN68">
    <cfRule type="cellIs" dxfId="677" priority="617" stopIfTrue="1" operator="lessThan">
      <formula>5</formula>
    </cfRule>
  </conditionalFormatting>
  <conditionalFormatting sqref="CN68">
    <cfRule type="cellIs" dxfId="676" priority="616" stopIfTrue="1" operator="lessThan">
      <formula>5</formula>
    </cfRule>
  </conditionalFormatting>
  <conditionalFormatting sqref="CN68">
    <cfRule type="cellIs" dxfId="675" priority="615" stopIfTrue="1" operator="lessThan">
      <formula>5</formula>
    </cfRule>
  </conditionalFormatting>
  <conditionalFormatting sqref="CV7:CW7 CW14:CW26 DH8:DH12 DH14:DH26 CW8:CW12 DE8:DE12 DE14:DE26 DP14:DP26 DP8:DP12 DE59 DH59 DL59 DP59 DE62 DH62 DL62 DP62 DE54 DH54 DL54 DP54 DE48 DH48 DL48 DP48 DR8:DR52 DL14:DL26 DL8:DL12 DR54:DR66 DO7:DR7 DD7:DE7 CV8:CV66 DD8:DD66 DK8:DK66 DJ48 DJ54 DJ62 DJ59 DJ14:DJ26 DJ8:DJ12 DI8:DI66 DO8:DO66 DG8:DG66 DQ8:DQ66 DG7:DL7 DQ68 DG68 DO68 DI68 DK68 DD68 CV68">
    <cfRule type="cellIs" dxfId="674" priority="612" stopIfTrue="1" operator="lessThan">
      <formula>5</formula>
    </cfRule>
  </conditionalFormatting>
  <conditionalFormatting sqref="DS7:DS12 DS14:DS26">
    <cfRule type="cellIs" dxfId="673" priority="613" stopIfTrue="1" operator="equal">
      <formula>"Giỏi"</formula>
    </cfRule>
    <cfRule type="cellIs" dxfId="672" priority="614" stopIfTrue="1" operator="equal">
      <formula>"Yếu"</formula>
    </cfRule>
  </conditionalFormatting>
  <conditionalFormatting sqref="CV7:CW7 CW14:CW26 DH14:DH26 DH8:DH12 CW8:CW12 DE8:DE12 DE14:DE26 DP8:DP12 DP14:DP26 DE59 DH59 DL59 DP59 DE62 DH62 DL62 DP62 DE54 DH54 DL54 DP54 DE48 DH48 DL48 DP48 DL8:DL12 DL14:DL26 DO7:DP7 DD7:DE7 CV8:CV66 DD8:DD66 DK8:DK66 DJ48 DJ54 DJ62 DJ59 DJ8:DJ12 DJ14:DJ26 DI8:DI66 DO8:DO66 DG8:DG66 DG7:DL7 DG68 DO68 DI68 DK68 DD68 CV68">
    <cfRule type="cellIs" dxfId="671" priority="611" stopIfTrue="1" operator="lessThan">
      <formula>5</formula>
    </cfRule>
  </conditionalFormatting>
  <conditionalFormatting sqref="CV7:CW7 CW14:CW26 DH8:DH12 DH14:DH26 CW8:CW12 DE8:DE12 DE14:DE26 DP14:DP26 DP8:DP12 DE59 DH59 DL59 DP59 DE62 DH62 DL62 DP62 DE54 DH54 DL54 DP54 DE48 DH48 DL48 DP48 DL14:DL26 DL8:DL12 DO7:DP7 DD7:DE7 CV8:CV66 DD8:DD66 DK8:DK66 DJ48 DJ54 DJ62 DJ59 DJ14:DJ26 DJ8:DJ12 DI8:DI66 DO8:DO66 DG8:DG66 DG7:DL7 DG68 DO68 DI68 DK68 DD68 CV68">
    <cfRule type="cellIs" dxfId="670" priority="610" stopIfTrue="1" operator="lessThan">
      <formula>5</formula>
    </cfRule>
  </conditionalFormatting>
  <conditionalFormatting sqref="CW13 DH13 DE13 DP13 DL13 DJ13">
    <cfRule type="cellIs" dxfId="669" priority="607" stopIfTrue="1" operator="lessThan">
      <formula>5</formula>
    </cfRule>
  </conditionalFormatting>
  <conditionalFormatting sqref="DS13">
    <cfRule type="cellIs" dxfId="668" priority="608" stopIfTrue="1" operator="equal">
      <formula>"Giỏi"</formula>
    </cfRule>
    <cfRule type="cellIs" dxfId="667" priority="609" stopIfTrue="1" operator="equal">
      <formula>"Yếu"</formula>
    </cfRule>
  </conditionalFormatting>
  <conditionalFormatting sqref="CW13 DH13 DE13 DP13 DL13 DJ13">
    <cfRule type="cellIs" dxfId="666" priority="606" stopIfTrue="1" operator="lessThan">
      <formula>5</formula>
    </cfRule>
  </conditionalFormatting>
  <conditionalFormatting sqref="CW13 DH13 DE13 DP13 DL13 DJ13">
    <cfRule type="cellIs" dxfId="665" priority="605" stopIfTrue="1" operator="lessThan">
      <formula>5</formula>
    </cfRule>
  </conditionalFormatting>
  <conditionalFormatting sqref="DP27:DP52 DL27:DL52 DL54:DL66 DP54:DP66 CW27:CW52 DE27:DE52 CW54:CW66 DE54:DE66 DH54:DH66 DH27:DH52 DJ27:DJ52 DJ54:DJ66">
    <cfRule type="cellIs" dxfId="664" priority="602" stopIfTrue="1" operator="lessThan">
      <formula>5</formula>
    </cfRule>
  </conditionalFormatting>
  <conditionalFormatting sqref="DS27:DS52 DS54:DS66">
    <cfRule type="cellIs" dxfId="663" priority="603" stopIfTrue="1" operator="equal">
      <formula>"Giỏi"</formula>
    </cfRule>
    <cfRule type="cellIs" dxfId="662" priority="604" stopIfTrue="1" operator="equal">
      <formula>"Yếu"</formula>
    </cfRule>
  </conditionalFormatting>
  <conditionalFormatting sqref="DP27:DP52 DL27:DL52 DL54:DL66 DP54:DP66 CW27:CW52 DE27:DE52 CW54:CW66 DE54:DE66 DH54:DH66 DH27:DH52 DJ27:DJ52 DJ54:DJ66">
    <cfRule type="cellIs" dxfId="661" priority="601" stopIfTrue="1" operator="lessThan">
      <formula>5</formula>
    </cfRule>
  </conditionalFormatting>
  <conditionalFormatting sqref="DP27:DP52 DL27:DL52 DL54:DL66 DP54:DP66 CW27:CW52 DE27:DE52 CW54:CW66 DE54:DE66 DH54:DH66 DH27:DH52 DJ27:DJ52 DJ54:DJ66">
    <cfRule type="cellIs" dxfId="660" priority="600" stopIfTrue="1" operator="lessThan">
      <formula>5</formula>
    </cfRule>
  </conditionalFormatting>
  <conditionalFormatting sqref="CY7:CZ7 CZ14:CZ26 CZ8:CZ12 DC8:DC12 DC14:DC26 DB8:DB66 CY8:CY66 DB7:DC7 CY68 DB68">
    <cfRule type="cellIs" dxfId="659" priority="599" stopIfTrue="1" operator="lessThan">
      <formula>5</formula>
    </cfRule>
  </conditionalFormatting>
  <conditionalFormatting sqref="CY7:CZ7 CZ14:CZ26 CZ8:CZ12 DC8:DC12 DC14:DC26 DB8:DB66 CY8:CY66 DB7:DC7 CY68 DB68">
    <cfRule type="cellIs" dxfId="658" priority="598" stopIfTrue="1" operator="lessThan">
      <formula>5</formula>
    </cfRule>
  </conditionalFormatting>
  <conditionalFormatting sqref="CY7:CZ7 CZ14:CZ26 CZ8:CZ12 DC8:DC12 DC14:DC26 DB8:DB66 CY8:CY66 DB7:DC7 CY68 DB68">
    <cfRule type="cellIs" dxfId="657" priority="597" stopIfTrue="1" operator="lessThan">
      <formula>5</formula>
    </cfRule>
  </conditionalFormatting>
  <conditionalFormatting sqref="CZ13 DC13">
    <cfRule type="cellIs" dxfId="656" priority="596" stopIfTrue="1" operator="lessThan">
      <formula>5</formula>
    </cfRule>
  </conditionalFormatting>
  <conditionalFormatting sqref="CZ13 DC13">
    <cfRule type="cellIs" dxfId="655" priority="595" stopIfTrue="1" operator="lessThan">
      <formula>5</formula>
    </cfRule>
  </conditionalFormatting>
  <conditionalFormatting sqref="CZ13 DC13">
    <cfRule type="cellIs" dxfId="654" priority="594" stopIfTrue="1" operator="lessThan">
      <formula>5</formula>
    </cfRule>
  </conditionalFormatting>
  <conditionalFormatting sqref="CZ27:CZ52 CZ54:CZ66 DC54:DC66 DC27:DC52">
    <cfRule type="cellIs" dxfId="653" priority="593" stopIfTrue="1" operator="lessThan">
      <formula>5</formula>
    </cfRule>
  </conditionalFormatting>
  <conditionalFormatting sqref="CZ27:CZ52 CZ54:CZ66 DC54:DC66 DC27:DC52">
    <cfRule type="cellIs" dxfId="652" priority="592" stopIfTrue="1" operator="lessThan">
      <formula>5</formula>
    </cfRule>
  </conditionalFormatting>
  <conditionalFormatting sqref="CZ27:CZ52 CZ54:CZ66 DC54:DC66 DC27:DC52">
    <cfRule type="cellIs" dxfId="651" priority="591" stopIfTrue="1" operator="lessThan">
      <formula>5</formula>
    </cfRule>
  </conditionalFormatting>
  <conditionalFormatting sqref="DE53 DP53 DH53 DL53 DJ53 DR53">
    <cfRule type="cellIs" dxfId="650" priority="590" stopIfTrue="1" operator="lessThan">
      <formula>5</formula>
    </cfRule>
  </conditionalFormatting>
  <conditionalFormatting sqref="DE53 DP53 DH53 DL53 DJ53">
    <cfRule type="cellIs" dxfId="649" priority="589" stopIfTrue="1" operator="lessThan">
      <formula>5</formula>
    </cfRule>
  </conditionalFormatting>
  <conditionalFormatting sqref="DE53 DP53 DH53 DL53 DJ53">
    <cfRule type="cellIs" dxfId="648" priority="588" stopIfTrue="1" operator="lessThan">
      <formula>5</formula>
    </cfRule>
  </conditionalFormatting>
  <conditionalFormatting sqref="DL53 DE53 CW53 DP53 DH53 DJ53">
    <cfRule type="cellIs" dxfId="647" priority="585" stopIfTrue="1" operator="lessThan">
      <formula>5</formula>
    </cfRule>
  </conditionalFormatting>
  <conditionalFormatting sqref="DS53">
    <cfRule type="cellIs" dxfId="646" priority="586" stopIfTrue="1" operator="equal">
      <formula>"Giỏi"</formula>
    </cfRule>
    <cfRule type="cellIs" dxfId="645" priority="587" stopIfTrue="1" operator="equal">
      <formula>"Yếu"</formula>
    </cfRule>
  </conditionalFormatting>
  <conditionalFormatting sqref="DL53 DE53 CW53 DP53 DH53 DJ53">
    <cfRule type="cellIs" dxfId="644" priority="584" stopIfTrue="1" operator="lessThan">
      <formula>5</formula>
    </cfRule>
  </conditionalFormatting>
  <conditionalFormatting sqref="DL53 DE53 CW53 DP53 DH53 DJ53">
    <cfRule type="cellIs" dxfId="643" priority="583" stopIfTrue="1" operator="lessThan">
      <formula>5</formula>
    </cfRule>
  </conditionalFormatting>
  <conditionalFormatting sqref="CZ53 DC53">
    <cfRule type="cellIs" dxfId="642" priority="582" stopIfTrue="1" operator="lessThan">
      <formula>5</formula>
    </cfRule>
  </conditionalFormatting>
  <conditionalFormatting sqref="CZ53 DC53">
    <cfRule type="cellIs" dxfId="641" priority="581" stopIfTrue="1" operator="lessThan">
      <formula>5</formula>
    </cfRule>
  </conditionalFormatting>
  <conditionalFormatting sqref="CZ53 DC53">
    <cfRule type="cellIs" dxfId="640" priority="580" stopIfTrue="1" operator="lessThan">
      <formula>5</formula>
    </cfRule>
  </conditionalFormatting>
  <conditionalFormatting sqref="DR68">
    <cfRule type="cellIs" dxfId="639" priority="579" stopIfTrue="1" operator="lessThan">
      <formula>5</formula>
    </cfRule>
  </conditionalFormatting>
  <conditionalFormatting sqref="DL68 DP68 CW68 DE68 DH68 DJ68">
    <cfRule type="cellIs" dxfId="638" priority="576" stopIfTrue="1" operator="lessThan">
      <formula>5</formula>
    </cfRule>
  </conditionalFormatting>
  <conditionalFormatting sqref="DS68">
    <cfRule type="cellIs" dxfId="637" priority="577" stopIfTrue="1" operator="equal">
      <formula>"Giỏi"</formula>
    </cfRule>
    <cfRule type="cellIs" dxfId="636" priority="578" stopIfTrue="1" operator="equal">
      <formula>"Yếu"</formula>
    </cfRule>
  </conditionalFormatting>
  <conditionalFormatting sqref="DL68 DP68 CW68 DE68 DH68 DJ68">
    <cfRule type="cellIs" dxfId="635" priority="575" stopIfTrue="1" operator="lessThan">
      <formula>5</formula>
    </cfRule>
  </conditionalFormatting>
  <conditionalFormatting sqref="DL68 DP68 CW68 DE68 DH68 DJ68">
    <cfRule type="cellIs" dxfId="634" priority="574" stopIfTrue="1" operator="lessThan">
      <formula>5</formula>
    </cfRule>
  </conditionalFormatting>
  <conditionalFormatting sqref="CZ68 DC68">
    <cfRule type="cellIs" dxfId="633" priority="573" stopIfTrue="1" operator="lessThan">
      <formula>5</formula>
    </cfRule>
  </conditionalFormatting>
  <conditionalFormatting sqref="CZ68 DC68">
    <cfRule type="cellIs" dxfId="632" priority="572" stopIfTrue="1" operator="lessThan">
      <formula>5</formula>
    </cfRule>
  </conditionalFormatting>
  <conditionalFormatting sqref="CZ68 DC68">
    <cfRule type="cellIs" dxfId="631" priority="571" stopIfTrue="1" operator="lessThan">
      <formula>5</formula>
    </cfRule>
  </conditionalFormatting>
  <conditionalFormatting sqref="DN14:DN26 DN59 DN62 DN54 DN48 DM7:DN7 DN8:DN12 DM8:DM66 DM68">
    <cfRule type="cellIs" dxfId="630" priority="570" stopIfTrue="1" operator="lessThan">
      <formula>5</formula>
    </cfRule>
  </conditionalFormatting>
  <conditionalFormatting sqref="DN14:DN26 DM7:DN7 DN59 DN62 DN54 DN48 DN8:DN12 DM8:DM66 DM68">
    <cfRule type="cellIs" dxfId="629" priority="569" stopIfTrue="1" operator="lessThan">
      <formula>5</formula>
    </cfRule>
  </conditionalFormatting>
  <conditionalFormatting sqref="DN14:DN26 DM7:DN7 DN59 DN62 DN54 DN48 DN8:DN12 DM8:DM66 DM68">
    <cfRule type="cellIs" dxfId="628" priority="568" stopIfTrue="1" operator="lessThan">
      <formula>5</formula>
    </cfRule>
  </conditionalFormatting>
  <conditionalFormatting sqref="DN13">
    <cfRule type="cellIs" dxfId="627" priority="567" stopIfTrue="1" operator="lessThan">
      <formula>5</formula>
    </cfRule>
  </conditionalFormatting>
  <conditionalFormatting sqref="DN13">
    <cfRule type="cellIs" dxfId="626" priority="566" stopIfTrue="1" operator="lessThan">
      <formula>5</formula>
    </cfRule>
  </conditionalFormatting>
  <conditionalFormatting sqref="DN13">
    <cfRule type="cellIs" dxfId="625" priority="565" stopIfTrue="1" operator="lessThan">
      <formula>5</formula>
    </cfRule>
  </conditionalFormatting>
  <conditionalFormatting sqref="DN54:DN66 DN27:DN52">
    <cfRule type="cellIs" dxfId="624" priority="564" stopIfTrue="1" operator="lessThan">
      <formula>5</formula>
    </cfRule>
  </conditionalFormatting>
  <conditionalFormatting sqref="DN54:DN66 DN27:DN52">
    <cfRule type="cellIs" dxfId="623" priority="563" stopIfTrue="1" operator="lessThan">
      <formula>5</formula>
    </cfRule>
  </conditionalFormatting>
  <conditionalFormatting sqref="DN54:DN66 DN27:DN52">
    <cfRule type="cellIs" dxfId="622" priority="562" stopIfTrue="1" operator="lessThan">
      <formula>5</formula>
    </cfRule>
  </conditionalFormatting>
  <conditionalFormatting sqref="DN53">
    <cfRule type="cellIs" dxfId="621" priority="561" stopIfTrue="1" operator="lessThan">
      <formula>5</formula>
    </cfRule>
  </conditionalFormatting>
  <conditionalFormatting sqref="DN53">
    <cfRule type="cellIs" dxfId="620" priority="560" stopIfTrue="1" operator="lessThan">
      <formula>5</formula>
    </cfRule>
  </conditionalFormatting>
  <conditionalFormatting sqref="DN53">
    <cfRule type="cellIs" dxfId="619" priority="559" stopIfTrue="1" operator="lessThan">
      <formula>5</formula>
    </cfRule>
  </conditionalFormatting>
  <conditionalFormatting sqref="DN53">
    <cfRule type="cellIs" dxfId="618" priority="558" stopIfTrue="1" operator="lessThan">
      <formula>5</formula>
    </cfRule>
  </conditionalFormatting>
  <conditionalFormatting sqref="DN53">
    <cfRule type="cellIs" dxfId="617" priority="557" stopIfTrue="1" operator="lessThan">
      <formula>5</formula>
    </cfRule>
  </conditionalFormatting>
  <conditionalFormatting sqref="DN53">
    <cfRule type="cellIs" dxfId="616" priority="556" stopIfTrue="1" operator="lessThan">
      <formula>5</formula>
    </cfRule>
  </conditionalFormatting>
  <conditionalFormatting sqref="DN68">
    <cfRule type="cellIs" dxfId="615" priority="555" stopIfTrue="1" operator="lessThan">
      <formula>5</formula>
    </cfRule>
  </conditionalFormatting>
  <conditionalFormatting sqref="DN68">
    <cfRule type="cellIs" dxfId="614" priority="554" stopIfTrue="1" operator="lessThan">
      <formula>5</formula>
    </cfRule>
  </conditionalFormatting>
  <conditionalFormatting sqref="DN68">
    <cfRule type="cellIs" dxfId="613" priority="553" stopIfTrue="1" operator="lessThan">
      <formula>5</formula>
    </cfRule>
  </conditionalFormatting>
  <conditionalFormatting sqref="DZ28:DZ29 EB28:EB29 ED28:ED29 EF28:EF29 EH28:EH29">
    <cfRule type="cellIs" dxfId="612" priority="382" stopIfTrue="1" operator="lessThan">
      <formula>5</formula>
    </cfRule>
  </conditionalFormatting>
  <conditionalFormatting sqref="DZ28:DZ29 EB28:EB29 ED28:ED29 EF28:EF29 EH28:EH29">
    <cfRule type="cellIs" dxfId="611" priority="380" stopIfTrue="1" operator="lessThan">
      <formula>5</formula>
    </cfRule>
  </conditionalFormatting>
  <conditionalFormatting sqref="DZ56:DZ65 EH56:EH65 EB56:EB65 ED56:ED65 EF56:EF65">
    <cfRule type="cellIs" dxfId="610" priority="367" stopIfTrue="1" operator="lessThan">
      <formula>5</formula>
    </cfRule>
  </conditionalFormatting>
  <conditionalFormatting sqref="DZ56:DZ65 EH56:EH65 EB56:EB65 ED56:ED65 EF56:EF65">
    <cfRule type="cellIs" dxfId="609" priority="365" stopIfTrue="1" operator="lessThan">
      <formula>5</formula>
    </cfRule>
  </conditionalFormatting>
  <conditionalFormatting sqref="I7:I66 I68">
    <cfRule type="cellIs" dxfId="608" priority="471" stopIfTrue="1" operator="lessThan">
      <formula>5</formula>
    </cfRule>
  </conditionalFormatting>
  <conditionalFormatting sqref="I7:I66 I68">
    <cfRule type="cellIs" dxfId="607" priority="470" stopIfTrue="1" operator="lessThan">
      <formula>5</formula>
    </cfRule>
  </conditionalFormatting>
  <conditionalFormatting sqref="I7:I66 I68">
    <cfRule type="cellIs" dxfId="606" priority="469" stopIfTrue="1" operator="lessThan">
      <formula>5</formula>
    </cfRule>
  </conditionalFormatting>
  <conditionalFormatting sqref="L7:L66 L68">
    <cfRule type="cellIs" dxfId="605" priority="468" stopIfTrue="1" operator="lessThan">
      <formula>5</formula>
    </cfRule>
  </conditionalFormatting>
  <conditionalFormatting sqref="L7:L66 L68">
    <cfRule type="cellIs" dxfId="604" priority="467" stopIfTrue="1" operator="lessThan">
      <formula>5</formula>
    </cfRule>
  </conditionalFormatting>
  <conditionalFormatting sqref="L7:L66 L68">
    <cfRule type="cellIs" dxfId="603" priority="466" stopIfTrue="1" operator="lessThan">
      <formula>5</formula>
    </cfRule>
  </conditionalFormatting>
  <conditionalFormatting sqref="V7:V66 V68">
    <cfRule type="cellIs" dxfId="602" priority="465" stopIfTrue="1" operator="lessThan">
      <formula>5</formula>
    </cfRule>
  </conditionalFormatting>
  <conditionalFormatting sqref="V7:V66 V68">
    <cfRule type="cellIs" dxfId="601" priority="464" stopIfTrue="1" operator="lessThan">
      <formula>5</formula>
    </cfRule>
  </conditionalFormatting>
  <conditionalFormatting sqref="V7:V66 V68">
    <cfRule type="cellIs" dxfId="600" priority="463" stopIfTrue="1" operator="lessThan">
      <formula>5</formula>
    </cfRule>
  </conditionalFormatting>
  <conditionalFormatting sqref="S7:S66 S68">
    <cfRule type="cellIs" dxfId="599" priority="462" stopIfTrue="1" operator="lessThan">
      <formula>5</formula>
    </cfRule>
  </conditionalFormatting>
  <conditionalFormatting sqref="S7:S66 S68">
    <cfRule type="cellIs" dxfId="598" priority="461" stopIfTrue="1" operator="lessThan">
      <formula>5</formula>
    </cfRule>
  </conditionalFormatting>
  <conditionalFormatting sqref="S7:S66 S68">
    <cfRule type="cellIs" dxfId="597" priority="460" stopIfTrue="1" operator="lessThan">
      <formula>5</formula>
    </cfRule>
  </conditionalFormatting>
  <conditionalFormatting sqref="Y7:Y66 Y68">
    <cfRule type="cellIs" dxfId="596" priority="459" stopIfTrue="1" operator="lessThan">
      <formula>5</formula>
    </cfRule>
  </conditionalFormatting>
  <conditionalFormatting sqref="Y7:Y66 Y68">
    <cfRule type="cellIs" dxfId="595" priority="458" stopIfTrue="1" operator="lessThan">
      <formula>5</formula>
    </cfRule>
  </conditionalFormatting>
  <conditionalFormatting sqref="Y7:Y66 Y68">
    <cfRule type="cellIs" dxfId="594" priority="457" stopIfTrue="1" operator="lessThan">
      <formula>5</formula>
    </cfRule>
  </conditionalFormatting>
  <conditionalFormatting sqref="AB7:AB66 AB68">
    <cfRule type="cellIs" dxfId="593" priority="456" stopIfTrue="1" operator="lessThan">
      <formula>5</formula>
    </cfRule>
  </conditionalFormatting>
  <conditionalFormatting sqref="AB7:AB66 AB68">
    <cfRule type="cellIs" dxfId="592" priority="455" stopIfTrue="1" operator="lessThan">
      <formula>5</formula>
    </cfRule>
  </conditionalFormatting>
  <conditionalFormatting sqref="AB7:AB66 AB68">
    <cfRule type="cellIs" dxfId="591" priority="454" stopIfTrue="1" operator="lessThan">
      <formula>5</formula>
    </cfRule>
  </conditionalFormatting>
  <conditionalFormatting sqref="AH7:AH66 AH68">
    <cfRule type="cellIs" dxfId="590" priority="453" stopIfTrue="1" operator="lessThan">
      <formula>5</formula>
    </cfRule>
  </conditionalFormatting>
  <conditionalFormatting sqref="AH7:AH66 AH68">
    <cfRule type="cellIs" dxfId="589" priority="452" stopIfTrue="1" operator="lessThan">
      <formula>5</formula>
    </cfRule>
  </conditionalFormatting>
  <conditionalFormatting sqref="AH7:AH66 AH68">
    <cfRule type="cellIs" dxfId="588" priority="451" stopIfTrue="1" operator="lessThan">
      <formula>5</formula>
    </cfRule>
  </conditionalFormatting>
  <conditionalFormatting sqref="AE7:AE66 AE68">
    <cfRule type="cellIs" dxfId="587" priority="450" stopIfTrue="1" operator="lessThan">
      <formula>5</formula>
    </cfRule>
  </conditionalFormatting>
  <conditionalFormatting sqref="AE7:AE66 AE68">
    <cfRule type="cellIs" dxfId="586" priority="449" stopIfTrue="1" operator="lessThan">
      <formula>5</formula>
    </cfRule>
  </conditionalFormatting>
  <conditionalFormatting sqref="AE7:AE66 AE68">
    <cfRule type="cellIs" dxfId="585" priority="448" stopIfTrue="1" operator="lessThan">
      <formula>5</formula>
    </cfRule>
  </conditionalFormatting>
  <conditionalFormatting sqref="AS7:AS66 AS68">
    <cfRule type="cellIs" dxfId="584" priority="447" stopIfTrue="1" operator="lessThan">
      <formula>5</formula>
    </cfRule>
  </conditionalFormatting>
  <conditionalFormatting sqref="AS7:AS66 AS68">
    <cfRule type="cellIs" dxfId="583" priority="446" stopIfTrue="1" operator="lessThan">
      <formula>5</formula>
    </cfRule>
  </conditionalFormatting>
  <conditionalFormatting sqref="AS7:AS66 AS68">
    <cfRule type="cellIs" dxfId="582" priority="445" stopIfTrue="1" operator="lessThan">
      <formula>5</formula>
    </cfRule>
  </conditionalFormatting>
  <conditionalFormatting sqref="BF7:BF66 BF68">
    <cfRule type="cellIs" dxfId="581" priority="444" stopIfTrue="1" operator="lessThan">
      <formula>5</formula>
    </cfRule>
  </conditionalFormatting>
  <conditionalFormatting sqref="BF7:BF66 BF68">
    <cfRule type="cellIs" dxfId="580" priority="443" stopIfTrue="1" operator="lessThan">
      <formula>5</formula>
    </cfRule>
  </conditionalFormatting>
  <conditionalFormatting sqref="BF7:BF66 BF68">
    <cfRule type="cellIs" dxfId="579" priority="442" stopIfTrue="1" operator="lessThan">
      <formula>5</formula>
    </cfRule>
  </conditionalFormatting>
  <conditionalFormatting sqref="BN7:BN66 BN68">
    <cfRule type="cellIs" dxfId="578" priority="441" stopIfTrue="1" operator="lessThan">
      <formula>5</formula>
    </cfRule>
  </conditionalFormatting>
  <conditionalFormatting sqref="BN7:BN66 BN68">
    <cfRule type="cellIs" dxfId="577" priority="440" stopIfTrue="1" operator="lessThan">
      <formula>5</formula>
    </cfRule>
  </conditionalFormatting>
  <conditionalFormatting sqref="BN7:BN66 BN68">
    <cfRule type="cellIs" dxfId="576" priority="439" stopIfTrue="1" operator="lessThan">
      <formula>5</formula>
    </cfRule>
  </conditionalFormatting>
  <conditionalFormatting sqref="BI7:BI66 BI68">
    <cfRule type="cellIs" dxfId="575" priority="438" stopIfTrue="1" operator="lessThan">
      <formula>5</formula>
    </cfRule>
  </conditionalFormatting>
  <conditionalFormatting sqref="BI7:BI66 BI68">
    <cfRule type="cellIs" dxfId="574" priority="437" stopIfTrue="1" operator="lessThan">
      <formula>5</formula>
    </cfRule>
  </conditionalFormatting>
  <conditionalFormatting sqref="BI7:BI66 BI68">
    <cfRule type="cellIs" dxfId="573" priority="436" stopIfTrue="1" operator="lessThan">
      <formula>5</formula>
    </cfRule>
  </conditionalFormatting>
  <conditionalFormatting sqref="BS7:BS66 BS68">
    <cfRule type="cellIs" dxfId="572" priority="435" stopIfTrue="1" operator="lessThan">
      <formula>5</formula>
    </cfRule>
  </conditionalFormatting>
  <conditionalFormatting sqref="BS7:BS66 BS68">
    <cfRule type="cellIs" dxfId="571" priority="434" stopIfTrue="1" operator="lessThan">
      <formula>5</formula>
    </cfRule>
  </conditionalFormatting>
  <conditionalFormatting sqref="BS7:BS66 BS68">
    <cfRule type="cellIs" dxfId="570" priority="433" stopIfTrue="1" operator="lessThan">
      <formula>5</formula>
    </cfRule>
  </conditionalFormatting>
  <conditionalFormatting sqref="CD7:CD66 CD68">
    <cfRule type="cellIs" dxfId="569" priority="432" stopIfTrue="1" operator="lessThan">
      <formula>5</formula>
    </cfRule>
  </conditionalFormatting>
  <conditionalFormatting sqref="CD7:CD66 CD68">
    <cfRule type="cellIs" dxfId="568" priority="431" stopIfTrue="1" operator="lessThan">
      <formula>5</formula>
    </cfRule>
  </conditionalFormatting>
  <conditionalFormatting sqref="CD7:CD66 CD68">
    <cfRule type="cellIs" dxfId="567" priority="430" stopIfTrue="1" operator="lessThan">
      <formula>5</formula>
    </cfRule>
  </conditionalFormatting>
  <conditionalFormatting sqref="CG7:CG66 CG68">
    <cfRule type="cellIs" dxfId="566" priority="429" stopIfTrue="1" operator="lessThan">
      <formula>5</formula>
    </cfRule>
  </conditionalFormatting>
  <conditionalFormatting sqref="CG7:CG66 CG68">
    <cfRule type="cellIs" dxfId="565" priority="428" stopIfTrue="1" operator="lessThan">
      <formula>5</formula>
    </cfRule>
  </conditionalFormatting>
  <conditionalFormatting sqref="CG7:CG66 CG68">
    <cfRule type="cellIs" dxfId="564" priority="427" stopIfTrue="1" operator="lessThan">
      <formula>5</formula>
    </cfRule>
  </conditionalFormatting>
  <conditionalFormatting sqref="CL7:CL66 CL68">
    <cfRule type="cellIs" dxfId="563" priority="426" stopIfTrue="1" operator="lessThan">
      <formula>5</formula>
    </cfRule>
  </conditionalFormatting>
  <conditionalFormatting sqref="CL7:CL66 CL68">
    <cfRule type="cellIs" dxfId="562" priority="425" stopIfTrue="1" operator="lessThan">
      <formula>5</formula>
    </cfRule>
  </conditionalFormatting>
  <conditionalFormatting sqref="CL7:CL66 CL68">
    <cfRule type="cellIs" dxfId="561" priority="424" stopIfTrue="1" operator="lessThan">
      <formula>5</formula>
    </cfRule>
  </conditionalFormatting>
  <conditionalFormatting sqref="CO7:CO66 CO68">
    <cfRule type="cellIs" dxfId="560" priority="423" stopIfTrue="1" operator="lessThan">
      <formula>5</formula>
    </cfRule>
  </conditionalFormatting>
  <conditionalFormatting sqref="CO7:CO66 CO68">
    <cfRule type="cellIs" dxfId="559" priority="422" stopIfTrue="1" operator="lessThan">
      <formula>5</formula>
    </cfRule>
  </conditionalFormatting>
  <conditionalFormatting sqref="CO7:CO66 CO68">
    <cfRule type="cellIs" dxfId="558" priority="421" stopIfTrue="1" operator="lessThan">
      <formula>5</formula>
    </cfRule>
  </conditionalFormatting>
  <conditionalFormatting sqref="CX7:CX66 CX68">
    <cfRule type="cellIs" dxfId="557" priority="420" stopIfTrue="1" operator="lessThan">
      <formula>5</formula>
    </cfRule>
  </conditionalFormatting>
  <conditionalFormatting sqref="CX7:CX66 CX68">
    <cfRule type="cellIs" dxfId="556" priority="419" stopIfTrue="1" operator="lessThan">
      <formula>5</formula>
    </cfRule>
  </conditionalFormatting>
  <conditionalFormatting sqref="CX7:CX66 CX68">
    <cfRule type="cellIs" dxfId="555" priority="418" stopIfTrue="1" operator="lessThan">
      <formula>5</formula>
    </cfRule>
  </conditionalFormatting>
  <conditionalFormatting sqref="DA7:DA66 DA68">
    <cfRule type="cellIs" dxfId="554" priority="417" stopIfTrue="1" operator="lessThan">
      <formula>5</formula>
    </cfRule>
  </conditionalFormatting>
  <conditionalFormatting sqref="DA7:DA66 DA68">
    <cfRule type="cellIs" dxfId="553" priority="416" stopIfTrue="1" operator="lessThan">
      <formula>5</formula>
    </cfRule>
  </conditionalFormatting>
  <conditionalFormatting sqref="DA7:DA66 DA68">
    <cfRule type="cellIs" dxfId="552" priority="415" stopIfTrue="1" operator="lessThan">
      <formula>5</formula>
    </cfRule>
  </conditionalFormatting>
  <conditionalFormatting sqref="DF7:DF66 DF68">
    <cfRule type="cellIs" dxfId="551" priority="414" stopIfTrue="1" operator="lessThan">
      <formula>5</formula>
    </cfRule>
  </conditionalFormatting>
  <conditionalFormatting sqref="DF7:DF66 DF68">
    <cfRule type="cellIs" dxfId="550" priority="413" stopIfTrue="1" operator="lessThan">
      <formula>5</formula>
    </cfRule>
  </conditionalFormatting>
  <conditionalFormatting sqref="DF7:DF66 DF68">
    <cfRule type="cellIs" dxfId="549" priority="412" stopIfTrue="1" operator="lessThan">
      <formula>5</formula>
    </cfRule>
  </conditionalFormatting>
  <conditionalFormatting sqref="DV9:DV11 DU7:DV7 DV8:DW8 DV13:DV65 DV12:DW12 DU8:DU66 DU68">
    <cfRule type="cellIs" dxfId="548" priority="409" stopIfTrue="1" operator="lessThan">
      <formula>5</formula>
    </cfRule>
  </conditionalFormatting>
  <conditionalFormatting sqref="DW7">
    <cfRule type="cellIs" dxfId="547" priority="410" stopIfTrue="1" operator="equal">
      <formula>"Giỏi"</formula>
    </cfRule>
    <cfRule type="cellIs" dxfId="546" priority="411" stopIfTrue="1" operator="equal">
      <formula>"Yếu"</formula>
    </cfRule>
  </conditionalFormatting>
  <conditionalFormatting sqref="DV8:DW8 DV32:DV33 DV12:DW12">
    <cfRule type="cellIs" dxfId="545" priority="408" stopIfTrue="1" operator="lessThan">
      <formula>5</formula>
    </cfRule>
  </conditionalFormatting>
  <conditionalFormatting sqref="DV9:DV11 DU7:DV7 DV8:DW8 DV13:DV65 DV12:DW12 DU8:DU66 DU68">
    <cfRule type="cellIs" dxfId="544" priority="407" stopIfTrue="1" operator="lessThan">
      <formula>5</formula>
    </cfRule>
  </conditionalFormatting>
  <conditionalFormatting sqref="DW9:DW11 DW13:DW66 DW68">
    <cfRule type="cellIs" dxfId="543" priority="405" stopIfTrue="1" operator="equal">
      <formula>"Giỏi"</formula>
    </cfRule>
    <cfRule type="cellIs" dxfId="542" priority="406" stopIfTrue="1" operator="equal">
      <formula>"Yếu"</formula>
    </cfRule>
  </conditionalFormatting>
  <conditionalFormatting sqref="DZ30:DZ55 DY7:EH7 DZ8:DZ26 EB8:EB26 EB30:EB55 ED30:ED55 ED8:ED26 EF8:EF26 EF30:EF55 EH30:EH55 EH8:EH26 EG8:EG65 DY8:DY66 DY68 EA8:EA69 EC8:EC69 EE8:EE69">
    <cfRule type="cellIs" dxfId="541" priority="398" stopIfTrue="1" operator="lessThan">
      <formula>5</formula>
    </cfRule>
  </conditionalFormatting>
  <conditionalFormatting sqref="DZ30:DZ55 DY7:EH7 DZ8:DZ26 EB8:EB26 EB30:EB55 ED30:ED55 ED8:ED26 EF8:EF26 EF30:EF55 EH30:EH55 EH8:EH26 EG8:EG65 DY8:DY66 DY68 EA8:EA69 EC8:EC69 EE8:EE69">
    <cfRule type="cellIs" dxfId="540" priority="395" stopIfTrue="1" operator="lessThan">
      <formula>5</formula>
    </cfRule>
    <cfRule type="cellIs" dxfId="539" priority="397" stopIfTrue="1" operator="lessThan">
      <formula>5</formula>
    </cfRule>
  </conditionalFormatting>
  <conditionalFormatting sqref="DZ30:DZ55 DY7:EH7 DZ8:DZ26 EB8:EB26 EB30:EB55 ED30:ED55 ED8:ED26 EF8:EF26 EF30:EF55 EH30:EH55 EH8:EH26 EG8:EG65 DY8:DY66 DY68 EA8:EA69 EC8:EC69 EE8:EE69">
    <cfRule type="cellIs" dxfId="538" priority="396" stopIfTrue="1" operator="lessThan">
      <formula>5</formula>
    </cfRule>
  </conditionalFormatting>
  <conditionalFormatting sqref="EL7:EO7 EM30:EM55 EM8:EM26 EL8:EL69 EN8:EO69">
    <cfRule type="cellIs" dxfId="537" priority="394" stopIfTrue="1" operator="lessThan">
      <formula>5</formula>
    </cfRule>
  </conditionalFormatting>
  <conditionalFormatting sqref="EL7:EO7 EM30:EM55 EM8:EM26 EL8:EL69 EN8:EO69">
    <cfRule type="cellIs" dxfId="536" priority="391" stopIfTrue="1" operator="lessThan">
      <formula>5</formula>
    </cfRule>
    <cfRule type="cellIs" dxfId="535" priority="393" stopIfTrue="1" operator="lessThan">
      <formula>5</formula>
    </cfRule>
  </conditionalFormatting>
  <conditionalFormatting sqref="EL7:EO7 EM30:EM55 EM8:EM26 EL8:EL69 EN8:EO69">
    <cfRule type="cellIs" dxfId="534" priority="392" stopIfTrue="1" operator="lessThan">
      <formula>5</formula>
    </cfRule>
  </conditionalFormatting>
  <conditionalFormatting sqref="DZ27 EB27 ED27 EF27 EH27">
    <cfRule type="cellIs" dxfId="533" priority="390" stopIfTrue="1" operator="lessThan">
      <formula>5</formula>
    </cfRule>
  </conditionalFormatting>
  <conditionalFormatting sqref="DZ27 EB27 ED27 EF27 EH27">
    <cfRule type="cellIs" dxfId="532" priority="387" stopIfTrue="1" operator="lessThan">
      <formula>5</formula>
    </cfRule>
    <cfRule type="cellIs" dxfId="531" priority="389" stopIfTrue="1" operator="lessThan">
      <formula>5</formula>
    </cfRule>
  </conditionalFormatting>
  <conditionalFormatting sqref="DZ27 EB27 ED27 EF27 EH27">
    <cfRule type="cellIs" dxfId="530" priority="388" stopIfTrue="1" operator="lessThan">
      <formula>5</formula>
    </cfRule>
  </conditionalFormatting>
  <conditionalFormatting sqref="EM27">
    <cfRule type="cellIs" dxfId="529" priority="386" stopIfTrue="1" operator="lessThan">
      <formula>5</formula>
    </cfRule>
  </conditionalFormatting>
  <conditionalFormatting sqref="EM27">
    <cfRule type="cellIs" dxfId="528" priority="383" stopIfTrue="1" operator="lessThan">
      <formula>5</formula>
    </cfRule>
    <cfRule type="cellIs" dxfId="527" priority="385" stopIfTrue="1" operator="lessThan">
      <formula>5</formula>
    </cfRule>
  </conditionalFormatting>
  <conditionalFormatting sqref="EM27">
    <cfRule type="cellIs" dxfId="526" priority="384" stopIfTrue="1" operator="lessThan">
      <formula>5</formula>
    </cfRule>
  </conditionalFormatting>
  <conditionalFormatting sqref="DZ28:DZ29 EB28:EB29 ED28:ED29 EF28:EF29 EH28:EH29">
    <cfRule type="cellIs" dxfId="525" priority="379" stopIfTrue="1" operator="lessThan">
      <formula>5</formula>
    </cfRule>
    <cfRule type="cellIs" dxfId="524" priority="381" stopIfTrue="1" operator="lessThan">
      <formula>5</formula>
    </cfRule>
  </conditionalFormatting>
  <conditionalFormatting sqref="EM28:EM29">
    <cfRule type="cellIs" dxfId="523" priority="378" stopIfTrue="1" operator="lessThan">
      <formula>5</formula>
    </cfRule>
  </conditionalFormatting>
  <conditionalFormatting sqref="EM28:EM29">
    <cfRule type="cellIs" dxfId="522" priority="375" stopIfTrue="1" operator="lessThan">
      <formula>5</formula>
    </cfRule>
    <cfRule type="cellIs" dxfId="521" priority="377" stopIfTrue="1" operator="lessThan">
      <formula>5</formula>
    </cfRule>
  </conditionalFormatting>
  <conditionalFormatting sqref="EM28:EM29">
    <cfRule type="cellIs" dxfId="520" priority="376" stopIfTrue="1" operator="lessThan">
      <formula>5</formula>
    </cfRule>
  </conditionalFormatting>
  <conditionalFormatting sqref="DZ56:DZ65 EH56:EH65 EB56:EB65 ED56:ED65 EF56:EF65">
    <cfRule type="cellIs" dxfId="519" priority="364" stopIfTrue="1" operator="lessThan">
      <formula>5</formula>
    </cfRule>
    <cfRule type="cellIs" dxfId="518" priority="366" stopIfTrue="1" operator="lessThan">
      <formula>5</formula>
    </cfRule>
  </conditionalFormatting>
  <conditionalFormatting sqref="EM56:EM65">
    <cfRule type="cellIs" dxfId="517" priority="363" stopIfTrue="1" operator="lessThan">
      <formula>5</formula>
    </cfRule>
  </conditionalFormatting>
  <conditionalFormatting sqref="EM56:EM65">
    <cfRule type="cellIs" dxfId="516" priority="360" stopIfTrue="1" operator="lessThan">
      <formula>5</formula>
    </cfRule>
    <cfRule type="cellIs" dxfId="515" priority="362" stopIfTrue="1" operator="lessThan">
      <formula>5</formula>
    </cfRule>
  </conditionalFormatting>
  <conditionalFormatting sqref="EM56:EM65">
    <cfRule type="cellIs" dxfId="514" priority="361" stopIfTrue="1" operator="lessThan">
      <formula>5</formula>
    </cfRule>
  </conditionalFormatting>
  <conditionalFormatting sqref="EQ7:EQ55">
    <cfRule type="cellIs" dxfId="513" priority="357" stopIfTrue="1" operator="equal">
      <formula>"Giỏi"</formula>
    </cfRule>
    <cfRule type="cellIs" dxfId="512" priority="358" stopIfTrue="1" operator="equal">
      <formula>"Yếu"</formula>
    </cfRule>
  </conditionalFormatting>
  <conditionalFormatting sqref="EQ56:EQ65">
    <cfRule type="cellIs" dxfId="511" priority="355" stopIfTrue="1" operator="equal">
      <formula>"Giỏi"</formula>
    </cfRule>
    <cfRule type="cellIs" dxfId="510" priority="356" stopIfTrue="1" operator="equal">
      <formula>"Yếu"</formula>
    </cfRule>
  </conditionalFormatting>
  <conditionalFormatting sqref="O67 Q67 T67 AZ67 F67">
    <cfRule type="cellIs" dxfId="509" priority="354" stopIfTrue="1" operator="lessThan">
      <formula>5</formula>
    </cfRule>
  </conditionalFormatting>
  <conditionalFormatting sqref="O67 Q67 T67 F67">
    <cfRule type="cellIs" dxfId="508" priority="353" stopIfTrue="1" operator="lessThan">
      <formula>5</formula>
    </cfRule>
  </conditionalFormatting>
  <conditionalFormatting sqref="O67 Q67 T67 F67">
    <cfRule type="cellIs" dxfId="507" priority="352" stopIfTrue="1" operator="lessThan">
      <formula>5</formula>
    </cfRule>
  </conditionalFormatting>
  <conditionalFormatting sqref="D67:E67 J67:K67 P67 R67 U67 BA67 M67:N67 W67:X67">
    <cfRule type="cellIs" dxfId="506" priority="349" stopIfTrue="1" operator="lessThan">
      <formula>5</formula>
    </cfRule>
  </conditionalFormatting>
  <conditionalFormatting sqref="BB67">
    <cfRule type="cellIs" dxfId="505" priority="350" stopIfTrue="1" operator="equal">
      <formula>"Giỏi"</formula>
    </cfRule>
    <cfRule type="cellIs" dxfId="504" priority="351" stopIfTrue="1" operator="equal">
      <formula>"Yếu"</formula>
    </cfRule>
  </conditionalFormatting>
  <conditionalFormatting sqref="D67:E67 J67:K67 P67 R67 U67 M67:N67 W67">
    <cfRule type="cellIs" dxfId="503" priority="348" stopIfTrue="1" operator="lessThan">
      <formula>5</formula>
    </cfRule>
  </conditionalFormatting>
  <conditionalFormatting sqref="D67:E67 J67:K67 P67 R67 U67 M67:N67 W67:X67">
    <cfRule type="cellIs" dxfId="502" priority="347" stopIfTrue="1" operator="lessThan">
      <formula>5</formula>
    </cfRule>
  </conditionalFormatting>
  <conditionalFormatting sqref="G67:H67">
    <cfRule type="cellIs" dxfId="501" priority="346" stopIfTrue="1" operator="lessThan">
      <formula>5</formula>
    </cfRule>
  </conditionalFormatting>
  <conditionalFormatting sqref="G67:H67">
    <cfRule type="cellIs" dxfId="500" priority="345" stopIfTrue="1" operator="lessThan">
      <formula>5</formula>
    </cfRule>
  </conditionalFormatting>
  <conditionalFormatting sqref="G67:H67">
    <cfRule type="cellIs" dxfId="499" priority="344" stopIfTrue="1" operator="lessThan">
      <formula>5</formula>
    </cfRule>
  </conditionalFormatting>
  <conditionalFormatting sqref="AO67 AI67 AX67 AV67 AQ67 Z67 AT67 AM67 AK67">
    <cfRule type="cellIs" dxfId="498" priority="343" stopIfTrue="1" operator="lessThan">
      <formula>5</formula>
    </cfRule>
  </conditionalFormatting>
  <conditionalFormatting sqref="AO67 AI67 AX67 AV67 AQ67 Z67 AT67 AM67 AK67">
    <cfRule type="cellIs" dxfId="497" priority="342" stopIfTrue="1" operator="lessThan">
      <formula>5</formula>
    </cfRule>
  </conditionalFormatting>
  <conditionalFormatting sqref="AO67 AI67 AX67 AV67 AQ67 Z67 AT67 AM67 AK67">
    <cfRule type="cellIs" dxfId="496" priority="341" stopIfTrue="1" operator="lessThan">
      <formula>5</formula>
    </cfRule>
  </conditionalFormatting>
  <conditionalFormatting sqref="AF67">
    <cfRule type="cellIs" dxfId="495" priority="340" stopIfTrue="1" operator="lessThan">
      <formula>5</formula>
    </cfRule>
  </conditionalFormatting>
  <conditionalFormatting sqref="AF67">
    <cfRule type="cellIs" dxfId="494" priority="339" stopIfTrue="1" operator="lessThan">
      <formula>5</formula>
    </cfRule>
  </conditionalFormatting>
  <conditionalFormatting sqref="AF67">
    <cfRule type="cellIs" dxfId="493" priority="338" stopIfTrue="1" operator="lessThan">
      <formula>5</formula>
    </cfRule>
  </conditionalFormatting>
  <conditionalFormatting sqref="AA67 AJ67:AN67 AR67 AU67 AW67 AP67 AY67">
    <cfRule type="cellIs" dxfId="492" priority="337" stopIfTrue="1" operator="lessThan">
      <formula>5</formula>
    </cfRule>
  </conditionalFormatting>
  <conditionalFormatting sqref="AA67 AJ67:AN67 AR67 AU67 AW67 AP67">
    <cfRule type="cellIs" dxfId="491" priority="336" stopIfTrue="1" operator="lessThan">
      <formula>5</formula>
    </cfRule>
  </conditionalFormatting>
  <conditionalFormatting sqref="AA67 AJ67:AN67 AR67 AU67 AW67 AP67 AY67">
    <cfRule type="cellIs" dxfId="490" priority="335" stopIfTrue="1" operator="lessThan">
      <formula>5</formula>
    </cfRule>
  </conditionalFormatting>
  <conditionalFormatting sqref="AG67">
    <cfRule type="cellIs" dxfId="489" priority="334" stopIfTrue="1" operator="lessThan">
      <formula>5</formula>
    </cfRule>
  </conditionalFormatting>
  <conditionalFormatting sqref="AG67">
    <cfRule type="cellIs" dxfId="488" priority="333" stopIfTrue="1" operator="lessThan">
      <formula>5</formula>
    </cfRule>
  </conditionalFormatting>
  <conditionalFormatting sqref="AG67">
    <cfRule type="cellIs" dxfId="487" priority="332" stopIfTrue="1" operator="lessThan">
      <formula>5</formula>
    </cfRule>
  </conditionalFormatting>
  <conditionalFormatting sqref="AC67">
    <cfRule type="cellIs" dxfId="486" priority="331" stopIfTrue="1" operator="lessThan">
      <formula>5</formula>
    </cfRule>
  </conditionalFormatting>
  <conditionalFormatting sqref="AC67">
    <cfRule type="cellIs" dxfId="485" priority="330" stopIfTrue="1" operator="lessThan">
      <formula>5</formula>
    </cfRule>
  </conditionalFormatting>
  <conditionalFormatting sqref="AC67">
    <cfRule type="cellIs" dxfId="484" priority="329" stopIfTrue="1" operator="lessThan">
      <formula>5</formula>
    </cfRule>
  </conditionalFormatting>
  <conditionalFormatting sqref="AC67:AD67">
    <cfRule type="cellIs" dxfId="483" priority="328" stopIfTrue="1" operator="lessThan">
      <formula>5</formula>
    </cfRule>
  </conditionalFormatting>
  <conditionalFormatting sqref="AC67:AD67">
    <cfRule type="cellIs" dxfId="482" priority="327" stopIfTrue="1" operator="lessThan">
      <formula>5</formula>
    </cfRule>
  </conditionalFormatting>
  <conditionalFormatting sqref="AC67:AD67">
    <cfRule type="cellIs" dxfId="481" priority="326" stopIfTrue="1" operator="lessThan">
      <formula>5</formula>
    </cfRule>
  </conditionalFormatting>
  <conditionalFormatting sqref="BT67 BO67 BL67 BJ67 BD67 BQ67 CR67:CS67">
    <cfRule type="cellIs" dxfId="480" priority="325" stopIfTrue="1" operator="lessThan">
      <formula>5</formula>
    </cfRule>
  </conditionalFormatting>
  <conditionalFormatting sqref="BT67 BO67 BL67 BJ67 BD67 BQ67">
    <cfRule type="cellIs" dxfId="479" priority="324" stopIfTrue="1" operator="lessThan">
      <formula>5</formula>
    </cfRule>
  </conditionalFormatting>
  <conditionalFormatting sqref="BT67 BO67 BL67 BJ67 BD67 BQ67">
    <cfRule type="cellIs" dxfId="478" priority="323" stopIfTrue="1" operator="lessThan">
      <formula>5</formula>
    </cfRule>
  </conditionalFormatting>
  <conditionalFormatting sqref="BP67 BK67:BM67 BE67 BR67 BU67">
    <cfRule type="cellIs" dxfId="477" priority="320" stopIfTrue="1" operator="lessThan">
      <formula>5</formula>
    </cfRule>
  </conditionalFormatting>
  <conditionalFormatting sqref="CT67">
    <cfRule type="cellIs" dxfId="476" priority="321" stopIfTrue="1" operator="equal">
      <formula>"Giỏi"</formula>
    </cfRule>
    <cfRule type="cellIs" dxfId="475" priority="322" stopIfTrue="1" operator="equal">
      <formula>"Yếu"</formula>
    </cfRule>
  </conditionalFormatting>
  <conditionalFormatting sqref="BP67 BK67:BM67 BE67 BR67 BU67">
    <cfRule type="cellIs" dxfId="474" priority="319" stopIfTrue="1" operator="lessThan">
      <formula>5</formula>
    </cfRule>
  </conditionalFormatting>
  <conditionalFormatting sqref="BP67 BK67:BM67 BE67 BR67 BU67">
    <cfRule type="cellIs" dxfId="473" priority="318" stopIfTrue="1" operator="lessThan">
      <formula>5</formula>
    </cfRule>
  </conditionalFormatting>
  <conditionalFormatting sqref="BG67">
    <cfRule type="cellIs" dxfId="472" priority="317" stopIfTrue="1" operator="lessThan">
      <formula>5</formula>
    </cfRule>
  </conditionalFormatting>
  <conditionalFormatting sqref="BG67">
    <cfRule type="cellIs" dxfId="471" priority="316" stopIfTrue="1" operator="lessThan">
      <formula>5</formula>
    </cfRule>
  </conditionalFormatting>
  <conditionalFormatting sqref="BG67">
    <cfRule type="cellIs" dxfId="470" priority="315" stopIfTrue="1" operator="lessThan">
      <formula>5</formula>
    </cfRule>
  </conditionalFormatting>
  <conditionalFormatting sqref="BG67:BH67">
    <cfRule type="cellIs" dxfId="469" priority="314" stopIfTrue="1" operator="lessThan">
      <formula>5</formula>
    </cfRule>
  </conditionalFormatting>
  <conditionalFormatting sqref="BG67:BH67">
    <cfRule type="cellIs" dxfId="468" priority="313" stopIfTrue="1" operator="lessThan">
      <formula>5</formula>
    </cfRule>
  </conditionalFormatting>
  <conditionalFormatting sqref="BG67:BH67">
    <cfRule type="cellIs" dxfId="467" priority="312" stopIfTrue="1" operator="lessThan">
      <formula>5</formula>
    </cfRule>
  </conditionalFormatting>
  <conditionalFormatting sqref="BV67 CB67 CJ67 CE67 CH67 CP67:CQ67">
    <cfRule type="cellIs" dxfId="466" priority="311" stopIfTrue="1" operator="lessThan">
      <formula>5</formula>
    </cfRule>
  </conditionalFormatting>
  <conditionalFormatting sqref="BV67 CB67 CJ67 CE67 CH67 CP67:CQ67">
    <cfRule type="cellIs" dxfId="465" priority="310" stopIfTrue="1" operator="lessThan">
      <formula>5</formula>
    </cfRule>
  </conditionalFormatting>
  <conditionalFormatting sqref="BV67 CB67 CJ67 CE67 CH67 CP67:CQ67">
    <cfRule type="cellIs" dxfId="464" priority="309" stopIfTrue="1" operator="lessThan">
      <formula>5</formula>
    </cfRule>
  </conditionalFormatting>
  <conditionalFormatting sqref="CI67 CK67 BW67 CC67 CF67">
    <cfRule type="cellIs" dxfId="463" priority="308" stopIfTrue="1" operator="lessThan">
      <formula>5</formula>
    </cfRule>
  </conditionalFormatting>
  <conditionalFormatting sqref="CI67 CK67 BW67 CC67 CF67">
    <cfRule type="cellIs" dxfId="462" priority="307" stopIfTrue="1" operator="lessThan">
      <formula>5</formula>
    </cfRule>
  </conditionalFormatting>
  <conditionalFormatting sqref="CI67 CK67 BW67 CC67 CF67">
    <cfRule type="cellIs" dxfId="461" priority="306" stopIfTrue="1" operator="lessThan">
      <formula>5</formula>
    </cfRule>
  </conditionalFormatting>
  <conditionalFormatting sqref="BX67 BZ67">
    <cfRule type="cellIs" dxfId="460" priority="305" stopIfTrue="1" operator="lessThan">
      <formula>5</formula>
    </cfRule>
  </conditionalFormatting>
  <conditionalFormatting sqref="BX67 BZ67">
    <cfRule type="cellIs" dxfId="459" priority="304" stopIfTrue="1" operator="lessThan">
      <formula>5</formula>
    </cfRule>
  </conditionalFormatting>
  <conditionalFormatting sqref="BX67 BZ67">
    <cfRule type="cellIs" dxfId="458" priority="303" stopIfTrue="1" operator="lessThan">
      <formula>5</formula>
    </cfRule>
  </conditionalFormatting>
  <conditionalFormatting sqref="BY67 CA67">
    <cfRule type="cellIs" dxfId="457" priority="302" stopIfTrue="1" operator="lessThan">
      <formula>5</formula>
    </cfRule>
  </conditionalFormatting>
  <conditionalFormatting sqref="BY67 CA67">
    <cfRule type="cellIs" dxfId="456" priority="301" stopIfTrue="1" operator="lessThan">
      <formula>5</formula>
    </cfRule>
  </conditionalFormatting>
  <conditionalFormatting sqref="BY67 CA67">
    <cfRule type="cellIs" dxfId="455" priority="300" stopIfTrue="1" operator="lessThan">
      <formula>5</formula>
    </cfRule>
  </conditionalFormatting>
  <conditionalFormatting sqref="CM67">
    <cfRule type="cellIs" dxfId="454" priority="299" stopIfTrue="1" operator="lessThan">
      <formula>5</formula>
    </cfRule>
  </conditionalFormatting>
  <conditionalFormatting sqref="CM67">
    <cfRule type="cellIs" dxfId="453" priority="298" stopIfTrue="1" operator="lessThan">
      <formula>5</formula>
    </cfRule>
  </conditionalFormatting>
  <conditionalFormatting sqref="CM67">
    <cfRule type="cellIs" dxfId="452" priority="297" stopIfTrue="1" operator="lessThan">
      <formula>5</formula>
    </cfRule>
  </conditionalFormatting>
  <conditionalFormatting sqref="CN67">
    <cfRule type="cellIs" dxfId="451" priority="296" stopIfTrue="1" operator="lessThan">
      <formula>5</formula>
    </cfRule>
  </conditionalFormatting>
  <conditionalFormatting sqref="CN67">
    <cfRule type="cellIs" dxfId="450" priority="295" stopIfTrue="1" operator="lessThan">
      <formula>5</formula>
    </cfRule>
  </conditionalFormatting>
  <conditionalFormatting sqref="CN67">
    <cfRule type="cellIs" dxfId="449" priority="294" stopIfTrue="1" operator="lessThan">
      <formula>5</formula>
    </cfRule>
  </conditionalFormatting>
  <conditionalFormatting sqref="CV67 DD67 DK67 DI67 DO67 DG67 DQ67:DR67">
    <cfRule type="cellIs" dxfId="448" priority="293" stopIfTrue="1" operator="lessThan">
      <formula>5</formula>
    </cfRule>
  </conditionalFormatting>
  <conditionalFormatting sqref="CV67 DD67 DK67 DI67 DO67 DG67">
    <cfRule type="cellIs" dxfId="447" priority="292" stopIfTrue="1" operator="lessThan">
      <formula>5</formula>
    </cfRule>
  </conditionalFormatting>
  <conditionalFormatting sqref="CV67 DD67 DK67 DI67 DO67 DG67">
    <cfRule type="cellIs" dxfId="446" priority="291" stopIfTrue="1" operator="lessThan">
      <formula>5</formula>
    </cfRule>
  </conditionalFormatting>
  <conditionalFormatting sqref="DL67 DP67 CW67 DE67 DH67 DJ67">
    <cfRule type="cellIs" dxfId="445" priority="288" stopIfTrue="1" operator="lessThan">
      <formula>5</formula>
    </cfRule>
  </conditionalFormatting>
  <conditionalFormatting sqref="DS67">
    <cfRule type="cellIs" dxfId="444" priority="289" stopIfTrue="1" operator="equal">
      <formula>"Giỏi"</formula>
    </cfRule>
    <cfRule type="cellIs" dxfId="443" priority="290" stopIfTrue="1" operator="equal">
      <formula>"Yếu"</formula>
    </cfRule>
  </conditionalFormatting>
  <conditionalFormatting sqref="DL67 DP67 CW67 DE67 DH67 DJ67">
    <cfRule type="cellIs" dxfId="442" priority="287" stopIfTrue="1" operator="lessThan">
      <formula>5</formula>
    </cfRule>
  </conditionalFormatting>
  <conditionalFormatting sqref="DL67 DP67 CW67 DE67 DH67 DJ67">
    <cfRule type="cellIs" dxfId="441" priority="286" stopIfTrue="1" operator="lessThan">
      <formula>5</formula>
    </cfRule>
  </conditionalFormatting>
  <conditionalFormatting sqref="DB67 CY67">
    <cfRule type="cellIs" dxfId="440" priority="285" stopIfTrue="1" operator="lessThan">
      <formula>5</formula>
    </cfRule>
  </conditionalFormatting>
  <conditionalFormatting sqref="DB67 CY67">
    <cfRule type="cellIs" dxfId="439" priority="284" stopIfTrue="1" operator="lessThan">
      <formula>5</formula>
    </cfRule>
  </conditionalFormatting>
  <conditionalFormatting sqref="DB67 CY67">
    <cfRule type="cellIs" dxfId="438" priority="283" stopIfTrue="1" operator="lessThan">
      <formula>5</formula>
    </cfRule>
  </conditionalFormatting>
  <conditionalFormatting sqref="CZ67 DC67">
    <cfRule type="cellIs" dxfId="437" priority="282" stopIfTrue="1" operator="lessThan">
      <formula>5</formula>
    </cfRule>
  </conditionalFormatting>
  <conditionalFormatting sqref="CZ67 DC67">
    <cfRule type="cellIs" dxfId="436" priority="281" stopIfTrue="1" operator="lessThan">
      <formula>5</formula>
    </cfRule>
  </conditionalFormatting>
  <conditionalFormatting sqref="CZ67 DC67">
    <cfRule type="cellIs" dxfId="435" priority="280" stopIfTrue="1" operator="lessThan">
      <formula>5</formula>
    </cfRule>
  </conditionalFormatting>
  <conditionalFormatting sqref="DM67">
    <cfRule type="cellIs" dxfId="434" priority="279" stopIfTrue="1" operator="lessThan">
      <formula>5</formula>
    </cfRule>
  </conditionalFormatting>
  <conditionalFormatting sqref="DM67">
    <cfRule type="cellIs" dxfId="433" priority="278" stopIfTrue="1" operator="lessThan">
      <formula>5</formula>
    </cfRule>
  </conditionalFormatting>
  <conditionalFormatting sqref="DM67">
    <cfRule type="cellIs" dxfId="432" priority="277" stopIfTrue="1" operator="lessThan">
      <formula>5</formula>
    </cfRule>
  </conditionalFormatting>
  <conditionalFormatting sqref="DN67">
    <cfRule type="cellIs" dxfId="431" priority="276" stopIfTrue="1" operator="lessThan">
      <formula>5</formula>
    </cfRule>
  </conditionalFormatting>
  <conditionalFormatting sqref="DN67">
    <cfRule type="cellIs" dxfId="430" priority="275" stopIfTrue="1" operator="lessThan">
      <formula>5</formula>
    </cfRule>
  </conditionalFormatting>
  <conditionalFormatting sqref="DN67">
    <cfRule type="cellIs" dxfId="429" priority="274" stopIfTrue="1" operator="lessThan">
      <formula>5</formula>
    </cfRule>
  </conditionalFormatting>
  <conditionalFormatting sqref="I67">
    <cfRule type="cellIs" dxfId="428" priority="273" stopIfTrue="1" operator="lessThan">
      <formula>5</formula>
    </cfRule>
  </conditionalFormatting>
  <conditionalFormatting sqref="I67">
    <cfRule type="cellIs" dxfId="427" priority="272" stopIfTrue="1" operator="lessThan">
      <formula>5</formula>
    </cfRule>
  </conditionalFormatting>
  <conditionalFormatting sqref="I67">
    <cfRule type="cellIs" dxfId="426" priority="271" stopIfTrue="1" operator="lessThan">
      <formula>5</formula>
    </cfRule>
  </conditionalFormatting>
  <conditionalFormatting sqref="L67">
    <cfRule type="cellIs" dxfId="425" priority="270" stopIfTrue="1" operator="lessThan">
      <formula>5</formula>
    </cfRule>
  </conditionalFormatting>
  <conditionalFormatting sqref="L67">
    <cfRule type="cellIs" dxfId="424" priority="269" stopIfTrue="1" operator="lessThan">
      <formula>5</formula>
    </cfRule>
  </conditionalFormatting>
  <conditionalFormatting sqref="L67">
    <cfRule type="cellIs" dxfId="423" priority="268" stopIfTrue="1" operator="lessThan">
      <formula>5</formula>
    </cfRule>
  </conditionalFormatting>
  <conditionalFormatting sqref="V67">
    <cfRule type="cellIs" dxfId="422" priority="267" stopIfTrue="1" operator="lessThan">
      <formula>5</formula>
    </cfRule>
  </conditionalFormatting>
  <conditionalFormatting sqref="V67">
    <cfRule type="cellIs" dxfId="421" priority="266" stopIfTrue="1" operator="lessThan">
      <formula>5</formula>
    </cfRule>
  </conditionalFormatting>
  <conditionalFormatting sqref="V67">
    <cfRule type="cellIs" dxfId="420" priority="265" stopIfTrue="1" operator="lessThan">
      <formula>5</formula>
    </cfRule>
  </conditionalFormatting>
  <conditionalFormatting sqref="S67">
    <cfRule type="cellIs" dxfId="419" priority="264" stopIfTrue="1" operator="lessThan">
      <formula>5</formula>
    </cfRule>
  </conditionalFormatting>
  <conditionalFormatting sqref="S67">
    <cfRule type="cellIs" dxfId="418" priority="263" stopIfTrue="1" operator="lessThan">
      <formula>5</formula>
    </cfRule>
  </conditionalFormatting>
  <conditionalFormatting sqref="S67">
    <cfRule type="cellIs" dxfId="417" priority="262" stopIfTrue="1" operator="lessThan">
      <formula>5</formula>
    </cfRule>
  </conditionalFormatting>
  <conditionalFormatting sqref="Y67">
    <cfRule type="cellIs" dxfId="416" priority="261" stopIfTrue="1" operator="lessThan">
      <formula>5</formula>
    </cfRule>
  </conditionalFormatting>
  <conditionalFormatting sqref="Y67">
    <cfRule type="cellIs" dxfId="415" priority="260" stopIfTrue="1" operator="lessThan">
      <formula>5</formula>
    </cfRule>
  </conditionalFormatting>
  <conditionalFormatting sqref="Y67">
    <cfRule type="cellIs" dxfId="414" priority="259" stopIfTrue="1" operator="lessThan">
      <formula>5</formula>
    </cfRule>
  </conditionalFormatting>
  <conditionalFormatting sqref="AB67">
    <cfRule type="cellIs" dxfId="413" priority="258" stopIfTrue="1" operator="lessThan">
      <formula>5</formula>
    </cfRule>
  </conditionalFormatting>
  <conditionalFormatting sqref="AB67">
    <cfRule type="cellIs" dxfId="412" priority="257" stopIfTrue="1" operator="lessThan">
      <formula>5</formula>
    </cfRule>
  </conditionalFormatting>
  <conditionalFormatting sqref="AB67">
    <cfRule type="cellIs" dxfId="411" priority="256" stopIfTrue="1" operator="lessThan">
      <formula>5</formula>
    </cfRule>
  </conditionalFormatting>
  <conditionalFormatting sqref="AH67">
    <cfRule type="cellIs" dxfId="410" priority="255" stopIfTrue="1" operator="lessThan">
      <formula>5</formula>
    </cfRule>
  </conditionalFormatting>
  <conditionalFormatting sqref="AH67">
    <cfRule type="cellIs" dxfId="409" priority="254" stopIfTrue="1" operator="lessThan">
      <formula>5</formula>
    </cfRule>
  </conditionalFormatting>
  <conditionalFormatting sqref="AH67">
    <cfRule type="cellIs" dxfId="408" priority="253" stopIfTrue="1" operator="lessThan">
      <formula>5</formula>
    </cfRule>
  </conditionalFormatting>
  <conditionalFormatting sqref="AE67">
    <cfRule type="cellIs" dxfId="407" priority="252" stopIfTrue="1" operator="lessThan">
      <formula>5</formula>
    </cfRule>
  </conditionalFormatting>
  <conditionalFormatting sqref="AE67">
    <cfRule type="cellIs" dxfId="406" priority="251" stopIfTrue="1" operator="lessThan">
      <formula>5</formula>
    </cfRule>
  </conditionalFormatting>
  <conditionalFormatting sqref="AE67">
    <cfRule type="cellIs" dxfId="405" priority="250" stopIfTrue="1" operator="lessThan">
      <formula>5</formula>
    </cfRule>
  </conditionalFormatting>
  <conditionalFormatting sqref="AS67">
    <cfRule type="cellIs" dxfId="404" priority="249" stopIfTrue="1" operator="lessThan">
      <formula>5</formula>
    </cfRule>
  </conditionalFormatting>
  <conditionalFormatting sqref="AS67">
    <cfRule type="cellIs" dxfId="403" priority="248" stopIfTrue="1" operator="lessThan">
      <formula>5</formula>
    </cfRule>
  </conditionalFormatting>
  <conditionalFormatting sqref="AS67">
    <cfRule type="cellIs" dxfId="402" priority="247" stopIfTrue="1" operator="lessThan">
      <formula>5</formula>
    </cfRule>
  </conditionalFormatting>
  <conditionalFormatting sqref="BF67">
    <cfRule type="cellIs" dxfId="401" priority="246" stopIfTrue="1" operator="lessThan">
      <formula>5</formula>
    </cfRule>
  </conditionalFormatting>
  <conditionalFormatting sqref="BF67">
    <cfRule type="cellIs" dxfId="400" priority="245" stopIfTrue="1" operator="lessThan">
      <formula>5</formula>
    </cfRule>
  </conditionalFormatting>
  <conditionalFormatting sqref="BF67">
    <cfRule type="cellIs" dxfId="399" priority="244" stopIfTrue="1" operator="lessThan">
      <formula>5</formula>
    </cfRule>
  </conditionalFormatting>
  <conditionalFormatting sqref="BN67">
    <cfRule type="cellIs" dxfId="398" priority="243" stopIfTrue="1" operator="lessThan">
      <formula>5</formula>
    </cfRule>
  </conditionalFormatting>
  <conditionalFormatting sqref="BN67">
    <cfRule type="cellIs" dxfId="397" priority="242" stopIfTrue="1" operator="lessThan">
      <formula>5</formula>
    </cfRule>
  </conditionalFormatting>
  <conditionalFormatting sqref="BN67">
    <cfRule type="cellIs" dxfId="396" priority="241" stopIfTrue="1" operator="lessThan">
      <formula>5</formula>
    </cfRule>
  </conditionalFormatting>
  <conditionalFormatting sqref="BI67">
    <cfRule type="cellIs" dxfId="395" priority="240" stopIfTrue="1" operator="lessThan">
      <formula>5</formula>
    </cfRule>
  </conditionalFormatting>
  <conditionalFormatting sqref="BI67">
    <cfRule type="cellIs" dxfId="394" priority="239" stopIfTrue="1" operator="lessThan">
      <formula>5</formula>
    </cfRule>
  </conditionalFormatting>
  <conditionalFormatting sqref="BI67">
    <cfRule type="cellIs" dxfId="393" priority="238" stopIfTrue="1" operator="lessThan">
      <formula>5</formula>
    </cfRule>
  </conditionalFormatting>
  <conditionalFormatting sqref="BS67">
    <cfRule type="cellIs" dxfId="392" priority="237" stopIfTrue="1" operator="lessThan">
      <formula>5</formula>
    </cfRule>
  </conditionalFormatting>
  <conditionalFormatting sqref="BS67">
    <cfRule type="cellIs" dxfId="391" priority="236" stopIfTrue="1" operator="lessThan">
      <formula>5</formula>
    </cfRule>
  </conditionalFormatting>
  <conditionalFormatting sqref="BS67">
    <cfRule type="cellIs" dxfId="390" priority="235" stopIfTrue="1" operator="lessThan">
      <formula>5</formula>
    </cfRule>
  </conditionalFormatting>
  <conditionalFormatting sqref="CD67">
    <cfRule type="cellIs" dxfId="389" priority="234" stopIfTrue="1" operator="lessThan">
      <formula>5</formula>
    </cfRule>
  </conditionalFormatting>
  <conditionalFormatting sqref="CD67">
    <cfRule type="cellIs" dxfId="388" priority="233" stopIfTrue="1" operator="lessThan">
      <formula>5</formula>
    </cfRule>
  </conditionalFormatting>
  <conditionalFormatting sqref="CD67">
    <cfRule type="cellIs" dxfId="387" priority="232" stopIfTrue="1" operator="lessThan">
      <formula>5</formula>
    </cfRule>
  </conditionalFormatting>
  <conditionalFormatting sqref="CG67">
    <cfRule type="cellIs" dxfId="386" priority="231" stopIfTrue="1" operator="lessThan">
      <formula>5</formula>
    </cfRule>
  </conditionalFormatting>
  <conditionalFormatting sqref="CG67">
    <cfRule type="cellIs" dxfId="385" priority="230" stopIfTrue="1" operator="lessThan">
      <formula>5</formula>
    </cfRule>
  </conditionalFormatting>
  <conditionalFormatting sqref="CG67">
    <cfRule type="cellIs" dxfId="384" priority="229" stopIfTrue="1" operator="lessThan">
      <formula>5</formula>
    </cfRule>
  </conditionalFormatting>
  <conditionalFormatting sqref="CL67">
    <cfRule type="cellIs" dxfId="383" priority="228" stopIfTrue="1" operator="lessThan">
      <formula>5</formula>
    </cfRule>
  </conditionalFormatting>
  <conditionalFormatting sqref="CL67">
    <cfRule type="cellIs" dxfId="382" priority="227" stopIfTrue="1" operator="lessThan">
      <formula>5</formula>
    </cfRule>
  </conditionalFormatting>
  <conditionalFormatting sqref="CL67">
    <cfRule type="cellIs" dxfId="381" priority="226" stopIfTrue="1" operator="lessThan">
      <formula>5</formula>
    </cfRule>
  </conditionalFormatting>
  <conditionalFormatting sqref="CO67">
    <cfRule type="cellIs" dxfId="380" priority="225" stopIfTrue="1" operator="lessThan">
      <formula>5</formula>
    </cfRule>
  </conditionalFormatting>
  <conditionalFormatting sqref="CO67">
    <cfRule type="cellIs" dxfId="379" priority="224" stopIfTrue="1" operator="lessThan">
      <formula>5</formula>
    </cfRule>
  </conditionalFormatting>
  <conditionalFormatting sqref="CO67">
    <cfRule type="cellIs" dxfId="378" priority="223" stopIfTrue="1" operator="lessThan">
      <formula>5</formula>
    </cfRule>
  </conditionalFormatting>
  <conditionalFormatting sqref="CX67">
    <cfRule type="cellIs" dxfId="377" priority="222" stopIfTrue="1" operator="lessThan">
      <formula>5</formula>
    </cfRule>
  </conditionalFormatting>
  <conditionalFormatting sqref="CX67">
    <cfRule type="cellIs" dxfId="376" priority="221" stopIfTrue="1" operator="lessThan">
      <formula>5</formula>
    </cfRule>
  </conditionalFormatting>
  <conditionalFormatting sqref="CX67">
    <cfRule type="cellIs" dxfId="375" priority="220" stopIfTrue="1" operator="lessThan">
      <formula>5</formula>
    </cfRule>
  </conditionalFormatting>
  <conditionalFormatting sqref="DA67">
    <cfRule type="cellIs" dxfId="374" priority="219" stopIfTrue="1" operator="lessThan">
      <formula>5</formula>
    </cfRule>
  </conditionalFormatting>
  <conditionalFormatting sqref="DA67">
    <cfRule type="cellIs" dxfId="373" priority="218" stopIfTrue="1" operator="lessThan">
      <formula>5</formula>
    </cfRule>
  </conditionalFormatting>
  <conditionalFormatting sqref="DA67">
    <cfRule type="cellIs" dxfId="372" priority="217" stopIfTrue="1" operator="lessThan">
      <formula>5</formula>
    </cfRule>
  </conditionalFormatting>
  <conditionalFormatting sqref="DF67">
    <cfRule type="cellIs" dxfId="371" priority="216" stopIfTrue="1" operator="lessThan">
      <formula>5</formula>
    </cfRule>
  </conditionalFormatting>
  <conditionalFormatting sqref="DF67">
    <cfRule type="cellIs" dxfId="370" priority="215" stopIfTrue="1" operator="lessThan">
      <formula>5</formula>
    </cfRule>
  </conditionalFormatting>
  <conditionalFormatting sqref="DF67">
    <cfRule type="cellIs" dxfId="369" priority="214" stopIfTrue="1" operator="lessThan">
      <formula>5</formula>
    </cfRule>
  </conditionalFormatting>
  <conditionalFormatting sqref="DU67:DV67">
    <cfRule type="cellIs" dxfId="368" priority="213" stopIfTrue="1" operator="lessThan">
      <formula>5</formula>
    </cfRule>
  </conditionalFormatting>
  <conditionalFormatting sqref="DU67:DV67">
    <cfRule type="cellIs" dxfId="367" priority="212" stopIfTrue="1" operator="lessThan">
      <formula>5</formula>
    </cfRule>
  </conditionalFormatting>
  <conditionalFormatting sqref="DW67">
    <cfRule type="cellIs" dxfId="366" priority="210" stopIfTrue="1" operator="equal">
      <formula>"Giỏi"</formula>
    </cfRule>
    <cfRule type="cellIs" dxfId="365" priority="211" stopIfTrue="1" operator="equal">
      <formula>"Yếu"</formula>
    </cfRule>
  </conditionalFormatting>
  <conditionalFormatting sqref="EG67 DY67">
    <cfRule type="cellIs" dxfId="364" priority="209" stopIfTrue="1" operator="lessThan">
      <formula>5</formula>
    </cfRule>
  </conditionalFormatting>
  <conditionalFormatting sqref="EG67 DY67">
    <cfRule type="cellIs" dxfId="363" priority="206" stopIfTrue="1" operator="lessThan">
      <formula>5</formula>
    </cfRule>
    <cfRule type="cellIs" dxfId="362" priority="208" stopIfTrue="1" operator="lessThan">
      <formula>5</formula>
    </cfRule>
  </conditionalFormatting>
  <conditionalFormatting sqref="EG67 DY67">
    <cfRule type="cellIs" dxfId="361" priority="207" stopIfTrue="1" operator="lessThan">
      <formula>5</formula>
    </cfRule>
  </conditionalFormatting>
  <conditionalFormatting sqref="DZ67 EH67 EB67 ED67 EF67">
    <cfRule type="cellIs" dxfId="360" priority="200" stopIfTrue="1" operator="lessThan">
      <formula>5</formula>
    </cfRule>
  </conditionalFormatting>
  <conditionalFormatting sqref="DZ67 EH67 EB67 ED67 EF67">
    <cfRule type="cellIs" dxfId="359" priority="197" stopIfTrue="1" operator="lessThan">
      <formula>5</formula>
    </cfRule>
    <cfRule type="cellIs" dxfId="358" priority="199" stopIfTrue="1" operator="lessThan">
      <formula>5</formula>
    </cfRule>
  </conditionalFormatting>
  <conditionalFormatting sqref="DZ67 EH67 EB67 ED67 EF67">
    <cfRule type="cellIs" dxfId="357" priority="198" stopIfTrue="1" operator="lessThan">
      <formula>5</formula>
    </cfRule>
  </conditionalFormatting>
  <conditionalFormatting sqref="EM67">
    <cfRule type="cellIs" dxfId="356" priority="196" stopIfTrue="1" operator="lessThan">
      <formula>5</formula>
    </cfRule>
  </conditionalFormatting>
  <conditionalFormatting sqref="EM67">
    <cfRule type="cellIs" dxfId="355" priority="193" stopIfTrue="1" operator="lessThan">
      <formula>5</formula>
    </cfRule>
    <cfRule type="cellIs" dxfId="354" priority="195" stopIfTrue="1" operator="lessThan">
      <formula>5</formula>
    </cfRule>
  </conditionalFormatting>
  <conditionalFormatting sqref="EM67">
    <cfRule type="cellIs" dxfId="353" priority="194" stopIfTrue="1" operator="lessThan">
      <formula>5</formula>
    </cfRule>
  </conditionalFormatting>
  <conditionalFormatting sqref="EQ67">
    <cfRule type="cellIs" dxfId="352" priority="190" stopIfTrue="1" operator="equal">
      <formula>"Giỏi"</formula>
    </cfRule>
    <cfRule type="cellIs" dxfId="351" priority="191" stopIfTrue="1" operator="equal">
      <formula>"Yếu"</formula>
    </cfRule>
  </conditionalFormatting>
  <conditionalFormatting sqref="O69 Q69 T69 AZ69 F69">
    <cfRule type="cellIs" dxfId="350" priority="189" stopIfTrue="1" operator="lessThan">
      <formula>5</formula>
    </cfRule>
  </conditionalFormatting>
  <conditionalFormatting sqref="O69 Q69 T69 F69">
    <cfRule type="cellIs" dxfId="349" priority="188" stopIfTrue="1" operator="lessThan">
      <formula>5</formula>
    </cfRule>
  </conditionalFormatting>
  <conditionalFormatting sqref="O69 Q69 T69 F69">
    <cfRule type="cellIs" dxfId="348" priority="187" stopIfTrue="1" operator="lessThan">
      <formula>5</formula>
    </cfRule>
  </conditionalFormatting>
  <conditionalFormatting sqref="D69:E69 J69:K69 P69 R69 U69 BA69 M69:N69 W69:X69">
    <cfRule type="cellIs" dxfId="347" priority="184" stopIfTrue="1" operator="lessThan">
      <formula>5</formula>
    </cfRule>
  </conditionalFormatting>
  <conditionalFormatting sqref="BB69">
    <cfRule type="cellIs" dxfId="346" priority="185" stopIfTrue="1" operator="equal">
      <formula>"Giỏi"</formula>
    </cfRule>
    <cfRule type="cellIs" dxfId="345" priority="186" stopIfTrue="1" operator="equal">
      <formula>"Yếu"</formula>
    </cfRule>
  </conditionalFormatting>
  <conditionalFormatting sqref="D69:E69 J69:K69 P69 R69 U69 M69:N69 W69">
    <cfRule type="cellIs" dxfId="344" priority="183" stopIfTrue="1" operator="lessThan">
      <formula>5</formula>
    </cfRule>
  </conditionalFormatting>
  <conditionalFormatting sqref="D69:E69 J69:K69 P69 R69 U69 M69:N69 W69:X69">
    <cfRule type="cellIs" dxfId="343" priority="182" stopIfTrue="1" operator="lessThan">
      <formula>5</formula>
    </cfRule>
  </conditionalFormatting>
  <conditionalFormatting sqref="G69:H69">
    <cfRule type="cellIs" dxfId="342" priority="181" stopIfTrue="1" operator="lessThan">
      <formula>5</formula>
    </cfRule>
  </conditionalFormatting>
  <conditionalFormatting sqref="G69:H69">
    <cfRule type="cellIs" dxfId="341" priority="180" stopIfTrue="1" operator="lessThan">
      <formula>5</formula>
    </cfRule>
  </conditionalFormatting>
  <conditionalFormatting sqref="G69:H69">
    <cfRule type="cellIs" dxfId="340" priority="179" stopIfTrue="1" operator="lessThan">
      <formula>5</formula>
    </cfRule>
  </conditionalFormatting>
  <conditionalFormatting sqref="AO69 AI69 AX69 AV69 AQ69 Z69 AT69 AM69 AK69">
    <cfRule type="cellIs" dxfId="339" priority="178" stopIfTrue="1" operator="lessThan">
      <formula>5</formula>
    </cfRule>
  </conditionalFormatting>
  <conditionalFormatting sqref="AO69 AI69 AX69 AV69 AQ69 Z69 AT69 AM69 AK69">
    <cfRule type="cellIs" dxfId="338" priority="177" stopIfTrue="1" operator="lessThan">
      <formula>5</formula>
    </cfRule>
  </conditionalFormatting>
  <conditionalFormatting sqref="AO69 AI69 AX69 AV69 AQ69 Z69 AT69 AM69 AK69">
    <cfRule type="cellIs" dxfId="337" priority="176" stopIfTrue="1" operator="lessThan">
      <formula>5</formula>
    </cfRule>
  </conditionalFormatting>
  <conditionalFormatting sqref="AF69">
    <cfRule type="cellIs" dxfId="336" priority="175" stopIfTrue="1" operator="lessThan">
      <formula>5</formula>
    </cfRule>
  </conditionalFormatting>
  <conditionalFormatting sqref="AF69">
    <cfRule type="cellIs" dxfId="335" priority="174" stopIfTrue="1" operator="lessThan">
      <formula>5</formula>
    </cfRule>
  </conditionalFormatting>
  <conditionalFormatting sqref="AF69">
    <cfRule type="cellIs" dxfId="334" priority="173" stopIfTrue="1" operator="lessThan">
      <formula>5</formula>
    </cfRule>
  </conditionalFormatting>
  <conditionalFormatting sqref="AA69 AJ69:AN69 AR69 AU69 AW69 AP69 AY69">
    <cfRule type="cellIs" dxfId="333" priority="172" stopIfTrue="1" operator="lessThan">
      <formula>5</formula>
    </cfRule>
  </conditionalFormatting>
  <conditionalFormatting sqref="AA69 AJ69:AN69 AR69 AU69 AW69 AP69">
    <cfRule type="cellIs" dxfId="332" priority="171" stopIfTrue="1" operator="lessThan">
      <formula>5</formula>
    </cfRule>
  </conditionalFormatting>
  <conditionalFormatting sqref="AA69 AJ69:AN69 AR69 AU69 AW69 AP69 AY69">
    <cfRule type="cellIs" dxfId="331" priority="170" stopIfTrue="1" operator="lessThan">
      <formula>5</formula>
    </cfRule>
  </conditionalFormatting>
  <conditionalFormatting sqref="AG69">
    <cfRule type="cellIs" dxfId="330" priority="169" stopIfTrue="1" operator="lessThan">
      <formula>5</formula>
    </cfRule>
  </conditionalFormatting>
  <conditionalFormatting sqref="AG69">
    <cfRule type="cellIs" dxfId="329" priority="168" stopIfTrue="1" operator="lessThan">
      <formula>5</formula>
    </cfRule>
  </conditionalFormatting>
  <conditionalFormatting sqref="AG69">
    <cfRule type="cellIs" dxfId="328" priority="167" stopIfTrue="1" operator="lessThan">
      <formula>5</formula>
    </cfRule>
  </conditionalFormatting>
  <conditionalFormatting sqref="AC69">
    <cfRule type="cellIs" dxfId="327" priority="166" stopIfTrue="1" operator="lessThan">
      <formula>5</formula>
    </cfRule>
  </conditionalFormatting>
  <conditionalFormatting sqref="AC69">
    <cfRule type="cellIs" dxfId="326" priority="165" stopIfTrue="1" operator="lessThan">
      <formula>5</formula>
    </cfRule>
  </conditionalFormatting>
  <conditionalFormatting sqref="AC69">
    <cfRule type="cellIs" dxfId="325" priority="164" stopIfTrue="1" operator="lessThan">
      <formula>5</formula>
    </cfRule>
  </conditionalFormatting>
  <conditionalFormatting sqref="AC69:AD69">
    <cfRule type="cellIs" dxfId="324" priority="163" stopIfTrue="1" operator="lessThan">
      <formula>5</formula>
    </cfRule>
  </conditionalFormatting>
  <conditionalFormatting sqref="AC69:AD69">
    <cfRule type="cellIs" dxfId="323" priority="162" stopIfTrue="1" operator="lessThan">
      <formula>5</formula>
    </cfRule>
  </conditionalFormatting>
  <conditionalFormatting sqref="AC69:AD69">
    <cfRule type="cellIs" dxfId="322" priority="161" stopIfTrue="1" operator="lessThan">
      <formula>5</formula>
    </cfRule>
  </conditionalFormatting>
  <conditionalFormatting sqref="BT69 BO69 BL69 BJ69 BD69 BQ69 CR69:CS69">
    <cfRule type="cellIs" dxfId="321" priority="160" stopIfTrue="1" operator="lessThan">
      <formula>5</formula>
    </cfRule>
  </conditionalFormatting>
  <conditionalFormatting sqref="BT69 BO69 BL69 BJ69 BD69 BQ69">
    <cfRule type="cellIs" dxfId="320" priority="159" stopIfTrue="1" operator="lessThan">
      <formula>5</formula>
    </cfRule>
  </conditionalFormatting>
  <conditionalFormatting sqref="BT69 BO69 BL69 BJ69 BD69 BQ69">
    <cfRule type="cellIs" dxfId="319" priority="158" stopIfTrue="1" operator="lessThan">
      <formula>5</formula>
    </cfRule>
  </conditionalFormatting>
  <conditionalFormatting sqref="BP69 BK69:BM69 BE69 BR69 BU69">
    <cfRule type="cellIs" dxfId="318" priority="155" stopIfTrue="1" operator="lessThan">
      <formula>5</formula>
    </cfRule>
  </conditionalFormatting>
  <conditionalFormatting sqref="CT69">
    <cfRule type="cellIs" dxfId="317" priority="156" stopIfTrue="1" operator="equal">
      <formula>"Giỏi"</formula>
    </cfRule>
    <cfRule type="cellIs" dxfId="316" priority="157" stopIfTrue="1" operator="equal">
      <formula>"Yếu"</formula>
    </cfRule>
  </conditionalFormatting>
  <conditionalFormatting sqref="BP69 BK69:BM69 BE69 BR69 BU69">
    <cfRule type="cellIs" dxfId="315" priority="154" stopIfTrue="1" operator="lessThan">
      <formula>5</formula>
    </cfRule>
  </conditionalFormatting>
  <conditionalFormatting sqref="BP69 BK69:BM69 BE69 BR69 BU69">
    <cfRule type="cellIs" dxfId="314" priority="153" stopIfTrue="1" operator="lessThan">
      <formula>5</formula>
    </cfRule>
  </conditionalFormatting>
  <conditionalFormatting sqref="BG69">
    <cfRule type="cellIs" dxfId="313" priority="152" stopIfTrue="1" operator="lessThan">
      <formula>5</formula>
    </cfRule>
  </conditionalFormatting>
  <conditionalFormatting sqref="BG69">
    <cfRule type="cellIs" dxfId="312" priority="151" stopIfTrue="1" operator="lessThan">
      <formula>5</formula>
    </cfRule>
  </conditionalFormatting>
  <conditionalFormatting sqref="BG69">
    <cfRule type="cellIs" dxfId="311" priority="150" stopIfTrue="1" operator="lessThan">
      <formula>5</formula>
    </cfRule>
  </conditionalFormatting>
  <conditionalFormatting sqref="BG69:BH69">
    <cfRule type="cellIs" dxfId="310" priority="149" stopIfTrue="1" operator="lessThan">
      <formula>5</formula>
    </cfRule>
  </conditionalFormatting>
  <conditionalFormatting sqref="BG69:BH69">
    <cfRule type="cellIs" dxfId="309" priority="148" stopIfTrue="1" operator="lessThan">
      <formula>5</formula>
    </cfRule>
  </conditionalFormatting>
  <conditionalFormatting sqref="BG69:BH69">
    <cfRule type="cellIs" dxfId="308" priority="147" stopIfTrue="1" operator="lessThan">
      <formula>5</formula>
    </cfRule>
  </conditionalFormatting>
  <conditionalFormatting sqref="BV69 CB69 CJ69 CE69 CH69 CP69:CQ69">
    <cfRule type="cellIs" dxfId="307" priority="146" stopIfTrue="1" operator="lessThan">
      <formula>5</formula>
    </cfRule>
  </conditionalFormatting>
  <conditionalFormatting sqref="BV69 CB69 CJ69 CE69 CH69 CP69:CQ69">
    <cfRule type="cellIs" dxfId="306" priority="145" stopIfTrue="1" operator="lessThan">
      <formula>5</formula>
    </cfRule>
  </conditionalFormatting>
  <conditionalFormatting sqref="BV69 CB69 CJ69 CE69 CH69 CP69:CQ69">
    <cfRule type="cellIs" dxfId="305" priority="144" stopIfTrue="1" operator="lessThan">
      <formula>5</formula>
    </cfRule>
  </conditionalFormatting>
  <conditionalFormatting sqref="CI69 CK69 BW69 CC69 CF69">
    <cfRule type="cellIs" dxfId="304" priority="143" stopIfTrue="1" operator="lessThan">
      <formula>5</formula>
    </cfRule>
  </conditionalFormatting>
  <conditionalFormatting sqref="CI69 CK69 BW69 CC69 CF69">
    <cfRule type="cellIs" dxfId="303" priority="142" stopIfTrue="1" operator="lessThan">
      <formula>5</formula>
    </cfRule>
  </conditionalFormatting>
  <conditionalFormatting sqref="CI69 CK69 BW69 CC69 CF69">
    <cfRule type="cellIs" dxfId="302" priority="141" stopIfTrue="1" operator="lessThan">
      <formula>5</formula>
    </cfRule>
  </conditionalFormatting>
  <conditionalFormatting sqref="BX69 BZ69">
    <cfRule type="cellIs" dxfId="301" priority="140" stopIfTrue="1" operator="lessThan">
      <formula>5</formula>
    </cfRule>
  </conditionalFormatting>
  <conditionalFormatting sqref="BX69 BZ69">
    <cfRule type="cellIs" dxfId="300" priority="139" stopIfTrue="1" operator="lessThan">
      <formula>5</formula>
    </cfRule>
  </conditionalFormatting>
  <conditionalFormatting sqref="BX69 BZ69">
    <cfRule type="cellIs" dxfId="299" priority="138" stopIfTrue="1" operator="lessThan">
      <formula>5</formula>
    </cfRule>
  </conditionalFormatting>
  <conditionalFormatting sqref="BY69 CA69">
    <cfRule type="cellIs" dxfId="298" priority="137" stopIfTrue="1" operator="lessThan">
      <formula>5</formula>
    </cfRule>
  </conditionalFormatting>
  <conditionalFormatting sqref="BY69 CA69">
    <cfRule type="cellIs" dxfId="297" priority="136" stopIfTrue="1" operator="lessThan">
      <formula>5</formula>
    </cfRule>
  </conditionalFormatting>
  <conditionalFormatting sqref="BY69 CA69">
    <cfRule type="cellIs" dxfId="296" priority="135" stopIfTrue="1" operator="lessThan">
      <formula>5</formula>
    </cfRule>
  </conditionalFormatting>
  <conditionalFormatting sqref="CM69">
    <cfRule type="cellIs" dxfId="295" priority="134" stopIfTrue="1" operator="lessThan">
      <formula>5</formula>
    </cfRule>
  </conditionalFormatting>
  <conditionalFormatting sqref="CM69">
    <cfRule type="cellIs" dxfId="294" priority="133" stopIfTrue="1" operator="lessThan">
      <formula>5</formula>
    </cfRule>
  </conditionalFormatting>
  <conditionalFormatting sqref="CM69">
    <cfRule type="cellIs" dxfId="293" priority="132" stopIfTrue="1" operator="lessThan">
      <formula>5</formula>
    </cfRule>
  </conditionalFormatting>
  <conditionalFormatting sqref="CN69">
    <cfRule type="cellIs" dxfId="292" priority="131" stopIfTrue="1" operator="lessThan">
      <formula>5</formula>
    </cfRule>
  </conditionalFormatting>
  <conditionalFormatting sqref="CN69">
    <cfRule type="cellIs" dxfId="291" priority="130" stopIfTrue="1" operator="lessThan">
      <formula>5</formula>
    </cfRule>
  </conditionalFormatting>
  <conditionalFormatting sqref="CN69">
    <cfRule type="cellIs" dxfId="290" priority="129" stopIfTrue="1" operator="lessThan">
      <formula>5</formula>
    </cfRule>
  </conditionalFormatting>
  <conditionalFormatting sqref="CV69 DD69 DK69 DI69 DO69 DG69 DQ69:DR69">
    <cfRule type="cellIs" dxfId="289" priority="128" stopIfTrue="1" operator="lessThan">
      <formula>5</formula>
    </cfRule>
  </conditionalFormatting>
  <conditionalFormatting sqref="CV69 DD69 DK69 DI69 DO69 DG69">
    <cfRule type="cellIs" dxfId="288" priority="127" stopIfTrue="1" operator="lessThan">
      <formula>5</formula>
    </cfRule>
  </conditionalFormatting>
  <conditionalFormatting sqref="CV69 DD69 DK69 DI69 DO69 DG69">
    <cfRule type="cellIs" dxfId="287" priority="126" stopIfTrue="1" operator="lessThan">
      <formula>5</formula>
    </cfRule>
  </conditionalFormatting>
  <conditionalFormatting sqref="DL69 DP69 CW69 DE69 DH69 DJ69">
    <cfRule type="cellIs" dxfId="286" priority="123" stopIfTrue="1" operator="lessThan">
      <formula>5</formula>
    </cfRule>
  </conditionalFormatting>
  <conditionalFormatting sqref="DS69">
    <cfRule type="cellIs" dxfId="285" priority="124" stopIfTrue="1" operator="equal">
      <formula>"Giỏi"</formula>
    </cfRule>
    <cfRule type="cellIs" dxfId="284" priority="125" stopIfTrue="1" operator="equal">
      <formula>"Yếu"</formula>
    </cfRule>
  </conditionalFormatting>
  <conditionalFormatting sqref="DL69 DP69 CW69 DE69 DH69 DJ69">
    <cfRule type="cellIs" dxfId="283" priority="122" stopIfTrue="1" operator="lessThan">
      <formula>5</formula>
    </cfRule>
  </conditionalFormatting>
  <conditionalFormatting sqref="DL69 DP69 CW69 DE69 DH69 DJ69">
    <cfRule type="cellIs" dxfId="282" priority="121" stopIfTrue="1" operator="lessThan">
      <formula>5</formula>
    </cfRule>
  </conditionalFormatting>
  <conditionalFormatting sqref="DB69 CY69">
    <cfRule type="cellIs" dxfId="281" priority="120" stopIfTrue="1" operator="lessThan">
      <formula>5</formula>
    </cfRule>
  </conditionalFormatting>
  <conditionalFormatting sqref="DB69 CY69">
    <cfRule type="cellIs" dxfId="280" priority="119" stopIfTrue="1" operator="lessThan">
      <formula>5</formula>
    </cfRule>
  </conditionalFormatting>
  <conditionalFormatting sqref="DB69 CY69">
    <cfRule type="cellIs" dxfId="279" priority="118" stopIfTrue="1" operator="lessThan">
      <formula>5</formula>
    </cfRule>
  </conditionalFormatting>
  <conditionalFormatting sqref="CZ69 DC69">
    <cfRule type="cellIs" dxfId="278" priority="117" stopIfTrue="1" operator="lessThan">
      <formula>5</formula>
    </cfRule>
  </conditionalFormatting>
  <conditionalFormatting sqref="CZ69 DC69">
    <cfRule type="cellIs" dxfId="277" priority="116" stopIfTrue="1" operator="lessThan">
      <formula>5</formula>
    </cfRule>
  </conditionalFormatting>
  <conditionalFormatting sqref="CZ69 DC69">
    <cfRule type="cellIs" dxfId="276" priority="115" stopIfTrue="1" operator="lessThan">
      <formula>5</formula>
    </cfRule>
  </conditionalFormatting>
  <conditionalFormatting sqref="DM69">
    <cfRule type="cellIs" dxfId="275" priority="114" stopIfTrue="1" operator="lessThan">
      <formula>5</formula>
    </cfRule>
  </conditionalFormatting>
  <conditionalFormatting sqref="DM69">
    <cfRule type="cellIs" dxfId="274" priority="113" stopIfTrue="1" operator="lessThan">
      <formula>5</formula>
    </cfRule>
  </conditionalFormatting>
  <conditionalFormatting sqref="DM69">
    <cfRule type="cellIs" dxfId="273" priority="112" stopIfTrue="1" operator="lessThan">
      <formula>5</formula>
    </cfRule>
  </conditionalFormatting>
  <conditionalFormatting sqref="DN69">
    <cfRule type="cellIs" dxfId="272" priority="111" stopIfTrue="1" operator="lessThan">
      <formula>5</formula>
    </cfRule>
  </conditionalFormatting>
  <conditionalFormatting sqref="DN69">
    <cfRule type="cellIs" dxfId="271" priority="110" stopIfTrue="1" operator="lessThan">
      <formula>5</formula>
    </cfRule>
  </conditionalFormatting>
  <conditionalFormatting sqref="DN69">
    <cfRule type="cellIs" dxfId="270" priority="109" stopIfTrue="1" operator="lessThan">
      <formula>5</formula>
    </cfRule>
  </conditionalFormatting>
  <conditionalFormatting sqref="I69">
    <cfRule type="cellIs" dxfId="269" priority="108" stopIfTrue="1" operator="lessThan">
      <formula>5</formula>
    </cfRule>
  </conditionalFormatting>
  <conditionalFormatting sqref="I69">
    <cfRule type="cellIs" dxfId="268" priority="107" stopIfTrue="1" operator="lessThan">
      <formula>5</formula>
    </cfRule>
  </conditionalFormatting>
  <conditionalFormatting sqref="I69">
    <cfRule type="cellIs" dxfId="267" priority="106" stopIfTrue="1" operator="lessThan">
      <formula>5</formula>
    </cfRule>
  </conditionalFormatting>
  <conditionalFormatting sqref="L69">
    <cfRule type="cellIs" dxfId="266" priority="105" stopIfTrue="1" operator="lessThan">
      <formula>5</formula>
    </cfRule>
  </conditionalFormatting>
  <conditionalFormatting sqref="L69">
    <cfRule type="cellIs" dxfId="265" priority="104" stopIfTrue="1" operator="lessThan">
      <formula>5</formula>
    </cfRule>
  </conditionalFormatting>
  <conditionalFormatting sqref="L69">
    <cfRule type="cellIs" dxfId="264" priority="103" stopIfTrue="1" operator="lessThan">
      <formula>5</formula>
    </cfRule>
  </conditionalFormatting>
  <conditionalFormatting sqref="V69">
    <cfRule type="cellIs" dxfId="263" priority="102" stopIfTrue="1" operator="lessThan">
      <formula>5</formula>
    </cfRule>
  </conditionalFormatting>
  <conditionalFormatting sqref="V69">
    <cfRule type="cellIs" dxfId="262" priority="101" stopIfTrue="1" operator="lessThan">
      <formula>5</formula>
    </cfRule>
  </conditionalFormatting>
  <conditionalFormatting sqref="V69">
    <cfRule type="cellIs" dxfId="261" priority="100" stopIfTrue="1" operator="lessThan">
      <formula>5</formula>
    </cfRule>
  </conditionalFormatting>
  <conditionalFormatting sqref="S69">
    <cfRule type="cellIs" dxfId="260" priority="99" stopIfTrue="1" operator="lessThan">
      <formula>5</formula>
    </cfRule>
  </conditionalFormatting>
  <conditionalFormatting sqref="S69">
    <cfRule type="cellIs" dxfId="259" priority="98" stopIfTrue="1" operator="lessThan">
      <formula>5</formula>
    </cfRule>
  </conditionalFormatting>
  <conditionalFormatting sqref="S69">
    <cfRule type="cellIs" dxfId="258" priority="97" stopIfTrue="1" operator="lessThan">
      <formula>5</formula>
    </cfRule>
  </conditionalFormatting>
  <conditionalFormatting sqref="Y69">
    <cfRule type="cellIs" dxfId="257" priority="96" stopIfTrue="1" operator="lessThan">
      <formula>5</formula>
    </cfRule>
  </conditionalFormatting>
  <conditionalFormatting sqref="Y69">
    <cfRule type="cellIs" dxfId="256" priority="95" stopIfTrue="1" operator="lessThan">
      <formula>5</formula>
    </cfRule>
  </conditionalFormatting>
  <conditionalFormatting sqref="Y69">
    <cfRule type="cellIs" dxfId="255" priority="94" stopIfTrue="1" operator="lessThan">
      <formula>5</formula>
    </cfRule>
  </conditionalFormatting>
  <conditionalFormatting sqref="AB69">
    <cfRule type="cellIs" dxfId="254" priority="93" stopIfTrue="1" operator="lessThan">
      <formula>5</formula>
    </cfRule>
  </conditionalFormatting>
  <conditionalFormatting sqref="AB69">
    <cfRule type="cellIs" dxfId="253" priority="92" stopIfTrue="1" operator="lessThan">
      <formula>5</formula>
    </cfRule>
  </conditionalFormatting>
  <conditionalFormatting sqref="AB69">
    <cfRule type="cellIs" dxfId="252" priority="91" stopIfTrue="1" operator="lessThan">
      <formula>5</formula>
    </cfRule>
  </conditionalFormatting>
  <conditionalFormatting sqref="AH69">
    <cfRule type="cellIs" dxfId="251" priority="90" stopIfTrue="1" operator="lessThan">
      <formula>5</formula>
    </cfRule>
  </conditionalFormatting>
  <conditionalFormatting sqref="AH69">
    <cfRule type="cellIs" dxfId="250" priority="89" stopIfTrue="1" operator="lessThan">
      <formula>5</formula>
    </cfRule>
  </conditionalFormatting>
  <conditionalFormatting sqref="AH69">
    <cfRule type="cellIs" dxfId="249" priority="88" stopIfTrue="1" operator="lessThan">
      <formula>5</formula>
    </cfRule>
  </conditionalFormatting>
  <conditionalFormatting sqref="AE69">
    <cfRule type="cellIs" dxfId="248" priority="87" stopIfTrue="1" operator="lessThan">
      <formula>5</formula>
    </cfRule>
  </conditionalFormatting>
  <conditionalFormatting sqref="AE69">
    <cfRule type="cellIs" dxfId="247" priority="86" stopIfTrue="1" operator="lessThan">
      <formula>5</formula>
    </cfRule>
  </conditionalFormatting>
  <conditionalFormatting sqref="AE69">
    <cfRule type="cellIs" dxfId="246" priority="85" stopIfTrue="1" operator="lessThan">
      <formula>5</formula>
    </cfRule>
  </conditionalFormatting>
  <conditionalFormatting sqref="AS69">
    <cfRule type="cellIs" dxfId="245" priority="84" stopIfTrue="1" operator="lessThan">
      <formula>5</formula>
    </cfRule>
  </conditionalFormatting>
  <conditionalFormatting sqref="AS69">
    <cfRule type="cellIs" dxfId="244" priority="83" stopIfTrue="1" operator="lessThan">
      <formula>5</formula>
    </cfRule>
  </conditionalFormatting>
  <conditionalFormatting sqref="AS69">
    <cfRule type="cellIs" dxfId="243" priority="82" stopIfTrue="1" operator="lessThan">
      <formula>5</formula>
    </cfRule>
  </conditionalFormatting>
  <conditionalFormatting sqref="BF69">
    <cfRule type="cellIs" dxfId="242" priority="81" stopIfTrue="1" operator="lessThan">
      <formula>5</formula>
    </cfRule>
  </conditionalFormatting>
  <conditionalFormatting sqref="BF69">
    <cfRule type="cellIs" dxfId="241" priority="80" stopIfTrue="1" operator="lessThan">
      <formula>5</formula>
    </cfRule>
  </conditionalFormatting>
  <conditionalFormatting sqref="BF69">
    <cfRule type="cellIs" dxfId="240" priority="79" stopIfTrue="1" operator="lessThan">
      <formula>5</formula>
    </cfRule>
  </conditionalFormatting>
  <conditionalFormatting sqref="BN69">
    <cfRule type="cellIs" dxfId="239" priority="78" stopIfTrue="1" operator="lessThan">
      <formula>5</formula>
    </cfRule>
  </conditionalFormatting>
  <conditionalFormatting sqref="BN69">
    <cfRule type="cellIs" dxfId="238" priority="77" stopIfTrue="1" operator="lessThan">
      <formula>5</formula>
    </cfRule>
  </conditionalFormatting>
  <conditionalFormatting sqref="BN69">
    <cfRule type="cellIs" dxfId="237" priority="76" stopIfTrue="1" operator="lessThan">
      <formula>5</formula>
    </cfRule>
  </conditionalFormatting>
  <conditionalFormatting sqref="BI69">
    <cfRule type="cellIs" dxfId="236" priority="75" stopIfTrue="1" operator="lessThan">
      <formula>5</formula>
    </cfRule>
  </conditionalFormatting>
  <conditionalFormatting sqref="BI69">
    <cfRule type="cellIs" dxfId="235" priority="74" stopIfTrue="1" operator="lessThan">
      <formula>5</formula>
    </cfRule>
  </conditionalFormatting>
  <conditionalFormatting sqref="BI69">
    <cfRule type="cellIs" dxfId="234" priority="73" stopIfTrue="1" operator="lessThan">
      <formula>5</formula>
    </cfRule>
  </conditionalFormatting>
  <conditionalFormatting sqref="BS69">
    <cfRule type="cellIs" dxfId="233" priority="72" stopIfTrue="1" operator="lessThan">
      <formula>5</formula>
    </cfRule>
  </conditionalFormatting>
  <conditionalFormatting sqref="BS69">
    <cfRule type="cellIs" dxfId="232" priority="71" stopIfTrue="1" operator="lessThan">
      <formula>5</formula>
    </cfRule>
  </conditionalFormatting>
  <conditionalFormatting sqref="BS69">
    <cfRule type="cellIs" dxfId="231" priority="70" stopIfTrue="1" operator="lessThan">
      <formula>5</formula>
    </cfRule>
  </conditionalFormatting>
  <conditionalFormatting sqref="CD69">
    <cfRule type="cellIs" dxfId="230" priority="69" stopIfTrue="1" operator="lessThan">
      <formula>5</formula>
    </cfRule>
  </conditionalFormatting>
  <conditionalFormatting sqref="CD69">
    <cfRule type="cellIs" dxfId="229" priority="68" stopIfTrue="1" operator="lessThan">
      <formula>5</formula>
    </cfRule>
  </conditionalFormatting>
  <conditionalFormatting sqref="CD69">
    <cfRule type="cellIs" dxfId="228" priority="67" stopIfTrue="1" operator="lessThan">
      <formula>5</formula>
    </cfRule>
  </conditionalFormatting>
  <conditionalFormatting sqref="CG69">
    <cfRule type="cellIs" dxfId="227" priority="66" stopIfTrue="1" operator="lessThan">
      <formula>5</formula>
    </cfRule>
  </conditionalFormatting>
  <conditionalFormatting sqref="CG69">
    <cfRule type="cellIs" dxfId="226" priority="65" stopIfTrue="1" operator="lessThan">
      <formula>5</formula>
    </cfRule>
  </conditionalFormatting>
  <conditionalFormatting sqref="CG69">
    <cfRule type="cellIs" dxfId="225" priority="64" stopIfTrue="1" operator="lessThan">
      <formula>5</formula>
    </cfRule>
  </conditionalFormatting>
  <conditionalFormatting sqref="CL69">
    <cfRule type="cellIs" dxfId="224" priority="63" stopIfTrue="1" operator="lessThan">
      <formula>5</formula>
    </cfRule>
  </conditionalFormatting>
  <conditionalFormatting sqref="CL69">
    <cfRule type="cellIs" dxfId="223" priority="62" stopIfTrue="1" operator="lessThan">
      <formula>5</formula>
    </cfRule>
  </conditionalFormatting>
  <conditionalFormatting sqref="CL69">
    <cfRule type="cellIs" dxfId="222" priority="61" stopIfTrue="1" operator="lessThan">
      <formula>5</formula>
    </cfRule>
  </conditionalFormatting>
  <conditionalFormatting sqref="CO69">
    <cfRule type="cellIs" dxfId="221" priority="60" stopIfTrue="1" operator="lessThan">
      <formula>5</formula>
    </cfRule>
  </conditionalFormatting>
  <conditionalFormatting sqref="CO69">
    <cfRule type="cellIs" dxfId="220" priority="59" stopIfTrue="1" operator="lessThan">
      <formula>5</formula>
    </cfRule>
  </conditionalFormatting>
  <conditionalFormatting sqref="CO69">
    <cfRule type="cellIs" dxfId="219" priority="58" stopIfTrue="1" operator="lessThan">
      <formula>5</formula>
    </cfRule>
  </conditionalFormatting>
  <conditionalFormatting sqref="CX69">
    <cfRule type="cellIs" dxfId="218" priority="57" stopIfTrue="1" operator="lessThan">
      <formula>5</formula>
    </cfRule>
  </conditionalFormatting>
  <conditionalFormatting sqref="CX69">
    <cfRule type="cellIs" dxfId="217" priority="56" stopIfTrue="1" operator="lessThan">
      <formula>5</formula>
    </cfRule>
  </conditionalFormatting>
  <conditionalFormatting sqref="CX69">
    <cfRule type="cellIs" dxfId="216" priority="55" stopIfTrue="1" operator="lessThan">
      <formula>5</formula>
    </cfRule>
  </conditionalFormatting>
  <conditionalFormatting sqref="DA69">
    <cfRule type="cellIs" dxfId="215" priority="54" stopIfTrue="1" operator="lessThan">
      <formula>5</formula>
    </cfRule>
  </conditionalFormatting>
  <conditionalFormatting sqref="DA69">
    <cfRule type="cellIs" dxfId="214" priority="53" stopIfTrue="1" operator="lessThan">
      <formula>5</formula>
    </cfRule>
  </conditionalFormatting>
  <conditionalFormatting sqref="DA69">
    <cfRule type="cellIs" dxfId="213" priority="52" stopIfTrue="1" operator="lessThan">
      <formula>5</formula>
    </cfRule>
  </conditionalFormatting>
  <conditionalFormatting sqref="DF69">
    <cfRule type="cellIs" dxfId="212" priority="51" stopIfTrue="1" operator="lessThan">
      <formula>5</formula>
    </cfRule>
  </conditionalFormatting>
  <conditionalFormatting sqref="DF69">
    <cfRule type="cellIs" dxfId="211" priority="50" stopIfTrue="1" operator="lessThan">
      <formula>5</formula>
    </cfRule>
  </conditionalFormatting>
  <conditionalFormatting sqref="DF69">
    <cfRule type="cellIs" dxfId="210" priority="49" stopIfTrue="1" operator="lessThan">
      <formula>5</formula>
    </cfRule>
  </conditionalFormatting>
  <conditionalFormatting sqref="DU69:DV69">
    <cfRule type="cellIs" dxfId="209" priority="48" stopIfTrue="1" operator="lessThan">
      <formula>5</formula>
    </cfRule>
  </conditionalFormatting>
  <conditionalFormatting sqref="DU69:DV69">
    <cfRule type="cellIs" dxfId="208" priority="47" stopIfTrue="1" operator="lessThan">
      <formula>5</formula>
    </cfRule>
  </conditionalFormatting>
  <conditionalFormatting sqref="DW69">
    <cfRule type="cellIs" dxfId="207" priority="45" stopIfTrue="1" operator="equal">
      <formula>"Giỏi"</formula>
    </cfRule>
    <cfRule type="cellIs" dxfId="206" priority="46" stopIfTrue="1" operator="equal">
      <formula>"Yếu"</formula>
    </cfRule>
  </conditionalFormatting>
  <conditionalFormatting sqref="EG69 DY69">
    <cfRule type="cellIs" dxfId="205" priority="44" stopIfTrue="1" operator="lessThan">
      <formula>5</formula>
    </cfRule>
  </conditionalFormatting>
  <conditionalFormatting sqref="EG69 DY69">
    <cfRule type="cellIs" dxfId="204" priority="41" stopIfTrue="1" operator="lessThan">
      <formula>5</formula>
    </cfRule>
    <cfRule type="cellIs" dxfId="203" priority="43" stopIfTrue="1" operator="lessThan">
      <formula>5</formula>
    </cfRule>
  </conditionalFormatting>
  <conditionalFormatting sqref="EG69 DY69">
    <cfRule type="cellIs" dxfId="202" priority="42" stopIfTrue="1" operator="lessThan">
      <formula>5</formula>
    </cfRule>
  </conditionalFormatting>
  <conditionalFormatting sqref="DZ69 EH69 EB69 ED69 EF69">
    <cfRule type="cellIs" dxfId="201" priority="35" stopIfTrue="1" operator="lessThan">
      <formula>5</formula>
    </cfRule>
  </conditionalFormatting>
  <conditionalFormatting sqref="DZ69 EH69 EB69 ED69 EF69">
    <cfRule type="cellIs" dxfId="200" priority="32" stopIfTrue="1" operator="lessThan">
      <formula>5</formula>
    </cfRule>
    <cfRule type="cellIs" dxfId="199" priority="34" stopIfTrue="1" operator="lessThan">
      <formula>5</formula>
    </cfRule>
  </conditionalFormatting>
  <conditionalFormatting sqref="DZ69 EH69 EB69 ED69 EF69">
    <cfRule type="cellIs" dxfId="198" priority="33" stopIfTrue="1" operator="lessThan">
      <formula>5</formula>
    </cfRule>
  </conditionalFormatting>
  <conditionalFormatting sqref="EM69">
    <cfRule type="cellIs" dxfId="197" priority="31" stopIfTrue="1" operator="lessThan">
      <formula>5</formula>
    </cfRule>
  </conditionalFormatting>
  <conditionalFormatting sqref="EM69">
    <cfRule type="cellIs" dxfId="196" priority="28" stopIfTrue="1" operator="lessThan">
      <formula>5</formula>
    </cfRule>
    <cfRule type="cellIs" dxfId="195" priority="30" stopIfTrue="1" operator="lessThan">
      <formula>5</formula>
    </cfRule>
  </conditionalFormatting>
  <conditionalFormatting sqref="EM69">
    <cfRule type="cellIs" dxfId="194" priority="29" stopIfTrue="1" operator="lessThan">
      <formula>5</formula>
    </cfRule>
  </conditionalFormatting>
  <conditionalFormatting sqref="EQ69">
    <cfRule type="cellIs" dxfId="193" priority="25" stopIfTrue="1" operator="equal">
      <formula>"Giỏi"</formula>
    </cfRule>
    <cfRule type="cellIs" dxfId="192" priority="26" stopIfTrue="1" operator="equal">
      <formula>"Yếu"</formula>
    </cfRule>
  </conditionalFormatting>
  <conditionalFormatting sqref="EI7:EK7 EJ30:EJ55 EJ8:EJ26 EK8:EK69 EI8:EI69">
    <cfRule type="cellIs" dxfId="191" priority="24" stopIfTrue="1" operator="lessThan">
      <formula>5</formula>
    </cfRule>
  </conditionalFormatting>
  <conditionalFormatting sqref="EI7:EK7 EJ30:EJ55 EJ8:EJ26 EK8:EK69 EI8:EI69">
    <cfRule type="cellIs" dxfId="190" priority="21" stopIfTrue="1" operator="lessThan">
      <formula>5</formula>
    </cfRule>
    <cfRule type="cellIs" dxfId="189" priority="23" stopIfTrue="1" operator="lessThan">
      <formula>5</formula>
    </cfRule>
  </conditionalFormatting>
  <conditionalFormatting sqref="EI7:EK7 EJ30:EJ55 EJ8:EJ26 EK8:EK69 EI8:EI69">
    <cfRule type="cellIs" dxfId="188" priority="22" stopIfTrue="1" operator="lessThan">
      <formula>5</formula>
    </cfRule>
  </conditionalFormatting>
  <conditionalFormatting sqref="EJ27">
    <cfRule type="cellIs" dxfId="187" priority="20" stopIfTrue="1" operator="lessThan">
      <formula>5</formula>
    </cfRule>
  </conditionalFormatting>
  <conditionalFormatting sqref="EJ27">
    <cfRule type="cellIs" dxfId="186" priority="17" stopIfTrue="1" operator="lessThan">
      <formula>5</formula>
    </cfRule>
    <cfRule type="cellIs" dxfId="185" priority="19" stopIfTrue="1" operator="lessThan">
      <formula>5</formula>
    </cfRule>
  </conditionalFormatting>
  <conditionalFormatting sqref="EJ27">
    <cfRule type="cellIs" dxfId="184" priority="18" stopIfTrue="1" operator="lessThan">
      <formula>5</formula>
    </cfRule>
  </conditionalFormatting>
  <conditionalFormatting sqref="EJ28:EJ29">
    <cfRule type="cellIs" dxfId="183" priority="16" stopIfTrue="1" operator="lessThan">
      <formula>5</formula>
    </cfRule>
  </conditionalFormatting>
  <conditionalFormatting sqref="EJ28:EJ29">
    <cfRule type="cellIs" dxfId="182" priority="13" stopIfTrue="1" operator="lessThan">
      <formula>5</formula>
    </cfRule>
    <cfRule type="cellIs" dxfId="181" priority="15" stopIfTrue="1" operator="lessThan">
      <formula>5</formula>
    </cfRule>
  </conditionalFormatting>
  <conditionalFormatting sqref="EJ28:EJ29">
    <cfRule type="cellIs" dxfId="180" priority="14" stopIfTrue="1" operator="lessThan">
      <formula>5</formula>
    </cfRule>
  </conditionalFormatting>
  <conditionalFormatting sqref="EJ56:EJ65">
    <cfRule type="cellIs" dxfId="179" priority="12" stopIfTrue="1" operator="lessThan">
      <formula>5</formula>
    </cfRule>
  </conditionalFormatting>
  <conditionalFormatting sqref="EJ56:EJ65">
    <cfRule type="cellIs" dxfId="178" priority="9" stopIfTrue="1" operator="lessThan">
      <formula>5</formula>
    </cfRule>
    <cfRule type="cellIs" dxfId="177" priority="11" stopIfTrue="1" operator="lessThan">
      <formula>5</formula>
    </cfRule>
  </conditionalFormatting>
  <conditionalFormatting sqref="EJ56:EJ65">
    <cfRule type="cellIs" dxfId="176" priority="10" stopIfTrue="1" operator="lessThan">
      <formula>5</formula>
    </cfRule>
  </conditionalFormatting>
  <conditionalFormatting sqref="EJ67">
    <cfRule type="cellIs" dxfId="175" priority="8" stopIfTrue="1" operator="lessThan">
      <formula>5</formula>
    </cfRule>
  </conditionalFormatting>
  <conditionalFormatting sqref="EJ67">
    <cfRule type="cellIs" dxfId="174" priority="5" stopIfTrue="1" operator="lessThan">
      <formula>5</formula>
    </cfRule>
    <cfRule type="cellIs" dxfId="173" priority="7" stopIfTrue="1" operator="lessThan">
      <formula>5</formula>
    </cfRule>
  </conditionalFormatting>
  <conditionalFormatting sqref="EJ67">
    <cfRule type="cellIs" dxfId="172" priority="6" stopIfTrue="1" operator="lessThan">
      <formula>5</formula>
    </cfRule>
  </conditionalFormatting>
  <conditionalFormatting sqref="EJ69">
    <cfRule type="cellIs" dxfId="171" priority="4" stopIfTrue="1" operator="lessThan">
      <formula>5</formula>
    </cfRule>
  </conditionalFormatting>
  <conditionalFormatting sqref="EJ69">
    <cfRule type="cellIs" dxfId="170" priority="1" stopIfTrue="1" operator="lessThan">
      <formula>5</formula>
    </cfRule>
    <cfRule type="cellIs" dxfId="169" priority="3" stopIfTrue="1" operator="lessThan">
      <formula>5</formula>
    </cfRule>
  </conditionalFormatting>
  <conditionalFormatting sqref="EJ69">
    <cfRule type="cellIs" dxfId="168" priority="2" stopIfTrue="1" operator="lessThan">
      <formula>5</formula>
    </cfRule>
  </conditionalFormatting>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R16" sqref="R16"/>
    </sheetView>
  </sheetViews>
  <sheetFormatPr defaultRowHeight="15" x14ac:dyDescent="0.25"/>
  <cols>
    <col min="1" max="1" width="4" style="1" customWidth="1"/>
    <col min="2" max="2" width="19.28515625" style="1" bestFit="1" customWidth="1"/>
    <col min="3" max="3" width="7.28515625" style="1" customWidth="1"/>
    <col min="4" max="11" width="3.140625" style="2" customWidth="1"/>
    <col min="12" max="16384" width="9.140625" style="113"/>
  </cols>
  <sheetData>
    <row r="1" spans="1:12" x14ac:dyDescent="0.25">
      <c r="A1" s="462" t="s">
        <v>0</v>
      </c>
      <c r="B1" s="462"/>
      <c r="C1" s="462"/>
    </row>
    <row r="2" spans="1:12" x14ac:dyDescent="0.25">
      <c r="A2" s="225"/>
      <c r="B2" s="225"/>
      <c r="C2" s="225"/>
    </row>
    <row r="3" spans="1:12" ht="15.75" x14ac:dyDescent="0.25">
      <c r="A3" s="4" t="s">
        <v>804</v>
      </c>
      <c r="B3" s="4"/>
      <c r="C3" s="4"/>
      <c r="D3" s="5"/>
      <c r="E3" s="5"/>
      <c r="F3" s="5"/>
      <c r="G3" s="5"/>
      <c r="H3" s="5"/>
      <c r="I3" s="5"/>
      <c r="J3" s="5"/>
      <c r="K3" s="5"/>
    </row>
    <row r="4" spans="1:12" ht="72" customHeight="1" x14ac:dyDescent="0.25">
      <c r="A4" s="487" t="s">
        <v>2</v>
      </c>
      <c r="B4" s="490" t="s">
        <v>3</v>
      </c>
      <c r="C4" s="491"/>
      <c r="D4" s="496" t="s">
        <v>773</v>
      </c>
      <c r="E4" s="497"/>
      <c r="F4" s="496" t="s">
        <v>774</v>
      </c>
      <c r="G4" s="497"/>
      <c r="H4" s="496" t="s">
        <v>775</v>
      </c>
      <c r="I4" s="497"/>
      <c r="J4" s="496" t="s">
        <v>777</v>
      </c>
      <c r="K4" s="500"/>
      <c r="L4" s="486" t="s">
        <v>757</v>
      </c>
    </row>
    <row r="5" spans="1:12" x14ac:dyDescent="0.25">
      <c r="A5" s="488"/>
      <c r="B5" s="492"/>
      <c r="C5" s="493"/>
      <c r="D5" s="498">
        <v>2</v>
      </c>
      <c r="E5" s="501"/>
      <c r="F5" s="498">
        <v>2</v>
      </c>
      <c r="G5" s="501"/>
      <c r="H5" s="498">
        <v>2</v>
      </c>
      <c r="I5" s="501"/>
      <c r="J5" s="498">
        <v>4</v>
      </c>
      <c r="K5" s="499"/>
      <c r="L5" s="486"/>
    </row>
    <row r="6" spans="1:12" x14ac:dyDescent="0.25">
      <c r="A6" s="489"/>
      <c r="B6" s="494"/>
      <c r="C6" s="495"/>
      <c r="D6" s="279" t="s">
        <v>55</v>
      </c>
      <c r="E6" s="279" t="s">
        <v>56</v>
      </c>
      <c r="F6" s="279" t="s">
        <v>55</v>
      </c>
      <c r="G6" s="279" t="s">
        <v>56</v>
      </c>
      <c r="H6" s="279" t="s">
        <v>55</v>
      </c>
      <c r="I6" s="279" t="s">
        <v>56</v>
      </c>
      <c r="J6" s="279" t="s">
        <v>55</v>
      </c>
      <c r="K6" s="280" t="s">
        <v>56</v>
      </c>
      <c r="L6" s="486"/>
    </row>
    <row r="7" spans="1:12" x14ac:dyDescent="0.25">
      <c r="A7" s="281">
        <v>1</v>
      </c>
      <c r="B7" s="278" t="s">
        <v>106</v>
      </c>
      <c r="C7" s="19" t="s">
        <v>105</v>
      </c>
      <c r="D7" s="282"/>
      <c r="E7" s="283"/>
      <c r="F7" s="282"/>
      <c r="G7" s="283"/>
      <c r="H7" s="282">
        <v>3</v>
      </c>
      <c r="I7" s="283"/>
      <c r="J7" s="282"/>
      <c r="K7" s="284"/>
      <c r="L7" s="285" t="s">
        <v>747</v>
      </c>
    </row>
    <row r="8" spans="1:12" x14ac:dyDescent="0.25">
      <c r="A8" s="281">
        <v>2</v>
      </c>
      <c r="B8" s="278" t="s">
        <v>150</v>
      </c>
      <c r="C8" s="19" t="s">
        <v>149</v>
      </c>
      <c r="D8" s="282">
        <v>3</v>
      </c>
      <c r="E8" s="283"/>
      <c r="F8" s="282"/>
      <c r="G8" s="283"/>
      <c r="H8" s="282"/>
      <c r="I8" s="283"/>
      <c r="J8" s="282"/>
      <c r="K8" s="284"/>
      <c r="L8" s="285" t="s">
        <v>747</v>
      </c>
    </row>
    <row r="9" spans="1:12" x14ac:dyDescent="0.25">
      <c r="A9" s="281">
        <v>3</v>
      </c>
      <c r="B9" s="278" t="s">
        <v>179</v>
      </c>
      <c r="C9" s="19" t="s">
        <v>180</v>
      </c>
      <c r="D9" s="282"/>
      <c r="E9" s="283"/>
      <c r="F9" s="282"/>
      <c r="G9" s="283"/>
      <c r="H9" s="282"/>
      <c r="I9" s="283"/>
      <c r="J9" s="282">
        <v>3</v>
      </c>
      <c r="K9" s="284"/>
      <c r="L9" s="285" t="s">
        <v>747</v>
      </c>
    </row>
    <row r="10" spans="1:12" x14ac:dyDescent="0.25">
      <c r="A10" s="281">
        <v>4</v>
      </c>
      <c r="B10" s="278" t="s">
        <v>317</v>
      </c>
      <c r="C10" s="19" t="s">
        <v>138</v>
      </c>
      <c r="D10" s="282">
        <v>4</v>
      </c>
      <c r="E10" s="283"/>
      <c r="F10" s="282"/>
      <c r="G10" s="283"/>
      <c r="H10" s="282"/>
      <c r="I10" s="283"/>
      <c r="J10" s="282"/>
      <c r="K10" s="284"/>
      <c r="L10" s="285" t="s">
        <v>732</v>
      </c>
    </row>
    <row r="11" spans="1:12" x14ac:dyDescent="0.25">
      <c r="A11" s="281">
        <v>5</v>
      </c>
      <c r="B11" s="278" t="s">
        <v>423</v>
      </c>
      <c r="C11" s="19" t="s">
        <v>208</v>
      </c>
      <c r="D11" s="282"/>
      <c r="E11" s="283"/>
      <c r="F11" s="282">
        <v>4</v>
      </c>
      <c r="G11" s="283"/>
      <c r="H11" s="282"/>
      <c r="I11" s="283"/>
      <c r="J11" s="282"/>
      <c r="K11" s="284"/>
      <c r="L11" s="285" t="s">
        <v>731</v>
      </c>
    </row>
    <row r="12" spans="1:12" x14ac:dyDescent="0.25">
      <c r="A12" s="281">
        <v>6</v>
      </c>
      <c r="B12" s="278" t="s">
        <v>241</v>
      </c>
      <c r="C12" s="19" t="s">
        <v>146</v>
      </c>
      <c r="D12" s="282"/>
      <c r="E12" s="283"/>
      <c r="F12" s="282">
        <v>4</v>
      </c>
      <c r="G12" s="283"/>
      <c r="H12" s="282"/>
      <c r="I12" s="283"/>
      <c r="J12" s="282"/>
      <c r="K12" s="284"/>
      <c r="L12" s="285" t="s">
        <v>731</v>
      </c>
    </row>
    <row r="13" spans="1:12" x14ac:dyDescent="0.25">
      <c r="A13" s="281">
        <v>7</v>
      </c>
      <c r="B13" s="278" t="s">
        <v>97</v>
      </c>
      <c r="C13" s="19" t="s">
        <v>398</v>
      </c>
      <c r="D13" s="282"/>
      <c r="E13" s="283"/>
      <c r="F13" s="282"/>
      <c r="G13" s="283"/>
      <c r="H13" s="282"/>
      <c r="I13" s="283"/>
      <c r="J13" s="282">
        <v>3</v>
      </c>
      <c r="K13" s="284"/>
      <c r="L13" s="285" t="s">
        <v>731</v>
      </c>
    </row>
    <row r="14" spans="1:12" x14ac:dyDescent="0.25">
      <c r="A14" s="281">
        <v>8</v>
      </c>
      <c r="B14" s="278" t="s">
        <v>487</v>
      </c>
      <c r="C14" s="19" t="s">
        <v>488</v>
      </c>
      <c r="D14" s="282">
        <v>3</v>
      </c>
      <c r="E14" s="283"/>
      <c r="F14" s="282">
        <v>4</v>
      </c>
      <c r="G14" s="283"/>
      <c r="H14" s="282">
        <v>3</v>
      </c>
      <c r="I14" s="283"/>
      <c r="J14" s="282"/>
      <c r="K14" s="284"/>
      <c r="L14" s="285" t="s">
        <v>733</v>
      </c>
    </row>
  </sheetData>
  <mergeCells count="12">
    <mergeCell ref="L4:L6"/>
    <mergeCell ref="A1:C1"/>
    <mergeCell ref="A4:A6"/>
    <mergeCell ref="B4:C6"/>
    <mergeCell ref="D4:E4"/>
    <mergeCell ref="F4:G4"/>
    <mergeCell ref="J5:K5"/>
    <mergeCell ref="H4:I4"/>
    <mergeCell ref="J4:K4"/>
    <mergeCell ref="D5:E5"/>
    <mergeCell ref="F5:G5"/>
    <mergeCell ref="H5:I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I100"/>
  <sheetViews>
    <sheetView topLeftCell="A4" zoomScale="115" zoomScaleNormal="115" workbookViewId="0">
      <pane xSplit="3" ySplit="3" topLeftCell="EI79" activePane="bottomRight" state="frozen"/>
      <selection activeCell="A4" sqref="A4"/>
      <selection pane="topRight" activeCell="D4" sqref="D4"/>
      <selection pane="bottomLeft" activeCell="A7" sqref="A7"/>
      <selection pane="bottomRight" activeCell="FJ92" sqref="FJ92"/>
    </sheetView>
  </sheetViews>
  <sheetFormatPr defaultRowHeight="12" x14ac:dyDescent="0.2"/>
  <cols>
    <col min="1" max="1" width="4" style="1" customWidth="1"/>
    <col min="2" max="2" width="18" style="1" customWidth="1"/>
    <col min="3" max="3" width="7.28515625" style="1" customWidth="1"/>
    <col min="4" max="8" width="2.42578125" style="1" customWidth="1"/>
    <col min="9" max="9" width="2.42578125" style="2" customWidth="1"/>
    <col min="10" max="30" width="2.42578125" style="1" customWidth="1"/>
    <col min="31" max="31" width="2.42578125" style="2" customWidth="1"/>
    <col min="32" max="45" width="2.42578125" style="1" customWidth="1"/>
    <col min="46" max="46" width="4.140625" style="2" customWidth="1"/>
    <col min="47" max="47" width="5" style="1" hidden="1" customWidth="1"/>
    <col min="48" max="48" width="6.7109375" style="1" customWidth="1"/>
    <col min="49" max="49" width="6.140625" style="1" hidden="1" customWidth="1"/>
    <col min="50" max="52" width="2.42578125" style="1" customWidth="1"/>
    <col min="53" max="53" width="2.42578125" style="1" hidden="1" customWidth="1"/>
    <col min="54" max="55" width="2.42578125" style="1" customWidth="1"/>
    <col min="56" max="56" width="2.42578125" style="2" customWidth="1"/>
    <col min="57" max="61" width="2.42578125" style="1" customWidth="1"/>
    <col min="62" max="62" width="2.42578125" style="1" hidden="1" customWidth="1"/>
    <col min="63" max="68" width="2.42578125" style="1" customWidth="1"/>
    <col min="69" max="69" width="2.42578125" style="1" hidden="1" customWidth="1"/>
    <col min="70" max="79" width="2.42578125" style="1" customWidth="1"/>
    <col min="80" max="80" width="2.42578125" style="2" customWidth="1"/>
    <col min="81" max="82" width="2.42578125" style="1" customWidth="1"/>
    <col min="83" max="83" width="2.42578125" style="1" hidden="1" customWidth="1"/>
    <col min="84" max="98" width="2.42578125" style="1" customWidth="1"/>
    <col min="99" max="99" width="2.42578125" style="1" hidden="1" customWidth="1"/>
    <col min="100" max="100" width="5" style="2" customWidth="1"/>
    <col min="101" max="101" width="3.42578125" style="1" hidden="1" customWidth="1"/>
    <col min="102" max="102" width="5.85546875" style="1" customWidth="1"/>
    <col min="103" max="103" width="3.42578125" style="1" hidden="1" customWidth="1"/>
    <col min="104" max="110" width="3" style="1" customWidth="1"/>
    <col min="111" max="111" width="3" style="2" customWidth="1"/>
    <col min="112" max="124" width="3" style="1" customWidth="1"/>
    <col min="125" max="125" width="4.140625" style="2" hidden="1" customWidth="1"/>
    <col min="126" max="126" width="2.85546875" style="1" hidden="1" customWidth="1"/>
    <col min="127" max="127" width="5.5703125" style="1" hidden="1" customWidth="1"/>
    <col min="128" max="128" width="3.5703125" style="1" hidden="1" customWidth="1"/>
    <col min="129" max="153" width="3.140625" style="2" customWidth="1"/>
    <col min="154" max="154" width="4.5703125" style="2" bestFit="1" customWidth="1"/>
    <col min="155" max="155" width="3.7109375" style="1" customWidth="1"/>
    <col min="156" max="156" width="4.85546875" style="1" bestFit="1" customWidth="1"/>
    <col min="157" max="157" width="3.7109375" style="1" customWidth="1"/>
    <col min="158" max="158" width="4.85546875" style="2" bestFit="1" customWidth="1"/>
    <col min="159" max="159" width="3.85546875" style="1" customWidth="1"/>
    <col min="160" max="160" width="5.5703125" style="1" bestFit="1" customWidth="1"/>
    <col min="161" max="161" width="3.7109375" style="1" customWidth="1"/>
    <col min="162" max="162" width="4.140625" style="167" customWidth="1"/>
    <col min="163" max="163" width="5" style="49" customWidth="1"/>
    <col min="164" max="165" width="6.140625" style="49" customWidth="1"/>
    <col min="166" max="386" width="9.140625" style="1"/>
    <col min="387" max="387" width="4" style="1" customWidth="1"/>
    <col min="388" max="388" width="19.28515625" style="1" bestFit="1" customWidth="1"/>
    <col min="389" max="389" width="7.28515625" style="1" customWidth="1"/>
    <col min="390" max="390" width="4" style="1" bestFit="1" customWidth="1"/>
    <col min="391" max="407" width="3.7109375" style="1" customWidth="1"/>
    <col min="408" max="409" width="5" style="1" customWidth="1"/>
    <col min="410" max="412" width="6.7109375" style="1" customWidth="1"/>
    <col min="413" max="413" width="7.85546875" style="1" customWidth="1"/>
    <col min="414" max="414" width="5.7109375" style="1" bestFit="1" customWidth="1"/>
    <col min="415" max="415" width="9.7109375" style="1" bestFit="1" customWidth="1"/>
    <col min="416" max="642" width="9.140625" style="1"/>
    <col min="643" max="643" width="4" style="1" customWidth="1"/>
    <col min="644" max="644" width="19.28515625" style="1" bestFit="1" customWidth="1"/>
    <col min="645" max="645" width="7.28515625" style="1" customWidth="1"/>
    <col min="646" max="646" width="4" style="1" bestFit="1" customWidth="1"/>
    <col min="647" max="663" width="3.7109375" style="1" customWidth="1"/>
    <col min="664" max="665" width="5" style="1" customWidth="1"/>
    <col min="666" max="668" width="6.7109375" style="1" customWidth="1"/>
    <col min="669" max="669" width="7.85546875" style="1" customWidth="1"/>
    <col min="670" max="670" width="5.7109375" style="1" bestFit="1" customWidth="1"/>
    <col min="671" max="671" width="9.7109375" style="1" bestFit="1" customWidth="1"/>
    <col min="672" max="898" width="9.140625" style="1"/>
    <col min="899" max="899" width="4" style="1" customWidth="1"/>
    <col min="900" max="900" width="19.28515625" style="1" bestFit="1" customWidth="1"/>
    <col min="901" max="901" width="7.28515625" style="1" customWidth="1"/>
    <col min="902" max="902" width="4" style="1" bestFit="1" customWidth="1"/>
    <col min="903" max="919" width="3.7109375" style="1" customWidth="1"/>
    <col min="920" max="921" width="5" style="1" customWidth="1"/>
    <col min="922" max="924" width="6.7109375" style="1" customWidth="1"/>
    <col min="925" max="925" width="7.85546875" style="1" customWidth="1"/>
    <col min="926" max="926" width="5.7109375" style="1" bestFit="1" customWidth="1"/>
    <col min="927" max="927" width="9.7109375" style="1" bestFit="1" customWidth="1"/>
    <col min="928" max="1154" width="9.140625" style="1"/>
    <col min="1155" max="1155" width="4" style="1" customWidth="1"/>
    <col min="1156" max="1156" width="19.28515625" style="1" bestFit="1" customWidth="1"/>
    <col min="1157" max="1157" width="7.28515625" style="1" customWidth="1"/>
    <col min="1158" max="1158" width="4" style="1" bestFit="1" customWidth="1"/>
    <col min="1159" max="1175" width="3.7109375" style="1" customWidth="1"/>
    <col min="1176" max="1177" width="5" style="1" customWidth="1"/>
    <col min="1178" max="1180" width="6.7109375" style="1" customWidth="1"/>
    <col min="1181" max="1181" width="7.85546875" style="1" customWidth="1"/>
    <col min="1182" max="1182" width="5.7109375" style="1" bestFit="1" customWidth="1"/>
    <col min="1183" max="1183" width="9.7109375" style="1" bestFit="1" customWidth="1"/>
    <col min="1184" max="1410" width="9.140625" style="1"/>
    <col min="1411" max="1411" width="4" style="1" customWidth="1"/>
    <col min="1412" max="1412" width="19.28515625" style="1" bestFit="1" customWidth="1"/>
    <col min="1413" max="1413" width="7.28515625" style="1" customWidth="1"/>
    <col min="1414" max="1414" width="4" style="1" bestFit="1" customWidth="1"/>
    <col min="1415" max="1431" width="3.7109375" style="1" customWidth="1"/>
    <col min="1432" max="1433" width="5" style="1" customWidth="1"/>
    <col min="1434" max="1436" width="6.7109375" style="1" customWidth="1"/>
    <col min="1437" max="1437" width="7.85546875" style="1" customWidth="1"/>
    <col min="1438" max="1438" width="5.7109375" style="1" bestFit="1" customWidth="1"/>
    <col min="1439" max="1439" width="9.7109375" style="1" bestFit="1" customWidth="1"/>
    <col min="1440" max="1666" width="9.140625" style="1"/>
    <col min="1667" max="1667" width="4" style="1" customWidth="1"/>
    <col min="1668" max="1668" width="19.28515625" style="1" bestFit="1" customWidth="1"/>
    <col min="1669" max="1669" width="7.28515625" style="1" customWidth="1"/>
    <col min="1670" max="1670" width="4" style="1" bestFit="1" customWidth="1"/>
    <col min="1671" max="1687" width="3.7109375" style="1" customWidth="1"/>
    <col min="1688" max="1689" width="5" style="1" customWidth="1"/>
    <col min="1690" max="1692" width="6.7109375" style="1" customWidth="1"/>
    <col min="1693" max="1693" width="7.85546875" style="1" customWidth="1"/>
    <col min="1694" max="1694" width="5.7109375" style="1" bestFit="1" customWidth="1"/>
    <col min="1695" max="1695" width="9.7109375" style="1" bestFit="1" customWidth="1"/>
    <col min="1696" max="1922" width="9.140625" style="1"/>
    <col min="1923" max="1923" width="4" style="1" customWidth="1"/>
    <col min="1924" max="1924" width="19.28515625" style="1" bestFit="1" customWidth="1"/>
    <col min="1925" max="1925" width="7.28515625" style="1" customWidth="1"/>
    <col min="1926" max="1926" width="4" style="1" bestFit="1" customWidth="1"/>
    <col min="1927" max="1943" width="3.7109375" style="1" customWidth="1"/>
    <col min="1944" max="1945" width="5" style="1" customWidth="1"/>
    <col min="1946" max="1948" width="6.7109375" style="1" customWidth="1"/>
    <col min="1949" max="1949" width="7.85546875" style="1" customWidth="1"/>
    <col min="1950" max="1950" width="5.7109375" style="1" bestFit="1" customWidth="1"/>
    <col min="1951" max="1951" width="9.7109375" style="1" bestFit="1" customWidth="1"/>
    <col min="1952" max="2178" width="9.140625" style="1"/>
    <col min="2179" max="2179" width="4" style="1" customWidth="1"/>
    <col min="2180" max="2180" width="19.28515625" style="1" bestFit="1" customWidth="1"/>
    <col min="2181" max="2181" width="7.28515625" style="1" customWidth="1"/>
    <col min="2182" max="2182" width="4" style="1" bestFit="1" customWidth="1"/>
    <col min="2183" max="2199" width="3.7109375" style="1" customWidth="1"/>
    <col min="2200" max="2201" width="5" style="1" customWidth="1"/>
    <col min="2202" max="2204" width="6.7109375" style="1" customWidth="1"/>
    <col min="2205" max="2205" width="7.85546875" style="1" customWidth="1"/>
    <col min="2206" max="2206" width="5.7109375" style="1" bestFit="1" customWidth="1"/>
    <col min="2207" max="2207" width="9.7109375" style="1" bestFit="1" customWidth="1"/>
    <col min="2208" max="2434" width="9.140625" style="1"/>
    <col min="2435" max="2435" width="4" style="1" customWidth="1"/>
    <col min="2436" max="2436" width="19.28515625" style="1" bestFit="1" customWidth="1"/>
    <col min="2437" max="2437" width="7.28515625" style="1" customWidth="1"/>
    <col min="2438" max="2438" width="4" style="1" bestFit="1" customWidth="1"/>
    <col min="2439" max="2455" width="3.7109375" style="1" customWidth="1"/>
    <col min="2456" max="2457" width="5" style="1" customWidth="1"/>
    <col min="2458" max="2460" width="6.7109375" style="1" customWidth="1"/>
    <col min="2461" max="2461" width="7.85546875" style="1" customWidth="1"/>
    <col min="2462" max="2462" width="5.7109375" style="1" bestFit="1" customWidth="1"/>
    <col min="2463" max="2463" width="9.7109375" style="1" bestFit="1" customWidth="1"/>
    <col min="2464" max="2690" width="9.140625" style="1"/>
    <col min="2691" max="2691" width="4" style="1" customWidth="1"/>
    <col min="2692" max="2692" width="19.28515625" style="1" bestFit="1" customWidth="1"/>
    <col min="2693" max="2693" width="7.28515625" style="1" customWidth="1"/>
    <col min="2694" max="2694" width="4" style="1" bestFit="1" customWidth="1"/>
    <col min="2695" max="2711" width="3.7109375" style="1" customWidth="1"/>
    <col min="2712" max="2713" width="5" style="1" customWidth="1"/>
    <col min="2714" max="2716" width="6.7109375" style="1" customWidth="1"/>
    <col min="2717" max="2717" width="7.85546875" style="1" customWidth="1"/>
    <col min="2718" max="2718" width="5.7109375" style="1" bestFit="1" customWidth="1"/>
    <col min="2719" max="2719" width="9.7109375" style="1" bestFit="1" customWidth="1"/>
    <col min="2720" max="2946" width="9.140625" style="1"/>
    <col min="2947" max="2947" width="4" style="1" customWidth="1"/>
    <col min="2948" max="2948" width="19.28515625" style="1" bestFit="1" customWidth="1"/>
    <col min="2949" max="2949" width="7.28515625" style="1" customWidth="1"/>
    <col min="2950" max="2950" width="4" style="1" bestFit="1" customWidth="1"/>
    <col min="2951" max="2967" width="3.7109375" style="1" customWidth="1"/>
    <col min="2968" max="2969" width="5" style="1" customWidth="1"/>
    <col min="2970" max="2972" width="6.7109375" style="1" customWidth="1"/>
    <col min="2973" max="2973" width="7.85546875" style="1" customWidth="1"/>
    <col min="2974" max="2974" width="5.7109375" style="1" bestFit="1" customWidth="1"/>
    <col min="2975" max="2975" width="9.7109375" style="1" bestFit="1" customWidth="1"/>
    <col min="2976" max="3202" width="9.140625" style="1"/>
    <col min="3203" max="3203" width="4" style="1" customWidth="1"/>
    <col min="3204" max="3204" width="19.28515625" style="1" bestFit="1" customWidth="1"/>
    <col min="3205" max="3205" width="7.28515625" style="1" customWidth="1"/>
    <col min="3206" max="3206" width="4" style="1" bestFit="1" customWidth="1"/>
    <col min="3207" max="3223" width="3.7109375" style="1" customWidth="1"/>
    <col min="3224" max="3225" width="5" style="1" customWidth="1"/>
    <col min="3226" max="3228" width="6.7109375" style="1" customWidth="1"/>
    <col min="3229" max="3229" width="7.85546875" style="1" customWidth="1"/>
    <col min="3230" max="3230" width="5.7109375" style="1" bestFit="1" customWidth="1"/>
    <col min="3231" max="3231" width="9.7109375" style="1" bestFit="1" customWidth="1"/>
    <col min="3232" max="3458" width="9.140625" style="1"/>
    <col min="3459" max="3459" width="4" style="1" customWidth="1"/>
    <col min="3460" max="3460" width="19.28515625" style="1" bestFit="1" customWidth="1"/>
    <col min="3461" max="3461" width="7.28515625" style="1" customWidth="1"/>
    <col min="3462" max="3462" width="4" style="1" bestFit="1" customWidth="1"/>
    <col min="3463" max="3479" width="3.7109375" style="1" customWidth="1"/>
    <col min="3480" max="3481" width="5" style="1" customWidth="1"/>
    <col min="3482" max="3484" width="6.7109375" style="1" customWidth="1"/>
    <col min="3485" max="3485" width="7.85546875" style="1" customWidth="1"/>
    <col min="3486" max="3486" width="5.7109375" style="1" bestFit="1" customWidth="1"/>
    <col min="3487" max="3487" width="9.7109375" style="1" bestFit="1" customWidth="1"/>
    <col min="3488" max="3714" width="9.140625" style="1"/>
    <col min="3715" max="3715" width="4" style="1" customWidth="1"/>
    <col min="3716" max="3716" width="19.28515625" style="1" bestFit="1" customWidth="1"/>
    <col min="3717" max="3717" width="7.28515625" style="1" customWidth="1"/>
    <col min="3718" max="3718" width="4" style="1" bestFit="1" customWidth="1"/>
    <col min="3719" max="3735" width="3.7109375" style="1" customWidth="1"/>
    <col min="3736" max="3737" width="5" style="1" customWidth="1"/>
    <col min="3738" max="3740" width="6.7109375" style="1" customWidth="1"/>
    <col min="3741" max="3741" width="7.85546875" style="1" customWidth="1"/>
    <col min="3742" max="3742" width="5.7109375" style="1" bestFit="1" customWidth="1"/>
    <col min="3743" max="3743" width="9.7109375" style="1" bestFit="1" customWidth="1"/>
    <col min="3744" max="3970" width="9.140625" style="1"/>
    <col min="3971" max="3971" width="4" style="1" customWidth="1"/>
    <col min="3972" max="3972" width="19.28515625" style="1" bestFit="1" customWidth="1"/>
    <col min="3973" max="3973" width="7.28515625" style="1" customWidth="1"/>
    <col min="3974" max="3974" width="4" style="1" bestFit="1" customWidth="1"/>
    <col min="3975" max="3991" width="3.7109375" style="1" customWidth="1"/>
    <col min="3992" max="3993" width="5" style="1" customWidth="1"/>
    <col min="3994" max="3996" width="6.7109375" style="1" customWidth="1"/>
    <col min="3997" max="3997" width="7.85546875" style="1" customWidth="1"/>
    <col min="3998" max="3998" width="5.7109375" style="1" bestFit="1" customWidth="1"/>
    <col min="3999" max="3999" width="9.7109375" style="1" bestFit="1" customWidth="1"/>
    <col min="4000" max="4226" width="9.140625" style="1"/>
    <col min="4227" max="4227" width="4" style="1" customWidth="1"/>
    <col min="4228" max="4228" width="19.28515625" style="1" bestFit="1" customWidth="1"/>
    <col min="4229" max="4229" width="7.28515625" style="1" customWidth="1"/>
    <col min="4230" max="4230" width="4" style="1" bestFit="1" customWidth="1"/>
    <col min="4231" max="4247" width="3.7109375" style="1" customWidth="1"/>
    <col min="4248" max="4249" width="5" style="1" customWidth="1"/>
    <col min="4250" max="4252" width="6.7109375" style="1" customWidth="1"/>
    <col min="4253" max="4253" width="7.85546875" style="1" customWidth="1"/>
    <col min="4254" max="4254" width="5.7109375" style="1" bestFit="1" customWidth="1"/>
    <col min="4255" max="4255" width="9.7109375" style="1" bestFit="1" customWidth="1"/>
    <col min="4256" max="4482" width="9.140625" style="1"/>
    <col min="4483" max="4483" width="4" style="1" customWidth="1"/>
    <col min="4484" max="4484" width="19.28515625" style="1" bestFit="1" customWidth="1"/>
    <col min="4485" max="4485" width="7.28515625" style="1" customWidth="1"/>
    <col min="4486" max="4486" width="4" style="1" bestFit="1" customWidth="1"/>
    <col min="4487" max="4503" width="3.7109375" style="1" customWidth="1"/>
    <col min="4504" max="4505" width="5" style="1" customWidth="1"/>
    <col min="4506" max="4508" width="6.7109375" style="1" customWidth="1"/>
    <col min="4509" max="4509" width="7.85546875" style="1" customWidth="1"/>
    <col min="4510" max="4510" width="5.7109375" style="1" bestFit="1" customWidth="1"/>
    <col min="4511" max="4511" width="9.7109375" style="1" bestFit="1" customWidth="1"/>
    <col min="4512" max="4738" width="9.140625" style="1"/>
    <col min="4739" max="4739" width="4" style="1" customWidth="1"/>
    <col min="4740" max="4740" width="19.28515625" style="1" bestFit="1" customWidth="1"/>
    <col min="4741" max="4741" width="7.28515625" style="1" customWidth="1"/>
    <col min="4742" max="4742" width="4" style="1" bestFit="1" customWidth="1"/>
    <col min="4743" max="4759" width="3.7109375" style="1" customWidth="1"/>
    <col min="4760" max="4761" width="5" style="1" customWidth="1"/>
    <col min="4762" max="4764" width="6.7109375" style="1" customWidth="1"/>
    <col min="4765" max="4765" width="7.85546875" style="1" customWidth="1"/>
    <col min="4766" max="4766" width="5.7109375" style="1" bestFit="1" customWidth="1"/>
    <col min="4767" max="4767" width="9.7109375" style="1" bestFit="1" customWidth="1"/>
    <col min="4768" max="4994" width="9.140625" style="1"/>
    <col min="4995" max="4995" width="4" style="1" customWidth="1"/>
    <col min="4996" max="4996" width="19.28515625" style="1" bestFit="1" customWidth="1"/>
    <col min="4997" max="4997" width="7.28515625" style="1" customWidth="1"/>
    <col min="4998" max="4998" width="4" style="1" bestFit="1" customWidth="1"/>
    <col min="4999" max="5015" width="3.7109375" style="1" customWidth="1"/>
    <col min="5016" max="5017" width="5" style="1" customWidth="1"/>
    <col min="5018" max="5020" width="6.7109375" style="1" customWidth="1"/>
    <col min="5021" max="5021" width="7.85546875" style="1" customWidth="1"/>
    <col min="5022" max="5022" width="5.7109375" style="1" bestFit="1" customWidth="1"/>
    <col min="5023" max="5023" width="9.7109375" style="1" bestFit="1" customWidth="1"/>
    <col min="5024" max="5250" width="9.140625" style="1"/>
    <col min="5251" max="5251" width="4" style="1" customWidth="1"/>
    <col min="5252" max="5252" width="19.28515625" style="1" bestFit="1" customWidth="1"/>
    <col min="5253" max="5253" width="7.28515625" style="1" customWidth="1"/>
    <col min="5254" max="5254" width="4" style="1" bestFit="1" customWidth="1"/>
    <col min="5255" max="5271" width="3.7109375" style="1" customWidth="1"/>
    <col min="5272" max="5273" width="5" style="1" customWidth="1"/>
    <col min="5274" max="5276" width="6.7109375" style="1" customWidth="1"/>
    <col min="5277" max="5277" width="7.85546875" style="1" customWidth="1"/>
    <col min="5278" max="5278" width="5.7109375" style="1" bestFit="1" customWidth="1"/>
    <col min="5279" max="5279" width="9.7109375" style="1" bestFit="1" customWidth="1"/>
    <col min="5280" max="5506" width="9.140625" style="1"/>
    <col min="5507" max="5507" width="4" style="1" customWidth="1"/>
    <col min="5508" max="5508" width="19.28515625" style="1" bestFit="1" customWidth="1"/>
    <col min="5509" max="5509" width="7.28515625" style="1" customWidth="1"/>
    <col min="5510" max="5510" width="4" style="1" bestFit="1" customWidth="1"/>
    <col min="5511" max="5527" width="3.7109375" style="1" customWidth="1"/>
    <col min="5528" max="5529" width="5" style="1" customWidth="1"/>
    <col min="5530" max="5532" width="6.7109375" style="1" customWidth="1"/>
    <col min="5533" max="5533" width="7.85546875" style="1" customWidth="1"/>
    <col min="5534" max="5534" width="5.7109375" style="1" bestFit="1" customWidth="1"/>
    <col min="5535" max="5535" width="9.7109375" style="1" bestFit="1" customWidth="1"/>
    <col min="5536" max="5762" width="9.140625" style="1"/>
    <col min="5763" max="5763" width="4" style="1" customWidth="1"/>
    <col min="5764" max="5764" width="19.28515625" style="1" bestFit="1" customWidth="1"/>
    <col min="5765" max="5765" width="7.28515625" style="1" customWidth="1"/>
    <col min="5766" max="5766" width="4" style="1" bestFit="1" customWidth="1"/>
    <col min="5767" max="5783" width="3.7109375" style="1" customWidth="1"/>
    <col min="5784" max="5785" width="5" style="1" customWidth="1"/>
    <col min="5786" max="5788" width="6.7109375" style="1" customWidth="1"/>
    <col min="5789" max="5789" width="7.85546875" style="1" customWidth="1"/>
    <col min="5790" max="5790" width="5.7109375" style="1" bestFit="1" customWidth="1"/>
    <col min="5791" max="5791" width="9.7109375" style="1" bestFit="1" customWidth="1"/>
    <col min="5792" max="6018" width="9.140625" style="1"/>
    <col min="6019" max="6019" width="4" style="1" customWidth="1"/>
    <col min="6020" max="6020" width="19.28515625" style="1" bestFit="1" customWidth="1"/>
    <col min="6021" max="6021" width="7.28515625" style="1" customWidth="1"/>
    <col min="6022" max="6022" width="4" style="1" bestFit="1" customWidth="1"/>
    <col min="6023" max="6039" width="3.7109375" style="1" customWidth="1"/>
    <col min="6040" max="6041" width="5" style="1" customWidth="1"/>
    <col min="6042" max="6044" width="6.7109375" style="1" customWidth="1"/>
    <col min="6045" max="6045" width="7.85546875" style="1" customWidth="1"/>
    <col min="6046" max="6046" width="5.7109375" style="1" bestFit="1" customWidth="1"/>
    <col min="6047" max="6047" width="9.7109375" style="1" bestFit="1" customWidth="1"/>
    <col min="6048" max="6274" width="9.140625" style="1"/>
    <col min="6275" max="6275" width="4" style="1" customWidth="1"/>
    <col min="6276" max="6276" width="19.28515625" style="1" bestFit="1" customWidth="1"/>
    <col min="6277" max="6277" width="7.28515625" style="1" customWidth="1"/>
    <col min="6278" max="6278" width="4" style="1" bestFit="1" customWidth="1"/>
    <col min="6279" max="6295" width="3.7109375" style="1" customWidth="1"/>
    <col min="6296" max="6297" width="5" style="1" customWidth="1"/>
    <col min="6298" max="6300" width="6.7109375" style="1" customWidth="1"/>
    <col min="6301" max="6301" width="7.85546875" style="1" customWidth="1"/>
    <col min="6302" max="6302" width="5.7109375" style="1" bestFit="1" customWidth="1"/>
    <col min="6303" max="6303" width="9.7109375" style="1" bestFit="1" customWidth="1"/>
    <col min="6304" max="6530" width="9.140625" style="1"/>
    <col min="6531" max="6531" width="4" style="1" customWidth="1"/>
    <col min="6532" max="6532" width="19.28515625" style="1" bestFit="1" customWidth="1"/>
    <col min="6533" max="6533" width="7.28515625" style="1" customWidth="1"/>
    <col min="6534" max="6534" width="4" style="1" bestFit="1" customWidth="1"/>
    <col min="6535" max="6551" width="3.7109375" style="1" customWidth="1"/>
    <col min="6552" max="6553" width="5" style="1" customWidth="1"/>
    <col min="6554" max="6556" width="6.7109375" style="1" customWidth="1"/>
    <col min="6557" max="6557" width="7.85546875" style="1" customWidth="1"/>
    <col min="6558" max="6558" width="5.7109375" style="1" bestFit="1" customWidth="1"/>
    <col min="6559" max="6559" width="9.7109375" style="1" bestFit="1" customWidth="1"/>
    <col min="6560" max="6786" width="9.140625" style="1"/>
    <col min="6787" max="6787" width="4" style="1" customWidth="1"/>
    <col min="6788" max="6788" width="19.28515625" style="1" bestFit="1" customWidth="1"/>
    <col min="6789" max="6789" width="7.28515625" style="1" customWidth="1"/>
    <col min="6790" max="6790" width="4" style="1" bestFit="1" customWidth="1"/>
    <col min="6791" max="6807" width="3.7109375" style="1" customWidth="1"/>
    <col min="6808" max="6809" width="5" style="1" customWidth="1"/>
    <col min="6810" max="6812" width="6.7109375" style="1" customWidth="1"/>
    <col min="6813" max="6813" width="7.85546875" style="1" customWidth="1"/>
    <col min="6814" max="6814" width="5.7109375" style="1" bestFit="1" customWidth="1"/>
    <col min="6815" max="6815" width="9.7109375" style="1" bestFit="1" customWidth="1"/>
    <col min="6816" max="7042" width="9.140625" style="1"/>
    <col min="7043" max="7043" width="4" style="1" customWidth="1"/>
    <col min="7044" max="7044" width="19.28515625" style="1" bestFit="1" customWidth="1"/>
    <col min="7045" max="7045" width="7.28515625" style="1" customWidth="1"/>
    <col min="7046" max="7046" width="4" style="1" bestFit="1" customWidth="1"/>
    <col min="7047" max="7063" width="3.7109375" style="1" customWidth="1"/>
    <col min="7064" max="7065" width="5" style="1" customWidth="1"/>
    <col min="7066" max="7068" width="6.7109375" style="1" customWidth="1"/>
    <col min="7069" max="7069" width="7.85546875" style="1" customWidth="1"/>
    <col min="7070" max="7070" width="5.7109375" style="1" bestFit="1" customWidth="1"/>
    <col min="7071" max="7071" width="9.7109375" style="1" bestFit="1" customWidth="1"/>
    <col min="7072" max="7298" width="9.140625" style="1"/>
    <col min="7299" max="7299" width="4" style="1" customWidth="1"/>
    <col min="7300" max="7300" width="19.28515625" style="1" bestFit="1" customWidth="1"/>
    <col min="7301" max="7301" width="7.28515625" style="1" customWidth="1"/>
    <col min="7302" max="7302" width="4" style="1" bestFit="1" customWidth="1"/>
    <col min="7303" max="7319" width="3.7109375" style="1" customWidth="1"/>
    <col min="7320" max="7321" width="5" style="1" customWidth="1"/>
    <col min="7322" max="7324" width="6.7109375" style="1" customWidth="1"/>
    <col min="7325" max="7325" width="7.85546875" style="1" customWidth="1"/>
    <col min="7326" max="7326" width="5.7109375" style="1" bestFit="1" customWidth="1"/>
    <col min="7327" max="7327" width="9.7109375" style="1" bestFit="1" customWidth="1"/>
    <col min="7328" max="7554" width="9.140625" style="1"/>
    <col min="7555" max="7555" width="4" style="1" customWidth="1"/>
    <col min="7556" max="7556" width="19.28515625" style="1" bestFit="1" customWidth="1"/>
    <col min="7557" max="7557" width="7.28515625" style="1" customWidth="1"/>
    <col min="7558" max="7558" width="4" style="1" bestFit="1" customWidth="1"/>
    <col min="7559" max="7575" width="3.7109375" style="1" customWidth="1"/>
    <col min="7576" max="7577" width="5" style="1" customWidth="1"/>
    <col min="7578" max="7580" width="6.7109375" style="1" customWidth="1"/>
    <col min="7581" max="7581" width="7.85546875" style="1" customWidth="1"/>
    <col min="7582" max="7582" width="5.7109375" style="1" bestFit="1" customWidth="1"/>
    <col min="7583" max="7583" width="9.7109375" style="1" bestFit="1" customWidth="1"/>
    <col min="7584" max="7810" width="9.140625" style="1"/>
    <col min="7811" max="7811" width="4" style="1" customWidth="1"/>
    <col min="7812" max="7812" width="19.28515625" style="1" bestFit="1" customWidth="1"/>
    <col min="7813" max="7813" width="7.28515625" style="1" customWidth="1"/>
    <col min="7814" max="7814" width="4" style="1" bestFit="1" customWidth="1"/>
    <col min="7815" max="7831" width="3.7109375" style="1" customWidth="1"/>
    <col min="7832" max="7833" width="5" style="1" customWidth="1"/>
    <col min="7834" max="7836" width="6.7109375" style="1" customWidth="1"/>
    <col min="7837" max="7837" width="7.85546875" style="1" customWidth="1"/>
    <col min="7838" max="7838" width="5.7109375" style="1" bestFit="1" customWidth="1"/>
    <col min="7839" max="7839" width="9.7109375" style="1" bestFit="1" customWidth="1"/>
    <col min="7840" max="8066" width="9.140625" style="1"/>
    <col min="8067" max="8067" width="4" style="1" customWidth="1"/>
    <col min="8068" max="8068" width="19.28515625" style="1" bestFit="1" customWidth="1"/>
    <col min="8069" max="8069" width="7.28515625" style="1" customWidth="1"/>
    <col min="8070" max="8070" width="4" style="1" bestFit="1" customWidth="1"/>
    <col min="8071" max="8087" width="3.7109375" style="1" customWidth="1"/>
    <col min="8088" max="8089" width="5" style="1" customWidth="1"/>
    <col min="8090" max="8092" width="6.7109375" style="1" customWidth="1"/>
    <col min="8093" max="8093" width="7.85546875" style="1" customWidth="1"/>
    <col min="8094" max="8094" width="5.7109375" style="1" bestFit="1" customWidth="1"/>
    <col min="8095" max="8095" width="9.7109375" style="1" bestFit="1" customWidth="1"/>
    <col min="8096" max="8322" width="9.140625" style="1"/>
    <col min="8323" max="8323" width="4" style="1" customWidth="1"/>
    <col min="8324" max="8324" width="19.28515625" style="1" bestFit="1" customWidth="1"/>
    <col min="8325" max="8325" width="7.28515625" style="1" customWidth="1"/>
    <col min="8326" max="8326" width="4" style="1" bestFit="1" customWidth="1"/>
    <col min="8327" max="8343" width="3.7109375" style="1" customWidth="1"/>
    <col min="8344" max="8345" width="5" style="1" customWidth="1"/>
    <col min="8346" max="8348" width="6.7109375" style="1" customWidth="1"/>
    <col min="8349" max="8349" width="7.85546875" style="1" customWidth="1"/>
    <col min="8350" max="8350" width="5.7109375" style="1" bestFit="1" customWidth="1"/>
    <col min="8351" max="8351" width="9.7109375" style="1" bestFit="1" customWidth="1"/>
    <col min="8352" max="8578" width="9.140625" style="1"/>
    <col min="8579" max="8579" width="4" style="1" customWidth="1"/>
    <col min="8580" max="8580" width="19.28515625" style="1" bestFit="1" customWidth="1"/>
    <col min="8581" max="8581" width="7.28515625" style="1" customWidth="1"/>
    <col min="8582" max="8582" width="4" style="1" bestFit="1" customWidth="1"/>
    <col min="8583" max="8599" width="3.7109375" style="1" customWidth="1"/>
    <col min="8600" max="8601" width="5" style="1" customWidth="1"/>
    <col min="8602" max="8604" width="6.7109375" style="1" customWidth="1"/>
    <col min="8605" max="8605" width="7.85546875" style="1" customWidth="1"/>
    <col min="8606" max="8606" width="5.7109375" style="1" bestFit="1" customWidth="1"/>
    <col min="8607" max="8607" width="9.7109375" style="1" bestFit="1" customWidth="1"/>
    <col min="8608" max="8834" width="9.140625" style="1"/>
    <col min="8835" max="8835" width="4" style="1" customWidth="1"/>
    <col min="8836" max="8836" width="19.28515625" style="1" bestFit="1" customWidth="1"/>
    <col min="8837" max="8837" width="7.28515625" style="1" customWidth="1"/>
    <col min="8838" max="8838" width="4" style="1" bestFit="1" customWidth="1"/>
    <col min="8839" max="8855" width="3.7109375" style="1" customWidth="1"/>
    <col min="8856" max="8857" width="5" style="1" customWidth="1"/>
    <col min="8858" max="8860" width="6.7109375" style="1" customWidth="1"/>
    <col min="8861" max="8861" width="7.85546875" style="1" customWidth="1"/>
    <col min="8862" max="8862" width="5.7109375" style="1" bestFit="1" customWidth="1"/>
    <col min="8863" max="8863" width="9.7109375" style="1" bestFit="1" customWidth="1"/>
    <col min="8864" max="9090" width="9.140625" style="1"/>
    <col min="9091" max="9091" width="4" style="1" customWidth="1"/>
    <col min="9092" max="9092" width="19.28515625" style="1" bestFit="1" customWidth="1"/>
    <col min="9093" max="9093" width="7.28515625" style="1" customWidth="1"/>
    <col min="9094" max="9094" width="4" style="1" bestFit="1" customWidth="1"/>
    <col min="9095" max="9111" width="3.7109375" style="1" customWidth="1"/>
    <col min="9112" max="9113" width="5" style="1" customWidth="1"/>
    <col min="9114" max="9116" width="6.7109375" style="1" customWidth="1"/>
    <col min="9117" max="9117" width="7.85546875" style="1" customWidth="1"/>
    <col min="9118" max="9118" width="5.7109375" style="1" bestFit="1" customWidth="1"/>
    <col min="9119" max="9119" width="9.7109375" style="1" bestFit="1" customWidth="1"/>
    <col min="9120" max="9346" width="9.140625" style="1"/>
    <col min="9347" max="9347" width="4" style="1" customWidth="1"/>
    <col min="9348" max="9348" width="19.28515625" style="1" bestFit="1" customWidth="1"/>
    <col min="9349" max="9349" width="7.28515625" style="1" customWidth="1"/>
    <col min="9350" max="9350" width="4" style="1" bestFit="1" customWidth="1"/>
    <col min="9351" max="9367" width="3.7109375" style="1" customWidth="1"/>
    <col min="9368" max="9369" width="5" style="1" customWidth="1"/>
    <col min="9370" max="9372" width="6.7109375" style="1" customWidth="1"/>
    <col min="9373" max="9373" width="7.85546875" style="1" customWidth="1"/>
    <col min="9374" max="9374" width="5.7109375" style="1" bestFit="1" customWidth="1"/>
    <col min="9375" max="9375" width="9.7109375" style="1" bestFit="1" customWidth="1"/>
    <col min="9376" max="9602" width="9.140625" style="1"/>
    <col min="9603" max="9603" width="4" style="1" customWidth="1"/>
    <col min="9604" max="9604" width="19.28515625" style="1" bestFit="1" customWidth="1"/>
    <col min="9605" max="9605" width="7.28515625" style="1" customWidth="1"/>
    <col min="9606" max="9606" width="4" style="1" bestFit="1" customWidth="1"/>
    <col min="9607" max="9623" width="3.7109375" style="1" customWidth="1"/>
    <col min="9624" max="9625" width="5" style="1" customWidth="1"/>
    <col min="9626" max="9628" width="6.7109375" style="1" customWidth="1"/>
    <col min="9629" max="9629" width="7.85546875" style="1" customWidth="1"/>
    <col min="9630" max="9630" width="5.7109375" style="1" bestFit="1" customWidth="1"/>
    <col min="9631" max="9631" width="9.7109375" style="1" bestFit="1" customWidth="1"/>
    <col min="9632" max="9858" width="9.140625" style="1"/>
    <col min="9859" max="9859" width="4" style="1" customWidth="1"/>
    <col min="9860" max="9860" width="19.28515625" style="1" bestFit="1" customWidth="1"/>
    <col min="9861" max="9861" width="7.28515625" style="1" customWidth="1"/>
    <col min="9862" max="9862" width="4" style="1" bestFit="1" customWidth="1"/>
    <col min="9863" max="9879" width="3.7109375" style="1" customWidth="1"/>
    <col min="9880" max="9881" width="5" style="1" customWidth="1"/>
    <col min="9882" max="9884" width="6.7109375" style="1" customWidth="1"/>
    <col min="9885" max="9885" width="7.85546875" style="1" customWidth="1"/>
    <col min="9886" max="9886" width="5.7109375" style="1" bestFit="1" customWidth="1"/>
    <col min="9887" max="9887" width="9.7109375" style="1" bestFit="1" customWidth="1"/>
    <col min="9888" max="10114" width="9.140625" style="1"/>
    <col min="10115" max="10115" width="4" style="1" customWidth="1"/>
    <col min="10116" max="10116" width="19.28515625" style="1" bestFit="1" customWidth="1"/>
    <col min="10117" max="10117" width="7.28515625" style="1" customWidth="1"/>
    <col min="10118" max="10118" width="4" style="1" bestFit="1" customWidth="1"/>
    <col min="10119" max="10135" width="3.7109375" style="1" customWidth="1"/>
    <col min="10136" max="10137" width="5" style="1" customWidth="1"/>
    <col min="10138" max="10140" width="6.7109375" style="1" customWidth="1"/>
    <col min="10141" max="10141" width="7.85546875" style="1" customWidth="1"/>
    <col min="10142" max="10142" width="5.7109375" style="1" bestFit="1" customWidth="1"/>
    <col min="10143" max="10143" width="9.7109375" style="1" bestFit="1" customWidth="1"/>
    <col min="10144" max="10370" width="9.140625" style="1"/>
    <col min="10371" max="10371" width="4" style="1" customWidth="1"/>
    <col min="10372" max="10372" width="19.28515625" style="1" bestFit="1" customWidth="1"/>
    <col min="10373" max="10373" width="7.28515625" style="1" customWidth="1"/>
    <col min="10374" max="10374" width="4" style="1" bestFit="1" customWidth="1"/>
    <col min="10375" max="10391" width="3.7109375" style="1" customWidth="1"/>
    <col min="10392" max="10393" width="5" style="1" customWidth="1"/>
    <col min="10394" max="10396" width="6.7109375" style="1" customWidth="1"/>
    <col min="10397" max="10397" width="7.85546875" style="1" customWidth="1"/>
    <col min="10398" max="10398" width="5.7109375" style="1" bestFit="1" customWidth="1"/>
    <col min="10399" max="10399" width="9.7109375" style="1" bestFit="1" customWidth="1"/>
    <col min="10400" max="10626" width="9.140625" style="1"/>
    <col min="10627" max="10627" width="4" style="1" customWidth="1"/>
    <col min="10628" max="10628" width="19.28515625" style="1" bestFit="1" customWidth="1"/>
    <col min="10629" max="10629" width="7.28515625" style="1" customWidth="1"/>
    <col min="10630" max="10630" width="4" style="1" bestFit="1" customWidth="1"/>
    <col min="10631" max="10647" width="3.7109375" style="1" customWidth="1"/>
    <col min="10648" max="10649" width="5" style="1" customWidth="1"/>
    <col min="10650" max="10652" width="6.7109375" style="1" customWidth="1"/>
    <col min="10653" max="10653" width="7.85546875" style="1" customWidth="1"/>
    <col min="10654" max="10654" width="5.7109375" style="1" bestFit="1" customWidth="1"/>
    <col min="10655" max="10655" width="9.7109375" style="1" bestFit="1" customWidth="1"/>
    <col min="10656" max="10882" width="9.140625" style="1"/>
    <col min="10883" max="10883" width="4" style="1" customWidth="1"/>
    <col min="10884" max="10884" width="19.28515625" style="1" bestFit="1" customWidth="1"/>
    <col min="10885" max="10885" width="7.28515625" style="1" customWidth="1"/>
    <col min="10886" max="10886" width="4" style="1" bestFit="1" customWidth="1"/>
    <col min="10887" max="10903" width="3.7109375" style="1" customWidth="1"/>
    <col min="10904" max="10905" width="5" style="1" customWidth="1"/>
    <col min="10906" max="10908" width="6.7109375" style="1" customWidth="1"/>
    <col min="10909" max="10909" width="7.85546875" style="1" customWidth="1"/>
    <col min="10910" max="10910" width="5.7109375" style="1" bestFit="1" customWidth="1"/>
    <col min="10911" max="10911" width="9.7109375" style="1" bestFit="1" customWidth="1"/>
    <col min="10912" max="11138" width="9.140625" style="1"/>
    <col min="11139" max="11139" width="4" style="1" customWidth="1"/>
    <col min="11140" max="11140" width="19.28515625" style="1" bestFit="1" customWidth="1"/>
    <col min="11141" max="11141" width="7.28515625" style="1" customWidth="1"/>
    <col min="11142" max="11142" width="4" style="1" bestFit="1" customWidth="1"/>
    <col min="11143" max="11159" width="3.7109375" style="1" customWidth="1"/>
    <col min="11160" max="11161" width="5" style="1" customWidth="1"/>
    <col min="11162" max="11164" width="6.7109375" style="1" customWidth="1"/>
    <col min="11165" max="11165" width="7.85546875" style="1" customWidth="1"/>
    <col min="11166" max="11166" width="5.7109375" style="1" bestFit="1" customWidth="1"/>
    <col min="11167" max="11167" width="9.7109375" style="1" bestFit="1" customWidth="1"/>
    <col min="11168" max="11394" width="9.140625" style="1"/>
    <col min="11395" max="11395" width="4" style="1" customWidth="1"/>
    <col min="11396" max="11396" width="19.28515625" style="1" bestFit="1" customWidth="1"/>
    <col min="11397" max="11397" width="7.28515625" style="1" customWidth="1"/>
    <col min="11398" max="11398" width="4" style="1" bestFit="1" customWidth="1"/>
    <col min="11399" max="11415" width="3.7109375" style="1" customWidth="1"/>
    <col min="11416" max="11417" width="5" style="1" customWidth="1"/>
    <col min="11418" max="11420" width="6.7109375" style="1" customWidth="1"/>
    <col min="11421" max="11421" width="7.85546875" style="1" customWidth="1"/>
    <col min="11422" max="11422" width="5.7109375" style="1" bestFit="1" customWidth="1"/>
    <col min="11423" max="11423" width="9.7109375" style="1" bestFit="1" customWidth="1"/>
    <col min="11424" max="11650" width="9.140625" style="1"/>
    <col min="11651" max="11651" width="4" style="1" customWidth="1"/>
    <col min="11652" max="11652" width="19.28515625" style="1" bestFit="1" customWidth="1"/>
    <col min="11653" max="11653" width="7.28515625" style="1" customWidth="1"/>
    <col min="11654" max="11654" width="4" style="1" bestFit="1" customWidth="1"/>
    <col min="11655" max="11671" width="3.7109375" style="1" customWidth="1"/>
    <col min="11672" max="11673" width="5" style="1" customWidth="1"/>
    <col min="11674" max="11676" width="6.7109375" style="1" customWidth="1"/>
    <col min="11677" max="11677" width="7.85546875" style="1" customWidth="1"/>
    <col min="11678" max="11678" width="5.7109375" style="1" bestFit="1" customWidth="1"/>
    <col min="11679" max="11679" width="9.7109375" style="1" bestFit="1" customWidth="1"/>
    <col min="11680" max="11906" width="9.140625" style="1"/>
    <col min="11907" max="11907" width="4" style="1" customWidth="1"/>
    <col min="11908" max="11908" width="19.28515625" style="1" bestFit="1" customWidth="1"/>
    <col min="11909" max="11909" width="7.28515625" style="1" customWidth="1"/>
    <col min="11910" max="11910" width="4" style="1" bestFit="1" customWidth="1"/>
    <col min="11911" max="11927" width="3.7109375" style="1" customWidth="1"/>
    <col min="11928" max="11929" width="5" style="1" customWidth="1"/>
    <col min="11930" max="11932" width="6.7109375" style="1" customWidth="1"/>
    <col min="11933" max="11933" width="7.85546875" style="1" customWidth="1"/>
    <col min="11934" max="11934" width="5.7109375" style="1" bestFit="1" customWidth="1"/>
    <col min="11935" max="11935" width="9.7109375" style="1" bestFit="1" customWidth="1"/>
    <col min="11936" max="12162" width="9.140625" style="1"/>
    <col min="12163" max="12163" width="4" style="1" customWidth="1"/>
    <col min="12164" max="12164" width="19.28515625" style="1" bestFit="1" customWidth="1"/>
    <col min="12165" max="12165" width="7.28515625" style="1" customWidth="1"/>
    <col min="12166" max="12166" width="4" style="1" bestFit="1" customWidth="1"/>
    <col min="12167" max="12183" width="3.7109375" style="1" customWidth="1"/>
    <col min="12184" max="12185" width="5" style="1" customWidth="1"/>
    <col min="12186" max="12188" width="6.7109375" style="1" customWidth="1"/>
    <col min="12189" max="12189" width="7.85546875" style="1" customWidth="1"/>
    <col min="12190" max="12190" width="5.7109375" style="1" bestFit="1" customWidth="1"/>
    <col min="12191" max="12191" width="9.7109375" style="1" bestFit="1" customWidth="1"/>
    <col min="12192" max="12418" width="9.140625" style="1"/>
    <col min="12419" max="12419" width="4" style="1" customWidth="1"/>
    <col min="12420" max="12420" width="19.28515625" style="1" bestFit="1" customWidth="1"/>
    <col min="12421" max="12421" width="7.28515625" style="1" customWidth="1"/>
    <col min="12422" max="12422" width="4" style="1" bestFit="1" customWidth="1"/>
    <col min="12423" max="12439" width="3.7109375" style="1" customWidth="1"/>
    <col min="12440" max="12441" width="5" style="1" customWidth="1"/>
    <col min="12442" max="12444" width="6.7109375" style="1" customWidth="1"/>
    <col min="12445" max="12445" width="7.85546875" style="1" customWidth="1"/>
    <col min="12446" max="12446" width="5.7109375" style="1" bestFit="1" customWidth="1"/>
    <col min="12447" max="12447" width="9.7109375" style="1" bestFit="1" customWidth="1"/>
    <col min="12448" max="12674" width="9.140625" style="1"/>
    <col min="12675" max="12675" width="4" style="1" customWidth="1"/>
    <col min="12676" max="12676" width="19.28515625" style="1" bestFit="1" customWidth="1"/>
    <col min="12677" max="12677" width="7.28515625" style="1" customWidth="1"/>
    <col min="12678" max="12678" width="4" style="1" bestFit="1" customWidth="1"/>
    <col min="12679" max="12695" width="3.7109375" style="1" customWidth="1"/>
    <col min="12696" max="12697" width="5" style="1" customWidth="1"/>
    <col min="12698" max="12700" width="6.7109375" style="1" customWidth="1"/>
    <col min="12701" max="12701" width="7.85546875" style="1" customWidth="1"/>
    <col min="12702" max="12702" width="5.7109375" style="1" bestFit="1" customWidth="1"/>
    <col min="12703" max="12703" width="9.7109375" style="1" bestFit="1" customWidth="1"/>
    <col min="12704" max="12930" width="9.140625" style="1"/>
    <col min="12931" max="12931" width="4" style="1" customWidth="1"/>
    <col min="12932" max="12932" width="19.28515625" style="1" bestFit="1" customWidth="1"/>
    <col min="12933" max="12933" width="7.28515625" style="1" customWidth="1"/>
    <col min="12934" max="12934" width="4" style="1" bestFit="1" customWidth="1"/>
    <col min="12935" max="12951" width="3.7109375" style="1" customWidth="1"/>
    <col min="12952" max="12953" width="5" style="1" customWidth="1"/>
    <col min="12954" max="12956" width="6.7109375" style="1" customWidth="1"/>
    <col min="12957" max="12957" width="7.85546875" style="1" customWidth="1"/>
    <col min="12958" max="12958" width="5.7109375" style="1" bestFit="1" customWidth="1"/>
    <col min="12959" max="12959" width="9.7109375" style="1" bestFit="1" customWidth="1"/>
    <col min="12960" max="13186" width="9.140625" style="1"/>
    <col min="13187" max="13187" width="4" style="1" customWidth="1"/>
    <col min="13188" max="13188" width="19.28515625" style="1" bestFit="1" customWidth="1"/>
    <col min="13189" max="13189" width="7.28515625" style="1" customWidth="1"/>
    <col min="13190" max="13190" width="4" style="1" bestFit="1" customWidth="1"/>
    <col min="13191" max="13207" width="3.7109375" style="1" customWidth="1"/>
    <col min="13208" max="13209" width="5" style="1" customWidth="1"/>
    <col min="13210" max="13212" width="6.7109375" style="1" customWidth="1"/>
    <col min="13213" max="13213" width="7.85546875" style="1" customWidth="1"/>
    <col min="13214" max="13214" width="5.7109375" style="1" bestFit="1" customWidth="1"/>
    <col min="13215" max="13215" width="9.7109375" style="1" bestFit="1" customWidth="1"/>
    <col min="13216" max="13442" width="9.140625" style="1"/>
    <col min="13443" max="13443" width="4" style="1" customWidth="1"/>
    <col min="13444" max="13444" width="19.28515625" style="1" bestFit="1" customWidth="1"/>
    <col min="13445" max="13445" width="7.28515625" style="1" customWidth="1"/>
    <col min="13446" max="13446" width="4" style="1" bestFit="1" customWidth="1"/>
    <col min="13447" max="13463" width="3.7109375" style="1" customWidth="1"/>
    <col min="13464" max="13465" width="5" style="1" customWidth="1"/>
    <col min="13466" max="13468" width="6.7109375" style="1" customWidth="1"/>
    <col min="13469" max="13469" width="7.85546875" style="1" customWidth="1"/>
    <col min="13470" max="13470" width="5.7109375" style="1" bestFit="1" customWidth="1"/>
    <col min="13471" max="13471" width="9.7109375" style="1" bestFit="1" customWidth="1"/>
    <col min="13472" max="13698" width="9.140625" style="1"/>
    <col min="13699" max="13699" width="4" style="1" customWidth="1"/>
    <col min="13700" max="13700" width="19.28515625" style="1" bestFit="1" customWidth="1"/>
    <col min="13701" max="13701" width="7.28515625" style="1" customWidth="1"/>
    <col min="13702" max="13702" width="4" style="1" bestFit="1" customWidth="1"/>
    <col min="13703" max="13719" width="3.7109375" style="1" customWidth="1"/>
    <col min="13720" max="13721" width="5" style="1" customWidth="1"/>
    <col min="13722" max="13724" width="6.7109375" style="1" customWidth="1"/>
    <col min="13725" max="13725" width="7.85546875" style="1" customWidth="1"/>
    <col min="13726" max="13726" width="5.7109375" style="1" bestFit="1" customWidth="1"/>
    <col min="13727" max="13727" width="9.7109375" style="1" bestFit="1" customWidth="1"/>
    <col min="13728" max="13954" width="9.140625" style="1"/>
    <col min="13955" max="13955" width="4" style="1" customWidth="1"/>
    <col min="13956" max="13956" width="19.28515625" style="1" bestFit="1" customWidth="1"/>
    <col min="13957" max="13957" width="7.28515625" style="1" customWidth="1"/>
    <col min="13958" max="13958" width="4" style="1" bestFit="1" customWidth="1"/>
    <col min="13959" max="13975" width="3.7109375" style="1" customWidth="1"/>
    <col min="13976" max="13977" width="5" style="1" customWidth="1"/>
    <col min="13978" max="13980" width="6.7109375" style="1" customWidth="1"/>
    <col min="13981" max="13981" width="7.85546875" style="1" customWidth="1"/>
    <col min="13982" max="13982" width="5.7109375" style="1" bestFit="1" customWidth="1"/>
    <col min="13983" max="13983" width="9.7109375" style="1" bestFit="1" customWidth="1"/>
    <col min="13984" max="14210" width="9.140625" style="1"/>
    <col min="14211" max="14211" width="4" style="1" customWidth="1"/>
    <col min="14212" max="14212" width="19.28515625" style="1" bestFit="1" customWidth="1"/>
    <col min="14213" max="14213" width="7.28515625" style="1" customWidth="1"/>
    <col min="14214" max="14214" width="4" style="1" bestFit="1" customWidth="1"/>
    <col min="14215" max="14231" width="3.7109375" style="1" customWidth="1"/>
    <col min="14232" max="14233" width="5" style="1" customWidth="1"/>
    <col min="14234" max="14236" width="6.7109375" style="1" customWidth="1"/>
    <col min="14237" max="14237" width="7.85546875" style="1" customWidth="1"/>
    <col min="14238" max="14238" width="5.7109375" style="1" bestFit="1" customWidth="1"/>
    <col min="14239" max="14239" width="9.7109375" style="1" bestFit="1" customWidth="1"/>
    <col min="14240" max="14466" width="9.140625" style="1"/>
    <col min="14467" max="14467" width="4" style="1" customWidth="1"/>
    <col min="14468" max="14468" width="19.28515625" style="1" bestFit="1" customWidth="1"/>
    <col min="14469" max="14469" width="7.28515625" style="1" customWidth="1"/>
    <col min="14470" max="14470" width="4" style="1" bestFit="1" customWidth="1"/>
    <col min="14471" max="14487" width="3.7109375" style="1" customWidth="1"/>
    <col min="14488" max="14489" width="5" style="1" customWidth="1"/>
    <col min="14490" max="14492" width="6.7109375" style="1" customWidth="1"/>
    <col min="14493" max="14493" width="7.85546875" style="1" customWidth="1"/>
    <col min="14494" max="14494" width="5.7109375" style="1" bestFit="1" customWidth="1"/>
    <col min="14495" max="14495" width="9.7109375" style="1" bestFit="1" customWidth="1"/>
    <col min="14496" max="14722" width="9.140625" style="1"/>
    <col min="14723" max="14723" width="4" style="1" customWidth="1"/>
    <col min="14724" max="14724" width="19.28515625" style="1" bestFit="1" customWidth="1"/>
    <col min="14725" max="14725" width="7.28515625" style="1" customWidth="1"/>
    <col min="14726" max="14726" width="4" style="1" bestFit="1" customWidth="1"/>
    <col min="14727" max="14743" width="3.7109375" style="1" customWidth="1"/>
    <col min="14744" max="14745" width="5" style="1" customWidth="1"/>
    <col min="14746" max="14748" width="6.7109375" style="1" customWidth="1"/>
    <col min="14749" max="14749" width="7.85546875" style="1" customWidth="1"/>
    <col min="14750" max="14750" width="5.7109375" style="1" bestFit="1" customWidth="1"/>
    <col min="14751" max="14751" width="9.7109375" style="1" bestFit="1" customWidth="1"/>
    <col min="14752" max="14978" width="9.140625" style="1"/>
    <col min="14979" max="14979" width="4" style="1" customWidth="1"/>
    <col min="14980" max="14980" width="19.28515625" style="1" bestFit="1" customWidth="1"/>
    <col min="14981" max="14981" width="7.28515625" style="1" customWidth="1"/>
    <col min="14982" max="14982" width="4" style="1" bestFit="1" customWidth="1"/>
    <col min="14983" max="14999" width="3.7109375" style="1" customWidth="1"/>
    <col min="15000" max="15001" width="5" style="1" customWidth="1"/>
    <col min="15002" max="15004" width="6.7109375" style="1" customWidth="1"/>
    <col min="15005" max="15005" width="7.85546875" style="1" customWidth="1"/>
    <col min="15006" max="15006" width="5.7109375" style="1" bestFit="1" customWidth="1"/>
    <col min="15007" max="15007" width="9.7109375" style="1" bestFit="1" customWidth="1"/>
    <col min="15008" max="15234" width="9.140625" style="1"/>
    <col min="15235" max="15235" width="4" style="1" customWidth="1"/>
    <col min="15236" max="15236" width="19.28515625" style="1" bestFit="1" customWidth="1"/>
    <col min="15237" max="15237" width="7.28515625" style="1" customWidth="1"/>
    <col min="15238" max="15238" width="4" style="1" bestFit="1" customWidth="1"/>
    <col min="15239" max="15255" width="3.7109375" style="1" customWidth="1"/>
    <col min="15256" max="15257" width="5" style="1" customWidth="1"/>
    <col min="15258" max="15260" width="6.7109375" style="1" customWidth="1"/>
    <col min="15261" max="15261" width="7.85546875" style="1" customWidth="1"/>
    <col min="15262" max="15262" width="5.7109375" style="1" bestFit="1" customWidth="1"/>
    <col min="15263" max="15263" width="9.7109375" style="1" bestFit="1" customWidth="1"/>
    <col min="15264" max="15490" width="9.140625" style="1"/>
    <col min="15491" max="15491" width="4" style="1" customWidth="1"/>
    <col min="15492" max="15492" width="19.28515625" style="1" bestFit="1" customWidth="1"/>
    <col min="15493" max="15493" width="7.28515625" style="1" customWidth="1"/>
    <col min="15494" max="15494" width="4" style="1" bestFit="1" customWidth="1"/>
    <col min="15495" max="15511" width="3.7109375" style="1" customWidth="1"/>
    <col min="15512" max="15513" width="5" style="1" customWidth="1"/>
    <col min="15514" max="15516" width="6.7109375" style="1" customWidth="1"/>
    <col min="15517" max="15517" width="7.85546875" style="1" customWidth="1"/>
    <col min="15518" max="15518" width="5.7109375" style="1" bestFit="1" customWidth="1"/>
    <col min="15519" max="15519" width="9.7109375" style="1" bestFit="1" customWidth="1"/>
    <col min="15520" max="15746" width="9.140625" style="1"/>
    <col min="15747" max="15747" width="4" style="1" customWidth="1"/>
    <col min="15748" max="15748" width="19.28515625" style="1" bestFit="1" customWidth="1"/>
    <col min="15749" max="15749" width="7.28515625" style="1" customWidth="1"/>
    <col min="15750" max="15750" width="4" style="1" bestFit="1" customWidth="1"/>
    <col min="15751" max="15767" width="3.7109375" style="1" customWidth="1"/>
    <col min="15768" max="15769" width="5" style="1" customWidth="1"/>
    <col min="15770" max="15772" width="6.7109375" style="1" customWidth="1"/>
    <col min="15773" max="15773" width="7.85546875" style="1" customWidth="1"/>
    <col min="15774" max="15774" width="5.7109375" style="1" bestFit="1" customWidth="1"/>
    <col min="15775" max="15775" width="9.7109375" style="1" bestFit="1" customWidth="1"/>
    <col min="15776" max="16002" width="9.140625" style="1"/>
    <col min="16003" max="16003" width="4" style="1" customWidth="1"/>
    <col min="16004" max="16004" width="19.28515625" style="1" bestFit="1" customWidth="1"/>
    <col min="16005" max="16005" width="7.28515625" style="1" customWidth="1"/>
    <col min="16006" max="16006" width="4" style="1" bestFit="1" customWidth="1"/>
    <col min="16007" max="16023" width="3.7109375" style="1" customWidth="1"/>
    <col min="16024" max="16025" width="5" style="1" customWidth="1"/>
    <col min="16026" max="16028" width="6.7109375" style="1" customWidth="1"/>
    <col min="16029" max="16029" width="7.85546875" style="1" customWidth="1"/>
    <col min="16030" max="16030" width="5.7109375" style="1" bestFit="1" customWidth="1"/>
    <col min="16031" max="16031" width="9.7109375" style="1" bestFit="1" customWidth="1"/>
    <col min="16032" max="16258" width="9.140625" style="1"/>
    <col min="16259" max="16259" width="4" style="1" customWidth="1"/>
    <col min="16260" max="16260" width="19.28515625" style="1" bestFit="1" customWidth="1"/>
    <col min="16261" max="16261" width="7.28515625" style="1" customWidth="1"/>
    <col min="16262" max="16262" width="4" style="1" bestFit="1" customWidth="1"/>
    <col min="16263" max="16279" width="3.7109375" style="1" customWidth="1"/>
    <col min="16280" max="16281" width="5" style="1" customWidth="1"/>
    <col min="16282" max="16284" width="6.7109375" style="1" customWidth="1"/>
    <col min="16285" max="16285" width="7.85546875" style="1" customWidth="1"/>
    <col min="16286" max="16286" width="5.7109375" style="1" bestFit="1" customWidth="1"/>
    <col min="16287" max="16287" width="9.7109375" style="1" bestFit="1" customWidth="1"/>
    <col min="16288" max="16384" width="9.140625" style="1"/>
  </cols>
  <sheetData>
    <row r="1" spans="1:165" ht="12" customHeight="1" x14ac:dyDescent="0.2">
      <c r="A1" s="462" t="s">
        <v>0</v>
      </c>
      <c r="B1" s="462"/>
      <c r="C1" s="462"/>
    </row>
    <row r="2" spans="1:165" x14ac:dyDescent="0.2">
      <c r="A2" s="3"/>
      <c r="B2" s="3"/>
      <c r="C2" s="3"/>
    </row>
    <row r="3" spans="1:165" ht="15.75" x14ac:dyDescent="0.25">
      <c r="A3" s="4" t="s">
        <v>1</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1"/>
      <c r="ES3" s="1"/>
      <c r="ET3" s="1"/>
      <c r="EU3" s="1"/>
      <c r="EV3" s="1"/>
      <c r="EW3" s="1"/>
      <c r="EX3" s="1"/>
      <c r="FB3" s="1"/>
      <c r="FF3" s="168"/>
      <c r="FG3" s="168"/>
      <c r="FH3" s="168"/>
      <c r="FI3" s="168"/>
    </row>
    <row r="4" spans="1:165" ht="80.25" customHeight="1" x14ac:dyDescent="0.2">
      <c r="A4" s="463" t="s">
        <v>2</v>
      </c>
      <c r="B4" s="466" t="s">
        <v>3</v>
      </c>
      <c r="C4" s="467"/>
      <c r="D4" s="455" t="s">
        <v>4</v>
      </c>
      <c r="E4" s="459"/>
      <c r="F4" s="456"/>
      <c r="G4" s="438" t="s">
        <v>5</v>
      </c>
      <c r="H4" s="439"/>
      <c r="I4" s="438" t="s">
        <v>6</v>
      </c>
      <c r="J4" s="461"/>
      <c r="K4" s="439"/>
      <c r="L4" s="438" t="s">
        <v>7</v>
      </c>
      <c r="M4" s="439"/>
      <c r="N4" s="455" t="s">
        <v>8</v>
      </c>
      <c r="O4" s="459"/>
      <c r="P4" s="456"/>
      <c r="Q4" s="438" t="s">
        <v>9</v>
      </c>
      <c r="R4" s="461"/>
      <c r="S4" s="439"/>
      <c r="T4" s="438" t="s">
        <v>10</v>
      </c>
      <c r="U4" s="439"/>
      <c r="V4" s="455" t="s">
        <v>11</v>
      </c>
      <c r="W4" s="456"/>
      <c r="X4" s="457" t="s">
        <v>12</v>
      </c>
      <c r="Y4" s="460"/>
      <c r="Z4" s="458"/>
      <c r="AA4" s="457" t="s">
        <v>13</v>
      </c>
      <c r="AB4" s="458"/>
      <c r="AC4" s="457" t="s">
        <v>14</v>
      </c>
      <c r="AD4" s="458"/>
      <c r="AE4" s="457" t="s">
        <v>15</v>
      </c>
      <c r="AF4" s="460"/>
      <c r="AG4" s="458"/>
      <c r="AH4" s="457" t="s">
        <v>16</v>
      </c>
      <c r="AI4" s="460"/>
      <c r="AJ4" s="458"/>
      <c r="AK4" s="457" t="s">
        <v>17</v>
      </c>
      <c r="AL4" s="458"/>
      <c r="AM4" s="457" t="s">
        <v>18</v>
      </c>
      <c r="AN4" s="458"/>
      <c r="AO4" s="457" t="s">
        <v>19</v>
      </c>
      <c r="AP4" s="458"/>
      <c r="AQ4" s="457" t="s">
        <v>20</v>
      </c>
      <c r="AR4" s="460"/>
      <c r="AS4" s="458"/>
      <c r="AT4" s="438" t="s">
        <v>21</v>
      </c>
      <c r="AU4" s="439"/>
      <c r="AV4" s="440" t="s">
        <v>22</v>
      </c>
      <c r="AW4" s="440"/>
      <c r="AX4" s="455" t="s">
        <v>23</v>
      </c>
      <c r="AY4" s="456"/>
      <c r="AZ4" s="455" t="s">
        <v>24</v>
      </c>
      <c r="BA4" s="456"/>
      <c r="BB4" s="455" t="s">
        <v>25</v>
      </c>
      <c r="BC4" s="456"/>
      <c r="BD4" s="455" t="s">
        <v>26</v>
      </c>
      <c r="BE4" s="459"/>
      <c r="BF4" s="456"/>
      <c r="BG4" s="455" t="s">
        <v>27</v>
      </c>
      <c r="BH4" s="456"/>
      <c r="BI4" s="455" t="s">
        <v>28</v>
      </c>
      <c r="BJ4" s="456"/>
      <c r="BK4" s="455" t="s">
        <v>29</v>
      </c>
      <c r="BL4" s="459"/>
      <c r="BM4" s="456"/>
      <c r="BN4" s="455" t="s">
        <v>30</v>
      </c>
      <c r="BO4" s="456"/>
      <c r="BP4" s="455" t="s">
        <v>31</v>
      </c>
      <c r="BQ4" s="456"/>
      <c r="BR4" s="455" t="s">
        <v>32</v>
      </c>
      <c r="BS4" s="456"/>
      <c r="BT4" s="455" t="s">
        <v>33</v>
      </c>
      <c r="BU4" s="459"/>
      <c r="BV4" s="456"/>
      <c r="BW4" s="455" t="s">
        <v>34</v>
      </c>
      <c r="BX4" s="459"/>
      <c r="BY4" s="456"/>
      <c r="BZ4" s="455" t="s">
        <v>35</v>
      </c>
      <c r="CA4" s="456"/>
      <c r="CB4" s="455" t="s">
        <v>36</v>
      </c>
      <c r="CC4" s="456"/>
      <c r="CD4" s="455" t="s">
        <v>37</v>
      </c>
      <c r="CE4" s="456"/>
      <c r="CF4" s="455" t="s">
        <v>38</v>
      </c>
      <c r="CG4" s="456"/>
      <c r="CH4" s="455" t="s">
        <v>39</v>
      </c>
      <c r="CI4" s="456"/>
      <c r="CJ4" s="455" t="s">
        <v>40</v>
      </c>
      <c r="CK4" s="459"/>
      <c r="CL4" s="456"/>
      <c r="CM4" s="455" t="s">
        <v>41</v>
      </c>
      <c r="CN4" s="459"/>
      <c r="CO4" s="456"/>
      <c r="CP4" s="455" t="s">
        <v>42</v>
      </c>
      <c r="CQ4" s="456"/>
      <c r="CR4" s="455" t="s">
        <v>43</v>
      </c>
      <c r="CS4" s="456"/>
      <c r="CT4" s="455" t="s">
        <v>44</v>
      </c>
      <c r="CU4" s="456"/>
      <c r="CV4" s="438" t="s">
        <v>21</v>
      </c>
      <c r="CW4" s="439"/>
      <c r="CX4" s="440" t="s">
        <v>22</v>
      </c>
      <c r="CY4" s="440"/>
      <c r="CZ4" s="457" t="s">
        <v>45</v>
      </c>
      <c r="DA4" s="458"/>
      <c r="DB4" s="457" t="s">
        <v>46</v>
      </c>
      <c r="DC4" s="460"/>
      <c r="DD4" s="458"/>
      <c r="DE4" s="457" t="s">
        <v>47</v>
      </c>
      <c r="DF4" s="458"/>
      <c r="DG4" s="457" t="s">
        <v>48</v>
      </c>
      <c r="DH4" s="458"/>
      <c r="DI4" s="457" t="s">
        <v>49</v>
      </c>
      <c r="DJ4" s="458"/>
      <c r="DK4" s="457" t="s">
        <v>50</v>
      </c>
      <c r="DL4" s="458"/>
      <c r="DM4" s="457" t="s">
        <v>51</v>
      </c>
      <c r="DN4" s="458"/>
      <c r="DO4" s="457" t="s">
        <v>52</v>
      </c>
      <c r="DP4" s="458"/>
      <c r="DQ4" s="455" t="s">
        <v>53</v>
      </c>
      <c r="DR4" s="456"/>
      <c r="DS4" s="457" t="s">
        <v>54</v>
      </c>
      <c r="DT4" s="458"/>
      <c r="DU4" s="438" t="s">
        <v>21</v>
      </c>
      <c r="DV4" s="439"/>
      <c r="DW4" s="440" t="s">
        <v>22</v>
      </c>
      <c r="DX4" s="440"/>
      <c r="DY4" s="445" t="s">
        <v>772</v>
      </c>
      <c r="DZ4" s="447"/>
      <c r="EA4" s="445" t="s">
        <v>773</v>
      </c>
      <c r="EB4" s="446"/>
      <c r="EC4" s="447"/>
      <c r="ED4" s="445" t="s">
        <v>774</v>
      </c>
      <c r="EE4" s="447"/>
      <c r="EF4" s="445" t="s">
        <v>775</v>
      </c>
      <c r="EG4" s="446"/>
      <c r="EH4" s="447"/>
      <c r="EI4" s="445" t="s">
        <v>776</v>
      </c>
      <c r="EJ4" s="447"/>
      <c r="EK4" s="445" t="s">
        <v>777</v>
      </c>
      <c r="EL4" s="446"/>
      <c r="EM4" s="447"/>
      <c r="EN4" s="445" t="s">
        <v>778</v>
      </c>
      <c r="EO4" s="447"/>
      <c r="EP4" s="445" t="s">
        <v>779</v>
      </c>
      <c r="EQ4" s="447"/>
      <c r="ER4" s="445" t="s">
        <v>780</v>
      </c>
      <c r="ES4" s="447"/>
      <c r="ET4" s="445" t="s">
        <v>781</v>
      </c>
      <c r="EU4" s="447"/>
      <c r="EV4" s="445" t="s">
        <v>782</v>
      </c>
      <c r="EW4" s="447"/>
      <c r="EX4" s="438" t="s">
        <v>784</v>
      </c>
      <c r="EY4" s="439"/>
      <c r="EZ4" s="440" t="s">
        <v>22</v>
      </c>
      <c r="FA4" s="440"/>
      <c r="FB4" s="438" t="s">
        <v>783</v>
      </c>
      <c r="FC4" s="439"/>
      <c r="FD4" s="440" t="s">
        <v>22</v>
      </c>
      <c r="FE4" s="440"/>
      <c r="FF4" s="450" t="s">
        <v>805</v>
      </c>
      <c r="FG4" s="451"/>
      <c r="FH4" s="452" t="s">
        <v>22</v>
      </c>
      <c r="FI4" s="452"/>
    </row>
    <row r="5" spans="1:165" x14ac:dyDescent="0.2">
      <c r="A5" s="464"/>
      <c r="B5" s="468"/>
      <c r="C5" s="469"/>
      <c r="D5" s="443"/>
      <c r="E5" s="444"/>
      <c r="F5" s="164">
        <v>4</v>
      </c>
      <c r="G5" s="443">
        <v>5</v>
      </c>
      <c r="H5" s="444"/>
      <c r="I5" s="443"/>
      <c r="J5" s="444"/>
      <c r="K5" s="164">
        <v>2</v>
      </c>
      <c r="L5" s="443">
        <v>3</v>
      </c>
      <c r="M5" s="444"/>
      <c r="N5" s="443"/>
      <c r="O5" s="444"/>
      <c r="P5" s="164">
        <v>2</v>
      </c>
      <c r="Q5" s="443"/>
      <c r="R5" s="444"/>
      <c r="S5" s="164">
        <v>2</v>
      </c>
      <c r="T5" s="443">
        <v>3</v>
      </c>
      <c r="U5" s="444"/>
      <c r="V5" s="443">
        <v>2</v>
      </c>
      <c r="W5" s="444"/>
      <c r="X5" s="443"/>
      <c r="Y5" s="444"/>
      <c r="Z5" s="164">
        <v>4</v>
      </c>
      <c r="AA5" s="443">
        <v>5</v>
      </c>
      <c r="AB5" s="444"/>
      <c r="AC5" s="443">
        <v>3</v>
      </c>
      <c r="AD5" s="444"/>
      <c r="AE5" s="443"/>
      <c r="AF5" s="444"/>
      <c r="AG5" s="164">
        <v>5</v>
      </c>
      <c r="AH5" s="443"/>
      <c r="AI5" s="444"/>
      <c r="AJ5" s="164">
        <v>3</v>
      </c>
      <c r="AK5" s="443">
        <v>3</v>
      </c>
      <c r="AL5" s="444"/>
      <c r="AM5" s="443">
        <v>4</v>
      </c>
      <c r="AN5" s="444"/>
      <c r="AO5" s="443">
        <v>2</v>
      </c>
      <c r="AP5" s="444"/>
      <c r="AQ5" s="443"/>
      <c r="AR5" s="444"/>
      <c r="AS5" s="145">
        <v>2</v>
      </c>
      <c r="AT5" s="1"/>
      <c r="AV5" s="440"/>
      <c r="AW5" s="440"/>
      <c r="AX5" s="443">
        <v>3</v>
      </c>
      <c r="AY5" s="444"/>
      <c r="AZ5" s="443">
        <v>3</v>
      </c>
      <c r="BA5" s="444"/>
      <c r="BB5" s="443">
        <v>2</v>
      </c>
      <c r="BC5" s="444"/>
      <c r="BD5" s="443"/>
      <c r="BE5" s="444"/>
      <c r="BF5" s="164">
        <v>2</v>
      </c>
      <c r="BG5" s="443">
        <v>2</v>
      </c>
      <c r="BH5" s="444"/>
      <c r="BI5" s="443">
        <v>2</v>
      </c>
      <c r="BJ5" s="444"/>
      <c r="BK5" s="443"/>
      <c r="BL5" s="444"/>
      <c r="BM5" s="164">
        <v>2</v>
      </c>
      <c r="BN5" s="443">
        <v>2</v>
      </c>
      <c r="BO5" s="444"/>
      <c r="BP5" s="443">
        <v>3</v>
      </c>
      <c r="BQ5" s="444"/>
      <c r="BR5" s="443">
        <v>3</v>
      </c>
      <c r="BS5" s="444"/>
      <c r="BT5" s="443"/>
      <c r="BU5" s="444"/>
      <c r="BV5" s="164">
        <v>3</v>
      </c>
      <c r="BW5" s="443"/>
      <c r="BX5" s="444"/>
      <c r="BY5" s="164">
        <v>4</v>
      </c>
      <c r="BZ5" s="443">
        <v>2</v>
      </c>
      <c r="CA5" s="444"/>
      <c r="CB5" s="443">
        <v>3</v>
      </c>
      <c r="CC5" s="444"/>
      <c r="CD5" s="443">
        <v>3</v>
      </c>
      <c r="CE5" s="444"/>
      <c r="CF5" s="443">
        <v>2</v>
      </c>
      <c r="CG5" s="444"/>
      <c r="CH5" s="443">
        <v>2</v>
      </c>
      <c r="CI5" s="444"/>
      <c r="CJ5" s="443"/>
      <c r="CK5" s="444"/>
      <c r="CL5" s="164">
        <v>2</v>
      </c>
      <c r="CM5" s="443"/>
      <c r="CN5" s="444"/>
      <c r="CO5" s="164">
        <v>2</v>
      </c>
      <c r="CP5" s="443">
        <v>2</v>
      </c>
      <c r="CQ5" s="444"/>
      <c r="CR5" s="443">
        <v>2</v>
      </c>
      <c r="CS5" s="444"/>
      <c r="CT5" s="443">
        <v>2</v>
      </c>
      <c r="CU5" s="444"/>
      <c r="CX5" s="440"/>
      <c r="CY5" s="440"/>
      <c r="CZ5" s="443">
        <v>4</v>
      </c>
      <c r="DA5" s="444"/>
      <c r="DB5" s="443"/>
      <c r="DC5" s="444"/>
      <c r="DD5" s="164">
        <v>3</v>
      </c>
      <c r="DE5" s="443">
        <v>2</v>
      </c>
      <c r="DF5" s="444"/>
      <c r="DG5" s="443">
        <v>4</v>
      </c>
      <c r="DH5" s="444"/>
      <c r="DI5" s="443">
        <v>2</v>
      </c>
      <c r="DJ5" s="444"/>
      <c r="DK5" s="443">
        <v>2</v>
      </c>
      <c r="DL5" s="444"/>
      <c r="DM5" s="443">
        <v>2</v>
      </c>
      <c r="DN5" s="444"/>
      <c r="DO5" s="443">
        <v>2</v>
      </c>
      <c r="DP5" s="444"/>
      <c r="DQ5" s="443">
        <v>2</v>
      </c>
      <c r="DR5" s="444"/>
      <c r="DS5" s="443">
        <v>2</v>
      </c>
      <c r="DT5" s="444"/>
      <c r="DW5" s="440"/>
      <c r="DX5" s="440"/>
      <c r="DY5" s="441">
        <v>2</v>
      </c>
      <c r="DZ5" s="442"/>
      <c r="EA5" s="441"/>
      <c r="EB5" s="442"/>
      <c r="EC5" s="166">
        <v>2</v>
      </c>
      <c r="ED5" s="441">
        <v>2</v>
      </c>
      <c r="EE5" s="442"/>
      <c r="EF5" s="441"/>
      <c r="EG5" s="442"/>
      <c r="EH5" s="166">
        <v>2</v>
      </c>
      <c r="EI5" s="441">
        <v>2</v>
      </c>
      <c r="EJ5" s="442"/>
      <c r="EK5" s="441"/>
      <c r="EL5" s="442"/>
      <c r="EM5" s="166">
        <v>4</v>
      </c>
      <c r="EN5" s="441">
        <v>2</v>
      </c>
      <c r="EO5" s="442"/>
      <c r="EP5" s="441">
        <v>2</v>
      </c>
      <c r="EQ5" s="442"/>
      <c r="ER5" s="441">
        <v>5</v>
      </c>
      <c r="ES5" s="442"/>
      <c r="ET5" s="441">
        <v>3</v>
      </c>
      <c r="EU5" s="442"/>
      <c r="EV5" s="441">
        <v>2</v>
      </c>
      <c r="EW5" s="442"/>
      <c r="EX5" s="448"/>
      <c r="EY5" s="449"/>
      <c r="EZ5" s="440"/>
      <c r="FA5" s="440"/>
      <c r="FB5" s="443">
        <f>SUM(CZ5:EW5)</f>
        <v>53</v>
      </c>
      <c r="FC5" s="444"/>
      <c r="FD5" s="440"/>
      <c r="FE5" s="440"/>
      <c r="FH5" s="452"/>
      <c r="FI5" s="452"/>
    </row>
    <row r="6" spans="1:165" x14ac:dyDescent="0.2">
      <c r="A6" s="465"/>
      <c r="B6" s="470"/>
      <c r="C6" s="471"/>
      <c r="D6" s="6" t="s">
        <v>55</v>
      </c>
      <c r="E6" s="6" t="s">
        <v>56</v>
      </c>
      <c r="F6" s="7"/>
      <c r="G6" s="7" t="s">
        <v>55</v>
      </c>
      <c r="H6" s="7" t="s">
        <v>56</v>
      </c>
      <c r="I6" s="6" t="s">
        <v>55</v>
      </c>
      <c r="J6" s="6" t="s">
        <v>56</v>
      </c>
      <c r="K6" s="7"/>
      <c r="L6" s="7" t="s">
        <v>55</v>
      </c>
      <c r="M6" s="7" t="s">
        <v>56</v>
      </c>
      <c r="N6" s="6" t="s">
        <v>55</v>
      </c>
      <c r="O6" s="6" t="s">
        <v>56</v>
      </c>
      <c r="P6" s="7"/>
      <c r="Q6" s="7" t="s">
        <v>55</v>
      </c>
      <c r="R6" s="7" t="s">
        <v>56</v>
      </c>
      <c r="S6" s="7"/>
      <c r="T6" s="7" t="s">
        <v>55</v>
      </c>
      <c r="U6" s="7" t="s">
        <v>56</v>
      </c>
      <c r="V6" s="7" t="s">
        <v>55</v>
      </c>
      <c r="W6" s="7" t="s">
        <v>56</v>
      </c>
      <c r="X6" s="7" t="s">
        <v>55</v>
      </c>
      <c r="Y6" s="7" t="s">
        <v>56</v>
      </c>
      <c r="Z6" s="7"/>
      <c r="AA6" s="7" t="s">
        <v>55</v>
      </c>
      <c r="AB6" s="7" t="s">
        <v>56</v>
      </c>
      <c r="AC6" s="7"/>
      <c r="AD6" s="7"/>
      <c r="AE6" s="7" t="s">
        <v>55</v>
      </c>
      <c r="AF6" s="7" t="s">
        <v>56</v>
      </c>
      <c r="AG6" s="7"/>
      <c r="AH6" s="7" t="s">
        <v>55</v>
      </c>
      <c r="AI6" s="7" t="s">
        <v>56</v>
      </c>
      <c r="AJ6" s="7"/>
      <c r="AK6" s="7" t="s">
        <v>55</v>
      </c>
      <c r="AL6" s="7" t="s">
        <v>56</v>
      </c>
      <c r="AM6" s="7" t="s">
        <v>55</v>
      </c>
      <c r="AN6" s="7" t="s">
        <v>56</v>
      </c>
      <c r="AO6" s="7" t="s">
        <v>55</v>
      </c>
      <c r="AP6" s="7" t="s">
        <v>56</v>
      </c>
      <c r="AQ6" s="7" t="s">
        <v>55</v>
      </c>
      <c r="AR6" s="7" t="s">
        <v>56</v>
      </c>
      <c r="AS6" s="165"/>
      <c r="AT6" s="443">
        <f>(SUM(D5:AS5))</f>
        <v>54</v>
      </c>
      <c r="AU6" s="444"/>
      <c r="AV6" s="7" t="s">
        <v>55</v>
      </c>
      <c r="AW6" s="7" t="s">
        <v>56</v>
      </c>
      <c r="AX6" s="7" t="s">
        <v>55</v>
      </c>
      <c r="AY6" s="7" t="s">
        <v>56</v>
      </c>
      <c r="AZ6" s="7" t="s">
        <v>55</v>
      </c>
      <c r="BA6" s="7" t="s">
        <v>56</v>
      </c>
      <c r="BB6" s="7"/>
      <c r="BC6" s="7"/>
      <c r="BD6" s="7" t="s">
        <v>55</v>
      </c>
      <c r="BE6" s="7" t="s">
        <v>56</v>
      </c>
      <c r="BF6" s="7"/>
      <c r="BG6" s="7" t="s">
        <v>55</v>
      </c>
      <c r="BH6" s="7" t="s">
        <v>56</v>
      </c>
      <c r="BI6" s="7" t="s">
        <v>55</v>
      </c>
      <c r="BJ6" s="7" t="s">
        <v>56</v>
      </c>
      <c r="BK6" s="7" t="s">
        <v>55</v>
      </c>
      <c r="BL6" s="7" t="s">
        <v>56</v>
      </c>
      <c r="BM6" s="7"/>
      <c r="BN6" s="7" t="s">
        <v>55</v>
      </c>
      <c r="BO6" s="7" t="s">
        <v>56</v>
      </c>
      <c r="BP6" s="7" t="s">
        <v>55</v>
      </c>
      <c r="BQ6" s="7" t="s">
        <v>56</v>
      </c>
      <c r="BR6" s="7" t="s">
        <v>55</v>
      </c>
      <c r="BS6" s="7" t="s">
        <v>56</v>
      </c>
      <c r="BT6" s="7" t="s">
        <v>55</v>
      </c>
      <c r="BU6" s="7" t="s">
        <v>56</v>
      </c>
      <c r="BV6" s="7"/>
      <c r="BW6" s="7" t="s">
        <v>55</v>
      </c>
      <c r="BX6" s="7" t="s">
        <v>56</v>
      </c>
      <c r="BY6" s="7"/>
      <c r="BZ6" s="6" t="s">
        <v>55</v>
      </c>
      <c r="CA6" s="6" t="s">
        <v>56</v>
      </c>
      <c r="CB6" s="6" t="s">
        <v>55</v>
      </c>
      <c r="CC6" s="6" t="s">
        <v>56</v>
      </c>
      <c r="CD6" s="6" t="s">
        <v>55</v>
      </c>
      <c r="CE6" s="6" t="s">
        <v>56</v>
      </c>
      <c r="CF6" s="7" t="s">
        <v>55</v>
      </c>
      <c r="CG6" s="7" t="s">
        <v>56</v>
      </c>
      <c r="CH6" s="6" t="s">
        <v>55</v>
      </c>
      <c r="CI6" s="6" t="s">
        <v>56</v>
      </c>
      <c r="CJ6" s="6" t="s">
        <v>55</v>
      </c>
      <c r="CK6" s="6" t="s">
        <v>56</v>
      </c>
      <c r="CL6" s="7"/>
      <c r="CM6" s="6" t="s">
        <v>55</v>
      </c>
      <c r="CN6" s="6" t="s">
        <v>56</v>
      </c>
      <c r="CO6" s="7"/>
      <c r="CP6" s="6" t="s">
        <v>55</v>
      </c>
      <c r="CQ6" s="6" t="s">
        <v>56</v>
      </c>
      <c r="CR6" s="6" t="s">
        <v>55</v>
      </c>
      <c r="CS6" s="6" t="s">
        <v>56</v>
      </c>
      <c r="CT6" s="6" t="s">
        <v>55</v>
      </c>
      <c r="CU6" s="6" t="s">
        <v>56</v>
      </c>
      <c r="CV6" s="443">
        <f>(SUM(AX5:CU5))</f>
        <v>53</v>
      </c>
      <c r="CW6" s="444"/>
      <c r="CX6" s="7" t="s">
        <v>55</v>
      </c>
      <c r="CY6" s="7" t="s">
        <v>56</v>
      </c>
      <c r="CZ6" s="7" t="s">
        <v>55</v>
      </c>
      <c r="DA6" s="7" t="s">
        <v>56</v>
      </c>
      <c r="DB6" s="7" t="s">
        <v>55</v>
      </c>
      <c r="DC6" s="7" t="s">
        <v>56</v>
      </c>
      <c r="DD6" s="7"/>
      <c r="DE6" s="6" t="s">
        <v>55</v>
      </c>
      <c r="DF6" s="6" t="s">
        <v>56</v>
      </c>
      <c r="DG6" s="6" t="s">
        <v>55</v>
      </c>
      <c r="DH6" s="6" t="s">
        <v>56</v>
      </c>
      <c r="DI6" s="6" t="s">
        <v>55</v>
      </c>
      <c r="DJ6" s="6" t="s">
        <v>56</v>
      </c>
      <c r="DK6" s="7" t="s">
        <v>55</v>
      </c>
      <c r="DL6" s="7" t="s">
        <v>56</v>
      </c>
      <c r="DM6" s="6" t="s">
        <v>55</v>
      </c>
      <c r="DN6" s="6" t="s">
        <v>56</v>
      </c>
      <c r="DO6" s="6" t="s">
        <v>55</v>
      </c>
      <c r="DP6" s="6" t="s">
        <v>56</v>
      </c>
      <c r="DQ6" s="6" t="s">
        <v>55</v>
      </c>
      <c r="DR6" s="6" t="s">
        <v>56</v>
      </c>
      <c r="DS6" s="6" t="s">
        <v>55</v>
      </c>
      <c r="DT6" s="6" t="s">
        <v>56</v>
      </c>
      <c r="DU6" s="443">
        <f>(SUM(CZ5:DT5))</f>
        <v>25</v>
      </c>
      <c r="DV6" s="444"/>
      <c r="DW6" s="7" t="s">
        <v>55</v>
      </c>
      <c r="DX6" s="7" t="s">
        <v>56</v>
      </c>
      <c r="DY6" s="97" t="s">
        <v>55</v>
      </c>
      <c r="DZ6" s="6" t="s">
        <v>56</v>
      </c>
      <c r="EA6" s="97" t="s">
        <v>55</v>
      </c>
      <c r="EB6" s="6" t="s">
        <v>56</v>
      </c>
      <c r="EC6" s="6"/>
      <c r="ED6" s="97" t="s">
        <v>55</v>
      </c>
      <c r="EE6" s="6" t="s">
        <v>56</v>
      </c>
      <c r="EF6" s="97" t="s">
        <v>55</v>
      </c>
      <c r="EG6" s="6" t="s">
        <v>56</v>
      </c>
      <c r="EH6" s="6"/>
      <c r="EI6" s="97" t="s">
        <v>55</v>
      </c>
      <c r="EJ6" s="6" t="s">
        <v>56</v>
      </c>
      <c r="EK6" s="97" t="s">
        <v>55</v>
      </c>
      <c r="EL6" s="6" t="s">
        <v>56</v>
      </c>
      <c r="EM6" s="6" t="s">
        <v>785</v>
      </c>
      <c r="EN6" s="97" t="s">
        <v>55</v>
      </c>
      <c r="EO6" s="6" t="s">
        <v>56</v>
      </c>
      <c r="EP6" s="97" t="s">
        <v>55</v>
      </c>
      <c r="EQ6" s="6" t="s">
        <v>56</v>
      </c>
      <c r="ER6" s="97" t="s">
        <v>55</v>
      </c>
      <c r="ES6" s="6" t="s">
        <v>56</v>
      </c>
      <c r="ET6" s="6" t="s">
        <v>55</v>
      </c>
      <c r="EU6" s="6" t="s">
        <v>56</v>
      </c>
      <c r="EV6" s="97" t="s">
        <v>55</v>
      </c>
      <c r="EW6" s="6" t="s">
        <v>56</v>
      </c>
      <c r="EX6" s="443">
        <f>SUM(DY5:EW5)</f>
        <v>28</v>
      </c>
      <c r="EY6" s="444"/>
      <c r="EZ6" s="6" t="s">
        <v>55</v>
      </c>
      <c r="FA6" s="6" t="s">
        <v>56</v>
      </c>
      <c r="FB6" s="7" t="s">
        <v>55</v>
      </c>
      <c r="FC6" s="7" t="s">
        <v>56</v>
      </c>
      <c r="FD6" s="6" t="s">
        <v>55</v>
      </c>
      <c r="FE6" s="6" t="s">
        <v>56</v>
      </c>
      <c r="FF6" s="453">
        <f>(SUM(D5:EW5))</f>
        <v>160</v>
      </c>
      <c r="FG6" s="454"/>
      <c r="FH6" s="169" t="s">
        <v>55</v>
      </c>
      <c r="FI6" s="169" t="s">
        <v>56</v>
      </c>
    </row>
    <row r="7" spans="1:165" ht="12.75" x14ac:dyDescent="0.2">
      <c r="A7" s="8">
        <v>1</v>
      </c>
      <c r="B7" s="9" t="s">
        <v>57</v>
      </c>
      <c r="C7" s="10" t="s">
        <v>58</v>
      </c>
      <c r="D7" s="11">
        <v>5</v>
      </c>
      <c r="E7" s="11"/>
      <c r="F7" s="11">
        <f>MAX(D7:E7)</f>
        <v>5</v>
      </c>
      <c r="G7" s="11">
        <v>5</v>
      </c>
      <c r="H7" s="11"/>
      <c r="I7" s="11">
        <v>6</v>
      </c>
      <c r="J7" s="11"/>
      <c r="K7" s="11">
        <f>MAX(I7:J7)</f>
        <v>6</v>
      </c>
      <c r="L7" s="11">
        <v>7</v>
      </c>
      <c r="M7" s="11"/>
      <c r="N7" s="11">
        <v>6</v>
      </c>
      <c r="O7" s="11"/>
      <c r="P7" s="11">
        <f>MAX(N7:O7)</f>
        <v>6</v>
      </c>
      <c r="Q7" s="11">
        <v>5</v>
      </c>
      <c r="R7" s="11"/>
      <c r="S7" s="11">
        <f>MAX(Q7:R7)</f>
        <v>5</v>
      </c>
      <c r="T7" s="12">
        <v>6</v>
      </c>
      <c r="U7" s="12"/>
      <c r="V7" s="12">
        <v>8</v>
      </c>
      <c r="W7" s="12"/>
      <c r="X7" s="11">
        <v>7</v>
      </c>
      <c r="Y7" s="11"/>
      <c r="Z7" s="11">
        <f t="shared" ref="Z7:Z23" si="0">MAX(X7:Y7)</f>
        <v>7</v>
      </c>
      <c r="AA7" s="11">
        <v>5</v>
      </c>
      <c r="AB7" s="11"/>
      <c r="AC7" s="11">
        <v>5</v>
      </c>
      <c r="AD7" s="11"/>
      <c r="AE7" s="11">
        <v>5</v>
      </c>
      <c r="AF7" s="11"/>
      <c r="AG7" s="11">
        <f t="shared" ref="AG7:AG69" si="1">MAX(AE7:AF7)</f>
        <v>5</v>
      </c>
      <c r="AH7" s="11">
        <v>5</v>
      </c>
      <c r="AI7" s="11"/>
      <c r="AJ7" s="11">
        <f t="shared" ref="AJ7:AJ68" si="2">MAX(AH7:AI7)</f>
        <v>5</v>
      </c>
      <c r="AK7" s="11">
        <v>6</v>
      </c>
      <c r="AL7" s="11"/>
      <c r="AM7" s="11">
        <v>8</v>
      </c>
      <c r="AN7" s="11"/>
      <c r="AO7" s="12">
        <v>6</v>
      </c>
      <c r="AP7" s="12"/>
      <c r="AQ7" s="12">
        <v>5</v>
      </c>
      <c r="AR7" s="12"/>
      <c r="AS7" s="11">
        <f t="shared" ref="AS7:AS69" si="3">MAX(AQ7:AR7)</f>
        <v>5</v>
      </c>
      <c r="AT7" s="13">
        <f>ROUND((SUMPRODUCT($D$5:$AS$5,$D7:$AS7))/$AT$6,2)</f>
        <v>5.81</v>
      </c>
      <c r="AU7" s="13"/>
      <c r="AV7" s="14" t="str">
        <f>IF(AT7&lt;5,"Yếu",IF(AT7&lt;6,"TBình",IF(AT7&lt;7,"TBKhá",IF(AT7&lt;8,"Khá",IF(AT7&lt;9,"Giỏi","Xuất sắc")))))</f>
        <v>TBình</v>
      </c>
      <c r="AW7" s="15"/>
      <c r="AX7" s="11">
        <v>6</v>
      </c>
      <c r="AY7" s="11"/>
      <c r="AZ7" s="11">
        <v>8</v>
      </c>
      <c r="BA7" s="11"/>
      <c r="BB7" s="11">
        <v>8</v>
      </c>
      <c r="BC7" s="11"/>
      <c r="BD7" s="11">
        <v>7</v>
      </c>
      <c r="BE7" s="11"/>
      <c r="BF7" s="11">
        <f>MAX(BD7:BE7)</f>
        <v>7</v>
      </c>
      <c r="BG7" s="11">
        <v>8</v>
      </c>
      <c r="BH7" s="11"/>
      <c r="BI7" s="12">
        <v>7</v>
      </c>
      <c r="BJ7" s="12"/>
      <c r="BK7" s="12">
        <v>8</v>
      </c>
      <c r="BL7" s="12"/>
      <c r="BM7" s="11">
        <f>MAX(BK7:BL7)</f>
        <v>8</v>
      </c>
      <c r="BN7" s="11">
        <v>7</v>
      </c>
      <c r="BO7" s="11"/>
      <c r="BP7" s="11">
        <v>9</v>
      </c>
      <c r="BQ7" s="11"/>
      <c r="BR7" s="12">
        <v>9</v>
      </c>
      <c r="BS7" s="12"/>
      <c r="BT7" s="11">
        <v>8</v>
      </c>
      <c r="BU7" s="11"/>
      <c r="BV7" s="11">
        <f>MAX(BT7:BU7)</f>
        <v>8</v>
      </c>
      <c r="BW7" s="11">
        <v>6</v>
      </c>
      <c r="BX7" s="11"/>
      <c r="BY7" s="11">
        <f>MAX(BW7:BX7)</f>
        <v>6</v>
      </c>
      <c r="BZ7" s="11">
        <v>7</v>
      </c>
      <c r="CA7" s="11"/>
      <c r="CB7" s="11">
        <v>8</v>
      </c>
      <c r="CC7" s="11"/>
      <c r="CD7" s="11">
        <v>7</v>
      </c>
      <c r="CE7" s="11"/>
      <c r="CF7" s="12">
        <v>8</v>
      </c>
      <c r="CG7" s="12"/>
      <c r="CH7" s="12">
        <v>7</v>
      </c>
      <c r="CI7" s="12"/>
      <c r="CJ7" s="11">
        <v>9</v>
      </c>
      <c r="CK7" s="11"/>
      <c r="CL7" s="11">
        <f>MAX(CJ7:CK7)</f>
        <v>9</v>
      </c>
      <c r="CM7" s="11">
        <v>7</v>
      </c>
      <c r="CN7" s="11"/>
      <c r="CO7" s="11">
        <f>MAX(CM7:CN7)</f>
        <v>7</v>
      </c>
      <c r="CP7" s="11">
        <v>8</v>
      </c>
      <c r="CQ7" s="11"/>
      <c r="CR7" s="11">
        <v>8</v>
      </c>
      <c r="CS7" s="11"/>
      <c r="CT7" s="12">
        <v>7</v>
      </c>
      <c r="CU7" s="12"/>
      <c r="CV7" s="13">
        <f t="shared" ref="CV7:CV37" si="4">ROUND((SUMPRODUCT($AX$5:$CU$5,$AX7:$CU7))/$CV$6,2)</f>
        <v>7.57</v>
      </c>
      <c r="CW7" s="13"/>
      <c r="CX7" s="14" t="str">
        <f>IF(CV7&lt;5,"Yếu",IF(CV7&lt;6,"TBình",IF(CV7&lt;7,"TBKhá",IF(CV7&lt;8,"Khá",IF(CV7&lt;9,"Giỏi","Xuất sắc")))))</f>
        <v>Khá</v>
      </c>
      <c r="CY7" s="15"/>
      <c r="CZ7" s="11">
        <v>8</v>
      </c>
      <c r="DA7" s="11"/>
      <c r="DB7" s="11">
        <v>8</v>
      </c>
      <c r="DC7" s="11"/>
      <c r="DD7" s="11">
        <f>MAX(DB7:DC7)</f>
        <v>8</v>
      </c>
      <c r="DE7" s="11">
        <v>6</v>
      </c>
      <c r="DF7" s="11"/>
      <c r="DG7" s="11">
        <v>7</v>
      </c>
      <c r="DH7" s="11"/>
      <c r="DI7" s="11">
        <v>8</v>
      </c>
      <c r="DJ7" s="11"/>
      <c r="DK7" s="12">
        <v>7</v>
      </c>
      <c r="DL7" s="12"/>
      <c r="DM7" s="12">
        <v>8</v>
      </c>
      <c r="DN7" s="12"/>
      <c r="DO7" s="11">
        <v>8</v>
      </c>
      <c r="DP7" s="11"/>
      <c r="DQ7" s="11">
        <v>8</v>
      </c>
      <c r="DR7" s="11"/>
      <c r="DS7" s="12">
        <v>9</v>
      </c>
      <c r="DT7" s="12"/>
      <c r="DU7" s="13">
        <f t="shared" ref="DU7:DU19" si="5">ROUND((SUMPRODUCT($CZ$5:$DT$5,$CZ7:$DT7))/$DU$6,2)</f>
        <v>7.68</v>
      </c>
      <c r="DV7" s="13"/>
      <c r="DW7" s="14" t="str">
        <f>IF(DU7&lt;5,"Yếu",IF(DU7&lt;6,"TBình",IF(DU7&lt;7,"TBKhá",IF(DU7&lt;8,"Khá",IF(DU7&lt;9,"Giỏi","Xuất sắc")))))</f>
        <v>Khá</v>
      </c>
      <c r="DX7" s="15"/>
      <c r="DY7" s="11">
        <v>8</v>
      </c>
      <c r="DZ7" s="98"/>
      <c r="EA7" s="11">
        <v>9</v>
      </c>
      <c r="EB7" s="98"/>
      <c r="EC7" s="11">
        <f>MAX(EA7:EB7)</f>
        <v>9</v>
      </c>
      <c r="ED7" s="11">
        <v>9</v>
      </c>
      <c r="EE7" s="98"/>
      <c r="EF7" s="11">
        <v>8</v>
      </c>
      <c r="EG7" s="98"/>
      <c r="EH7" s="11">
        <f>MAX(EF7:EG7)</f>
        <v>8</v>
      </c>
      <c r="EI7" s="11">
        <v>7</v>
      </c>
      <c r="EJ7" s="98"/>
      <c r="EK7" s="11">
        <v>9</v>
      </c>
      <c r="EL7" s="98"/>
      <c r="EM7" s="11">
        <f>MAX(EK7:EL7)</f>
        <v>9</v>
      </c>
      <c r="EN7" s="11">
        <v>9</v>
      </c>
      <c r="EO7" s="98"/>
      <c r="EP7" s="11">
        <v>9</v>
      </c>
      <c r="EQ7" s="98"/>
      <c r="ER7" s="11">
        <v>9</v>
      </c>
      <c r="ES7" s="98"/>
      <c r="ET7" s="11">
        <v>10</v>
      </c>
      <c r="EU7" s="98"/>
      <c r="EV7" s="11">
        <v>9</v>
      </c>
      <c r="EW7" s="98" t="str">
        <f>B7&amp;C7</f>
        <v>Lê Thị PhươngAnh</v>
      </c>
      <c r="EX7" s="217">
        <f>ROUND(SUMPRODUCT($DY$5:$EW$5,DY7:EW7)/$EX$6,2)</f>
        <v>8.82</v>
      </c>
      <c r="EY7" s="218"/>
      <c r="EZ7" s="219" t="str">
        <f>IF(EX7&lt;5,"Yếu",IF(EX7&lt;6,"TBình",IF(EX7&lt;7,"TBKhá",IF(EX7&lt;8,"Khá",IF(EX7&lt;9,"Giỏi","Xuất sắc")))))</f>
        <v>Giỏi</v>
      </c>
      <c r="FA7" s="219"/>
      <c r="FB7" s="217">
        <f>ROUND(SUMPRODUCT($CZ$5:$EW$5,CZ7:EW7)/$FB$5,2)</f>
        <v>8.2799999999999994</v>
      </c>
      <c r="FC7" s="218"/>
      <c r="FD7" s="219" t="str">
        <f>IF(FB7&lt;5,"Yếu",IF(FB7&lt;6,"TBình",IF(FB7&lt;7,"TBKhá",IF(FB7&lt;8,"Khá",IF(FB7&lt;9,"Giỏi","Xuất sắc")))))</f>
        <v>Giỏi</v>
      </c>
      <c r="FE7" s="219" t="str">
        <f>B7&amp;C7</f>
        <v>Lê Thị PhươngAnh</v>
      </c>
      <c r="FF7" s="46">
        <f>ROUND((SUMPRODUCT($D$5:$EW$5,$D7:$EW7))/$FF$6,2)</f>
        <v>7.21</v>
      </c>
      <c r="FG7" s="46"/>
      <c r="FH7" s="47" t="str">
        <f>IF(FF7&lt;5,"Yếu",IF(FF7&lt;6,"TBình",IF(FF7&lt;7,"TBKhá",IF(FF7&lt;8,"Khá",IF(FF7&lt;9,"Giỏi","Xuất sắc")))))</f>
        <v>Khá</v>
      </c>
      <c r="FI7" s="170">
        <f t="shared" ref="FI7:FI38" si="6">RANK(FF7,$FF$7:$FF$100)</f>
        <v>61</v>
      </c>
    </row>
    <row r="8" spans="1:165" ht="12.75" x14ac:dyDescent="0.2">
      <c r="A8" s="16">
        <v>2</v>
      </c>
      <c r="B8" s="17" t="s">
        <v>59</v>
      </c>
      <c r="C8" s="18" t="s">
        <v>58</v>
      </c>
      <c r="D8" s="11">
        <v>7</v>
      </c>
      <c r="E8" s="12"/>
      <c r="F8" s="11">
        <f t="shared" ref="F8:F70" si="7">MAX(D8:E8)</f>
        <v>7</v>
      </c>
      <c r="G8" s="11">
        <v>7</v>
      </c>
      <c r="H8" s="12"/>
      <c r="I8" s="11">
        <v>7</v>
      </c>
      <c r="J8" s="12"/>
      <c r="K8" s="11">
        <f t="shared" ref="K8:K70" si="8">MAX(I8:J8)</f>
        <v>7</v>
      </c>
      <c r="L8" s="11">
        <v>8</v>
      </c>
      <c r="M8" s="12"/>
      <c r="N8" s="11">
        <v>5</v>
      </c>
      <c r="O8" s="12"/>
      <c r="P8" s="11">
        <f t="shared" ref="P8:P70" si="9">MAX(N8:O8)</f>
        <v>5</v>
      </c>
      <c r="Q8" s="11">
        <v>5</v>
      </c>
      <c r="R8" s="12"/>
      <c r="S8" s="11">
        <f t="shared" ref="S8:S70" si="10">MAX(Q8:R8)</f>
        <v>5</v>
      </c>
      <c r="T8" s="12">
        <v>7</v>
      </c>
      <c r="U8" s="12"/>
      <c r="V8" s="12">
        <v>8</v>
      </c>
      <c r="W8" s="12"/>
      <c r="X8" s="11">
        <v>8</v>
      </c>
      <c r="Y8" s="12"/>
      <c r="Z8" s="11">
        <f t="shared" si="0"/>
        <v>8</v>
      </c>
      <c r="AA8" s="11">
        <v>6</v>
      </c>
      <c r="AB8" s="12"/>
      <c r="AC8" s="11">
        <v>5</v>
      </c>
      <c r="AD8" s="11"/>
      <c r="AE8" s="11">
        <v>5</v>
      </c>
      <c r="AF8" s="12"/>
      <c r="AG8" s="11">
        <f t="shared" si="1"/>
        <v>5</v>
      </c>
      <c r="AH8" s="11">
        <v>6</v>
      </c>
      <c r="AI8" s="12"/>
      <c r="AJ8" s="11">
        <f t="shared" si="2"/>
        <v>6</v>
      </c>
      <c r="AK8" s="11">
        <v>6</v>
      </c>
      <c r="AL8" s="12"/>
      <c r="AM8" s="11">
        <v>7</v>
      </c>
      <c r="AN8" s="12"/>
      <c r="AO8" s="12">
        <v>6</v>
      </c>
      <c r="AP8" s="12"/>
      <c r="AQ8" s="12">
        <v>6</v>
      </c>
      <c r="AR8" s="12"/>
      <c r="AS8" s="11">
        <f t="shared" si="3"/>
        <v>6</v>
      </c>
      <c r="AT8" s="13">
        <f t="shared" ref="AT8:AT70" si="11">ROUND((SUMPRODUCT($D$5:$AS$5,$D8:$AS8))/$AT$6,2)</f>
        <v>6.44</v>
      </c>
      <c r="AU8" s="13"/>
      <c r="AV8" s="14" t="str">
        <f>IF(AT8&lt;5,"Yếu",IF(AT8&lt;6,"TBình",IF(AT8&lt;7,"TBKhá",IF(AT8&lt;8,"Khá",IF(AT8&lt;9,"Giỏi","Xuất sắc")))))</f>
        <v>TBKhá</v>
      </c>
      <c r="AW8" s="19"/>
      <c r="AX8" s="11">
        <v>6</v>
      </c>
      <c r="AY8" s="12"/>
      <c r="AZ8" s="11">
        <v>7</v>
      </c>
      <c r="BA8" s="12"/>
      <c r="BB8" s="11">
        <v>7</v>
      </c>
      <c r="BC8" s="11"/>
      <c r="BD8" s="11">
        <v>7</v>
      </c>
      <c r="BE8" s="12"/>
      <c r="BF8" s="11">
        <f t="shared" ref="BF8:BF70" si="12">MAX(BD8:BE8)</f>
        <v>7</v>
      </c>
      <c r="BG8" s="11">
        <v>8</v>
      </c>
      <c r="BH8" s="12"/>
      <c r="BI8" s="12">
        <v>7</v>
      </c>
      <c r="BJ8" s="12"/>
      <c r="BK8" s="12">
        <v>8</v>
      </c>
      <c r="BL8" s="12"/>
      <c r="BM8" s="11">
        <f t="shared" ref="BM8:BM70" si="13">MAX(BK8:BL8)</f>
        <v>8</v>
      </c>
      <c r="BN8" s="11">
        <v>8</v>
      </c>
      <c r="BO8" s="12"/>
      <c r="BP8" s="11">
        <v>8</v>
      </c>
      <c r="BQ8" s="12"/>
      <c r="BR8" s="12">
        <v>8</v>
      </c>
      <c r="BS8" s="12"/>
      <c r="BT8" s="11">
        <v>7</v>
      </c>
      <c r="BU8" s="12"/>
      <c r="BV8" s="11">
        <f t="shared" ref="BV8:BV70" si="14">MAX(BT8:BU8)</f>
        <v>7</v>
      </c>
      <c r="BW8" s="11">
        <v>6</v>
      </c>
      <c r="BX8" s="12"/>
      <c r="BY8" s="11">
        <f t="shared" ref="BY8:BY70" si="15">MAX(BW8:BX8)</f>
        <v>6</v>
      </c>
      <c r="BZ8" s="11">
        <v>8</v>
      </c>
      <c r="CA8" s="11"/>
      <c r="CB8" s="11">
        <v>9</v>
      </c>
      <c r="CC8" s="12"/>
      <c r="CD8" s="11">
        <v>7</v>
      </c>
      <c r="CE8" s="12"/>
      <c r="CF8" s="12">
        <v>7</v>
      </c>
      <c r="CG8" s="12"/>
      <c r="CH8" s="12">
        <v>8</v>
      </c>
      <c r="CI8" s="12"/>
      <c r="CJ8" s="11">
        <v>7</v>
      </c>
      <c r="CK8" s="12"/>
      <c r="CL8" s="11">
        <f t="shared" ref="CL8:CL70" si="16">MAX(CJ8:CK8)</f>
        <v>7</v>
      </c>
      <c r="CM8" s="11">
        <v>6</v>
      </c>
      <c r="CN8" s="11"/>
      <c r="CO8" s="11">
        <f t="shared" ref="CO8:CO70" si="17">MAX(CM8:CN8)</f>
        <v>6</v>
      </c>
      <c r="CP8" s="11">
        <v>8</v>
      </c>
      <c r="CQ8" s="11"/>
      <c r="CR8" s="11">
        <v>8</v>
      </c>
      <c r="CS8" s="12"/>
      <c r="CT8" s="12">
        <v>7</v>
      </c>
      <c r="CU8" s="12"/>
      <c r="CV8" s="13">
        <f t="shared" si="4"/>
        <v>7.32</v>
      </c>
      <c r="CW8" s="13"/>
      <c r="CX8" s="14" t="str">
        <f>IF(CV8&lt;5,"Yếu",IF(CV8&lt;6,"TBình",IF(CV8&lt;7,"TBKhá",IF(CV8&lt;8,"Khá",IF(CV8&lt;9,"Giỏi","Xuất sắc")))))</f>
        <v>Khá</v>
      </c>
      <c r="CY8" s="19"/>
      <c r="CZ8" s="11">
        <v>8</v>
      </c>
      <c r="DA8" s="12"/>
      <c r="DB8" s="11">
        <v>8</v>
      </c>
      <c r="DC8" s="12"/>
      <c r="DD8" s="11">
        <f t="shared" ref="DD8:DD71" si="18">MAX(DB8:DC8)</f>
        <v>8</v>
      </c>
      <c r="DE8" s="11">
        <v>6</v>
      </c>
      <c r="DF8" s="11"/>
      <c r="DG8" s="11">
        <v>8</v>
      </c>
      <c r="DH8" s="12"/>
      <c r="DI8" s="11">
        <v>9</v>
      </c>
      <c r="DJ8" s="12"/>
      <c r="DK8" s="12">
        <v>7</v>
      </c>
      <c r="DL8" s="12"/>
      <c r="DM8" s="12">
        <v>8</v>
      </c>
      <c r="DN8" s="12"/>
      <c r="DO8" s="11">
        <v>8</v>
      </c>
      <c r="DP8" s="11"/>
      <c r="DQ8" s="11">
        <v>8</v>
      </c>
      <c r="DR8" s="12"/>
      <c r="DS8" s="12">
        <v>9</v>
      </c>
      <c r="DT8" s="12"/>
      <c r="DU8" s="13">
        <f t="shared" si="5"/>
        <v>7.92</v>
      </c>
      <c r="DV8" s="13"/>
      <c r="DW8" s="14" t="str">
        <f>IF(DU8&lt;5,"Yếu",IF(DU8&lt;6,"TBình",IF(DU8&lt;7,"TBKhá",IF(DU8&lt;8,"Khá",IF(DU8&lt;9,"Giỏi","Xuất sắc")))))</f>
        <v>Khá</v>
      </c>
      <c r="DX8" s="19"/>
      <c r="DY8" s="11">
        <v>9</v>
      </c>
      <c r="DZ8" s="98"/>
      <c r="EA8" s="11">
        <v>9</v>
      </c>
      <c r="EB8" s="98"/>
      <c r="EC8" s="11">
        <f t="shared" ref="EC8:EC71" si="19">MAX(EA8:EB8)</f>
        <v>9</v>
      </c>
      <c r="ED8" s="11">
        <v>8</v>
      </c>
      <c r="EE8" s="98"/>
      <c r="EF8" s="11">
        <v>7</v>
      </c>
      <c r="EG8" s="98"/>
      <c r="EH8" s="11">
        <f t="shared" ref="EH8:EH71" si="20">MAX(EF8:EG8)</f>
        <v>7</v>
      </c>
      <c r="EI8" s="11">
        <v>8</v>
      </c>
      <c r="EJ8" s="98"/>
      <c r="EK8" s="11">
        <v>8</v>
      </c>
      <c r="EL8" s="98"/>
      <c r="EM8" s="11">
        <f t="shared" ref="EM8:EM70" si="21">MAX(EK8:EL8)</f>
        <v>8</v>
      </c>
      <c r="EN8" s="11">
        <v>8</v>
      </c>
      <c r="EO8" s="98"/>
      <c r="EP8" s="11">
        <v>9</v>
      </c>
      <c r="EQ8" s="98"/>
      <c r="ER8" s="11">
        <v>9</v>
      </c>
      <c r="ES8" s="98"/>
      <c r="ET8" s="11">
        <v>10</v>
      </c>
      <c r="EU8" s="98"/>
      <c r="EV8" s="11">
        <v>9</v>
      </c>
      <c r="EW8" s="98" t="str">
        <f t="shared" ref="EW8:EW71" si="22">B8&amp;C8</f>
        <v>Trần Đặng KiềuAnh</v>
      </c>
      <c r="EX8" s="217">
        <f t="shared" ref="EX8:EX12" si="23">ROUND(SUMPRODUCT($DY$5:$EW$5,DY8:EW8)/$EX$6,2)</f>
        <v>8.61</v>
      </c>
      <c r="EY8" s="220"/>
      <c r="EZ8" s="221" t="str">
        <f>IF(EX8&lt;5,"Yếu",IF(EX8&lt;6,"TBình",IF(EX8&lt;7,"TBKhá",IF(EX8&lt;8,"Khá",IF(EX8&lt;9,"Giỏi","Xuất sắc")))))</f>
        <v>Giỏi</v>
      </c>
      <c r="FA8" s="221"/>
      <c r="FB8" s="217">
        <f t="shared" ref="FB8:FB12" si="24">ROUND(SUMPRODUCT($CZ$5:$EW$5,CZ8:EW8)/$FB$5,2)</f>
        <v>8.2799999999999994</v>
      </c>
      <c r="FC8" s="220"/>
      <c r="FD8" s="221" t="str">
        <f>IF(FB8&lt;5,"Yếu",IF(FB8&lt;6,"TBình",IF(FB8&lt;7,"TBKhá",IF(FB8&lt;8,"Khá",IF(FB8&lt;9,"Giỏi","Xuất sắc")))))</f>
        <v>Giỏi</v>
      </c>
      <c r="FE8" s="219" t="str">
        <f t="shared" ref="FE8:FE71" si="25">B8&amp;C8</f>
        <v>Trần Đặng KiềuAnh</v>
      </c>
      <c r="FF8" s="46">
        <f t="shared" ref="FF8:FF71" si="26">ROUND((SUMPRODUCT($D$5:$EW$5,$D8:$EW8))/$FF$6,2)</f>
        <v>7.34</v>
      </c>
      <c r="FG8" s="46"/>
      <c r="FH8" s="47" t="str">
        <f>IF(FF8&lt;5,"Yếu",IF(FF8&lt;6,"TBình",IF(FF8&lt;7,"TBKhá",IF(FF8&lt;8,"Khá",IF(FF8&lt;9,"Giỏi","Xuất sắc")))))</f>
        <v>Khá</v>
      </c>
      <c r="FI8" s="170">
        <f t="shared" si="6"/>
        <v>48</v>
      </c>
    </row>
    <row r="9" spans="1:165" ht="12.75" x14ac:dyDescent="0.2">
      <c r="A9" s="16">
        <v>3</v>
      </c>
      <c r="B9" s="17" t="s">
        <v>60</v>
      </c>
      <c r="C9" s="18" t="s">
        <v>61</v>
      </c>
      <c r="D9" s="11">
        <v>8</v>
      </c>
      <c r="E9" s="12"/>
      <c r="F9" s="11">
        <f t="shared" si="7"/>
        <v>8</v>
      </c>
      <c r="G9" s="11">
        <v>5</v>
      </c>
      <c r="H9" s="12"/>
      <c r="I9" s="11">
        <v>8</v>
      </c>
      <c r="J9" s="12"/>
      <c r="K9" s="11">
        <f t="shared" si="8"/>
        <v>8</v>
      </c>
      <c r="L9" s="11">
        <v>8</v>
      </c>
      <c r="M9" s="12"/>
      <c r="N9" s="11">
        <v>9</v>
      </c>
      <c r="O9" s="12"/>
      <c r="P9" s="11">
        <f t="shared" si="9"/>
        <v>9</v>
      </c>
      <c r="Q9" s="11">
        <v>7</v>
      </c>
      <c r="R9" s="12"/>
      <c r="S9" s="11">
        <f t="shared" si="10"/>
        <v>7</v>
      </c>
      <c r="T9" s="12">
        <v>8</v>
      </c>
      <c r="U9" s="12"/>
      <c r="V9" s="12">
        <v>8</v>
      </c>
      <c r="W9" s="12"/>
      <c r="X9" s="11">
        <v>8</v>
      </c>
      <c r="Y9" s="12"/>
      <c r="Z9" s="11">
        <f t="shared" si="0"/>
        <v>8</v>
      </c>
      <c r="AA9" s="11">
        <v>5</v>
      </c>
      <c r="AB9" s="12"/>
      <c r="AC9" s="11">
        <v>6</v>
      </c>
      <c r="AD9" s="11"/>
      <c r="AE9" s="11">
        <v>7</v>
      </c>
      <c r="AF9" s="12"/>
      <c r="AG9" s="11">
        <f t="shared" si="1"/>
        <v>7</v>
      </c>
      <c r="AH9" s="11">
        <v>6</v>
      </c>
      <c r="AI9" s="12"/>
      <c r="AJ9" s="11">
        <f t="shared" si="2"/>
        <v>6</v>
      </c>
      <c r="AK9" s="11">
        <v>8</v>
      </c>
      <c r="AL9" s="12"/>
      <c r="AM9" s="11">
        <v>8</v>
      </c>
      <c r="AN9" s="12"/>
      <c r="AO9" s="12">
        <v>7</v>
      </c>
      <c r="AP9" s="12"/>
      <c r="AQ9" s="12">
        <v>7</v>
      </c>
      <c r="AR9" s="12"/>
      <c r="AS9" s="11">
        <f t="shared" si="3"/>
        <v>7</v>
      </c>
      <c r="AT9" s="13">
        <f t="shared" si="11"/>
        <v>7.06</v>
      </c>
      <c r="AU9" s="13"/>
      <c r="AV9" s="14" t="str">
        <f>IF(AT9&lt;5,"Yếu",IF(AT9&lt;6,"TBình",IF(AT9&lt;7,"TBKhá",IF(AT9&lt;8,"Khá",IF(AT9&lt;9,"Giỏi","Xuất sắc")))))</f>
        <v>Khá</v>
      </c>
      <c r="AW9" s="19"/>
      <c r="AX9" s="11">
        <v>6</v>
      </c>
      <c r="AY9" s="12"/>
      <c r="AZ9" s="11">
        <v>7</v>
      </c>
      <c r="BA9" s="12"/>
      <c r="BB9" s="11">
        <v>8</v>
      </c>
      <c r="BC9" s="11"/>
      <c r="BD9" s="11">
        <v>7</v>
      </c>
      <c r="BE9" s="12"/>
      <c r="BF9" s="11">
        <f t="shared" si="12"/>
        <v>7</v>
      </c>
      <c r="BG9" s="11">
        <v>7</v>
      </c>
      <c r="BH9" s="12"/>
      <c r="BI9" s="12">
        <v>8</v>
      </c>
      <c r="BJ9" s="12"/>
      <c r="BK9" s="12">
        <v>9</v>
      </c>
      <c r="BL9" s="12"/>
      <c r="BM9" s="11">
        <f t="shared" si="13"/>
        <v>9</v>
      </c>
      <c r="BN9" s="11">
        <v>8</v>
      </c>
      <c r="BO9" s="12"/>
      <c r="BP9" s="11">
        <v>9</v>
      </c>
      <c r="BQ9" s="12"/>
      <c r="BR9" s="12">
        <v>8</v>
      </c>
      <c r="BS9" s="12"/>
      <c r="BT9" s="11">
        <v>9</v>
      </c>
      <c r="BU9" s="12"/>
      <c r="BV9" s="11">
        <f t="shared" si="14"/>
        <v>9</v>
      </c>
      <c r="BW9" s="11">
        <v>6</v>
      </c>
      <c r="BX9" s="12"/>
      <c r="BY9" s="11">
        <f t="shared" si="15"/>
        <v>6</v>
      </c>
      <c r="BZ9" s="11">
        <v>7</v>
      </c>
      <c r="CA9" s="11"/>
      <c r="CB9" s="11">
        <v>9</v>
      </c>
      <c r="CC9" s="12"/>
      <c r="CD9" s="11">
        <v>8</v>
      </c>
      <c r="CE9" s="12"/>
      <c r="CF9" s="12">
        <v>8</v>
      </c>
      <c r="CG9" s="12"/>
      <c r="CH9" s="12">
        <v>8</v>
      </c>
      <c r="CI9" s="12"/>
      <c r="CJ9" s="11">
        <v>8</v>
      </c>
      <c r="CK9" s="12"/>
      <c r="CL9" s="11">
        <f t="shared" si="16"/>
        <v>8</v>
      </c>
      <c r="CM9" s="11">
        <v>7</v>
      </c>
      <c r="CN9" s="11"/>
      <c r="CO9" s="11">
        <f t="shared" si="17"/>
        <v>7</v>
      </c>
      <c r="CP9" s="11">
        <v>9</v>
      </c>
      <c r="CQ9" s="11"/>
      <c r="CR9" s="11">
        <v>8</v>
      </c>
      <c r="CS9" s="12"/>
      <c r="CT9" s="12">
        <v>8</v>
      </c>
      <c r="CU9" s="12"/>
      <c r="CV9" s="13">
        <f t="shared" si="4"/>
        <v>7.77</v>
      </c>
      <c r="CW9" s="13"/>
      <c r="CX9" s="14" t="str">
        <f>IF(CV9&lt;5,"Yếu",IF(CV9&lt;6,"TBình",IF(CV9&lt;7,"TBKhá",IF(CV9&lt;8,"Khá",IF(CV9&lt;9,"Giỏi","Xuất sắc")))))</f>
        <v>Khá</v>
      </c>
      <c r="CY9" s="19"/>
      <c r="CZ9" s="11">
        <v>9</v>
      </c>
      <c r="DA9" s="12"/>
      <c r="DB9" s="11">
        <v>9</v>
      </c>
      <c r="DC9" s="12"/>
      <c r="DD9" s="11">
        <f t="shared" si="18"/>
        <v>9</v>
      </c>
      <c r="DE9" s="11">
        <v>6</v>
      </c>
      <c r="DF9" s="11"/>
      <c r="DG9" s="11">
        <v>8</v>
      </c>
      <c r="DH9" s="12"/>
      <c r="DI9" s="11">
        <v>9</v>
      </c>
      <c r="DJ9" s="12"/>
      <c r="DK9" s="12">
        <v>8</v>
      </c>
      <c r="DL9" s="12"/>
      <c r="DM9" s="12">
        <v>8</v>
      </c>
      <c r="DN9" s="12"/>
      <c r="DO9" s="11">
        <v>8</v>
      </c>
      <c r="DP9" s="11"/>
      <c r="DQ9" s="11">
        <v>9</v>
      </c>
      <c r="DR9" s="12"/>
      <c r="DS9" s="12">
        <v>9</v>
      </c>
      <c r="DT9" s="12"/>
      <c r="DU9" s="13">
        <f t="shared" si="5"/>
        <v>8.36</v>
      </c>
      <c r="DV9" s="13"/>
      <c r="DW9" s="14" t="str">
        <f>IF(DU9&lt;5,"Yếu",IF(DU9&lt;6,"TBình",IF(DU9&lt;7,"TBKhá",IF(DU9&lt;8,"Khá",IF(DU9&lt;9,"Giỏi","Xuất sắc")))))</f>
        <v>Giỏi</v>
      </c>
      <c r="DX9" s="19"/>
      <c r="DY9" s="11">
        <v>9</v>
      </c>
      <c r="DZ9" s="98"/>
      <c r="EA9" s="11">
        <v>9</v>
      </c>
      <c r="EB9" s="98"/>
      <c r="EC9" s="11">
        <f t="shared" si="19"/>
        <v>9</v>
      </c>
      <c r="ED9" s="11">
        <v>9</v>
      </c>
      <c r="EE9" s="98"/>
      <c r="EF9" s="11">
        <v>7</v>
      </c>
      <c r="EG9" s="98"/>
      <c r="EH9" s="11">
        <f t="shared" si="20"/>
        <v>7</v>
      </c>
      <c r="EI9" s="11">
        <v>8</v>
      </c>
      <c r="EJ9" s="98"/>
      <c r="EK9" s="11">
        <v>9</v>
      </c>
      <c r="EL9" s="98"/>
      <c r="EM9" s="11">
        <f t="shared" si="21"/>
        <v>9</v>
      </c>
      <c r="EN9" s="11">
        <v>9</v>
      </c>
      <c r="EO9" s="98"/>
      <c r="EP9" s="11">
        <v>9</v>
      </c>
      <c r="EQ9" s="98"/>
      <c r="ER9" s="11">
        <v>9</v>
      </c>
      <c r="ES9" s="98"/>
      <c r="ET9" s="11">
        <v>10</v>
      </c>
      <c r="EU9" s="98"/>
      <c r="EV9" s="11">
        <v>8</v>
      </c>
      <c r="EW9" s="98" t="str">
        <f t="shared" si="22"/>
        <v>Đặng Thị NgọcÁnh</v>
      </c>
      <c r="EX9" s="217">
        <f t="shared" si="23"/>
        <v>8.82</v>
      </c>
      <c r="EY9" s="220"/>
      <c r="EZ9" s="221" t="str">
        <f t="shared" ref="EZ9:EZ12" si="27">IF(EX9&lt;5,"Yếu",IF(EX9&lt;6,"TBình",IF(EX9&lt;7,"TBKhá",IF(EX9&lt;8,"Khá",IF(EX9&lt;9,"Giỏi","Xuất sắc")))))</f>
        <v>Giỏi</v>
      </c>
      <c r="FA9" s="221"/>
      <c r="FB9" s="217">
        <f t="shared" si="24"/>
        <v>8.6</v>
      </c>
      <c r="FC9" s="220"/>
      <c r="FD9" s="221" t="str">
        <f t="shared" ref="FD9:FD12" si="28">IF(FB9&lt;5,"Yếu",IF(FB9&lt;6,"TBình",IF(FB9&lt;7,"TBKhá",IF(FB9&lt;8,"Khá",IF(FB9&lt;9,"Giỏi","Xuất sắc")))))</f>
        <v>Giỏi</v>
      </c>
      <c r="FE9" s="219" t="str">
        <f t="shared" si="25"/>
        <v>Đặng Thị NgọcÁnh</v>
      </c>
      <c r="FF9" s="46">
        <f t="shared" si="26"/>
        <v>7.81</v>
      </c>
      <c r="FG9" s="46"/>
      <c r="FH9" s="47" t="str">
        <f>IF(FF9&lt;5,"Yếu",IF(FF9&lt;6,"TBình",IF(FF9&lt;7,"TBKhá",IF(FF9&lt;8,"Khá",IF(FF9&lt;9,"Giỏi","Xuất sắc")))))</f>
        <v>Khá</v>
      </c>
      <c r="FI9" s="170">
        <f t="shared" si="6"/>
        <v>20</v>
      </c>
    </row>
    <row r="10" spans="1:165" ht="12.75" x14ac:dyDescent="0.2">
      <c r="A10" s="16">
        <v>4</v>
      </c>
      <c r="B10" s="17" t="s">
        <v>62</v>
      </c>
      <c r="C10" s="18" t="s">
        <v>63</v>
      </c>
      <c r="D10" s="11">
        <v>9</v>
      </c>
      <c r="E10" s="12"/>
      <c r="F10" s="11">
        <f t="shared" si="7"/>
        <v>9</v>
      </c>
      <c r="G10" s="11">
        <v>6</v>
      </c>
      <c r="H10" s="12"/>
      <c r="I10" s="11">
        <v>9</v>
      </c>
      <c r="J10" s="12"/>
      <c r="K10" s="11">
        <f t="shared" si="8"/>
        <v>9</v>
      </c>
      <c r="L10" s="11">
        <v>6</v>
      </c>
      <c r="M10" s="12"/>
      <c r="N10" s="11">
        <v>9</v>
      </c>
      <c r="O10" s="12"/>
      <c r="P10" s="11">
        <f t="shared" si="9"/>
        <v>9</v>
      </c>
      <c r="Q10" s="11">
        <v>8</v>
      </c>
      <c r="R10" s="12"/>
      <c r="S10" s="11">
        <f t="shared" si="10"/>
        <v>8</v>
      </c>
      <c r="T10" s="12">
        <v>8</v>
      </c>
      <c r="U10" s="12"/>
      <c r="V10" s="12">
        <v>9</v>
      </c>
      <c r="W10" s="12"/>
      <c r="X10" s="11">
        <v>9</v>
      </c>
      <c r="Y10" s="12"/>
      <c r="Z10" s="11">
        <f t="shared" si="0"/>
        <v>9</v>
      </c>
      <c r="AA10" s="11">
        <v>7</v>
      </c>
      <c r="AB10" s="12"/>
      <c r="AC10" s="11">
        <v>6</v>
      </c>
      <c r="AD10" s="11"/>
      <c r="AE10" s="11">
        <v>7</v>
      </c>
      <c r="AF10" s="12"/>
      <c r="AG10" s="11">
        <f t="shared" si="1"/>
        <v>7</v>
      </c>
      <c r="AH10" s="11">
        <v>7</v>
      </c>
      <c r="AI10" s="12"/>
      <c r="AJ10" s="11">
        <f t="shared" si="2"/>
        <v>7</v>
      </c>
      <c r="AK10" s="11">
        <v>8</v>
      </c>
      <c r="AL10" s="12"/>
      <c r="AM10" s="11">
        <v>8</v>
      </c>
      <c r="AN10" s="12"/>
      <c r="AO10" s="12">
        <v>8</v>
      </c>
      <c r="AP10" s="12"/>
      <c r="AQ10" s="12">
        <v>6</v>
      </c>
      <c r="AR10" s="12"/>
      <c r="AS10" s="11">
        <f t="shared" si="3"/>
        <v>6</v>
      </c>
      <c r="AT10" s="13">
        <f t="shared" si="11"/>
        <v>7.54</v>
      </c>
      <c r="AU10" s="13"/>
      <c r="AV10" s="14" t="str">
        <f>IF(AT10&lt;5,"Yếu",IF(AT10&lt;6,"TBình",IF(AT10&lt;7,"TBKhá",IF(AT10&lt;8,"Khá",IF(AT10&lt;9,"Giỏi","Xuất sắc")))))</f>
        <v>Khá</v>
      </c>
      <c r="AW10" s="19"/>
      <c r="AX10" s="11">
        <v>8</v>
      </c>
      <c r="AY10" s="12"/>
      <c r="AZ10" s="11">
        <v>9</v>
      </c>
      <c r="BA10" s="12"/>
      <c r="BB10" s="11">
        <v>8</v>
      </c>
      <c r="BC10" s="11"/>
      <c r="BD10" s="11">
        <v>8</v>
      </c>
      <c r="BE10" s="12"/>
      <c r="BF10" s="11">
        <f t="shared" si="12"/>
        <v>8</v>
      </c>
      <c r="BG10" s="11">
        <v>7</v>
      </c>
      <c r="BH10" s="12"/>
      <c r="BI10" s="12">
        <v>7</v>
      </c>
      <c r="BJ10" s="12"/>
      <c r="BK10" s="12">
        <v>9</v>
      </c>
      <c r="BL10" s="12"/>
      <c r="BM10" s="11">
        <f t="shared" si="13"/>
        <v>9</v>
      </c>
      <c r="BN10" s="11">
        <v>7</v>
      </c>
      <c r="BO10" s="12"/>
      <c r="BP10" s="11">
        <v>8</v>
      </c>
      <c r="BQ10" s="12"/>
      <c r="BR10" s="12">
        <v>8</v>
      </c>
      <c r="BS10" s="12"/>
      <c r="BT10" s="11">
        <v>9</v>
      </c>
      <c r="BU10" s="12"/>
      <c r="BV10" s="11">
        <f t="shared" si="14"/>
        <v>9</v>
      </c>
      <c r="BW10" s="11">
        <v>8</v>
      </c>
      <c r="BX10" s="12"/>
      <c r="BY10" s="11">
        <f t="shared" si="15"/>
        <v>8</v>
      </c>
      <c r="BZ10" s="11">
        <v>9</v>
      </c>
      <c r="CA10" s="11"/>
      <c r="CB10" s="11">
        <v>10</v>
      </c>
      <c r="CC10" s="12"/>
      <c r="CD10" s="11">
        <v>8</v>
      </c>
      <c r="CE10" s="12"/>
      <c r="CF10" s="12">
        <v>7</v>
      </c>
      <c r="CG10" s="12"/>
      <c r="CH10" s="12">
        <v>7</v>
      </c>
      <c r="CI10" s="12"/>
      <c r="CJ10" s="11">
        <v>9</v>
      </c>
      <c r="CK10" s="12"/>
      <c r="CL10" s="11">
        <f t="shared" si="16"/>
        <v>9</v>
      </c>
      <c r="CM10" s="11">
        <v>8</v>
      </c>
      <c r="CN10" s="11"/>
      <c r="CO10" s="11">
        <f t="shared" si="17"/>
        <v>8</v>
      </c>
      <c r="CP10" s="11">
        <v>10</v>
      </c>
      <c r="CQ10" s="11"/>
      <c r="CR10" s="11">
        <v>8</v>
      </c>
      <c r="CS10" s="12"/>
      <c r="CT10" s="12">
        <v>9</v>
      </c>
      <c r="CU10" s="12"/>
      <c r="CV10" s="13">
        <f t="shared" si="4"/>
        <v>8.26</v>
      </c>
      <c r="CW10" s="13"/>
      <c r="CX10" s="14" t="str">
        <f>IF(CV10&lt;5,"Yếu",IF(CV10&lt;6,"TBình",IF(CV10&lt;7,"TBKhá",IF(CV10&lt;8,"Khá",IF(CV10&lt;9,"Giỏi","Xuất sắc")))))</f>
        <v>Giỏi</v>
      </c>
      <c r="CY10" s="19"/>
      <c r="CZ10" s="11">
        <v>9</v>
      </c>
      <c r="DA10" s="12"/>
      <c r="DB10" s="11">
        <v>10</v>
      </c>
      <c r="DC10" s="12"/>
      <c r="DD10" s="11">
        <f t="shared" si="18"/>
        <v>10</v>
      </c>
      <c r="DE10" s="11">
        <v>7</v>
      </c>
      <c r="DF10" s="11"/>
      <c r="DG10" s="11">
        <v>9</v>
      </c>
      <c r="DH10" s="12"/>
      <c r="DI10" s="11">
        <v>9</v>
      </c>
      <c r="DJ10" s="12"/>
      <c r="DK10" s="12">
        <v>8</v>
      </c>
      <c r="DL10" s="12"/>
      <c r="DM10" s="12">
        <v>8</v>
      </c>
      <c r="DN10" s="12"/>
      <c r="DO10" s="11">
        <v>9</v>
      </c>
      <c r="DP10" s="11"/>
      <c r="DQ10" s="11">
        <v>8</v>
      </c>
      <c r="DR10" s="12"/>
      <c r="DS10" s="12">
        <v>9</v>
      </c>
      <c r="DT10" s="12"/>
      <c r="DU10" s="13">
        <f t="shared" si="5"/>
        <v>8.7200000000000006</v>
      </c>
      <c r="DV10" s="13"/>
      <c r="DW10" s="14" t="str">
        <f>IF(DU10&lt;5,"Yếu",IF(DU10&lt;6,"TBình",IF(DU10&lt;7,"TBKhá",IF(DU10&lt;8,"Khá",IF(DU10&lt;9,"Giỏi","Xuất sắc")))))</f>
        <v>Giỏi</v>
      </c>
      <c r="DX10" s="19"/>
      <c r="DY10" s="11">
        <v>10</v>
      </c>
      <c r="DZ10" s="98"/>
      <c r="EA10" s="11">
        <v>9</v>
      </c>
      <c r="EB10" s="98"/>
      <c r="EC10" s="11">
        <f t="shared" si="19"/>
        <v>9</v>
      </c>
      <c r="ED10" s="11">
        <v>10</v>
      </c>
      <c r="EE10" s="98"/>
      <c r="EF10" s="11">
        <v>9</v>
      </c>
      <c r="EG10" s="98"/>
      <c r="EH10" s="11">
        <f t="shared" si="20"/>
        <v>9</v>
      </c>
      <c r="EI10" s="11">
        <v>8</v>
      </c>
      <c r="EJ10" s="98"/>
      <c r="EK10" s="11">
        <v>9</v>
      </c>
      <c r="EL10" s="98"/>
      <c r="EM10" s="11">
        <f t="shared" si="21"/>
        <v>9</v>
      </c>
      <c r="EN10" s="11">
        <v>8</v>
      </c>
      <c r="EO10" s="98"/>
      <c r="EP10" s="11">
        <v>8</v>
      </c>
      <c r="EQ10" s="98"/>
      <c r="ER10" s="11">
        <v>9</v>
      </c>
      <c r="ES10" s="98"/>
      <c r="ET10" s="11">
        <v>10</v>
      </c>
      <c r="EU10" s="98"/>
      <c r="EV10" s="11">
        <v>9</v>
      </c>
      <c r="EW10" s="98" t="str">
        <f t="shared" si="22"/>
        <v>Đặng ThịBúp</v>
      </c>
      <c r="EX10" s="217">
        <f t="shared" si="23"/>
        <v>9.0399999999999991</v>
      </c>
      <c r="EY10" s="220"/>
      <c r="EZ10" s="221" t="str">
        <f t="shared" si="27"/>
        <v>Xuất sắc</v>
      </c>
      <c r="FA10" s="221"/>
      <c r="FB10" s="217">
        <f t="shared" si="24"/>
        <v>8.89</v>
      </c>
      <c r="FC10" s="220"/>
      <c r="FD10" s="221" t="str">
        <f t="shared" si="28"/>
        <v>Giỏi</v>
      </c>
      <c r="FE10" s="219" t="str">
        <f t="shared" si="25"/>
        <v>Đặng ThịBúp</v>
      </c>
      <c r="FF10" s="46">
        <f t="shared" si="26"/>
        <v>8.23</v>
      </c>
      <c r="FG10" s="46"/>
      <c r="FH10" s="47" t="str">
        <f>IF(FF10&lt;5,"Yếu",IF(FF10&lt;6,"TBình",IF(FF10&lt;7,"TBKhá",IF(FF10&lt;8,"Khá",IF(FF10&lt;9,"Giỏi","Xuất sắc")))))</f>
        <v>Giỏi</v>
      </c>
      <c r="FI10" s="170">
        <f t="shared" si="6"/>
        <v>7</v>
      </c>
    </row>
    <row r="11" spans="1:165" ht="12.75" x14ac:dyDescent="0.2">
      <c r="A11" s="16">
        <v>5</v>
      </c>
      <c r="B11" s="17" t="s">
        <v>64</v>
      </c>
      <c r="C11" s="18" t="s">
        <v>65</v>
      </c>
      <c r="D11" s="11">
        <v>6</v>
      </c>
      <c r="E11" s="12"/>
      <c r="F11" s="11">
        <f t="shared" si="7"/>
        <v>6</v>
      </c>
      <c r="G11" s="11">
        <v>7</v>
      </c>
      <c r="H11" s="12"/>
      <c r="I11" s="11">
        <v>4</v>
      </c>
      <c r="J11" s="12">
        <v>7</v>
      </c>
      <c r="K11" s="11">
        <f t="shared" si="8"/>
        <v>7</v>
      </c>
      <c r="L11" s="11">
        <v>7</v>
      </c>
      <c r="M11" s="12"/>
      <c r="N11" s="11">
        <v>3</v>
      </c>
      <c r="O11" s="12">
        <v>6</v>
      </c>
      <c r="P11" s="11">
        <f t="shared" si="9"/>
        <v>6</v>
      </c>
      <c r="Q11" s="11">
        <v>5</v>
      </c>
      <c r="R11" s="12"/>
      <c r="S11" s="11">
        <f t="shared" si="10"/>
        <v>5</v>
      </c>
      <c r="T11" s="12">
        <v>5</v>
      </c>
      <c r="U11" s="12"/>
      <c r="V11" s="12">
        <v>7</v>
      </c>
      <c r="W11" s="12"/>
      <c r="X11" s="11">
        <v>6</v>
      </c>
      <c r="Y11" s="12"/>
      <c r="Z11" s="11">
        <f t="shared" si="0"/>
        <v>6</v>
      </c>
      <c r="AA11" s="11">
        <v>5</v>
      </c>
      <c r="AB11" s="12"/>
      <c r="AC11" s="11">
        <v>5</v>
      </c>
      <c r="AD11" s="11"/>
      <c r="AE11" s="11">
        <v>5</v>
      </c>
      <c r="AF11" s="12"/>
      <c r="AG11" s="11">
        <f t="shared" si="1"/>
        <v>5</v>
      </c>
      <c r="AH11" s="11">
        <v>5</v>
      </c>
      <c r="AI11" s="12"/>
      <c r="AJ11" s="11">
        <f t="shared" si="2"/>
        <v>5</v>
      </c>
      <c r="AK11" s="11">
        <v>6</v>
      </c>
      <c r="AL11" s="12"/>
      <c r="AM11" s="11">
        <v>8</v>
      </c>
      <c r="AN11" s="12"/>
      <c r="AO11" s="12">
        <v>5</v>
      </c>
      <c r="AP11" s="12"/>
      <c r="AQ11" s="12">
        <v>6</v>
      </c>
      <c r="AR11" s="12"/>
      <c r="AS11" s="11">
        <f t="shared" si="3"/>
        <v>6</v>
      </c>
      <c r="AT11" s="13">
        <f t="shared" si="11"/>
        <v>5.94</v>
      </c>
      <c r="AU11" s="13"/>
      <c r="AV11" s="14" t="str">
        <f>IF(AT11&lt;5,"Yếu",IF(AT11&lt;6,"TBình",IF(AT11&lt;7,"TBKhá",IF(AT11&lt;8,"Khá",IF(AT11&lt;9,"Giỏi","Xuất sắc")))))</f>
        <v>TBình</v>
      </c>
      <c r="AW11" s="19"/>
      <c r="AX11" s="11">
        <v>6</v>
      </c>
      <c r="AY11" s="12"/>
      <c r="AZ11" s="11">
        <v>6</v>
      </c>
      <c r="BA11" s="12"/>
      <c r="BB11" s="11">
        <v>7</v>
      </c>
      <c r="BC11" s="11"/>
      <c r="BD11" s="11">
        <v>7</v>
      </c>
      <c r="BE11" s="12"/>
      <c r="BF11" s="11">
        <f t="shared" si="12"/>
        <v>7</v>
      </c>
      <c r="BG11" s="11">
        <v>6</v>
      </c>
      <c r="BH11" s="12"/>
      <c r="BI11" s="12">
        <v>7</v>
      </c>
      <c r="BJ11" s="12"/>
      <c r="BK11" s="12">
        <v>7</v>
      </c>
      <c r="BL11" s="12"/>
      <c r="BM11" s="11">
        <f t="shared" si="13"/>
        <v>7</v>
      </c>
      <c r="BN11" s="11">
        <v>7</v>
      </c>
      <c r="BO11" s="12"/>
      <c r="BP11" s="11">
        <v>8</v>
      </c>
      <c r="BQ11" s="12"/>
      <c r="BR11" s="12">
        <v>8</v>
      </c>
      <c r="BS11" s="12"/>
      <c r="BT11" s="11">
        <v>7</v>
      </c>
      <c r="BU11" s="12"/>
      <c r="BV11" s="11">
        <f t="shared" si="14"/>
        <v>7</v>
      </c>
      <c r="BW11" s="11">
        <v>7</v>
      </c>
      <c r="BX11" s="12"/>
      <c r="BY11" s="11">
        <f t="shared" si="15"/>
        <v>7</v>
      </c>
      <c r="BZ11" s="11">
        <v>6</v>
      </c>
      <c r="CA11" s="11"/>
      <c r="CB11" s="11">
        <v>8</v>
      </c>
      <c r="CC11" s="12"/>
      <c r="CD11" s="11">
        <v>8</v>
      </c>
      <c r="CE11" s="12"/>
      <c r="CF11" s="12">
        <v>6</v>
      </c>
      <c r="CG11" s="12"/>
      <c r="CH11" s="12">
        <v>7</v>
      </c>
      <c r="CI11" s="12"/>
      <c r="CJ11" s="11">
        <v>4</v>
      </c>
      <c r="CK11" s="12">
        <v>7</v>
      </c>
      <c r="CL11" s="11">
        <f t="shared" si="16"/>
        <v>7</v>
      </c>
      <c r="CM11" s="11">
        <v>7</v>
      </c>
      <c r="CN11" s="11"/>
      <c r="CO11" s="11">
        <f t="shared" si="17"/>
        <v>7</v>
      </c>
      <c r="CP11" s="11">
        <v>8</v>
      </c>
      <c r="CQ11" s="11"/>
      <c r="CR11" s="11">
        <v>8</v>
      </c>
      <c r="CS11" s="12"/>
      <c r="CT11" s="12">
        <v>7</v>
      </c>
      <c r="CU11" s="12"/>
      <c r="CV11" s="13">
        <f t="shared" si="4"/>
        <v>7.08</v>
      </c>
      <c r="CW11" s="13"/>
      <c r="CX11" s="14" t="str">
        <f>IF(CV11&lt;5,"Yếu",IF(CV11&lt;6,"TBình",IF(CV11&lt;7,"TBKhá",IF(CV11&lt;8,"Khá",IF(CV11&lt;9,"Giỏi","Xuất sắc")))))</f>
        <v>Khá</v>
      </c>
      <c r="CY11" s="19"/>
      <c r="CZ11" s="11">
        <v>8</v>
      </c>
      <c r="DA11" s="12"/>
      <c r="DB11" s="11">
        <v>8</v>
      </c>
      <c r="DC11" s="12"/>
      <c r="DD11" s="11">
        <f t="shared" si="18"/>
        <v>8</v>
      </c>
      <c r="DE11" s="11">
        <v>6</v>
      </c>
      <c r="DF11" s="11"/>
      <c r="DG11" s="11">
        <v>7</v>
      </c>
      <c r="DH11" s="12"/>
      <c r="DI11" s="11">
        <v>9</v>
      </c>
      <c r="DJ11" s="12"/>
      <c r="DK11" s="12">
        <v>8</v>
      </c>
      <c r="DL11" s="12"/>
      <c r="DM11" s="12">
        <v>9</v>
      </c>
      <c r="DN11" s="12"/>
      <c r="DO11" s="11">
        <v>8</v>
      </c>
      <c r="DP11" s="11"/>
      <c r="DQ11" s="11">
        <v>8</v>
      </c>
      <c r="DR11" s="12"/>
      <c r="DS11" s="12">
        <v>8</v>
      </c>
      <c r="DT11" s="12"/>
      <c r="DU11" s="13">
        <f t="shared" si="5"/>
        <v>7.84</v>
      </c>
      <c r="DV11" s="13"/>
      <c r="DW11" s="14" t="str">
        <f>IF(DU11&lt;5,"Yếu",IF(DU11&lt;6,"TBình",IF(DU11&lt;7,"TBKhá",IF(DU11&lt;8,"Khá",IF(DU11&lt;9,"Giỏi","Xuất sắc")))))</f>
        <v>Khá</v>
      </c>
      <c r="DX11" s="19"/>
      <c r="DY11" s="11">
        <v>9</v>
      </c>
      <c r="DZ11" s="98"/>
      <c r="EA11" s="11">
        <v>9</v>
      </c>
      <c r="EB11" s="98"/>
      <c r="EC11" s="11">
        <f t="shared" si="19"/>
        <v>9</v>
      </c>
      <c r="ED11" s="11">
        <v>8</v>
      </c>
      <c r="EE11" s="98"/>
      <c r="EF11" s="11">
        <v>7</v>
      </c>
      <c r="EG11" s="98"/>
      <c r="EH11" s="11">
        <f t="shared" si="20"/>
        <v>7</v>
      </c>
      <c r="EI11" s="11">
        <v>8</v>
      </c>
      <c r="EJ11" s="98"/>
      <c r="EK11" s="11">
        <v>8</v>
      </c>
      <c r="EL11" s="98"/>
      <c r="EM11" s="11">
        <f t="shared" si="21"/>
        <v>8</v>
      </c>
      <c r="EN11" s="11">
        <v>9</v>
      </c>
      <c r="EO11" s="98"/>
      <c r="EP11" s="11">
        <v>7</v>
      </c>
      <c r="EQ11" s="98"/>
      <c r="ER11" s="11">
        <v>8</v>
      </c>
      <c r="ES11" s="98"/>
      <c r="ET11" s="11">
        <v>8</v>
      </c>
      <c r="EU11" s="98"/>
      <c r="EV11" s="11">
        <v>9</v>
      </c>
      <c r="EW11" s="98" t="str">
        <f t="shared" si="22"/>
        <v>Hoàng Nguyễn MinhChâu</v>
      </c>
      <c r="EX11" s="217">
        <f t="shared" si="23"/>
        <v>8.14</v>
      </c>
      <c r="EY11" s="220"/>
      <c r="EZ11" s="221" t="str">
        <f t="shared" si="27"/>
        <v>Giỏi</v>
      </c>
      <c r="FA11" s="221"/>
      <c r="FB11" s="217">
        <f t="shared" si="24"/>
        <v>8</v>
      </c>
      <c r="FC11" s="220"/>
      <c r="FD11" s="221" t="str">
        <f t="shared" si="28"/>
        <v>Giỏi</v>
      </c>
      <c r="FE11" s="219" t="str">
        <f t="shared" si="25"/>
        <v>Hoàng Nguyễn MinhChâu</v>
      </c>
      <c r="FF11" s="46">
        <f t="shared" si="26"/>
        <v>7</v>
      </c>
      <c r="FG11" s="46"/>
      <c r="FH11" s="47" t="str">
        <f>IF(FF11&lt;5,"Yếu",IF(FF11&lt;6,"TBình",IF(FF11&lt;7,"TBKhá",IF(FF11&lt;8,"Khá",IF(FF11&lt;9,"Giỏi","Xuất sắc")))))</f>
        <v>Khá</v>
      </c>
      <c r="FI11" s="170">
        <f t="shared" si="6"/>
        <v>78</v>
      </c>
    </row>
    <row r="12" spans="1:165" ht="12.75" x14ac:dyDescent="0.2">
      <c r="A12" s="16">
        <v>6</v>
      </c>
      <c r="B12" s="17" t="s">
        <v>66</v>
      </c>
      <c r="C12" s="18" t="s">
        <v>67</v>
      </c>
      <c r="D12" s="11">
        <v>7</v>
      </c>
      <c r="E12" s="12"/>
      <c r="F12" s="11">
        <f t="shared" si="7"/>
        <v>7</v>
      </c>
      <c r="G12" s="11">
        <v>6</v>
      </c>
      <c r="H12" s="12"/>
      <c r="I12" s="11">
        <v>8</v>
      </c>
      <c r="J12" s="12"/>
      <c r="K12" s="11">
        <f t="shared" si="8"/>
        <v>8</v>
      </c>
      <c r="L12" s="11">
        <v>9</v>
      </c>
      <c r="M12" s="12"/>
      <c r="N12" s="11">
        <v>8</v>
      </c>
      <c r="O12" s="12"/>
      <c r="P12" s="11">
        <f t="shared" si="9"/>
        <v>8</v>
      </c>
      <c r="Q12" s="11">
        <v>6</v>
      </c>
      <c r="R12" s="12"/>
      <c r="S12" s="11">
        <f t="shared" si="10"/>
        <v>6</v>
      </c>
      <c r="T12" s="12">
        <v>8</v>
      </c>
      <c r="U12" s="12"/>
      <c r="V12" s="12">
        <v>9</v>
      </c>
      <c r="W12" s="12"/>
      <c r="X12" s="11">
        <v>8</v>
      </c>
      <c r="Y12" s="12"/>
      <c r="Z12" s="11">
        <f t="shared" si="0"/>
        <v>8</v>
      </c>
      <c r="AA12" s="11">
        <v>6</v>
      </c>
      <c r="AB12" s="12"/>
      <c r="AC12" s="11">
        <v>6</v>
      </c>
      <c r="AD12" s="11"/>
      <c r="AE12" s="11">
        <v>6</v>
      </c>
      <c r="AF12" s="12"/>
      <c r="AG12" s="11">
        <f t="shared" si="1"/>
        <v>6</v>
      </c>
      <c r="AH12" s="11">
        <v>6</v>
      </c>
      <c r="AI12" s="12"/>
      <c r="AJ12" s="11">
        <f t="shared" si="2"/>
        <v>6</v>
      </c>
      <c r="AK12" s="11">
        <v>7</v>
      </c>
      <c r="AL12" s="12"/>
      <c r="AM12" s="11">
        <v>8</v>
      </c>
      <c r="AN12" s="12"/>
      <c r="AO12" s="12">
        <v>8</v>
      </c>
      <c r="AP12" s="12"/>
      <c r="AQ12" s="12">
        <v>6</v>
      </c>
      <c r="AR12" s="12"/>
      <c r="AS12" s="11">
        <f t="shared" si="3"/>
        <v>6</v>
      </c>
      <c r="AT12" s="13">
        <f t="shared" si="11"/>
        <v>7.04</v>
      </c>
      <c r="AU12" s="13"/>
      <c r="AV12" s="14" t="str">
        <f t="shared" ref="AV12:AV21" si="29">IF(AT12&lt;5,"Yếu",IF(AT12&lt;6,"TBình",IF(AT12&lt;7,"TBKhá",IF(AT12&lt;8,"Khá",IF(AT12&lt;9,"Giỏi","Xuất sắc")))))</f>
        <v>Khá</v>
      </c>
      <c r="AW12" s="19"/>
      <c r="AX12" s="11">
        <v>7</v>
      </c>
      <c r="AY12" s="12"/>
      <c r="AZ12" s="11">
        <v>8</v>
      </c>
      <c r="BA12" s="12"/>
      <c r="BB12" s="11">
        <v>8</v>
      </c>
      <c r="BC12" s="11"/>
      <c r="BD12" s="11">
        <v>8</v>
      </c>
      <c r="BE12" s="12"/>
      <c r="BF12" s="11">
        <f t="shared" si="12"/>
        <v>8</v>
      </c>
      <c r="BG12" s="11">
        <v>8</v>
      </c>
      <c r="BH12" s="12"/>
      <c r="BI12" s="12">
        <v>8</v>
      </c>
      <c r="BJ12" s="12"/>
      <c r="BK12" s="12">
        <v>7</v>
      </c>
      <c r="BL12" s="12"/>
      <c r="BM12" s="11">
        <f t="shared" si="13"/>
        <v>7</v>
      </c>
      <c r="BN12" s="11">
        <v>7</v>
      </c>
      <c r="BO12" s="12"/>
      <c r="BP12" s="11">
        <v>8</v>
      </c>
      <c r="BQ12" s="12"/>
      <c r="BR12" s="12">
        <v>9</v>
      </c>
      <c r="BS12" s="12"/>
      <c r="BT12" s="11">
        <v>7</v>
      </c>
      <c r="BU12" s="12"/>
      <c r="BV12" s="11">
        <f t="shared" si="14"/>
        <v>7</v>
      </c>
      <c r="BW12" s="11">
        <v>5</v>
      </c>
      <c r="BX12" s="12"/>
      <c r="BY12" s="11">
        <f t="shared" si="15"/>
        <v>5</v>
      </c>
      <c r="BZ12" s="11">
        <v>8</v>
      </c>
      <c r="CA12" s="11"/>
      <c r="CB12" s="11">
        <v>8</v>
      </c>
      <c r="CC12" s="12"/>
      <c r="CD12" s="11">
        <v>8</v>
      </c>
      <c r="CE12" s="12"/>
      <c r="CF12" s="12">
        <v>7</v>
      </c>
      <c r="CG12" s="12"/>
      <c r="CH12" s="12">
        <v>8</v>
      </c>
      <c r="CI12" s="12"/>
      <c r="CJ12" s="11">
        <v>7</v>
      </c>
      <c r="CK12" s="12"/>
      <c r="CL12" s="11">
        <f t="shared" si="16"/>
        <v>7</v>
      </c>
      <c r="CM12" s="11">
        <v>8</v>
      </c>
      <c r="CN12" s="11"/>
      <c r="CO12" s="11">
        <f t="shared" si="17"/>
        <v>8</v>
      </c>
      <c r="CP12" s="11">
        <v>8</v>
      </c>
      <c r="CQ12" s="11"/>
      <c r="CR12" s="11">
        <v>8</v>
      </c>
      <c r="CS12" s="12"/>
      <c r="CT12" s="12">
        <v>8</v>
      </c>
      <c r="CU12" s="12"/>
      <c r="CV12" s="13">
        <f t="shared" si="4"/>
        <v>7.57</v>
      </c>
      <c r="CW12" s="13"/>
      <c r="CX12" s="14" t="str">
        <f t="shared" ref="CX12:CX21" si="30">IF(CV12&lt;5,"Yếu",IF(CV12&lt;6,"TBình",IF(CV12&lt;7,"TBKhá",IF(CV12&lt;8,"Khá",IF(CV12&lt;9,"Giỏi","Xuất sắc")))))</f>
        <v>Khá</v>
      </c>
      <c r="CY12" s="19"/>
      <c r="CZ12" s="11">
        <v>8</v>
      </c>
      <c r="DA12" s="12"/>
      <c r="DB12" s="11">
        <v>7</v>
      </c>
      <c r="DC12" s="12"/>
      <c r="DD12" s="11">
        <f t="shared" si="18"/>
        <v>7</v>
      </c>
      <c r="DE12" s="11">
        <v>6</v>
      </c>
      <c r="DF12" s="11"/>
      <c r="DG12" s="11">
        <v>9</v>
      </c>
      <c r="DH12" s="12"/>
      <c r="DI12" s="11">
        <v>9</v>
      </c>
      <c r="DJ12" s="12"/>
      <c r="DK12" s="12">
        <v>8</v>
      </c>
      <c r="DL12" s="12"/>
      <c r="DM12" s="12">
        <v>8</v>
      </c>
      <c r="DN12" s="12"/>
      <c r="DO12" s="11">
        <v>8</v>
      </c>
      <c r="DP12" s="11"/>
      <c r="DQ12" s="11">
        <v>8</v>
      </c>
      <c r="DR12" s="12"/>
      <c r="DS12" s="12">
        <v>8</v>
      </c>
      <c r="DT12" s="12"/>
      <c r="DU12" s="13">
        <f t="shared" si="5"/>
        <v>7.96</v>
      </c>
      <c r="DV12" s="13"/>
      <c r="DW12" s="14" t="str">
        <f t="shared" ref="DW12:DW21" si="31">IF(DU12&lt;5,"Yếu",IF(DU12&lt;6,"TBình",IF(DU12&lt;7,"TBKhá",IF(DU12&lt;8,"Khá",IF(DU12&lt;9,"Giỏi","Xuất sắc")))))</f>
        <v>Khá</v>
      </c>
      <c r="DX12" s="19"/>
      <c r="DY12" s="11">
        <v>10</v>
      </c>
      <c r="DZ12" s="98"/>
      <c r="EA12" s="11">
        <v>9</v>
      </c>
      <c r="EB12" s="98"/>
      <c r="EC12" s="11">
        <f t="shared" si="19"/>
        <v>9</v>
      </c>
      <c r="ED12" s="11">
        <v>9</v>
      </c>
      <c r="EE12" s="98"/>
      <c r="EF12" s="11">
        <v>7</v>
      </c>
      <c r="EG12" s="98"/>
      <c r="EH12" s="11">
        <f t="shared" si="20"/>
        <v>7</v>
      </c>
      <c r="EI12" s="11">
        <v>8</v>
      </c>
      <c r="EJ12" s="98"/>
      <c r="EK12" s="11">
        <v>9</v>
      </c>
      <c r="EL12" s="98"/>
      <c r="EM12" s="11">
        <f t="shared" si="21"/>
        <v>9</v>
      </c>
      <c r="EN12" s="11">
        <v>8</v>
      </c>
      <c r="EO12" s="98"/>
      <c r="EP12" s="11">
        <v>9</v>
      </c>
      <c r="EQ12" s="98"/>
      <c r="ER12" s="11">
        <v>9</v>
      </c>
      <c r="ES12" s="98"/>
      <c r="ET12" s="11">
        <v>8</v>
      </c>
      <c r="EU12" s="98"/>
      <c r="EV12" s="11">
        <v>7</v>
      </c>
      <c r="EW12" s="98" t="str">
        <f t="shared" si="22"/>
        <v>Nguyễn Thị KimChi</v>
      </c>
      <c r="EX12" s="217">
        <f t="shared" si="23"/>
        <v>8.5399999999999991</v>
      </c>
      <c r="EY12" s="220"/>
      <c r="EZ12" s="221" t="str">
        <f t="shared" si="27"/>
        <v>Giỏi</v>
      </c>
      <c r="FA12" s="221"/>
      <c r="FB12" s="217">
        <f t="shared" si="24"/>
        <v>8.26</v>
      </c>
      <c r="FC12" s="220"/>
      <c r="FD12" s="221" t="str">
        <f t="shared" si="28"/>
        <v>Giỏi</v>
      </c>
      <c r="FE12" s="219" t="str">
        <f t="shared" si="25"/>
        <v>Nguyễn Thị KimChi</v>
      </c>
      <c r="FF12" s="46">
        <f t="shared" si="26"/>
        <v>7.62</v>
      </c>
      <c r="FG12" s="46"/>
      <c r="FH12" s="47" t="str">
        <f t="shared" ref="FH12:FH19" si="32">IF(FF12&lt;5,"Yếu",IF(FF12&lt;6,"TBình",IF(FF12&lt;7,"TBKhá",IF(FF12&lt;8,"Khá",IF(FF12&lt;9,"Giỏi","Xuất sắc")))))</f>
        <v>Khá</v>
      </c>
      <c r="FI12" s="170">
        <f t="shared" si="6"/>
        <v>34</v>
      </c>
    </row>
    <row r="13" spans="1:165" ht="12.75" x14ac:dyDescent="0.2">
      <c r="A13" s="16">
        <v>7</v>
      </c>
      <c r="B13" s="17" t="s">
        <v>68</v>
      </c>
      <c r="C13" s="18" t="s">
        <v>69</v>
      </c>
      <c r="D13" s="11">
        <v>8</v>
      </c>
      <c r="E13" s="12"/>
      <c r="F13" s="11">
        <f t="shared" si="7"/>
        <v>8</v>
      </c>
      <c r="G13" s="11">
        <v>7</v>
      </c>
      <c r="H13" s="12"/>
      <c r="I13" s="11">
        <v>8</v>
      </c>
      <c r="J13" s="12"/>
      <c r="K13" s="11">
        <f t="shared" si="8"/>
        <v>8</v>
      </c>
      <c r="L13" s="11">
        <v>6</v>
      </c>
      <c r="M13" s="12"/>
      <c r="N13" s="11">
        <v>8</v>
      </c>
      <c r="O13" s="12"/>
      <c r="P13" s="11">
        <f t="shared" si="9"/>
        <v>8</v>
      </c>
      <c r="Q13" s="11">
        <v>6</v>
      </c>
      <c r="R13" s="12"/>
      <c r="S13" s="11">
        <f t="shared" si="10"/>
        <v>6</v>
      </c>
      <c r="T13" s="12">
        <v>7</v>
      </c>
      <c r="U13" s="12"/>
      <c r="V13" s="12">
        <v>9</v>
      </c>
      <c r="W13" s="12"/>
      <c r="X13" s="11">
        <v>9</v>
      </c>
      <c r="Y13" s="12"/>
      <c r="Z13" s="11">
        <f t="shared" si="0"/>
        <v>9</v>
      </c>
      <c r="AA13" s="11">
        <v>7</v>
      </c>
      <c r="AB13" s="12"/>
      <c r="AC13" s="11">
        <v>6</v>
      </c>
      <c r="AD13" s="11"/>
      <c r="AE13" s="11">
        <v>7</v>
      </c>
      <c r="AF13" s="12"/>
      <c r="AG13" s="11">
        <f t="shared" si="1"/>
        <v>7</v>
      </c>
      <c r="AH13" s="11">
        <v>7</v>
      </c>
      <c r="AI13" s="12"/>
      <c r="AJ13" s="11">
        <f t="shared" si="2"/>
        <v>7</v>
      </c>
      <c r="AK13" s="11">
        <v>7</v>
      </c>
      <c r="AL13" s="12"/>
      <c r="AM13" s="11">
        <v>8</v>
      </c>
      <c r="AN13" s="12"/>
      <c r="AO13" s="12">
        <v>7</v>
      </c>
      <c r="AP13" s="12"/>
      <c r="AQ13" s="12">
        <v>6</v>
      </c>
      <c r="AR13" s="12"/>
      <c r="AS13" s="11">
        <f t="shared" si="3"/>
        <v>6</v>
      </c>
      <c r="AT13" s="13">
        <f t="shared" si="11"/>
        <v>7.26</v>
      </c>
      <c r="AU13" s="13"/>
      <c r="AV13" s="14" t="str">
        <f t="shared" si="29"/>
        <v>Khá</v>
      </c>
      <c r="AW13" s="19"/>
      <c r="AX13" s="11">
        <v>7</v>
      </c>
      <c r="AY13" s="12"/>
      <c r="AZ13" s="11">
        <v>9</v>
      </c>
      <c r="BA13" s="12"/>
      <c r="BB13" s="11">
        <v>8</v>
      </c>
      <c r="BC13" s="11"/>
      <c r="BD13" s="11">
        <v>10</v>
      </c>
      <c r="BE13" s="12"/>
      <c r="BF13" s="11">
        <f t="shared" si="12"/>
        <v>10</v>
      </c>
      <c r="BG13" s="11">
        <v>8</v>
      </c>
      <c r="BH13" s="12"/>
      <c r="BI13" s="12">
        <v>7</v>
      </c>
      <c r="BJ13" s="12"/>
      <c r="BK13" s="12">
        <v>9</v>
      </c>
      <c r="BL13" s="12"/>
      <c r="BM13" s="11">
        <f t="shared" si="13"/>
        <v>9</v>
      </c>
      <c r="BN13" s="11">
        <v>8</v>
      </c>
      <c r="BO13" s="12"/>
      <c r="BP13" s="11">
        <v>8</v>
      </c>
      <c r="BQ13" s="12"/>
      <c r="BR13" s="12">
        <v>8</v>
      </c>
      <c r="BS13" s="12"/>
      <c r="BT13" s="11">
        <v>9</v>
      </c>
      <c r="BU13" s="12"/>
      <c r="BV13" s="11">
        <f t="shared" si="14"/>
        <v>9</v>
      </c>
      <c r="BW13" s="11">
        <v>6</v>
      </c>
      <c r="BX13" s="12"/>
      <c r="BY13" s="11">
        <f t="shared" si="15"/>
        <v>6</v>
      </c>
      <c r="BZ13" s="11">
        <v>8</v>
      </c>
      <c r="CA13" s="11"/>
      <c r="CB13" s="11">
        <v>9</v>
      </c>
      <c r="CC13" s="12"/>
      <c r="CD13" s="11">
        <v>8</v>
      </c>
      <c r="CE13" s="12"/>
      <c r="CF13" s="12">
        <v>8</v>
      </c>
      <c r="CG13" s="12"/>
      <c r="CH13" s="12">
        <v>8</v>
      </c>
      <c r="CI13" s="12"/>
      <c r="CJ13" s="11">
        <v>10</v>
      </c>
      <c r="CK13" s="12"/>
      <c r="CL13" s="11">
        <f t="shared" si="16"/>
        <v>10</v>
      </c>
      <c r="CM13" s="11">
        <v>8</v>
      </c>
      <c r="CN13" s="11"/>
      <c r="CO13" s="11">
        <f t="shared" si="17"/>
        <v>8</v>
      </c>
      <c r="CP13" s="11">
        <v>10</v>
      </c>
      <c r="CQ13" s="11"/>
      <c r="CR13" s="11">
        <v>8</v>
      </c>
      <c r="CS13" s="12"/>
      <c r="CT13" s="12">
        <v>8</v>
      </c>
      <c r="CU13" s="12"/>
      <c r="CV13" s="13">
        <f t="shared" si="4"/>
        <v>8.19</v>
      </c>
      <c r="CW13" s="13"/>
      <c r="CX13" s="14" t="str">
        <f t="shared" si="30"/>
        <v>Giỏi</v>
      </c>
      <c r="CY13" s="19"/>
      <c r="CZ13" s="11">
        <v>9</v>
      </c>
      <c r="DA13" s="12"/>
      <c r="DB13" s="11">
        <v>10</v>
      </c>
      <c r="DC13" s="12"/>
      <c r="DD13" s="11">
        <f t="shared" si="18"/>
        <v>10</v>
      </c>
      <c r="DE13" s="11">
        <v>8</v>
      </c>
      <c r="DF13" s="11"/>
      <c r="DG13" s="11">
        <v>8</v>
      </c>
      <c r="DH13" s="12"/>
      <c r="DI13" s="11">
        <v>9</v>
      </c>
      <c r="DJ13" s="12"/>
      <c r="DK13" s="12">
        <v>8</v>
      </c>
      <c r="DL13" s="12"/>
      <c r="DM13" s="12">
        <v>8</v>
      </c>
      <c r="DN13" s="12"/>
      <c r="DO13" s="11">
        <v>8</v>
      </c>
      <c r="DP13" s="11"/>
      <c r="DQ13" s="11">
        <v>8</v>
      </c>
      <c r="DR13" s="12"/>
      <c r="DS13" s="12">
        <v>9</v>
      </c>
      <c r="DT13" s="12"/>
      <c r="DU13" s="13">
        <f t="shared" si="5"/>
        <v>8.56</v>
      </c>
      <c r="DV13" s="13"/>
      <c r="DW13" s="14" t="str">
        <f t="shared" si="31"/>
        <v>Giỏi</v>
      </c>
      <c r="DX13" s="19"/>
      <c r="DY13" s="11">
        <v>9</v>
      </c>
      <c r="DZ13" s="98"/>
      <c r="EA13" s="11">
        <v>9</v>
      </c>
      <c r="EB13" s="98"/>
      <c r="EC13" s="11">
        <f t="shared" si="19"/>
        <v>9</v>
      </c>
      <c r="ED13" s="11">
        <v>10</v>
      </c>
      <c r="EE13" s="98"/>
      <c r="EF13" s="11">
        <v>9</v>
      </c>
      <c r="EG13" s="98"/>
      <c r="EH13" s="11">
        <f t="shared" si="20"/>
        <v>9</v>
      </c>
      <c r="EI13" s="11">
        <v>8</v>
      </c>
      <c r="EJ13" s="98"/>
      <c r="EK13" s="11">
        <v>9</v>
      </c>
      <c r="EL13" s="98"/>
      <c r="EM13" s="11">
        <f t="shared" si="21"/>
        <v>9</v>
      </c>
      <c r="EN13" s="11">
        <v>9</v>
      </c>
      <c r="EO13" s="98"/>
      <c r="EP13" s="11">
        <v>9</v>
      </c>
      <c r="EQ13" s="98"/>
      <c r="ER13" s="11">
        <v>9</v>
      </c>
      <c r="ES13" s="98"/>
      <c r="ET13" s="11">
        <v>10</v>
      </c>
      <c r="EU13" s="98"/>
      <c r="EV13" s="11">
        <v>8</v>
      </c>
      <c r="EW13" s="98" t="str">
        <f t="shared" si="22"/>
        <v>Lê Thị KiềuChinh</v>
      </c>
      <c r="EX13" s="217">
        <f t="shared" ref="EX13:EX75" si="33">ROUND(SUMPRODUCT($DY$5:$EW$5,DY13:EW13)/$EX$6,2)</f>
        <v>9.0399999999999991</v>
      </c>
      <c r="EY13" s="220"/>
      <c r="EZ13" s="221" t="str">
        <f t="shared" ref="EZ13:EZ75" si="34">IF(EX13&lt;5,"Yếu",IF(EX13&lt;6,"TBình",IF(EX13&lt;7,"TBKhá",IF(EX13&lt;8,"Khá",IF(EX13&lt;9,"Giỏi","Xuất sắc")))))</f>
        <v>Xuất sắc</v>
      </c>
      <c r="FA13" s="221"/>
      <c r="FB13" s="217">
        <f t="shared" ref="FB13:FB75" si="35">ROUND(SUMPRODUCT($CZ$5:$EW$5,CZ13:EW13)/$FB$5,2)</f>
        <v>8.81</v>
      </c>
      <c r="FC13" s="220"/>
      <c r="FD13" s="221" t="str">
        <f t="shared" ref="FD13:FD75" si="36">IF(FB13&lt;5,"Yếu",IF(FB13&lt;6,"TBình",IF(FB13&lt;7,"TBKhá",IF(FB13&lt;8,"Khá",IF(FB13&lt;9,"Giỏi","Xuất sắc")))))</f>
        <v>Giỏi</v>
      </c>
      <c r="FE13" s="219" t="str">
        <f t="shared" si="25"/>
        <v>Lê Thị KiềuChinh</v>
      </c>
      <c r="FF13" s="46">
        <f t="shared" si="26"/>
        <v>8.08</v>
      </c>
      <c r="FG13" s="46"/>
      <c r="FH13" s="47" t="str">
        <f t="shared" si="32"/>
        <v>Giỏi</v>
      </c>
      <c r="FI13" s="170">
        <f t="shared" si="6"/>
        <v>9</v>
      </c>
    </row>
    <row r="14" spans="1:165" ht="12.75" x14ac:dyDescent="0.2">
      <c r="A14" s="16">
        <v>8</v>
      </c>
      <c r="B14" s="17" t="s">
        <v>70</v>
      </c>
      <c r="C14" s="18" t="s">
        <v>71</v>
      </c>
      <c r="D14" s="11">
        <v>5</v>
      </c>
      <c r="E14" s="12"/>
      <c r="F14" s="11">
        <f t="shared" si="7"/>
        <v>5</v>
      </c>
      <c r="G14" s="11">
        <v>6</v>
      </c>
      <c r="H14" s="12"/>
      <c r="I14" s="11">
        <v>8</v>
      </c>
      <c r="J14" s="12"/>
      <c r="K14" s="11">
        <f t="shared" si="8"/>
        <v>8</v>
      </c>
      <c r="L14" s="11">
        <v>8</v>
      </c>
      <c r="M14" s="12"/>
      <c r="N14" s="11">
        <v>7</v>
      </c>
      <c r="O14" s="12"/>
      <c r="P14" s="11">
        <f t="shared" si="9"/>
        <v>7</v>
      </c>
      <c r="Q14" s="11">
        <v>6</v>
      </c>
      <c r="R14" s="12"/>
      <c r="S14" s="11">
        <f t="shared" si="10"/>
        <v>6</v>
      </c>
      <c r="T14" s="12">
        <v>7</v>
      </c>
      <c r="U14" s="12"/>
      <c r="V14" s="12">
        <v>8</v>
      </c>
      <c r="W14" s="12"/>
      <c r="X14" s="11">
        <v>6</v>
      </c>
      <c r="Y14" s="12"/>
      <c r="Z14" s="11">
        <f t="shared" si="0"/>
        <v>6</v>
      </c>
      <c r="AA14" s="11">
        <v>7</v>
      </c>
      <c r="AB14" s="12"/>
      <c r="AC14" s="11">
        <v>6</v>
      </c>
      <c r="AD14" s="11"/>
      <c r="AE14" s="11">
        <v>7</v>
      </c>
      <c r="AF14" s="12"/>
      <c r="AG14" s="11">
        <f t="shared" si="1"/>
        <v>7</v>
      </c>
      <c r="AH14" s="11">
        <v>6</v>
      </c>
      <c r="AI14" s="12"/>
      <c r="AJ14" s="11">
        <f t="shared" si="2"/>
        <v>6</v>
      </c>
      <c r="AK14" s="11">
        <v>7</v>
      </c>
      <c r="AL14" s="12"/>
      <c r="AM14" s="11">
        <v>8</v>
      </c>
      <c r="AN14" s="12"/>
      <c r="AO14" s="12">
        <v>7</v>
      </c>
      <c r="AP14" s="12"/>
      <c r="AQ14" s="12">
        <v>5</v>
      </c>
      <c r="AR14" s="12"/>
      <c r="AS14" s="11">
        <f t="shared" si="3"/>
        <v>5</v>
      </c>
      <c r="AT14" s="13">
        <f t="shared" si="11"/>
        <v>6.67</v>
      </c>
      <c r="AU14" s="13"/>
      <c r="AV14" s="14" t="str">
        <f t="shared" si="29"/>
        <v>TBKhá</v>
      </c>
      <c r="AW14" s="19"/>
      <c r="AX14" s="11">
        <v>7</v>
      </c>
      <c r="AY14" s="12"/>
      <c r="AZ14" s="11">
        <v>8</v>
      </c>
      <c r="BA14" s="12"/>
      <c r="BB14" s="11">
        <v>8</v>
      </c>
      <c r="BC14" s="11"/>
      <c r="BD14" s="11">
        <v>7</v>
      </c>
      <c r="BE14" s="12"/>
      <c r="BF14" s="11">
        <f t="shared" si="12"/>
        <v>7</v>
      </c>
      <c r="BG14" s="11">
        <v>9</v>
      </c>
      <c r="BH14" s="12"/>
      <c r="BI14" s="12">
        <v>7</v>
      </c>
      <c r="BJ14" s="12"/>
      <c r="BK14" s="12">
        <v>3</v>
      </c>
      <c r="BL14" s="12">
        <v>6</v>
      </c>
      <c r="BM14" s="11">
        <f t="shared" si="13"/>
        <v>6</v>
      </c>
      <c r="BN14" s="11">
        <v>8</v>
      </c>
      <c r="BO14" s="12"/>
      <c r="BP14" s="11">
        <v>8</v>
      </c>
      <c r="BQ14" s="12"/>
      <c r="BR14" s="12">
        <v>9</v>
      </c>
      <c r="BS14" s="12"/>
      <c r="BT14" s="11">
        <v>4</v>
      </c>
      <c r="BU14" s="12">
        <v>8</v>
      </c>
      <c r="BV14" s="11">
        <f t="shared" si="14"/>
        <v>8</v>
      </c>
      <c r="BW14" s="11">
        <v>6</v>
      </c>
      <c r="BX14" s="12"/>
      <c r="BY14" s="11">
        <f t="shared" si="15"/>
        <v>6</v>
      </c>
      <c r="BZ14" s="11">
        <v>8</v>
      </c>
      <c r="CA14" s="11"/>
      <c r="CB14" s="11">
        <v>7</v>
      </c>
      <c r="CC14" s="12"/>
      <c r="CD14" s="11">
        <v>7</v>
      </c>
      <c r="CE14" s="12"/>
      <c r="CF14" s="12">
        <v>8</v>
      </c>
      <c r="CG14" s="12"/>
      <c r="CH14" s="12">
        <v>8</v>
      </c>
      <c r="CI14" s="12"/>
      <c r="CJ14" s="11">
        <v>4</v>
      </c>
      <c r="CK14" s="12">
        <v>8</v>
      </c>
      <c r="CL14" s="11">
        <f t="shared" si="16"/>
        <v>8</v>
      </c>
      <c r="CM14" s="11">
        <v>7</v>
      </c>
      <c r="CN14" s="11"/>
      <c r="CO14" s="11">
        <f t="shared" si="17"/>
        <v>7</v>
      </c>
      <c r="CP14" s="11">
        <v>7</v>
      </c>
      <c r="CQ14" s="11"/>
      <c r="CR14" s="11">
        <v>9</v>
      </c>
      <c r="CS14" s="12"/>
      <c r="CT14" s="12">
        <v>9</v>
      </c>
      <c r="CU14" s="12"/>
      <c r="CV14" s="13">
        <f t="shared" si="4"/>
        <v>7.62</v>
      </c>
      <c r="CW14" s="13"/>
      <c r="CX14" s="14" t="str">
        <f t="shared" si="30"/>
        <v>Khá</v>
      </c>
      <c r="CY14" s="19"/>
      <c r="CZ14" s="11">
        <v>7</v>
      </c>
      <c r="DA14" s="12"/>
      <c r="DB14" s="11">
        <v>7</v>
      </c>
      <c r="DC14" s="12"/>
      <c r="DD14" s="11">
        <f t="shared" si="18"/>
        <v>7</v>
      </c>
      <c r="DE14" s="11">
        <v>6</v>
      </c>
      <c r="DF14" s="11"/>
      <c r="DG14" s="11">
        <v>7</v>
      </c>
      <c r="DH14" s="12"/>
      <c r="DI14" s="11">
        <v>9</v>
      </c>
      <c r="DJ14" s="12"/>
      <c r="DK14" s="12">
        <v>8</v>
      </c>
      <c r="DL14" s="12"/>
      <c r="DM14" s="12">
        <v>7</v>
      </c>
      <c r="DN14" s="12"/>
      <c r="DO14" s="11">
        <v>8</v>
      </c>
      <c r="DP14" s="11"/>
      <c r="DQ14" s="11">
        <v>8</v>
      </c>
      <c r="DR14" s="12"/>
      <c r="DS14" s="12">
        <v>9</v>
      </c>
      <c r="DT14" s="12"/>
      <c r="DU14" s="13">
        <f t="shared" si="5"/>
        <v>7.48</v>
      </c>
      <c r="DV14" s="13"/>
      <c r="DW14" s="14" t="str">
        <f t="shared" si="31"/>
        <v>Khá</v>
      </c>
      <c r="DX14" s="19"/>
      <c r="DY14" s="11">
        <v>8</v>
      </c>
      <c r="DZ14" s="98"/>
      <c r="EA14" s="11">
        <v>8</v>
      </c>
      <c r="EB14" s="98"/>
      <c r="EC14" s="11">
        <f t="shared" si="19"/>
        <v>8</v>
      </c>
      <c r="ED14" s="11">
        <v>7</v>
      </c>
      <c r="EE14" s="98"/>
      <c r="EF14" s="11">
        <v>7</v>
      </c>
      <c r="EG14" s="98"/>
      <c r="EH14" s="11">
        <f t="shared" si="20"/>
        <v>7</v>
      </c>
      <c r="EI14" s="11">
        <v>8</v>
      </c>
      <c r="EJ14" s="98"/>
      <c r="EK14" s="11">
        <v>8</v>
      </c>
      <c r="EL14" s="98"/>
      <c r="EM14" s="11">
        <f t="shared" si="21"/>
        <v>8</v>
      </c>
      <c r="EN14" s="11">
        <v>9</v>
      </c>
      <c r="EO14" s="98"/>
      <c r="EP14" s="11">
        <v>8</v>
      </c>
      <c r="EQ14" s="98"/>
      <c r="ER14" s="11">
        <v>9</v>
      </c>
      <c r="ES14" s="98"/>
      <c r="ET14" s="11">
        <v>8</v>
      </c>
      <c r="EU14" s="98"/>
      <c r="EV14" s="11">
        <v>8</v>
      </c>
      <c r="EW14" s="98" t="str">
        <f t="shared" si="22"/>
        <v>Võ BáĐạt</v>
      </c>
      <c r="EX14" s="217">
        <f t="shared" si="33"/>
        <v>8.11</v>
      </c>
      <c r="EY14" s="220"/>
      <c r="EZ14" s="221" t="str">
        <f t="shared" si="34"/>
        <v>Giỏi</v>
      </c>
      <c r="FA14" s="221"/>
      <c r="FB14" s="217">
        <f t="shared" si="35"/>
        <v>7.81</v>
      </c>
      <c r="FC14" s="220"/>
      <c r="FD14" s="221" t="str">
        <f t="shared" si="36"/>
        <v>Khá</v>
      </c>
      <c r="FE14" s="219" t="str">
        <f t="shared" si="25"/>
        <v>Võ BáĐạt</v>
      </c>
      <c r="FF14" s="46">
        <f t="shared" si="26"/>
        <v>7.36</v>
      </c>
      <c r="FG14" s="46"/>
      <c r="FH14" s="47" t="str">
        <f t="shared" si="32"/>
        <v>Khá</v>
      </c>
      <c r="FI14" s="170">
        <f t="shared" si="6"/>
        <v>47</v>
      </c>
    </row>
    <row r="15" spans="1:165" ht="12.75" x14ac:dyDescent="0.2">
      <c r="A15" s="16">
        <v>9</v>
      </c>
      <c r="B15" s="17" t="s">
        <v>72</v>
      </c>
      <c r="C15" s="18" t="s">
        <v>73</v>
      </c>
      <c r="D15" s="11">
        <v>9</v>
      </c>
      <c r="E15" s="12"/>
      <c r="F15" s="11">
        <f t="shared" si="7"/>
        <v>9</v>
      </c>
      <c r="G15" s="11">
        <v>7</v>
      </c>
      <c r="H15" s="12"/>
      <c r="I15" s="11">
        <v>9</v>
      </c>
      <c r="J15" s="12"/>
      <c r="K15" s="11">
        <f t="shared" si="8"/>
        <v>9</v>
      </c>
      <c r="L15" s="11">
        <v>10</v>
      </c>
      <c r="M15" s="12"/>
      <c r="N15" s="11">
        <v>9</v>
      </c>
      <c r="O15" s="12"/>
      <c r="P15" s="11">
        <f t="shared" si="9"/>
        <v>9</v>
      </c>
      <c r="Q15" s="11">
        <v>8</v>
      </c>
      <c r="R15" s="12"/>
      <c r="S15" s="11">
        <f t="shared" si="10"/>
        <v>8</v>
      </c>
      <c r="T15" s="12">
        <v>9</v>
      </c>
      <c r="U15" s="12"/>
      <c r="V15" s="12">
        <v>9</v>
      </c>
      <c r="W15" s="12"/>
      <c r="X15" s="11">
        <v>9</v>
      </c>
      <c r="Y15" s="12"/>
      <c r="Z15" s="11">
        <f t="shared" si="0"/>
        <v>9</v>
      </c>
      <c r="AA15" s="11">
        <v>7</v>
      </c>
      <c r="AB15" s="12"/>
      <c r="AC15" s="11">
        <v>8</v>
      </c>
      <c r="AD15" s="11"/>
      <c r="AE15" s="11">
        <v>9</v>
      </c>
      <c r="AF15" s="12"/>
      <c r="AG15" s="11">
        <f t="shared" si="1"/>
        <v>9</v>
      </c>
      <c r="AH15" s="11">
        <v>9</v>
      </c>
      <c r="AI15" s="12"/>
      <c r="AJ15" s="11">
        <f t="shared" si="2"/>
        <v>9</v>
      </c>
      <c r="AK15" s="11">
        <v>9</v>
      </c>
      <c r="AL15" s="12"/>
      <c r="AM15" s="11">
        <v>8</v>
      </c>
      <c r="AN15" s="12"/>
      <c r="AO15" s="12">
        <v>8</v>
      </c>
      <c r="AP15" s="12"/>
      <c r="AQ15" s="12">
        <v>8</v>
      </c>
      <c r="AR15" s="12"/>
      <c r="AS15" s="11">
        <f t="shared" si="3"/>
        <v>8</v>
      </c>
      <c r="AT15" s="13">
        <f t="shared" si="11"/>
        <v>8.44</v>
      </c>
      <c r="AU15" s="13"/>
      <c r="AV15" s="14" t="str">
        <f t="shared" si="29"/>
        <v>Giỏi</v>
      </c>
      <c r="AW15" s="19"/>
      <c r="AX15" s="11">
        <v>7</v>
      </c>
      <c r="AY15" s="12"/>
      <c r="AZ15" s="11">
        <v>9</v>
      </c>
      <c r="BA15" s="12"/>
      <c r="BB15" s="11">
        <v>9</v>
      </c>
      <c r="BC15" s="11"/>
      <c r="BD15" s="11">
        <v>9</v>
      </c>
      <c r="BE15" s="12"/>
      <c r="BF15" s="11">
        <f t="shared" si="12"/>
        <v>9</v>
      </c>
      <c r="BG15" s="11">
        <v>8</v>
      </c>
      <c r="BH15" s="12"/>
      <c r="BI15" s="12">
        <v>9</v>
      </c>
      <c r="BJ15" s="12"/>
      <c r="BK15" s="12">
        <v>9</v>
      </c>
      <c r="BL15" s="12"/>
      <c r="BM15" s="11">
        <f t="shared" si="13"/>
        <v>9</v>
      </c>
      <c r="BN15" s="11">
        <v>8</v>
      </c>
      <c r="BO15" s="12"/>
      <c r="BP15" s="11">
        <v>8</v>
      </c>
      <c r="BQ15" s="12"/>
      <c r="BR15" s="12">
        <v>8</v>
      </c>
      <c r="BS15" s="12"/>
      <c r="BT15" s="11">
        <v>9</v>
      </c>
      <c r="BU15" s="12"/>
      <c r="BV15" s="11">
        <f t="shared" si="14"/>
        <v>9</v>
      </c>
      <c r="BW15" s="11">
        <v>6</v>
      </c>
      <c r="BX15" s="12"/>
      <c r="BY15" s="11">
        <f t="shared" si="15"/>
        <v>6</v>
      </c>
      <c r="BZ15" s="11">
        <v>9</v>
      </c>
      <c r="CA15" s="11"/>
      <c r="CB15" s="11">
        <v>9</v>
      </c>
      <c r="CC15" s="12"/>
      <c r="CD15" s="11">
        <v>8</v>
      </c>
      <c r="CE15" s="12"/>
      <c r="CF15" s="12">
        <v>9</v>
      </c>
      <c r="CG15" s="12"/>
      <c r="CH15" s="12">
        <v>9</v>
      </c>
      <c r="CI15" s="12"/>
      <c r="CJ15" s="11">
        <v>10</v>
      </c>
      <c r="CK15" s="12"/>
      <c r="CL15" s="11">
        <f t="shared" si="16"/>
        <v>10</v>
      </c>
      <c r="CM15" s="11">
        <v>7</v>
      </c>
      <c r="CN15" s="11"/>
      <c r="CO15" s="11">
        <f t="shared" si="17"/>
        <v>7</v>
      </c>
      <c r="CP15" s="11">
        <v>9</v>
      </c>
      <c r="CQ15" s="11"/>
      <c r="CR15" s="11">
        <v>8</v>
      </c>
      <c r="CS15" s="12"/>
      <c r="CT15" s="12">
        <v>8</v>
      </c>
      <c r="CU15" s="12"/>
      <c r="CV15" s="13">
        <f t="shared" si="4"/>
        <v>8.3000000000000007</v>
      </c>
      <c r="CW15" s="13"/>
      <c r="CX15" s="14" t="str">
        <f t="shared" si="30"/>
        <v>Giỏi</v>
      </c>
      <c r="CY15" s="19"/>
      <c r="CZ15" s="11">
        <v>9</v>
      </c>
      <c r="DA15" s="12"/>
      <c r="DB15" s="11">
        <v>10</v>
      </c>
      <c r="DC15" s="12"/>
      <c r="DD15" s="11">
        <f t="shared" si="18"/>
        <v>10</v>
      </c>
      <c r="DE15" s="11">
        <v>7</v>
      </c>
      <c r="DF15" s="11"/>
      <c r="DG15" s="11">
        <v>8</v>
      </c>
      <c r="DH15" s="12"/>
      <c r="DI15" s="11">
        <v>9</v>
      </c>
      <c r="DJ15" s="12"/>
      <c r="DK15" s="12">
        <v>9</v>
      </c>
      <c r="DL15" s="12"/>
      <c r="DM15" s="12">
        <v>9</v>
      </c>
      <c r="DN15" s="12"/>
      <c r="DO15" s="11">
        <v>8</v>
      </c>
      <c r="DP15" s="11"/>
      <c r="DQ15" s="11">
        <v>8</v>
      </c>
      <c r="DR15" s="12"/>
      <c r="DS15" s="12">
        <v>8</v>
      </c>
      <c r="DT15" s="12"/>
      <c r="DU15" s="13">
        <f t="shared" si="5"/>
        <v>8.56</v>
      </c>
      <c r="DV15" s="13"/>
      <c r="DW15" s="14" t="str">
        <f t="shared" si="31"/>
        <v>Giỏi</v>
      </c>
      <c r="DX15" s="19"/>
      <c r="DY15" s="11">
        <v>10</v>
      </c>
      <c r="DZ15" s="98"/>
      <c r="EA15" s="11">
        <v>9</v>
      </c>
      <c r="EB15" s="98"/>
      <c r="EC15" s="11">
        <f t="shared" si="19"/>
        <v>9</v>
      </c>
      <c r="ED15" s="11">
        <v>10</v>
      </c>
      <c r="EE15" s="98"/>
      <c r="EF15" s="11">
        <v>7</v>
      </c>
      <c r="EG15" s="98"/>
      <c r="EH15" s="11">
        <f t="shared" si="20"/>
        <v>7</v>
      </c>
      <c r="EI15" s="11">
        <v>8</v>
      </c>
      <c r="EJ15" s="98"/>
      <c r="EK15" s="11">
        <v>7</v>
      </c>
      <c r="EL15" s="98"/>
      <c r="EM15" s="11">
        <f t="shared" si="21"/>
        <v>7</v>
      </c>
      <c r="EN15" s="11">
        <v>8</v>
      </c>
      <c r="EO15" s="98"/>
      <c r="EP15" s="11">
        <v>8</v>
      </c>
      <c r="EQ15" s="98"/>
      <c r="ER15" s="11">
        <v>9</v>
      </c>
      <c r="ES15" s="98"/>
      <c r="ET15" s="11">
        <v>10</v>
      </c>
      <c r="EU15" s="98"/>
      <c r="EV15" s="11">
        <v>9</v>
      </c>
      <c r="EW15" s="98" t="str">
        <f t="shared" si="22"/>
        <v>Ngô Thị BíchDiễm</v>
      </c>
      <c r="EX15" s="217">
        <f t="shared" si="33"/>
        <v>8.61</v>
      </c>
      <c r="EY15" s="220"/>
      <c r="EZ15" s="221" t="str">
        <f t="shared" si="34"/>
        <v>Giỏi</v>
      </c>
      <c r="FA15" s="221"/>
      <c r="FB15" s="217">
        <f t="shared" si="35"/>
        <v>8.58</v>
      </c>
      <c r="FC15" s="220"/>
      <c r="FD15" s="221" t="str">
        <f t="shared" si="36"/>
        <v>Giỏi</v>
      </c>
      <c r="FE15" s="219" t="str">
        <f t="shared" si="25"/>
        <v>Ngô Thị BíchDiễm</v>
      </c>
      <c r="FF15" s="46">
        <f t="shared" si="26"/>
        <v>8.44</v>
      </c>
      <c r="FG15" s="46"/>
      <c r="FH15" s="47" t="str">
        <f t="shared" si="32"/>
        <v>Giỏi</v>
      </c>
      <c r="FI15" s="170">
        <f t="shared" si="6"/>
        <v>2</v>
      </c>
    </row>
    <row r="16" spans="1:165" ht="12.75" x14ac:dyDescent="0.2">
      <c r="A16" s="16">
        <v>10</v>
      </c>
      <c r="B16" s="17" t="s">
        <v>74</v>
      </c>
      <c r="C16" s="18" t="s">
        <v>73</v>
      </c>
      <c r="D16" s="11">
        <v>6</v>
      </c>
      <c r="E16" s="12"/>
      <c r="F16" s="11">
        <f t="shared" si="7"/>
        <v>6</v>
      </c>
      <c r="G16" s="11">
        <v>6</v>
      </c>
      <c r="H16" s="12"/>
      <c r="I16" s="11">
        <v>9</v>
      </c>
      <c r="J16" s="12"/>
      <c r="K16" s="11">
        <f t="shared" si="8"/>
        <v>9</v>
      </c>
      <c r="L16" s="11">
        <v>9</v>
      </c>
      <c r="M16" s="12"/>
      <c r="N16" s="11">
        <v>6</v>
      </c>
      <c r="O16" s="12"/>
      <c r="P16" s="11">
        <f t="shared" si="9"/>
        <v>6</v>
      </c>
      <c r="Q16" s="11">
        <v>6</v>
      </c>
      <c r="R16" s="12"/>
      <c r="S16" s="11">
        <f t="shared" si="10"/>
        <v>6</v>
      </c>
      <c r="T16" s="12">
        <v>8</v>
      </c>
      <c r="U16" s="12"/>
      <c r="V16" s="12">
        <v>8</v>
      </c>
      <c r="W16" s="12"/>
      <c r="X16" s="11">
        <v>7</v>
      </c>
      <c r="Y16" s="12"/>
      <c r="Z16" s="11">
        <f t="shared" si="0"/>
        <v>7</v>
      </c>
      <c r="AA16" s="11">
        <v>6</v>
      </c>
      <c r="AB16" s="12"/>
      <c r="AC16" s="11">
        <v>7</v>
      </c>
      <c r="AD16" s="11"/>
      <c r="AE16" s="11">
        <v>5</v>
      </c>
      <c r="AF16" s="12"/>
      <c r="AG16" s="11">
        <f t="shared" si="1"/>
        <v>5</v>
      </c>
      <c r="AH16" s="11">
        <v>5</v>
      </c>
      <c r="AI16" s="12"/>
      <c r="AJ16" s="11">
        <f t="shared" si="2"/>
        <v>5</v>
      </c>
      <c r="AK16" s="11">
        <v>8</v>
      </c>
      <c r="AL16" s="12"/>
      <c r="AM16" s="11">
        <v>7</v>
      </c>
      <c r="AN16" s="12"/>
      <c r="AO16" s="12">
        <v>8</v>
      </c>
      <c r="AP16" s="12"/>
      <c r="AQ16" s="12">
        <v>6</v>
      </c>
      <c r="AR16" s="12"/>
      <c r="AS16" s="11">
        <f t="shared" si="3"/>
        <v>6</v>
      </c>
      <c r="AT16" s="13">
        <f t="shared" si="11"/>
        <v>6.7</v>
      </c>
      <c r="AU16" s="13"/>
      <c r="AV16" s="14" t="str">
        <f t="shared" si="29"/>
        <v>TBKhá</v>
      </c>
      <c r="AW16" s="19"/>
      <c r="AX16" s="11">
        <v>7</v>
      </c>
      <c r="AY16" s="12"/>
      <c r="AZ16" s="11">
        <v>8</v>
      </c>
      <c r="BA16" s="12"/>
      <c r="BB16" s="11">
        <v>8</v>
      </c>
      <c r="BC16" s="11"/>
      <c r="BD16" s="11">
        <v>8</v>
      </c>
      <c r="BE16" s="12"/>
      <c r="BF16" s="11">
        <f t="shared" si="12"/>
        <v>8</v>
      </c>
      <c r="BG16" s="11">
        <v>8</v>
      </c>
      <c r="BH16" s="12"/>
      <c r="BI16" s="12">
        <v>7</v>
      </c>
      <c r="BJ16" s="12"/>
      <c r="BK16" s="12">
        <v>7</v>
      </c>
      <c r="BL16" s="12"/>
      <c r="BM16" s="11">
        <f t="shared" si="13"/>
        <v>7</v>
      </c>
      <c r="BN16" s="11">
        <v>7</v>
      </c>
      <c r="BO16" s="12"/>
      <c r="BP16" s="11">
        <v>8</v>
      </c>
      <c r="BQ16" s="12"/>
      <c r="BR16" s="12">
        <v>8</v>
      </c>
      <c r="BS16" s="12"/>
      <c r="BT16" s="11">
        <v>9</v>
      </c>
      <c r="BU16" s="12"/>
      <c r="BV16" s="11">
        <f t="shared" si="14"/>
        <v>9</v>
      </c>
      <c r="BW16" s="11">
        <v>6</v>
      </c>
      <c r="BX16" s="12"/>
      <c r="BY16" s="11">
        <f t="shared" si="15"/>
        <v>6</v>
      </c>
      <c r="BZ16" s="11">
        <v>7</v>
      </c>
      <c r="CA16" s="11"/>
      <c r="CB16" s="11">
        <v>9</v>
      </c>
      <c r="CC16" s="12"/>
      <c r="CD16" s="11">
        <v>8</v>
      </c>
      <c r="CE16" s="12"/>
      <c r="CF16" s="12">
        <v>8</v>
      </c>
      <c r="CG16" s="12"/>
      <c r="CH16" s="12">
        <v>8</v>
      </c>
      <c r="CI16" s="12"/>
      <c r="CJ16" s="11">
        <v>10</v>
      </c>
      <c r="CK16" s="12"/>
      <c r="CL16" s="11">
        <f t="shared" si="16"/>
        <v>10</v>
      </c>
      <c r="CM16" s="11">
        <v>8</v>
      </c>
      <c r="CN16" s="11"/>
      <c r="CO16" s="11">
        <f t="shared" si="17"/>
        <v>8</v>
      </c>
      <c r="CP16" s="11">
        <v>9</v>
      </c>
      <c r="CQ16" s="11"/>
      <c r="CR16" s="11">
        <v>8</v>
      </c>
      <c r="CS16" s="12"/>
      <c r="CT16" s="12">
        <v>7</v>
      </c>
      <c r="CU16" s="12"/>
      <c r="CV16" s="13">
        <f t="shared" si="4"/>
        <v>7.83</v>
      </c>
      <c r="CW16" s="13"/>
      <c r="CX16" s="14" t="str">
        <f t="shared" si="30"/>
        <v>Khá</v>
      </c>
      <c r="CY16" s="19"/>
      <c r="CZ16" s="11">
        <v>9</v>
      </c>
      <c r="DA16" s="12"/>
      <c r="DB16" s="11">
        <v>10</v>
      </c>
      <c r="DC16" s="12"/>
      <c r="DD16" s="11">
        <f t="shared" si="18"/>
        <v>10</v>
      </c>
      <c r="DE16" s="11">
        <v>7</v>
      </c>
      <c r="DF16" s="11"/>
      <c r="DG16" s="11">
        <v>8</v>
      </c>
      <c r="DH16" s="12"/>
      <c r="DI16" s="11">
        <v>9</v>
      </c>
      <c r="DJ16" s="12"/>
      <c r="DK16" s="12">
        <v>8</v>
      </c>
      <c r="DL16" s="12"/>
      <c r="DM16" s="12">
        <v>8</v>
      </c>
      <c r="DN16" s="12"/>
      <c r="DO16" s="11">
        <v>8</v>
      </c>
      <c r="DP16" s="11"/>
      <c r="DQ16" s="11">
        <v>8</v>
      </c>
      <c r="DR16" s="12"/>
      <c r="DS16" s="12">
        <v>9</v>
      </c>
      <c r="DT16" s="12"/>
      <c r="DU16" s="13">
        <f t="shared" si="5"/>
        <v>8.48</v>
      </c>
      <c r="DV16" s="13"/>
      <c r="DW16" s="14" t="str">
        <f t="shared" si="31"/>
        <v>Giỏi</v>
      </c>
      <c r="DX16" s="19"/>
      <c r="DY16" s="11">
        <v>10</v>
      </c>
      <c r="DZ16" s="98"/>
      <c r="EA16" s="11">
        <v>9</v>
      </c>
      <c r="EB16" s="98"/>
      <c r="EC16" s="11">
        <f t="shared" si="19"/>
        <v>9</v>
      </c>
      <c r="ED16" s="11">
        <v>10</v>
      </c>
      <c r="EE16" s="98"/>
      <c r="EF16" s="11">
        <v>8</v>
      </c>
      <c r="EG16" s="98"/>
      <c r="EH16" s="11">
        <f t="shared" si="20"/>
        <v>8</v>
      </c>
      <c r="EI16" s="11">
        <v>8</v>
      </c>
      <c r="EJ16" s="98"/>
      <c r="EK16" s="11">
        <v>9</v>
      </c>
      <c r="EL16" s="98"/>
      <c r="EM16" s="11">
        <f t="shared" si="21"/>
        <v>9</v>
      </c>
      <c r="EN16" s="11">
        <v>9</v>
      </c>
      <c r="EO16" s="98"/>
      <c r="EP16" s="11">
        <v>8</v>
      </c>
      <c r="EQ16" s="98"/>
      <c r="ER16" s="11">
        <v>9</v>
      </c>
      <c r="ES16" s="98"/>
      <c r="ET16" s="11">
        <v>10</v>
      </c>
      <c r="EU16" s="98"/>
      <c r="EV16" s="11">
        <v>8</v>
      </c>
      <c r="EW16" s="98" t="str">
        <f t="shared" si="22"/>
        <v>Trương ThịDiễm</v>
      </c>
      <c r="EX16" s="217">
        <f t="shared" si="33"/>
        <v>8.9600000000000009</v>
      </c>
      <c r="EY16" s="220"/>
      <c r="EZ16" s="221" t="str">
        <f t="shared" si="34"/>
        <v>Giỏi</v>
      </c>
      <c r="FA16" s="221"/>
      <c r="FB16" s="217">
        <f t="shared" si="35"/>
        <v>8.74</v>
      </c>
      <c r="FC16" s="220"/>
      <c r="FD16" s="221" t="str">
        <f t="shared" si="36"/>
        <v>Giỏi</v>
      </c>
      <c r="FE16" s="219" t="str">
        <f t="shared" si="25"/>
        <v>Trương ThịDiễm</v>
      </c>
      <c r="FF16" s="46">
        <f t="shared" si="26"/>
        <v>7.75</v>
      </c>
      <c r="FG16" s="46"/>
      <c r="FH16" s="47" t="str">
        <f t="shared" si="32"/>
        <v>Khá</v>
      </c>
      <c r="FI16" s="170">
        <f t="shared" si="6"/>
        <v>23</v>
      </c>
    </row>
    <row r="17" spans="1:165" ht="12.75" x14ac:dyDescent="0.2">
      <c r="A17" s="16">
        <v>11</v>
      </c>
      <c r="B17" s="17" t="s">
        <v>75</v>
      </c>
      <c r="C17" s="18" t="s">
        <v>76</v>
      </c>
      <c r="D17" s="11">
        <v>5</v>
      </c>
      <c r="E17" s="12"/>
      <c r="F17" s="11">
        <f t="shared" si="7"/>
        <v>5</v>
      </c>
      <c r="G17" s="11">
        <v>7</v>
      </c>
      <c r="H17" s="12"/>
      <c r="I17" s="11">
        <v>8</v>
      </c>
      <c r="J17" s="12"/>
      <c r="K17" s="11">
        <f t="shared" si="8"/>
        <v>8</v>
      </c>
      <c r="L17" s="11">
        <v>7</v>
      </c>
      <c r="M17" s="12"/>
      <c r="N17" s="11">
        <v>7</v>
      </c>
      <c r="O17" s="12"/>
      <c r="P17" s="11">
        <f t="shared" si="9"/>
        <v>7</v>
      </c>
      <c r="Q17" s="11">
        <v>7</v>
      </c>
      <c r="R17" s="12"/>
      <c r="S17" s="11">
        <f t="shared" si="10"/>
        <v>7</v>
      </c>
      <c r="T17" s="12">
        <v>8</v>
      </c>
      <c r="U17" s="12"/>
      <c r="V17" s="12">
        <v>8</v>
      </c>
      <c r="W17" s="12"/>
      <c r="X17" s="11">
        <v>7</v>
      </c>
      <c r="Y17" s="12"/>
      <c r="Z17" s="11">
        <f t="shared" si="0"/>
        <v>7</v>
      </c>
      <c r="AA17" s="11">
        <v>6</v>
      </c>
      <c r="AB17" s="12"/>
      <c r="AC17" s="11">
        <v>7</v>
      </c>
      <c r="AD17" s="11"/>
      <c r="AE17" s="11">
        <v>6</v>
      </c>
      <c r="AF17" s="12"/>
      <c r="AG17" s="11">
        <f t="shared" si="1"/>
        <v>6</v>
      </c>
      <c r="AH17" s="11">
        <v>7</v>
      </c>
      <c r="AI17" s="12"/>
      <c r="AJ17" s="11">
        <f t="shared" si="2"/>
        <v>7</v>
      </c>
      <c r="AK17" s="11">
        <v>7</v>
      </c>
      <c r="AL17" s="12"/>
      <c r="AM17" s="11">
        <v>7</v>
      </c>
      <c r="AN17" s="12"/>
      <c r="AO17" s="12">
        <v>8</v>
      </c>
      <c r="AP17" s="12"/>
      <c r="AQ17" s="12">
        <v>8</v>
      </c>
      <c r="AR17" s="12"/>
      <c r="AS17" s="11">
        <f t="shared" si="3"/>
        <v>8</v>
      </c>
      <c r="AT17" s="13">
        <f t="shared" si="11"/>
        <v>6.87</v>
      </c>
      <c r="AU17" s="13"/>
      <c r="AV17" s="14" t="str">
        <f t="shared" si="29"/>
        <v>TBKhá</v>
      </c>
      <c r="AW17" s="19"/>
      <c r="AX17" s="11">
        <v>6</v>
      </c>
      <c r="AY17" s="12"/>
      <c r="AZ17" s="11">
        <v>7</v>
      </c>
      <c r="BA17" s="12"/>
      <c r="BB17" s="11">
        <v>7</v>
      </c>
      <c r="BC17" s="11"/>
      <c r="BD17" s="11">
        <v>6</v>
      </c>
      <c r="BE17" s="12"/>
      <c r="BF17" s="11">
        <f t="shared" si="12"/>
        <v>6</v>
      </c>
      <c r="BG17" s="11">
        <v>7</v>
      </c>
      <c r="BH17" s="12"/>
      <c r="BI17" s="12">
        <v>6</v>
      </c>
      <c r="BJ17" s="12"/>
      <c r="BK17" s="12">
        <v>7</v>
      </c>
      <c r="BL17" s="12"/>
      <c r="BM17" s="11">
        <f t="shared" si="13"/>
        <v>7</v>
      </c>
      <c r="BN17" s="11">
        <v>8</v>
      </c>
      <c r="BO17" s="12"/>
      <c r="BP17" s="11">
        <v>8</v>
      </c>
      <c r="BQ17" s="12"/>
      <c r="BR17" s="12">
        <v>8</v>
      </c>
      <c r="BS17" s="12"/>
      <c r="BT17" s="11">
        <v>7</v>
      </c>
      <c r="BU17" s="12"/>
      <c r="BV17" s="11">
        <f t="shared" si="14"/>
        <v>7</v>
      </c>
      <c r="BW17" s="11">
        <v>6</v>
      </c>
      <c r="BX17" s="12"/>
      <c r="BY17" s="11">
        <f t="shared" si="15"/>
        <v>6</v>
      </c>
      <c r="BZ17" s="11">
        <v>8</v>
      </c>
      <c r="CA17" s="11"/>
      <c r="CB17" s="11">
        <v>7</v>
      </c>
      <c r="CC17" s="12"/>
      <c r="CD17" s="11">
        <v>7</v>
      </c>
      <c r="CE17" s="12"/>
      <c r="CF17" s="12">
        <v>8</v>
      </c>
      <c r="CG17" s="12"/>
      <c r="CH17" s="12">
        <v>9</v>
      </c>
      <c r="CI17" s="12"/>
      <c r="CJ17" s="11">
        <v>6</v>
      </c>
      <c r="CK17" s="12"/>
      <c r="CL17" s="11">
        <f t="shared" si="16"/>
        <v>6</v>
      </c>
      <c r="CM17" s="11">
        <v>8</v>
      </c>
      <c r="CN17" s="11"/>
      <c r="CO17" s="11">
        <f t="shared" si="17"/>
        <v>8</v>
      </c>
      <c r="CP17" s="11">
        <v>7</v>
      </c>
      <c r="CQ17" s="11"/>
      <c r="CR17" s="11">
        <v>8</v>
      </c>
      <c r="CS17" s="12"/>
      <c r="CT17" s="12">
        <v>8</v>
      </c>
      <c r="CU17" s="12"/>
      <c r="CV17" s="13">
        <f t="shared" si="4"/>
        <v>7.17</v>
      </c>
      <c r="CW17" s="13"/>
      <c r="CX17" s="14" t="str">
        <f t="shared" si="30"/>
        <v>Khá</v>
      </c>
      <c r="CY17" s="19"/>
      <c r="CZ17" s="11">
        <v>8</v>
      </c>
      <c r="DA17" s="12"/>
      <c r="DB17" s="11">
        <v>7</v>
      </c>
      <c r="DC17" s="12"/>
      <c r="DD17" s="11">
        <f t="shared" si="18"/>
        <v>7</v>
      </c>
      <c r="DE17" s="11">
        <v>6</v>
      </c>
      <c r="DF17" s="11"/>
      <c r="DG17" s="11">
        <v>8</v>
      </c>
      <c r="DH17" s="12"/>
      <c r="DI17" s="11">
        <v>9</v>
      </c>
      <c r="DJ17" s="12"/>
      <c r="DK17" s="12">
        <v>8</v>
      </c>
      <c r="DL17" s="12"/>
      <c r="DM17" s="12">
        <v>8</v>
      </c>
      <c r="DN17" s="12"/>
      <c r="DO17" s="11">
        <v>8</v>
      </c>
      <c r="DP17" s="11"/>
      <c r="DQ17" s="11">
        <v>9</v>
      </c>
      <c r="DR17" s="12"/>
      <c r="DS17" s="12">
        <v>9</v>
      </c>
      <c r="DT17" s="12"/>
      <c r="DU17" s="13">
        <f t="shared" si="5"/>
        <v>7.96</v>
      </c>
      <c r="DV17" s="13"/>
      <c r="DW17" s="14" t="str">
        <f t="shared" si="31"/>
        <v>Khá</v>
      </c>
      <c r="DX17" s="19"/>
      <c r="DY17" s="11">
        <v>9</v>
      </c>
      <c r="DZ17" s="98"/>
      <c r="EA17" s="11">
        <v>9</v>
      </c>
      <c r="EB17" s="98"/>
      <c r="EC17" s="11">
        <f t="shared" si="19"/>
        <v>9</v>
      </c>
      <c r="ED17" s="11">
        <v>8</v>
      </c>
      <c r="EE17" s="98"/>
      <c r="EF17" s="11">
        <v>7</v>
      </c>
      <c r="EG17" s="98"/>
      <c r="EH17" s="11">
        <f t="shared" si="20"/>
        <v>7</v>
      </c>
      <c r="EI17" s="11">
        <v>7</v>
      </c>
      <c r="EJ17" s="98"/>
      <c r="EK17" s="11">
        <v>8</v>
      </c>
      <c r="EL17" s="98"/>
      <c r="EM17" s="11">
        <f t="shared" si="21"/>
        <v>8</v>
      </c>
      <c r="EN17" s="11">
        <v>9</v>
      </c>
      <c r="EO17" s="98"/>
      <c r="EP17" s="11">
        <v>9</v>
      </c>
      <c r="EQ17" s="98"/>
      <c r="ER17" s="11">
        <v>9</v>
      </c>
      <c r="ES17" s="98"/>
      <c r="ET17" s="11">
        <v>7</v>
      </c>
      <c r="EU17" s="98"/>
      <c r="EV17" s="11">
        <v>8</v>
      </c>
      <c r="EW17" s="98" t="str">
        <f t="shared" si="22"/>
        <v>Cao VănDũng</v>
      </c>
      <c r="EX17" s="217">
        <f t="shared" si="33"/>
        <v>8.2100000000000009</v>
      </c>
      <c r="EY17" s="220"/>
      <c r="EZ17" s="221" t="str">
        <f t="shared" si="34"/>
        <v>Giỏi</v>
      </c>
      <c r="FA17" s="221"/>
      <c r="FB17" s="217">
        <f t="shared" si="35"/>
        <v>8.09</v>
      </c>
      <c r="FC17" s="220"/>
      <c r="FD17" s="221" t="str">
        <f t="shared" si="36"/>
        <v>Giỏi</v>
      </c>
      <c r="FE17" s="219" t="str">
        <f t="shared" si="25"/>
        <v>Cao VănDũng</v>
      </c>
      <c r="FF17" s="46">
        <f t="shared" si="26"/>
        <v>7.38</v>
      </c>
      <c r="FG17" s="46"/>
      <c r="FH17" s="47" t="str">
        <f t="shared" si="32"/>
        <v>Khá</v>
      </c>
      <c r="FI17" s="170">
        <f t="shared" si="6"/>
        <v>46</v>
      </c>
    </row>
    <row r="18" spans="1:165" ht="12.75" x14ac:dyDescent="0.2">
      <c r="A18" s="16">
        <v>12</v>
      </c>
      <c r="B18" s="17" t="s">
        <v>77</v>
      </c>
      <c r="C18" s="18" t="s">
        <v>78</v>
      </c>
      <c r="D18" s="11">
        <v>6</v>
      </c>
      <c r="E18" s="12"/>
      <c r="F18" s="11">
        <f t="shared" si="7"/>
        <v>6</v>
      </c>
      <c r="G18" s="11">
        <v>6</v>
      </c>
      <c r="H18" s="12"/>
      <c r="I18" s="11">
        <v>7</v>
      </c>
      <c r="J18" s="12"/>
      <c r="K18" s="11">
        <f t="shared" si="8"/>
        <v>7</v>
      </c>
      <c r="L18" s="11">
        <v>8</v>
      </c>
      <c r="M18" s="12"/>
      <c r="N18" s="11">
        <v>8</v>
      </c>
      <c r="O18" s="12"/>
      <c r="P18" s="11">
        <f t="shared" si="9"/>
        <v>8</v>
      </c>
      <c r="Q18" s="11">
        <v>6</v>
      </c>
      <c r="R18" s="12"/>
      <c r="S18" s="11">
        <f t="shared" si="10"/>
        <v>6</v>
      </c>
      <c r="T18" s="12">
        <v>8</v>
      </c>
      <c r="U18" s="12"/>
      <c r="V18" s="12">
        <v>8</v>
      </c>
      <c r="W18" s="12"/>
      <c r="X18" s="11">
        <v>9</v>
      </c>
      <c r="Y18" s="12"/>
      <c r="Z18" s="11">
        <f t="shared" si="0"/>
        <v>9</v>
      </c>
      <c r="AA18" s="11">
        <v>5</v>
      </c>
      <c r="AB18" s="12"/>
      <c r="AC18" s="11">
        <v>6</v>
      </c>
      <c r="AD18" s="11"/>
      <c r="AE18" s="11">
        <v>5</v>
      </c>
      <c r="AF18" s="12"/>
      <c r="AG18" s="11">
        <f t="shared" si="1"/>
        <v>5</v>
      </c>
      <c r="AH18" s="11">
        <v>6</v>
      </c>
      <c r="AI18" s="12"/>
      <c r="AJ18" s="11">
        <f t="shared" si="2"/>
        <v>6</v>
      </c>
      <c r="AK18" s="11">
        <v>6</v>
      </c>
      <c r="AL18" s="12"/>
      <c r="AM18" s="11">
        <v>7</v>
      </c>
      <c r="AN18" s="12"/>
      <c r="AO18" s="12">
        <v>8</v>
      </c>
      <c r="AP18" s="12"/>
      <c r="AQ18" s="12">
        <v>5</v>
      </c>
      <c r="AR18" s="12"/>
      <c r="AS18" s="11">
        <f t="shared" si="3"/>
        <v>5</v>
      </c>
      <c r="AT18" s="13">
        <f t="shared" si="11"/>
        <v>6.56</v>
      </c>
      <c r="AU18" s="13"/>
      <c r="AV18" s="14" t="str">
        <f t="shared" si="29"/>
        <v>TBKhá</v>
      </c>
      <c r="AW18" s="19"/>
      <c r="AX18" s="11">
        <v>7</v>
      </c>
      <c r="AY18" s="12"/>
      <c r="AZ18" s="11">
        <v>7</v>
      </c>
      <c r="BA18" s="12"/>
      <c r="BB18" s="11">
        <v>8</v>
      </c>
      <c r="BC18" s="11"/>
      <c r="BD18" s="11">
        <v>6</v>
      </c>
      <c r="BE18" s="12"/>
      <c r="BF18" s="11">
        <f t="shared" si="12"/>
        <v>6</v>
      </c>
      <c r="BG18" s="11">
        <v>8</v>
      </c>
      <c r="BH18" s="12"/>
      <c r="BI18" s="12">
        <v>7</v>
      </c>
      <c r="BJ18" s="12"/>
      <c r="BK18" s="12">
        <v>7</v>
      </c>
      <c r="BL18" s="12"/>
      <c r="BM18" s="11">
        <f t="shared" si="13"/>
        <v>7</v>
      </c>
      <c r="BN18" s="11">
        <v>7</v>
      </c>
      <c r="BO18" s="12"/>
      <c r="BP18" s="11">
        <v>8</v>
      </c>
      <c r="BQ18" s="12"/>
      <c r="BR18" s="12">
        <v>8</v>
      </c>
      <c r="BS18" s="12"/>
      <c r="BT18" s="11">
        <v>7</v>
      </c>
      <c r="BU18" s="12"/>
      <c r="BV18" s="11">
        <f t="shared" si="14"/>
        <v>7</v>
      </c>
      <c r="BW18" s="11">
        <v>6</v>
      </c>
      <c r="BX18" s="12"/>
      <c r="BY18" s="11">
        <f t="shared" si="15"/>
        <v>6</v>
      </c>
      <c r="BZ18" s="11">
        <v>7</v>
      </c>
      <c r="CA18" s="11"/>
      <c r="CB18" s="11">
        <v>8</v>
      </c>
      <c r="CC18" s="12"/>
      <c r="CD18" s="11">
        <v>7</v>
      </c>
      <c r="CE18" s="12"/>
      <c r="CF18" s="12">
        <v>8</v>
      </c>
      <c r="CG18" s="12"/>
      <c r="CH18" s="12">
        <v>7</v>
      </c>
      <c r="CI18" s="12"/>
      <c r="CJ18" s="11">
        <v>6</v>
      </c>
      <c r="CK18" s="12"/>
      <c r="CL18" s="11">
        <f t="shared" si="16"/>
        <v>6</v>
      </c>
      <c r="CM18" s="11">
        <v>7</v>
      </c>
      <c r="CN18" s="11"/>
      <c r="CO18" s="11">
        <f t="shared" si="17"/>
        <v>7</v>
      </c>
      <c r="CP18" s="11">
        <v>8</v>
      </c>
      <c r="CQ18" s="11"/>
      <c r="CR18" s="11">
        <v>8</v>
      </c>
      <c r="CS18" s="12"/>
      <c r="CT18" s="12">
        <v>9</v>
      </c>
      <c r="CU18" s="12"/>
      <c r="CV18" s="13">
        <f t="shared" si="4"/>
        <v>7.28</v>
      </c>
      <c r="CW18" s="13"/>
      <c r="CX18" s="14" t="str">
        <f t="shared" si="30"/>
        <v>Khá</v>
      </c>
      <c r="CY18" s="19"/>
      <c r="CZ18" s="11">
        <v>8</v>
      </c>
      <c r="DA18" s="12"/>
      <c r="DB18" s="11">
        <v>7</v>
      </c>
      <c r="DC18" s="12"/>
      <c r="DD18" s="11">
        <f t="shared" si="18"/>
        <v>7</v>
      </c>
      <c r="DE18" s="11">
        <v>6</v>
      </c>
      <c r="DF18" s="11"/>
      <c r="DG18" s="11">
        <v>8</v>
      </c>
      <c r="DH18" s="12"/>
      <c r="DI18" s="11">
        <v>8</v>
      </c>
      <c r="DJ18" s="12"/>
      <c r="DK18" s="12">
        <v>8</v>
      </c>
      <c r="DL18" s="12"/>
      <c r="DM18" s="12">
        <v>8</v>
      </c>
      <c r="DN18" s="12"/>
      <c r="DO18" s="11">
        <v>8</v>
      </c>
      <c r="DP18" s="11"/>
      <c r="DQ18" s="11">
        <v>8</v>
      </c>
      <c r="DR18" s="12"/>
      <c r="DS18" s="12">
        <v>9</v>
      </c>
      <c r="DT18" s="12"/>
      <c r="DU18" s="13">
        <f t="shared" si="5"/>
        <v>7.8</v>
      </c>
      <c r="DV18" s="13"/>
      <c r="DW18" s="14" t="str">
        <f t="shared" si="31"/>
        <v>Khá</v>
      </c>
      <c r="DX18" s="19"/>
      <c r="DY18" s="11">
        <v>9</v>
      </c>
      <c r="DZ18" s="98"/>
      <c r="EA18" s="11">
        <v>9</v>
      </c>
      <c r="EB18" s="98"/>
      <c r="EC18" s="11">
        <f t="shared" si="19"/>
        <v>9</v>
      </c>
      <c r="ED18" s="11">
        <v>9</v>
      </c>
      <c r="EE18" s="98"/>
      <c r="EF18" s="11">
        <v>8</v>
      </c>
      <c r="EG18" s="98"/>
      <c r="EH18" s="11">
        <f t="shared" si="20"/>
        <v>8</v>
      </c>
      <c r="EI18" s="11">
        <v>8</v>
      </c>
      <c r="EJ18" s="98"/>
      <c r="EK18" s="11">
        <v>8</v>
      </c>
      <c r="EL18" s="98"/>
      <c r="EM18" s="11">
        <f t="shared" si="21"/>
        <v>8</v>
      </c>
      <c r="EN18" s="11">
        <v>9</v>
      </c>
      <c r="EO18" s="98"/>
      <c r="EP18" s="11">
        <v>9</v>
      </c>
      <c r="EQ18" s="98"/>
      <c r="ER18" s="11">
        <v>9</v>
      </c>
      <c r="ES18" s="98"/>
      <c r="ET18" s="11">
        <v>8</v>
      </c>
      <c r="EU18" s="98"/>
      <c r="EV18" s="11">
        <v>8</v>
      </c>
      <c r="EW18" s="98" t="str">
        <f t="shared" si="22"/>
        <v>Lê Thị HồngDuyên</v>
      </c>
      <c r="EX18" s="217">
        <f t="shared" si="33"/>
        <v>8.5399999999999991</v>
      </c>
      <c r="EY18" s="220"/>
      <c r="EZ18" s="221" t="str">
        <f t="shared" si="34"/>
        <v>Giỏi</v>
      </c>
      <c r="FA18" s="221"/>
      <c r="FB18" s="217">
        <f t="shared" si="35"/>
        <v>8.19</v>
      </c>
      <c r="FC18" s="220"/>
      <c r="FD18" s="221" t="str">
        <f t="shared" si="36"/>
        <v>Giỏi</v>
      </c>
      <c r="FE18" s="219" t="str">
        <f t="shared" si="25"/>
        <v>Lê Thị HồngDuyên</v>
      </c>
      <c r="FF18" s="46">
        <f t="shared" si="26"/>
        <v>7.34</v>
      </c>
      <c r="FG18" s="46"/>
      <c r="FH18" s="47" t="str">
        <f t="shared" si="32"/>
        <v>Khá</v>
      </c>
      <c r="FI18" s="170">
        <f t="shared" si="6"/>
        <v>48</v>
      </c>
    </row>
    <row r="19" spans="1:165" ht="12.75" x14ac:dyDescent="0.2">
      <c r="A19" s="16">
        <v>13</v>
      </c>
      <c r="B19" s="17" t="s">
        <v>79</v>
      </c>
      <c r="C19" s="18" t="s">
        <v>80</v>
      </c>
      <c r="D19" s="11">
        <v>6</v>
      </c>
      <c r="E19" s="12"/>
      <c r="F19" s="11">
        <f t="shared" si="7"/>
        <v>6</v>
      </c>
      <c r="G19" s="11">
        <v>7</v>
      </c>
      <c r="H19" s="12"/>
      <c r="I19" s="11">
        <v>8</v>
      </c>
      <c r="J19" s="12"/>
      <c r="K19" s="11">
        <f t="shared" si="8"/>
        <v>8</v>
      </c>
      <c r="L19" s="11">
        <v>8</v>
      </c>
      <c r="M19" s="12"/>
      <c r="N19" s="11">
        <v>6</v>
      </c>
      <c r="O19" s="12"/>
      <c r="P19" s="11">
        <f t="shared" si="9"/>
        <v>6</v>
      </c>
      <c r="Q19" s="11">
        <v>7</v>
      </c>
      <c r="R19" s="12"/>
      <c r="S19" s="11">
        <f t="shared" si="10"/>
        <v>7</v>
      </c>
      <c r="T19" s="12">
        <v>6</v>
      </c>
      <c r="U19" s="12"/>
      <c r="V19" s="12">
        <v>8</v>
      </c>
      <c r="W19" s="12"/>
      <c r="X19" s="11">
        <v>6</v>
      </c>
      <c r="Y19" s="12"/>
      <c r="Z19" s="11">
        <f t="shared" si="0"/>
        <v>6</v>
      </c>
      <c r="AA19" s="11">
        <v>8</v>
      </c>
      <c r="AB19" s="12"/>
      <c r="AC19" s="11">
        <v>6</v>
      </c>
      <c r="AD19" s="11"/>
      <c r="AE19" s="11">
        <v>6</v>
      </c>
      <c r="AF19" s="12"/>
      <c r="AG19" s="11">
        <f t="shared" si="1"/>
        <v>6</v>
      </c>
      <c r="AH19" s="11">
        <v>7</v>
      </c>
      <c r="AI19" s="12"/>
      <c r="AJ19" s="11">
        <f t="shared" si="2"/>
        <v>7</v>
      </c>
      <c r="AK19" s="11">
        <v>7</v>
      </c>
      <c r="AL19" s="12"/>
      <c r="AM19" s="11">
        <v>8</v>
      </c>
      <c r="AN19" s="12"/>
      <c r="AO19" s="12">
        <v>8</v>
      </c>
      <c r="AP19" s="12"/>
      <c r="AQ19" s="12">
        <v>5</v>
      </c>
      <c r="AR19" s="12"/>
      <c r="AS19" s="11">
        <f t="shared" si="3"/>
        <v>5</v>
      </c>
      <c r="AT19" s="13">
        <f t="shared" si="11"/>
        <v>6.87</v>
      </c>
      <c r="AU19" s="13"/>
      <c r="AV19" s="14" t="str">
        <f t="shared" si="29"/>
        <v>TBKhá</v>
      </c>
      <c r="AW19" s="19"/>
      <c r="AX19" s="11">
        <v>6</v>
      </c>
      <c r="AY19" s="12"/>
      <c r="AZ19" s="11">
        <v>9</v>
      </c>
      <c r="BA19" s="12"/>
      <c r="BB19" s="11">
        <v>8</v>
      </c>
      <c r="BC19" s="11"/>
      <c r="BD19" s="11">
        <v>8</v>
      </c>
      <c r="BE19" s="12"/>
      <c r="BF19" s="11">
        <f t="shared" si="12"/>
        <v>8</v>
      </c>
      <c r="BG19" s="11">
        <v>8</v>
      </c>
      <c r="BH19" s="12"/>
      <c r="BI19" s="12">
        <v>8</v>
      </c>
      <c r="BJ19" s="12"/>
      <c r="BK19" s="12">
        <v>9</v>
      </c>
      <c r="BL19" s="12"/>
      <c r="BM19" s="11">
        <f t="shared" si="13"/>
        <v>9</v>
      </c>
      <c r="BN19" s="11">
        <v>7</v>
      </c>
      <c r="BO19" s="12"/>
      <c r="BP19" s="11">
        <v>8</v>
      </c>
      <c r="BQ19" s="12"/>
      <c r="BR19" s="12">
        <v>8</v>
      </c>
      <c r="BS19" s="12"/>
      <c r="BT19" s="11">
        <v>7</v>
      </c>
      <c r="BU19" s="12"/>
      <c r="BV19" s="11">
        <f t="shared" si="14"/>
        <v>7</v>
      </c>
      <c r="BW19" s="11">
        <v>8</v>
      </c>
      <c r="BX19" s="12"/>
      <c r="BY19" s="11">
        <f t="shared" si="15"/>
        <v>8</v>
      </c>
      <c r="BZ19" s="11">
        <v>8</v>
      </c>
      <c r="CA19" s="11"/>
      <c r="CB19" s="11">
        <v>8</v>
      </c>
      <c r="CC19" s="12"/>
      <c r="CD19" s="11">
        <v>8</v>
      </c>
      <c r="CE19" s="12"/>
      <c r="CF19" s="12">
        <v>8</v>
      </c>
      <c r="CG19" s="12"/>
      <c r="CH19" s="12">
        <v>8</v>
      </c>
      <c r="CI19" s="12"/>
      <c r="CJ19" s="11">
        <v>6</v>
      </c>
      <c r="CK19" s="12"/>
      <c r="CL19" s="11">
        <f t="shared" si="16"/>
        <v>6</v>
      </c>
      <c r="CM19" s="11">
        <v>3</v>
      </c>
      <c r="CN19" s="11">
        <v>7</v>
      </c>
      <c r="CO19" s="11">
        <f t="shared" si="17"/>
        <v>7</v>
      </c>
      <c r="CP19" s="11">
        <v>7</v>
      </c>
      <c r="CQ19" s="11"/>
      <c r="CR19" s="11">
        <v>8</v>
      </c>
      <c r="CS19" s="12"/>
      <c r="CT19" s="12">
        <v>8</v>
      </c>
      <c r="CU19" s="12"/>
      <c r="CV19" s="13">
        <f t="shared" si="4"/>
        <v>7.74</v>
      </c>
      <c r="CW19" s="13"/>
      <c r="CX19" s="14" t="str">
        <f t="shared" si="30"/>
        <v>Khá</v>
      </c>
      <c r="CY19" s="19"/>
      <c r="CZ19" s="11">
        <v>8</v>
      </c>
      <c r="DA19" s="12"/>
      <c r="DB19" s="11">
        <v>8</v>
      </c>
      <c r="DC19" s="12"/>
      <c r="DD19" s="11">
        <f t="shared" si="18"/>
        <v>8</v>
      </c>
      <c r="DE19" s="11">
        <v>7</v>
      </c>
      <c r="DF19" s="11"/>
      <c r="DG19" s="11">
        <v>8</v>
      </c>
      <c r="DH19" s="12"/>
      <c r="DI19" s="11">
        <v>9</v>
      </c>
      <c r="DJ19" s="12"/>
      <c r="DK19" s="12">
        <v>8</v>
      </c>
      <c r="DL19" s="12"/>
      <c r="DM19" s="12">
        <v>8</v>
      </c>
      <c r="DN19" s="12"/>
      <c r="DO19" s="11">
        <v>8</v>
      </c>
      <c r="DP19" s="11"/>
      <c r="DQ19" s="11">
        <v>8</v>
      </c>
      <c r="DR19" s="12"/>
      <c r="DS19" s="12">
        <v>9</v>
      </c>
      <c r="DT19" s="12"/>
      <c r="DU19" s="13">
        <f t="shared" si="5"/>
        <v>8.08</v>
      </c>
      <c r="DV19" s="13"/>
      <c r="DW19" s="14" t="str">
        <f t="shared" si="31"/>
        <v>Giỏi</v>
      </c>
      <c r="DX19" s="19"/>
      <c r="DY19" s="11">
        <v>9</v>
      </c>
      <c r="DZ19" s="98"/>
      <c r="EA19" s="11">
        <v>9</v>
      </c>
      <c r="EB19" s="98"/>
      <c r="EC19" s="11">
        <f t="shared" si="19"/>
        <v>9</v>
      </c>
      <c r="ED19" s="11">
        <v>9</v>
      </c>
      <c r="EE19" s="98"/>
      <c r="EF19" s="11">
        <v>8</v>
      </c>
      <c r="EG19" s="98"/>
      <c r="EH19" s="11">
        <f t="shared" si="20"/>
        <v>8</v>
      </c>
      <c r="EI19" s="11">
        <v>8</v>
      </c>
      <c r="EJ19" s="98"/>
      <c r="EK19" s="11">
        <v>8</v>
      </c>
      <c r="EL19" s="98"/>
      <c r="EM19" s="11">
        <f t="shared" si="21"/>
        <v>8</v>
      </c>
      <c r="EN19" s="11">
        <v>9</v>
      </c>
      <c r="EO19" s="98"/>
      <c r="EP19" s="11">
        <v>8</v>
      </c>
      <c r="EQ19" s="98"/>
      <c r="ER19" s="11">
        <v>9</v>
      </c>
      <c r="ES19" s="98"/>
      <c r="ET19" s="11">
        <v>7</v>
      </c>
      <c r="EU19" s="98"/>
      <c r="EV19" s="11">
        <v>8</v>
      </c>
      <c r="EW19" s="98" t="str">
        <f t="shared" si="22"/>
        <v>Nguyễn Thị HồngGấm</v>
      </c>
      <c r="EX19" s="217">
        <f t="shared" si="33"/>
        <v>8.36</v>
      </c>
      <c r="EY19" s="220"/>
      <c r="EZ19" s="221" t="str">
        <f t="shared" si="34"/>
        <v>Giỏi</v>
      </c>
      <c r="FA19" s="221"/>
      <c r="FB19" s="217">
        <f t="shared" si="35"/>
        <v>8.23</v>
      </c>
      <c r="FC19" s="220"/>
      <c r="FD19" s="221" t="str">
        <f t="shared" si="36"/>
        <v>Giỏi</v>
      </c>
      <c r="FE19" s="219" t="str">
        <f t="shared" si="25"/>
        <v>Nguyễn Thị HồngGấm</v>
      </c>
      <c r="FF19" s="46">
        <f t="shared" si="26"/>
        <v>7.61</v>
      </c>
      <c r="FG19" s="46"/>
      <c r="FH19" s="47" t="str">
        <f t="shared" si="32"/>
        <v>Khá</v>
      </c>
      <c r="FI19" s="170">
        <f t="shared" si="6"/>
        <v>35</v>
      </c>
    </row>
    <row r="20" spans="1:165" ht="12.75" x14ac:dyDescent="0.2">
      <c r="A20" s="16">
        <v>15</v>
      </c>
      <c r="B20" s="17" t="s">
        <v>84</v>
      </c>
      <c r="C20" s="18" t="s">
        <v>82</v>
      </c>
      <c r="D20" s="11">
        <v>8</v>
      </c>
      <c r="E20" s="12"/>
      <c r="F20" s="11">
        <f t="shared" si="7"/>
        <v>8</v>
      </c>
      <c r="G20" s="11">
        <v>6</v>
      </c>
      <c r="H20" s="12"/>
      <c r="I20" s="11">
        <v>8</v>
      </c>
      <c r="J20" s="12"/>
      <c r="K20" s="11">
        <f t="shared" si="8"/>
        <v>8</v>
      </c>
      <c r="L20" s="11">
        <v>6</v>
      </c>
      <c r="M20" s="12"/>
      <c r="N20" s="11">
        <v>7</v>
      </c>
      <c r="O20" s="12"/>
      <c r="P20" s="11">
        <f t="shared" si="9"/>
        <v>7</v>
      </c>
      <c r="Q20" s="11">
        <v>5</v>
      </c>
      <c r="R20" s="12"/>
      <c r="S20" s="11">
        <f t="shared" si="10"/>
        <v>5</v>
      </c>
      <c r="T20" s="12">
        <v>7</v>
      </c>
      <c r="U20" s="12"/>
      <c r="V20" s="12">
        <v>8</v>
      </c>
      <c r="W20" s="12"/>
      <c r="X20" s="11">
        <v>8</v>
      </c>
      <c r="Y20" s="12"/>
      <c r="Z20" s="11">
        <f t="shared" si="0"/>
        <v>8</v>
      </c>
      <c r="AA20" s="11">
        <v>5</v>
      </c>
      <c r="AB20" s="12"/>
      <c r="AC20" s="11">
        <v>7</v>
      </c>
      <c r="AD20" s="11"/>
      <c r="AE20" s="11">
        <v>6</v>
      </c>
      <c r="AF20" s="12"/>
      <c r="AG20" s="11">
        <f t="shared" si="1"/>
        <v>6</v>
      </c>
      <c r="AH20" s="11">
        <v>6</v>
      </c>
      <c r="AI20" s="12"/>
      <c r="AJ20" s="11">
        <f t="shared" si="2"/>
        <v>6</v>
      </c>
      <c r="AK20" s="11">
        <v>8</v>
      </c>
      <c r="AL20" s="12"/>
      <c r="AM20" s="11">
        <v>8</v>
      </c>
      <c r="AN20" s="12"/>
      <c r="AO20" s="12">
        <v>8</v>
      </c>
      <c r="AP20" s="12"/>
      <c r="AQ20" s="12">
        <v>7</v>
      </c>
      <c r="AR20" s="12"/>
      <c r="AS20" s="11">
        <f t="shared" si="3"/>
        <v>7</v>
      </c>
      <c r="AT20" s="13">
        <f t="shared" si="11"/>
        <v>6.83</v>
      </c>
      <c r="AU20" s="13"/>
      <c r="AV20" s="14" t="str">
        <f t="shared" si="29"/>
        <v>TBKhá</v>
      </c>
      <c r="AW20" s="19"/>
      <c r="AX20" s="11">
        <v>8</v>
      </c>
      <c r="AY20" s="12"/>
      <c r="AZ20" s="11">
        <v>8</v>
      </c>
      <c r="BA20" s="12"/>
      <c r="BB20" s="11">
        <v>8</v>
      </c>
      <c r="BC20" s="11"/>
      <c r="BD20" s="11">
        <v>7</v>
      </c>
      <c r="BE20" s="12"/>
      <c r="BF20" s="11">
        <f t="shared" si="12"/>
        <v>7</v>
      </c>
      <c r="BG20" s="11">
        <v>8</v>
      </c>
      <c r="BH20" s="12"/>
      <c r="BI20" s="12">
        <v>8</v>
      </c>
      <c r="BJ20" s="12"/>
      <c r="BK20" s="12">
        <v>9</v>
      </c>
      <c r="BL20" s="12"/>
      <c r="BM20" s="11">
        <f t="shared" si="13"/>
        <v>9</v>
      </c>
      <c r="BN20" s="11">
        <v>8</v>
      </c>
      <c r="BO20" s="12"/>
      <c r="BP20" s="11">
        <v>8</v>
      </c>
      <c r="BQ20" s="12"/>
      <c r="BR20" s="12">
        <v>8</v>
      </c>
      <c r="BS20" s="12"/>
      <c r="BT20" s="11">
        <v>9</v>
      </c>
      <c r="BU20" s="12"/>
      <c r="BV20" s="11">
        <f t="shared" si="14"/>
        <v>9</v>
      </c>
      <c r="BW20" s="11">
        <v>5</v>
      </c>
      <c r="BX20" s="12"/>
      <c r="BY20" s="11">
        <f t="shared" si="15"/>
        <v>5</v>
      </c>
      <c r="BZ20" s="11">
        <v>8</v>
      </c>
      <c r="CA20" s="11"/>
      <c r="CB20" s="11">
        <v>9</v>
      </c>
      <c r="CC20" s="12"/>
      <c r="CD20" s="11">
        <v>8</v>
      </c>
      <c r="CE20" s="12"/>
      <c r="CF20" s="12">
        <v>9</v>
      </c>
      <c r="CG20" s="12"/>
      <c r="CH20" s="12">
        <v>8</v>
      </c>
      <c r="CI20" s="12"/>
      <c r="CJ20" s="11">
        <v>8</v>
      </c>
      <c r="CK20" s="12"/>
      <c r="CL20" s="11">
        <f t="shared" si="16"/>
        <v>8</v>
      </c>
      <c r="CM20" s="11">
        <v>8</v>
      </c>
      <c r="CN20" s="11"/>
      <c r="CO20" s="11">
        <f t="shared" si="17"/>
        <v>8</v>
      </c>
      <c r="CP20" s="11">
        <v>9</v>
      </c>
      <c r="CQ20" s="11"/>
      <c r="CR20" s="11">
        <v>8</v>
      </c>
      <c r="CS20" s="12"/>
      <c r="CT20" s="12">
        <v>8</v>
      </c>
      <c r="CU20" s="12"/>
      <c r="CV20" s="13">
        <f t="shared" si="4"/>
        <v>7.96</v>
      </c>
      <c r="CW20" s="13"/>
      <c r="CX20" s="14" t="str">
        <f t="shared" si="30"/>
        <v>Khá</v>
      </c>
      <c r="CY20" s="19"/>
      <c r="CZ20" s="11">
        <v>9</v>
      </c>
      <c r="DA20" s="12"/>
      <c r="DB20" s="11">
        <v>8</v>
      </c>
      <c r="DC20" s="12"/>
      <c r="DD20" s="11">
        <f t="shared" si="18"/>
        <v>8</v>
      </c>
      <c r="DE20" s="11">
        <v>8</v>
      </c>
      <c r="DF20" s="11"/>
      <c r="DG20" s="11">
        <v>8</v>
      </c>
      <c r="DH20" s="12"/>
      <c r="DI20" s="11">
        <v>9</v>
      </c>
      <c r="DJ20" s="12"/>
      <c r="DK20" s="12">
        <v>8</v>
      </c>
      <c r="DL20" s="12"/>
      <c r="DM20" s="12">
        <v>8</v>
      </c>
      <c r="DN20" s="12"/>
      <c r="DO20" s="11">
        <v>9</v>
      </c>
      <c r="DP20" s="11"/>
      <c r="DQ20" s="11">
        <v>8</v>
      </c>
      <c r="DR20" s="12"/>
      <c r="DS20" s="12">
        <v>9</v>
      </c>
      <c r="DT20" s="12"/>
      <c r="DU20" s="13">
        <f t="shared" ref="DU20:DU51" si="37">ROUND((SUMPRODUCT($CZ$5:$DT$5,$CZ20:$DT20))/$DU$6,2)</f>
        <v>8.4</v>
      </c>
      <c r="DV20" s="13"/>
      <c r="DW20" s="14" t="str">
        <f t="shared" si="31"/>
        <v>Giỏi</v>
      </c>
      <c r="DX20" s="19"/>
      <c r="DY20" s="11">
        <v>10</v>
      </c>
      <c r="DZ20" s="98"/>
      <c r="EA20" s="11">
        <v>9</v>
      </c>
      <c r="EB20" s="98"/>
      <c r="EC20" s="11">
        <f t="shared" si="19"/>
        <v>9</v>
      </c>
      <c r="ED20" s="11">
        <v>10</v>
      </c>
      <c r="EE20" s="98"/>
      <c r="EF20" s="11">
        <v>9</v>
      </c>
      <c r="EG20" s="98"/>
      <c r="EH20" s="11">
        <f t="shared" si="20"/>
        <v>9</v>
      </c>
      <c r="EI20" s="11">
        <v>8</v>
      </c>
      <c r="EJ20" s="98"/>
      <c r="EK20" s="11">
        <v>9</v>
      </c>
      <c r="EL20" s="98"/>
      <c r="EM20" s="11">
        <f t="shared" si="21"/>
        <v>9</v>
      </c>
      <c r="EN20" s="11">
        <v>8</v>
      </c>
      <c r="EO20" s="98"/>
      <c r="EP20" s="11">
        <v>9</v>
      </c>
      <c r="EQ20" s="98"/>
      <c r="ER20" s="11">
        <v>9</v>
      </c>
      <c r="ES20" s="98"/>
      <c r="ET20" s="11">
        <v>10</v>
      </c>
      <c r="EU20" s="98"/>
      <c r="EV20" s="11">
        <v>9</v>
      </c>
      <c r="EW20" s="98" t="str">
        <f t="shared" si="22"/>
        <v>Nguyễn Thị HữuHà</v>
      </c>
      <c r="EX20" s="217">
        <f t="shared" si="33"/>
        <v>9.11</v>
      </c>
      <c r="EY20" s="220"/>
      <c r="EZ20" s="221" t="str">
        <f t="shared" si="34"/>
        <v>Xuất sắc</v>
      </c>
      <c r="FA20" s="221"/>
      <c r="FB20" s="217">
        <f t="shared" si="35"/>
        <v>8.77</v>
      </c>
      <c r="FC20" s="220"/>
      <c r="FD20" s="221" t="str">
        <f t="shared" si="36"/>
        <v>Giỏi</v>
      </c>
      <c r="FE20" s="219" t="str">
        <f t="shared" si="25"/>
        <v>Nguyễn Thị HữuHà</v>
      </c>
      <c r="FF20" s="46">
        <f t="shared" si="26"/>
        <v>7.85</v>
      </c>
      <c r="FG20" s="46"/>
      <c r="FH20" s="47" t="str">
        <f t="shared" ref="FH20:FH21" si="38">IF(FF20&lt;5,"Yếu",IF(FF20&lt;6,"TBình",IF(FF20&lt;7,"TBKhá",IF(FF20&lt;8,"Khá",IF(FF20&lt;9,"Giỏi","Xuất sắc")))))</f>
        <v>Khá</v>
      </c>
      <c r="FI20" s="170">
        <f t="shared" si="6"/>
        <v>17</v>
      </c>
    </row>
    <row r="21" spans="1:165" ht="12.75" x14ac:dyDescent="0.2">
      <c r="A21" s="16">
        <v>16</v>
      </c>
      <c r="B21" s="17" t="s">
        <v>85</v>
      </c>
      <c r="C21" s="18" t="s">
        <v>82</v>
      </c>
      <c r="D21" s="11">
        <v>8</v>
      </c>
      <c r="E21" s="12"/>
      <c r="F21" s="11">
        <f t="shared" si="7"/>
        <v>8</v>
      </c>
      <c r="G21" s="11">
        <v>6</v>
      </c>
      <c r="H21" s="12"/>
      <c r="I21" s="11">
        <v>8</v>
      </c>
      <c r="J21" s="12"/>
      <c r="K21" s="11">
        <f t="shared" si="8"/>
        <v>8</v>
      </c>
      <c r="L21" s="11">
        <v>8</v>
      </c>
      <c r="M21" s="12"/>
      <c r="N21" s="11">
        <v>8</v>
      </c>
      <c r="O21" s="12"/>
      <c r="P21" s="11">
        <f t="shared" si="9"/>
        <v>8</v>
      </c>
      <c r="Q21" s="11">
        <v>6</v>
      </c>
      <c r="R21" s="12"/>
      <c r="S21" s="11">
        <f t="shared" si="10"/>
        <v>6</v>
      </c>
      <c r="T21" s="12">
        <v>7</v>
      </c>
      <c r="U21" s="12"/>
      <c r="V21" s="12">
        <v>8</v>
      </c>
      <c r="W21" s="12"/>
      <c r="X21" s="11">
        <v>8</v>
      </c>
      <c r="Y21" s="12"/>
      <c r="Z21" s="11">
        <f t="shared" si="0"/>
        <v>8</v>
      </c>
      <c r="AA21" s="11">
        <v>6</v>
      </c>
      <c r="AB21" s="12"/>
      <c r="AC21" s="11">
        <v>6</v>
      </c>
      <c r="AD21" s="11"/>
      <c r="AE21" s="11">
        <v>6</v>
      </c>
      <c r="AF21" s="12"/>
      <c r="AG21" s="11">
        <f t="shared" si="1"/>
        <v>6</v>
      </c>
      <c r="AH21" s="11">
        <v>6</v>
      </c>
      <c r="AI21" s="12"/>
      <c r="AJ21" s="11">
        <f t="shared" si="2"/>
        <v>6</v>
      </c>
      <c r="AK21" s="11">
        <v>8</v>
      </c>
      <c r="AL21" s="12"/>
      <c r="AM21" s="11">
        <v>8</v>
      </c>
      <c r="AN21" s="12"/>
      <c r="AO21" s="12">
        <v>8</v>
      </c>
      <c r="AP21" s="12"/>
      <c r="AQ21" s="12">
        <v>7</v>
      </c>
      <c r="AR21" s="12"/>
      <c r="AS21" s="11">
        <f t="shared" si="3"/>
        <v>7</v>
      </c>
      <c r="AT21" s="13">
        <f t="shared" si="11"/>
        <v>7.06</v>
      </c>
      <c r="AU21" s="13"/>
      <c r="AV21" s="14" t="str">
        <f t="shared" si="29"/>
        <v>Khá</v>
      </c>
      <c r="AW21" s="19"/>
      <c r="AX21" s="11">
        <v>8</v>
      </c>
      <c r="AY21" s="12"/>
      <c r="AZ21" s="11">
        <v>8</v>
      </c>
      <c r="BA21" s="12"/>
      <c r="BB21" s="11">
        <v>7</v>
      </c>
      <c r="BC21" s="11"/>
      <c r="BD21" s="11">
        <v>8</v>
      </c>
      <c r="BE21" s="12"/>
      <c r="BF21" s="11">
        <f t="shared" si="12"/>
        <v>8</v>
      </c>
      <c r="BG21" s="11">
        <v>8</v>
      </c>
      <c r="BH21" s="12"/>
      <c r="BI21" s="12">
        <v>8</v>
      </c>
      <c r="BJ21" s="12"/>
      <c r="BK21" s="12">
        <v>8</v>
      </c>
      <c r="BL21" s="12"/>
      <c r="BM21" s="11">
        <f t="shared" si="13"/>
        <v>8</v>
      </c>
      <c r="BN21" s="11">
        <v>8</v>
      </c>
      <c r="BO21" s="12"/>
      <c r="BP21" s="11">
        <v>8</v>
      </c>
      <c r="BQ21" s="12"/>
      <c r="BR21" s="12">
        <v>9</v>
      </c>
      <c r="BS21" s="12"/>
      <c r="BT21" s="11">
        <v>9</v>
      </c>
      <c r="BU21" s="12"/>
      <c r="BV21" s="11">
        <f t="shared" si="14"/>
        <v>9</v>
      </c>
      <c r="BW21" s="11">
        <v>8</v>
      </c>
      <c r="BX21" s="12"/>
      <c r="BY21" s="11">
        <f t="shared" si="15"/>
        <v>8</v>
      </c>
      <c r="BZ21" s="11">
        <v>7</v>
      </c>
      <c r="CA21" s="11"/>
      <c r="CB21" s="11">
        <v>8</v>
      </c>
      <c r="CC21" s="12"/>
      <c r="CD21" s="11">
        <v>8</v>
      </c>
      <c r="CE21" s="12"/>
      <c r="CF21" s="12">
        <v>8</v>
      </c>
      <c r="CG21" s="12"/>
      <c r="CH21" s="12">
        <v>8</v>
      </c>
      <c r="CI21" s="12"/>
      <c r="CJ21" s="11">
        <v>10</v>
      </c>
      <c r="CK21" s="12"/>
      <c r="CL21" s="11">
        <f t="shared" si="16"/>
        <v>10</v>
      </c>
      <c r="CM21" s="11">
        <v>8</v>
      </c>
      <c r="CN21" s="11"/>
      <c r="CO21" s="11">
        <f t="shared" si="17"/>
        <v>8</v>
      </c>
      <c r="CP21" s="11">
        <v>10</v>
      </c>
      <c r="CQ21" s="11"/>
      <c r="CR21" s="11">
        <v>8</v>
      </c>
      <c r="CS21" s="12"/>
      <c r="CT21" s="12">
        <v>8</v>
      </c>
      <c r="CU21" s="12"/>
      <c r="CV21" s="13">
        <f t="shared" si="4"/>
        <v>8.19</v>
      </c>
      <c r="CW21" s="13"/>
      <c r="CX21" s="14" t="str">
        <f t="shared" si="30"/>
        <v>Giỏi</v>
      </c>
      <c r="CY21" s="19"/>
      <c r="CZ21" s="11">
        <v>9</v>
      </c>
      <c r="DA21" s="12"/>
      <c r="DB21" s="11">
        <v>10</v>
      </c>
      <c r="DC21" s="12"/>
      <c r="DD21" s="11">
        <f t="shared" si="18"/>
        <v>10</v>
      </c>
      <c r="DE21" s="11">
        <v>8</v>
      </c>
      <c r="DF21" s="11"/>
      <c r="DG21" s="11">
        <v>8</v>
      </c>
      <c r="DH21" s="12"/>
      <c r="DI21" s="11">
        <v>9</v>
      </c>
      <c r="DJ21" s="12"/>
      <c r="DK21" s="12">
        <v>8</v>
      </c>
      <c r="DL21" s="12"/>
      <c r="DM21" s="12">
        <v>8</v>
      </c>
      <c r="DN21" s="12"/>
      <c r="DO21" s="11">
        <v>9</v>
      </c>
      <c r="DP21" s="11"/>
      <c r="DQ21" s="11">
        <v>8</v>
      </c>
      <c r="DR21" s="12"/>
      <c r="DS21" s="12">
        <v>9</v>
      </c>
      <c r="DT21" s="12"/>
      <c r="DU21" s="13">
        <f t="shared" si="37"/>
        <v>8.64</v>
      </c>
      <c r="DV21" s="13"/>
      <c r="DW21" s="14" t="str">
        <f t="shared" si="31"/>
        <v>Giỏi</v>
      </c>
      <c r="DX21" s="19"/>
      <c r="DY21" s="11">
        <v>9</v>
      </c>
      <c r="DZ21" s="98"/>
      <c r="EA21" s="11">
        <v>9</v>
      </c>
      <c r="EB21" s="98"/>
      <c r="EC21" s="11">
        <f t="shared" si="19"/>
        <v>9</v>
      </c>
      <c r="ED21" s="11">
        <v>10</v>
      </c>
      <c r="EE21" s="98"/>
      <c r="EF21" s="11">
        <v>8</v>
      </c>
      <c r="EG21" s="98"/>
      <c r="EH21" s="11">
        <f t="shared" si="20"/>
        <v>8</v>
      </c>
      <c r="EI21" s="11">
        <v>8</v>
      </c>
      <c r="EJ21" s="98"/>
      <c r="EK21" s="11">
        <v>9</v>
      </c>
      <c r="EL21" s="98"/>
      <c r="EM21" s="11">
        <f t="shared" si="21"/>
        <v>9</v>
      </c>
      <c r="EN21" s="11">
        <v>8</v>
      </c>
      <c r="EO21" s="98"/>
      <c r="EP21" s="11">
        <v>8</v>
      </c>
      <c r="EQ21" s="98"/>
      <c r="ER21" s="11">
        <v>9</v>
      </c>
      <c r="ES21" s="98"/>
      <c r="ET21" s="11">
        <v>9</v>
      </c>
      <c r="EU21" s="98"/>
      <c r="EV21" s="11">
        <v>7</v>
      </c>
      <c r="EW21" s="98" t="str">
        <f t="shared" si="22"/>
        <v>Trương Thị ThuHà</v>
      </c>
      <c r="EX21" s="217">
        <f t="shared" si="33"/>
        <v>8.64</v>
      </c>
      <c r="EY21" s="220"/>
      <c r="EZ21" s="221" t="str">
        <f t="shared" si="34"/>
        <v>Giỏi</v>
      </c>
      <c r="FA21" s="221"/>
      <c r="FB21" s="217">
        <f t="shared" si="35"/>
        <v>8.64</v>
      </c>
      <c r="FC21" s="220"/>
      <c r="FD21" s="221" t="str">
        <f t="shared" si="36"/>
        <v>Giỏi</v>
      </c>
      <c r="FE21" s="219" t="str">
        <f t="shared" si="25"/>
        <v>Trương Thị ThuHà</v>
      </c>
      <c r="FF21" s="46">
        <f t="shared" si="26"/>
        <v>7.96</v>
      </c>
      <c r="FG21" s="46"/>
      <c r="FH21" s="47" t="str">
        <f t="shared" si="38"/>
        <v>Khá</v>
      </c>
      <c r="FI21" s="170">
        <f t="shared" si="6"/>
        <v>12</v>
      </c>
    </row>
    <row r="22" spans="1:165" ht="12.75" x14ac:dyDescent="0.2">
      <c r="A22" s="16">
        <v>17</v>
      </c>
      <c r="B22" s="17" t="s">
        <v>86</v>
      </c>
      <c r="C22" s="18" t="s">
        <v>87</v>
      </c>
      <c r="D22" s="11">
        <v>7</v>
      </c>
      <c r="E22" s="12"/>
      <c r="F22" s="11">
        <f t="shared" si="7"/>
        <v>7</v>
      </c>
      <c r="G22" s="11">
        <v>6</v>
      </c>
      <c r="H22" s="12"/>
      <c r="I22" s="11">
        <v>6</v>
      </c>
      <c r="J22" s="12"/>
      <c r="K22" s="11">
        <f t="shared" si="8"/>
        <v>6</v>
      </c>
      <c r="L22" s="11">
        <v>7</v>
      </c>
      <c r="M22" s="12"/>
      <c r="N22" s="11">
        <v>7</v>
      </c>
      <c r="O22" s="12"/>
      <c r="P22" s="11">
        <f t="shared" si="9"/>
        <v>7</v>
      </c>
      <c r="Q22" s="11">
        <v>7</v>
      </c>
      <c r="R22" s="12"/>
      <c r="S22" s="11">
        <f t="shared" si="10"/>
        <v>7</v>
      </c>
      <c r="T22" s="12">
        <v>8</v>
      </c>
      <c r="U22" s="12"/>
      <c r="V22" s="12">
        <v>8</v>
      </c>
      <c r="W22" s="12"/>
      <c r="X22" s="11">
        <v>9</v>
      </c>
      <c r="Y22" s="12"/>
      <c r="Z22" s="11">
        <f t="shared" si="0"/>
        <v>9</v>
      </c>
      <c r="AA22" s="11">
        <v>5</v>
      </c>
      <c r="AB22" s="12"/>
      <c r="AC22" s="11">
        <v>6</v>
      </c>
      <c r="AD22" s="11"/>
      <c r="AE22" s="11">
        <v>6</v>
      </c>
      <c r="AF22" s="12"/>
      <c r="AG22" s="11">
        <f t="shared" si="1"/>
        <v>6</v>
      </c>
      <c r="AH22" s="11">
        <v>6</v>
      </c>
      <c r="AI22" s="12"/>
      <c r="AJ22" s="11">
        <f t="shared" si="2"/>
        <v>6</v>
      </c>
      <c r="AK22" s="11">
        <v>6</v>
      </c>
      <c r="AL22" s="12"/>
      <c r="AM22" s="11">
        <v>8</v>
      </c>
      <c r="AN22" s="12"/>
      <c r="AO22" s="12">
        <v>7</v>
      </c>
      <c r="AP22" s="12"/>
      <c r="AQ22" s="12">
        <v>6</v>
      </c>
      <c r="AR22" s="12"/>
      <c r="AS22" s="11">
        <f t="shared" si="3"/>
        <v>6</v>
      </c>
      <c r="AT22" s="13">
        <f t="shared" si="11"/>
        <v>6.7</v>
      </c>
      <c r="AU22" s="13"/>
      <c r="AV22" s="14" t="str">
        <f>IF(AT22&lt;5,"Yếu",IF(AT22&lt;6,"TBình",IF(AT22&lt;7,"TBKhá",IF(AT22&lt;8,"Khá",IF(AT22&lt;9,"Giỏi","Xuất sắc")))))</f>
        <v>TBKhá</v>
      </c>
      <c r="AW22" s="19"/>
      <c r="AX22" s="11">
        <v>6</v>
      </c>
      <c r="AY22" s="12"/>
      <c r="AZ22" s="11">
        <v>7</v>
      </c>
      <c r="BA22" s="12"/>
      <c r="BB22" s="11">
        <v>7</v>
      </c>
      <c r="BC22" s="11"/>
      <c r="BD22" s="11">
        <v>7</v>
      </c>
      <c r="BE22" s="12"/>
      <c r="BF22" s="11">
        <f t="shared" si="12"/>
        <v>7</v>
      </c>
      <c r="BG22" s="11">
        <v>7</v>
      </c>
      <c r="BH22" s="12"/>
      <c r="BI22" s="12">
        <v>7</v>
      </c>
      <c r="BJ22" s="12"/>
      <c r="BK22" s="12">
        <v>7</v>
      </c>
      <c r="BL22" s="12"/>
      <c r="BM22" s="11">
        <f t="shared" si="13"/>
        <v>7</v>
      </c>
      <c r="BN22" s="11">
        <v>7</v>
      </c>
      <c r="BO22" s="12"/>
      <c r="BP22" s="11">
        <v>9</v>
      </c>
      <c r="BQ22" s="12"/>
      <c r="BR22" s="12">
        <v>9</v>
      </c>
      <c r="BS22" s="12"/>
      <c r="BT22" s="11">
        <v>7</v>
      </c>
      <c r="BU22" s="12"/>
      <c r="BV22" s="11">
        <f t="shared" si="14"/>
        <v>7</v>
      </c>
      <c r="BW22" s="11">
        <v>5</v>
      </c>
      <c r="BX22" s="12"/>
      <c r="BY22" s="11">
        <f t="shared" si="15"/>
        <v>5</v>
      </c>
      <c r="BZ22" s="11">
        <v>7</v>
      </c>
      <c r="CA22" s="11"/>
      <c r="CB22" s="11">
        <v>7</v>
      </c>
      <c r="CC22" s="12"/>
      <c r="CD22" s="11">
        <v>8</v>
      </c>
      <c r="CE22" s="12"/>
      <c r="CF22" s="12">
        <v>7</v>
      </c>
      <c r="CG22" s="12"/>
      <c r="CH22" s="12">
        <v>7</v>
      </c>
      <c r="CI22" s="12"/>
      <c r="CJ22" s="11">
        <v>8</v>
      </c>
      <c r="CK22" s="12"/>
      <c r="CL22" s="11">
        <f t="shared" si="16"/>
        <v>8</v>
      </c>
      <c r="CM22" s="11">
        <v>5</v>
      </c>
      <c r="CN22" s="11"/>
      <c r="CO22" s="11">
        <f t="shared" si="17"/>
        <v>5</v>
      </c>
      <c r="CP22" s="11">
        <v>7</v>
      </c>
      <c r="CQ22" s="11"/>
      <c r="CR22" s="11">
        <v>8</v>
      </c>
      <c r="CS22" s="12"/>
      <c r="CT22" s="12">
        <v>8</v>
      </c>
      <c r="CU22" s="12"/>
      <c r="CV22" s="13">
        <f t="shared" si="4"/>
        <v>7.11</v>
      </c>
      <c r="CW22" s="13"/>
      <c r="CX22" s="14" t="str">
        <f>IF(CV22&lt;5,"Yếu",IF(CV22&lt;6,"TBình",IF(CV22&lt;7,"TBKhá",IF(CV22&lt;8,"Khá",IF(CV22&lt;9,"Giỏi","Xuất sắc")))))</f>
        <v>Khá</v>
      </c>
      <c r="CY22" s="19"/>
      <c r="CZ22" s="11">
        <v>8</v>
      </c>
      <c r="DA22" s="12"/>
      <c r="DB22" s="11">
        <v>8</v>
      </c>
      <c r="DC22" s="12"/>
      <c r="DD22" s="11">
        <f t="shared" si="18"/>
        <v>8</v>
      </c>
      <c r="DE22" s="11">
        <v>5</v>
      </c>
      <c r="DF22" s="11"/>
      <c r="DG22" s="11">
        <v>8</v>
      </c>
      <c r="DH22" s="12"/>
      <c r="DI22" s="11">
        <v>8</v>
      </c>
      <c r="DJ22" s="12"/>
      <c r="DK22" s="12">
        <v>8</v>
      </c>
      <c r="DL22" s="12"/>
      <c r="DM22" s="12">
        <v>7</v>
      </c>
      <c r="DN22" s="12"/>
      <c r="DO22" s="11">
        <v>8</v>
      </c>
      <c r="DP22" s="11"/>
      <c r="DQ22" s="11">
        <v>9</v>
      </c>
      <c r="DR22" s="12"/>
      <c r="DS22" s="12">
        <v>9</v>
      </c>
      <c r="DT22" s="12"/>
      <c r="DU22" s="13">
        <f t="shared" si="37"/>
        <v>7.84</v>
      </c>
      <c r="DV22" s="13"/>
      <c r="DW22" s="14" t="str">
        <f>IF(DU22&lt;5,"Yếu",IF(DU22&lt;6,"TBình",IF(DU22&lt;7,"TBKhá",IF(DU22&lt;8,"Khá",IF(DU22&lt;9,"Giỏi","Xuất sắc")))))</f>
        <v>Khá</v>
      </c>
      <c r="DX22" s="19"/>
      <c r="DY22" s="11">
        <v>9</v>
      </c>
      <c r="DZ22" s="98"/>
      <c r="EA22" s="11">
        <v>9</v>
      </c>
      <c r="EB22" s="98"/>
      <c r="EC22" s="11">
        <f t="shared" si="19"/>
        <v>9</v>
      </c>
      <c r="ED22" s="11">
        <v>8</v>
      </c>
      <c r="EE22" s="98"/>
      <c r="EF22" s="11">
        <v>6</v>
      </c>
      <c r="EG22" s="98"/>
      <c r="EH22" s="11">
        <f t="shared" si="20"/>
        <v>6</v>
      </c>
      <c r="EI22" s="11">
        <v>8</v>
      </c>
      <c r="EJ22" s="98"/>
      <c r="EK22" s="11">
        <v>9</v>
      </c>
      <c r="EL22" s="98"/>
      <c r="EM22" s="11">
        <f t="shared" si="21"/>
        <v>9</v>
      </c>
      <c r="EN22" s="11">
        <v>9</v>
      </c>
      <c r="EO22" s="98"/>
      <c r="EP22" s="11">
        <v>9</v>
      </c>
      <c r="EQ22" s="98"/>
      <c r="ER22" s="11">
        <v>9</v>
      </c>
      <c r="ES22" s="98"/>
      <c r="ET22" s="11">
        <v>8</v>
      </c>
      <c r="EU22" s="98"/>
      <c r="EV22" s="11">
        <v>8</v>
      </c>
      <c r="EW22" s="98" t="str">
        <f t="shared" si="22"/>
        <v>Nguyễn HoàngHải</v>
      </c>
      <c r="EX22" s="217">
        <f t="shared" si="33"/>
        <v>8.4600000000000009</v>
      </c>
      <c r="EY22" s="220"/>
      <c r="EZ22" s="221" t="str">
        <f t="shared" si="34"/>
        <v>Giỏi</v>
      </c>
      <c r="FA22" s="221"/>
      <c r="FB22" s="217">
        <f t="shared" si="35"/>
        <v>8.17</v>
      </c>
      <c r="FC22" s="220"/>
      <c r="FD22" s="221" t="str">
        <f t="shared" si="36"/>
        <v>Giỏi</v>
      </c>
      <c r="FE22" s="219" t="str">
        <f t="shared" si="25"/>
        <v>Nguyễn HoàngHải</v>
      </c>
      <c r="FF22" s="46">
        <f t="shared" si="26"/>
        <v>7.33</v>
      </c>
      <c r="FG22" s="46"/>
      <c r="FH22" s="47" t="str">
        <f>IF(FF22&lt;5,"Yếu",IF(FF22&lt;6,"TBình",IF(FF22&lt;7,"TBKhá",IF(FF22&lt;8,"Khá",IF(FF22&lt;9,"Giỏi","Xuất sắc")))))</f>
        <v>Khá</v>
      </c>
      <c r="FI22" s="170">
        <f t="shared" si="6"/>
        <v>51</v>
      </c>
    </row>
    <row r="23" spans="1:165" ht="12.75" x14ac:dyDescent="0.2">
      <c r="A23" s="16">
        <v>18</v>
      </c>
      <c r="B23" s="17" t="s">
        <v>88</v>
      </c>
      <c r="C23" s="18" t="s">
        <v>89</v>
      </c>
      <c r="D23" s="11">
        <v>8</v>
      </c>
      <c r="E23" s="12"/>
      <c r="F23" s="11">
        <f t="shared" si="7"/>
        <v>8</v>
      </c>
      <c r="G23" s="11">
        <v>6</v>
      </c>
      <c r="H23" s="12"/>
      <c r="I23" s="11">
        <v>8</v>
      </c>
      <c r="J23" s="12"/>
      <c r="K23" s="11">
        <f t="shared" si="8"/>
        <v>8</v>
      </c>
      <c r="L23" s="11">
        <v>8</v>
      </c>
      <c r="M23" s="12"/>
      <c r="N23" s="11">
        <v>6</v>
      </c>
      <c r="O23" s="12"/>
      <c r="P23" s="11">
        <f t="shared" si="9"/>
        <v>6</v>
      </c>
      <c r="Q23" s="11">
        <v>7</v>
      </c>
      <c r="R23" s="12"/>
      <c r="S23" s="11">
        <f t="shared" si="10"/>
        <v>7</v>
      </c>
      <c r="T23" s="12">
        <v>7</v>
      </c>
      <c r="U23" s="12"/>
      <c r="V23" s="12">
        <v>8</v>
      </c>
      <c r="W23" s="12"/>
      <c r="X23" s="11">
        <v>9</v>
      </c>
      <c r="Y23" s="12"/>
      <c r="Z23" s="11">
        <f t="shared" si="0"/>
        <v>9</v>
      </c>
      <c r="AA23" s="11">
        <v>5</v>
      </c>
      <c r="AB23" s="12"/>
      <c r="AC23" s="11">
        <v>6</v>
      </c>
      <c r="AD23" s="11"/>
      <c r="AE23" s="11">
        <v>7</v>
      </c>
      <c r="AF23" s="12"/>
      <c r="AG23" s="11">
        <f t="shared" si="1"/>
        <v>7</v>
      </c>
      <c r="AH23" s="11">
        <v>6</v>
      </c>
      <c r="AI23" s="12"/>
      <c r="AJ23" s="11">
        <f t="shared" si="2"/>
        <v>6</v>
      </c>
      <c r="AK23" s="11">
        <v>7</v>
      </c>
      <c r="AL23" s="12"/>
      <c r="AM23" s="11">
        <v>8</v>
      </c>
      <c r="AN23" s="12"/>
      <c r="AO23" s="12">
        <v>8</v>
      </c>
      <c r="AP23" s="12"/>
      <c r="AQ23" s="12">
        <v>6</v>
      </c>
      <c r="AR23" s="12"/>
      <c r="AS23" s="11">
        <f t="shared" si="3"/>
        <v>6</v>
      </c>
      <c r="AT23" s="13">
        <f t="shared" si="11"/>
        <v>7</v>
      </c>
      <c r="AU23" s="13"/>
      <c r="AV23" s="14" t="str">
        <f>IF(AT23&lt;5,"Yếu",IF(AT23&lt;6,"TBình",IF(AT23&lt;7,"TBKhá",IF(AT23&lt;8,"Khá",IF(AT23&lt;9,"Giỏi","Xuất sắc")))))</f>
        <v>Khá</v>
      </c>
      <c r="AW23" s="19"/>
      <c r="AX23" s="11">
        <v>6</v>
      </c>
      <c r="AY23" s="12"/>
      <c r="AZ23" s="11">
        <v>7</v>
      </c>
      <c r="BA23" s="12"/>
      <c r="BB23" s="11">
        <v>8</v>
      </c>
      <c r="BC23" s="11"/>
      <c r="BD23" s="11">
        <v>8</v>
      </c>
      <c r="BE23" s="12"/>
      <c r="BF23" s="11">
        <f t="shared" si="12"/>
        <v>8</v>
      </c>
      <c r="BG23" s="11">
        <v>7</v>
      </c>
      <c r="BH23" s="12"/>
      <c r="BI23" s="12">
        <v>8</v>
      </c>
      <c r="BJ23" s="12"/>
      <c r="BK23" s="12">
        <v>9</v>
      </c>
      <c r="BL23" s="12"/>
      <c r="BM23" s="11">
        <f t="shared" si="13"/>
        <v>9</v>
      </c>
      <c r="BN23" s="11">
        <v>7</v>
      </c>
      <c r="BO23" s="12"/>
      <c r="BP23" s="11">
        <v>9</v>
      </c>
      <c r="BQ23" s="12"/>
      <c r="BR23" s="12">
        <v>9</v>
      </c>
      <c r="BS23" s="12"/>
      <c r="BT23" s="11">
        <v>8</v>
      </c>
      <c r="BU23" s="12"/>
      <c r="BV23" s="11">
        <f t="shared" si="14"/>
        <v>8</v>
      </c>
      <c r="BW23" s="11">
        <v>6</v>
      </c>
      <c r="BX23" s="12"/>
      <c r="BY23" s="11">
        <f t="shared" si="15"/>
        <v>6</v>
      </c>
      <c r="BZ23" s="11">
        <v>7</v>
      </c>
      <c r="CA23" s="11"/>
      <c r="CB23" s="11">
        <v>9</v>
      </c>
      <c r="CC23" s="12"/>
      <c r="CD23" s="11">
        <v>8</v>
      </c>
      <c r="CE23" s="12"/>
      <c r="CF23" s="12">
        <v>8</v>
      </c>
      <c r="CG23" s="12"/>
      <c r="CH23" s="12">
        <v>8</v>
      </c>
      <c r="CI23" s="12"/>
      <c r="CJ23" s="11">
        <v>10</v>
      </c>
      <c r="CK23" s="12"/>
      <c r="CL23" s="11">
        <f t="shared" si="16"/>
        <v>10</v>
      </c>
      <c r="CM23" s="11">
        <v>8</v>
      </c>
      <c r="CN23" s="11" t="s">
        <v>803</v>
      </c>
      <c r="CO23" s="11">
        <f t="shared" si="17"/>
        <v>8</v>
      </c>
      <c r="CP23" s="11">
        <v>7</v>
      </c>
      <c r="CQ23" s="11"/>
      <c r="CR23" s="11">
        <v>7</v>
      </c>
      <c r="CS23" s="12"/>
      <c r="CT23" s="12">
        <v>8</v>
      </c>
      <c r="CU23" s="12"/>
      <c r="CV23" s="13">
        <f t="shared" si="4"/>
        <v>7.77</v>
      </c>
      <c r="CW23" s="13"/>
      <c r="CX23" s="14" t="str">
        <f>IF(CV23&lt;5,"Yếu",IF(CV23&lt;6,"TBình",IF(CV23&lt;7,"TBKhá",IF(CV23&lt;8,"Khá",IF(CV23&lt;9,"Giỏi","Xuất sắc")))))</f>
        <v>Khá</v>
      </c>
      <c r="CY23" s="19"/>
      <c r="CZ23" s="11">
        <v>8</v>
      </c>
      <c r="DA23" s="12"/>
      <c r="DB23" s="11">
        <v>8</v>
      </c>
      <c r="DC23" s="12"/>
      <c r="DD23" s="11">
        <f t="shared" si="18"/>
        <v>8</v>
      </c>
      <c r="DE23" s="11">
        <v>6</v>
      </c>
      <c r="DF23" s="11"/>
      <c r="DG23" s="11">
        <v>8</v>
      </c>
      <c r="DH23" s="12"/>
      <c r="DI23" s="11">
        <v>9</v>
      </c>
      <c r="DJ23" s="12"/>
      <c r="DK23" s="12">
        <v>7</v>
      </c>
      <c r="DL23" s="12"/>
      <c r="DM23" s="12">
        <v>8</v>
      </c>
      <c r="DN23" s="12"/>
      <c r="DO23" s="11">
        <v>8</v>
      </c>
      <c r="DP23" s="11"/>
      <c r="DQ23" s="11">
        <v>8</v>
      </c>
      <c r="DR23" s="12"/>
      <c r="DS23" s="12">
        <v>9</v>
      </c>
      <c r="DT23" s="12"/>
      <c r="DU23" s="13">
        <f t="shared" si="37"/>
        <v>7.92</v>
      </c>
      <c r="DV23" s="13"/>
      <c r="DW23" s="14" t="str">
        <f>IF(DU23&lt;5,"Yếu",IF(DU23&lt;6,"TBình",IF(DU23&lt;7,"TBKhá",IF(DU23&lt;8,"Khá",IF(DU23&lt;9,"Giỏi","Xuất sắc")))))</f>
        <v>Khá</v>
      </c>
      <c r="DX23" s="19"/>
      <c r="DY23" s="11">
        <v>9</v>
      </c>
      <c r="DZ23" s="98"/>
      <c r="EA23" s="11">
        <v>9</v>
      </c>
      <c r="EB23" s="98"/>
      <c r="EC23" s="11">
        <f t="shared" si="19"/>
        <v>9</v>
      </c>
      <c r="ED23" s="11">
        <v>8</v>
      </c>
      <c r="EE23" s="98"/>
      <c r="EF23" s="11">
        <v>8</v>
      </c>
      <c r="EG23" s="98"/>
      <c r="EH23" s="11">
        <f t="shared" si="20"/>
        <v>8</v>
      </c>
      <c r="EI23" s="11">
        <v>8</v>
      </c>
      <c r="EJ23" s="98"/>
      <c r="EK23" s="11">
        <v>9</v>
      </c>
      <c r="EL23" s="98"/>
      <c r="EM23" s="11">
        <f t="shared" si="21"/>
        <v>9</v>
      </c>
      <c r="EN23" s="11">
        <v>8</v>
      </c>
      <c r="EO23" s="98"/>
      <c r="EP23" s="11">
        <v>9</v>
      </c>
      <c r="EQ23" s="98"/>
      <c r="ER23" s="11">
        <v>9</v>
      </c>
      <c r="ES23" s="98"/>
      <c r="ET23" s="11">
        <v>7</v>
      </c>
      <c r="EU23" s="98"/>
      <c r="EV23" s="11">
        <v>9</v>
      </c>
      <c r="EW23" s="98" t="str">
        <f t="shared" si="22"/>
        <v>Dương ThịHằng</v>
      </c>
      <c r="EX23" s="217">
        <f t="shared" si="33"/>
        <v>8.5</v>
      </c>
      <c r="EY23" s="220"/>
      <c r="EZ23" s="221" t="str">
        <f t="shared" si="34"/>
        <v>Giỏi</v>
      </c>
      <c r="FA23" s="221"/>
      <c r="FB23" s="217">
        <f t="shared" si="35"/>
        <v>8.23</v>
      </c>
      <c r="FC23" s="220"/>
      <c r="FD23" s="221" t="str">
        <f t="shared" si="36"/>
        <v>Giỏi</v>
      </c>
      <c r="FE23" s="219" t="str">
        <f t="shared" si="25"/>
        <v>Dương ThịHằng</v>
      </c>
      <c r="FF23" s="46">
        <f t="shared" si="26"/>
        <v>7.66</v>
      </c>
      <c r="FG23" s="46"/>
      <c r="FH23" s="47" t="str">
        <f>IF(FF23&lt;5,"Yếu",IF(FF23&lt;6,"TBình",IF(FF23&lt;7,"TBKhá",IF(FF23&lt;8,"Khá",IF(FF23&lt;9,"Giỏi","Xuất sắc")))))</f>
        <v>Khá</v>
      </c>
      <c r="FI23" s="170">
        <f t="shared" si="6"/>
        <v>31</v>
      </c>
    </row>
    <row r="24" spans="1:165" ht="12.75" x14ac:dyDescent="0.2">
      <c r="A24" s="16">
        <v>19</v>
      </c>
      <c r="B24" s="17" t="s">
        <v>90</v>
      </c>
      <c r="C24" s="18" t="s">
        <v>89</v>
      </c>
      <c r="D24" s="11">
        <v>8</v>
      </c>
      <c r="E24" s="12"/>
      <c r="F24" s="11">
        <f t="shared" si="7"/>
        <v>8</v>
      </c>
      <c r="G24" s="11">
        <v>5</v>
      </c>
      <c r="H24" s="12"/>
      <c r="I24" s="11">
        <v>8</v>
      </c>
      <c r="J24" s="12"/>
      <c r="K24" s="11">
        <f t="shared" si="8"/>
        <v>8</v>
      </c>
      <c r="L24" s="11">
        <v>8</v>
      </c>
      <c r="M24" s="12"/>
      <c r="N24" s="11">
        <v>8</v>
      </c>
      <c r="O24" s="12"/>
      <c r="P24" s="11">
        <f t="shared" si="9"/>
        <v>8</v>
      </c>
      <c r="Q24" s="11">
        <v>7</v>
      </c>
      <c r="R24" s="12"/>
      <c r="S24" s="11">
        <f t="shared" si="10"/>
        <v>7</v>
      </c>
      <c r="T24" s="12">
        <v>8</v>
      </c>
      <c r="U24" s="12"/>
      <c r="V24" s="12">
        <v>9</v>
      </c>
      <c r="W24" s="12"/>
      <c r="X24" s="11">
        <v>9</v>
      </c>
      <c r="Y24" s="12"/>
      <c r="Z24" s="11">
        <f t="shared" ref="Z24:Z86" si="39">MAX(X24:Y24)</f>
        <v>9</v>
      </c>
      <c r="AA24" s="11">
        <v>5</v>
      </c>
      <c r="AB24" s="12"/>
      <c r="AC24" s="11">
        <v>6</v>
      </c>
      <c r="AD24" s="11"/>
      <c r="AE24" s="11">
        <v>6</v>
      </c>
      <c r="AF24" s="12"/>
      <c r="AG24" s="11">
        <f t="shared" si="1"/>
        <v>6</v>
      </c>
      <c r="AH24" s="11">
        <v>7</v>
      </c>
      <c r="AI24" s="12"/>
      <c r="AJ24" s="11">
        <f t="shared" si="2"/>
        <v>7</v>
      </c>
      <c r="AK24" s="11">
        <v>8</v>
      </c>
      <c r="AL24" s="12"/>
      <c r="AM24" s="11">
        <v>7</v>
      </c>
      <c r="AN24" s="12"/>
      <c r="AO24" s="12">
        <v>8</v>
      </c>
      <c r="AP24" s="12"/>
      <c r="AQ24" s="12">
        <v>7</v>
      </c>
      <c r="AR24" s="12"/>
      <c r="AS24" s="11">
        <f t="shared" si="3"/>
        <v>7</v>
      </c>
      <c r="AT24" s="13">
        <f t="shared" si="11"/>
        <v>7.06</v>
      </c>
      <c r="AU24" s="13"/>
      <c r="AV24" s="14" t="str">
        <f t="shared" ref="AV24:AV86" si="40">IF(AT24&lt;5,"Yếu",IF(AT24&lt;6,"TBình",IF(AT24&lt;7,"TBKhá",IF(AT24&lt;8,"Khá",IF(AT24&lt;9,"Giỏi","Xuất sắc")))))</f>
        <v>Khá</v>
      </c>
      <c r="AW24" s="19"/>
      <c r="AX24" s="11">
        <v>8</v>
      </c>
      <c r="AY24" s="12"/>
      <c r="AZ24" s="11">
        <v>7</v>
      </c>
      <c r="BA24" s="12"/>
      <c r="BB24" s="11">
        <v>7</v>
      </c>
      <c r="BC24" s="11"/>
      <c r="BD24" s="11">
        <v>8</v>
      </c>
      <c r="BE24" s="12"/>
      <c r="BF24" s="11">
        <f t="shared" si="12"/>
        <v>8</v>
      </c>
      <c r="BG24" s="11">
        <v>8</v>
      </c>
      <c r="BH24" s="12"/>
      <c r="BI24" s="12">
        <v>7</v>
      </c>
      <c r="BJ24" s="12"/>
      <c r="BK24" s="12">
        <v>9</v>
      </c>
      <c r="BL24" s="12"/>
      <c r="BM24" s="11">
        <f t="shared" si="13"/>
        <v>9</v>
      </c>
      <c r="BN24" s="11">
        <v>7</v>
      </c>
      <c r="BO24" s="12"/>
      <c r="BP24" s="11">
        <v>9</v>
      </c>
      <c r="BQ24" s="12"/>
      <c r="BR24" s="12">
        <v>9</v>
      </c>
      <c r="BS24" s="12"/>
      <c r="BT24" s="11">
        <v>9</v>
      </c>
      <c r="BU24" s="12"/>
      <c r="BV24" s="11">
        <f t="shared" si="14"/>
        <v>9</v>
      </c>
      <c r="BW24" s="11">
        <v>4</v>
      </c>
      <c r="BX24" s="12">
        <v>6</v>
      </c>
      <c r="BY24" s="11">
        <f t="shared" si="15"/>
        <v>6</v>
      </c>
      <c r="BZ24" s="11">
        <v>7</v>
      </c>
      <c r="CA24" s="11"/>
      <c r="CB24" s="11">
        <v>8</v>
      </c>
      <c r="CC24" s="12"/>
      <c r="CD24" s="11">
        <v>8</v>
      </c>
      <c r="CE24" s="12"/>
      <c r="CF24" s="12">
        <v>8</v>
      </c>
      <c r="CG24" s="12"/>
      <c r="CH24" s="12">
        <v>8</v>
      </c>
      <c r="CI24" s="12"/>
      <c r="CJ24" s="11">
        <v>10</v>
      </c>
      <c r="CK24" s="12"/>
      <c r="CL24" s="11">
        <f t="shared" si="16"/>
        <v>10</v>
      </c>
      <c r="CM24" s="11">
        <v>8</v>
      </c>
      <c r="CN24" s="11"/>
      <c r="CO24" s="11">
        <f t="shared" si="17"/>
        <v>8</v>
      </c>
      <c r="CP24" s="11">
        <v>8</v>
      </c>
      <c r="CQ24" s="11"/>
      <c r="CR24" s="11">
        <v>8</v>
      </c>
      <c r="CS24" s="12"/>
      <c r="CT24" s="12">
        <v>8</v>
      </c>
      <c r="CU24" s="12"/>
      <c r="CV24" s="13">
        <f t="shared" si="4"/>
        <v>7.92</v>
      </c>
      <c r="CW24" s="13"/>
      <c r="CX24" s="14" t="str">
        <f t="shared" ref="CX24:CX86" si="41">IF(CV24&lt;5,"Yếu",IF(CV24&lt;6,"TBình",IF(CV24&lt;7,"TBKhá",IF(CV24&lt;8,"Khá",IF(CV24&lt;9,"Giỏi","Xuất sắc")))))</f>
        <v>Khá</v>
      </c>
      <c r="CY24" s="19"/>
      <c r="CZ24" s="11">
        <v>8</v>
      </c>
      <c r="DA24" s="12"/>
      <c r="DB24" s="11">
        <v>7</v>
      </c>
      <c r="DC24" s="12"/>
      <c r="DD24" s="11">
        <f t="shared" si="18"/>
        <v>7</v>
      </c>
      <c r="DE24" s="11">
        <v>7</v>
      </c>
      <c r="DF24" s="11"/>
      <c r="DG24" s="11">
        <v>8</v>
      </c>
      <c r="DH24" s="12"/>
      <c r="DI24" s="11">
        <v>9</v>
      </c>
      <c r="DJ24" s="12"/>
      <c r="DK24" s="12">
        <v>7</v>
      </c>
      <c r="DL24" s="12"/>
      <c r="DM24" s="12">
        <v>8</v>
      </c>
      <c r="DN24" s="12"/>
      <c r="DO24" s="11">
        <v>8</v>
      </c>
      <c r="DP24" s="11"/>
      <c r="DQ24" s="11">
        <v>7</v>
      </c>
      <c r="DR24" s="12"/>
      <c r="DS24" s="12">
        <v>9</v>
      </c>
      <c r="DT24" s="12"/>
      <c r="DU24" s="13">
        <f t="shared" si="37"/>
        <v>7.8</v>
      </c>
      <c r="DV24" s="13"/>
      <c r="DW24" s="14" t="str">
        <f t="shared" ref="DW24:DW86" si="42">IF(DU24&lt;5,"Yếu",IF(DU24&lt;6,"TBình",IF(DU24&lt;7,"TBKhá",IF(DU24&lt;8,"Khá",IF(DU24&lt;9,"Giỏi","Xuất sắc")))))</f>
        <v>Khá</v>
      </c>
      <c r="DX24" s="19"/>
      <c r="DY24" s="11">
        <v>8</v>
      </c>
      <c r="DZ24" s="98"/>
      <c r="EA24" s="11">
        <v>8</v>
      </c>
      <c r="EB24" s="98"/>
      <c r="EC24" s="11">
        <f t="shared" si="19"/>
        <v>8</v>
      </c>
      <c r="ED24" s="11">
        <v>8</v>
      </c>
      <c r="EE24" s="98"/>
      <c r="EF24" s="11">
        <v>7</v>
      </c>
      <c r="EG24" s="98"/>
      <c r="EH24" s="11">
        <f t="shared" si="20"/>
        <v>7</v>
      </c>
      <c r="EI24" s="11">
        <v>8</v>
      </c>
      <c r="EJ24" s="98"/>
      <c r="EK24" s="11">
        <v>9</v>
      </c>
      <c r="EL24" s="98"/>
      <c r="EM24" s="11">
        <f t="shared" si="21"/>
        <v>9</v>
      </c>
      <c r="EN24" s="11">
        <v>8</v>
      </c>
      <c r="EO24" s="98"/>
      <c r="EP24" s="11">
        <v>8</v>
      </c>
      <c r="EQ24" s="98"/>
      <c r="ER24" s="11">
        <v>9</v>
      </c>
      <c r="ES24" s="98"/>
      <c r="ET24" s="11">
        <v>7</v>
      </c>
      <c r="EU24" s="98"/>
      <c r="EV24" s="11">
        <v>9</v>
      </c>
      <c r="EW24" s="98" t="str">
        <f t="shared" si="22"/>
        <v>Dương Thị ThúyHằng</v>
      </c>
      <c r="EX24" s="217">
        <f t="shared" si="33"/>
        <v>8.2100000000000009</v>
      </c>
      <c r="EY24" s="220"/>
      <c r="EZ24" s="221" t="str">
        <f t="shared" si="34"/>
        <v>Giỏi</v>
      </c>
      <c r="FA24" s="221"/>
      <c r="FB24" s="217">
        <f t="shared" si="35"/>
        <v>8.02</v>
      </c>
      <c r="FC24" s="220"/>
      <c r="FD24" s="221" t="str">
        <f t="shared" si="36"/>
        <v>Giỏi</v>
      </c>
      <c r="FE24" s="219" t="str">
        <f t="shared" si="25"/>
        <v>Dương Thị ThúyHằng</v>
      </c>
      <c r="FF24" s="46">
        <f t="shared" si="26"/>
        <v>7.66</v>
      </c>
      <c r="FG24" s="46"/>
      <c r="FH24" s="47" t="str">
        <f t="shared" ref="FH24:FH86" si="43">IF(FF24&lt;5,"Yếu",IF(FF24&lt;6,"TBình",IF(FF24&lt;7,"TBKhá",IF(FF24&lt;8,"Khá",IF(FF24&lt;9,"Giỏi","Xuất sắc")))))</f>
        <v>Khá</v>
      </c>
      <c r="FI24" s="170">
        <f t="shared" si="6"/>
        <v>31</v>
      </c>
    </row>
    <row r="25" spans="1:165" ht="12.75" x14ac:dyDescent="0.2">
      <c r="A25" s="16">
        <v>20</v>
      </c>
      <c r="B25" s="17" t="s">
        <v>91</v>
      </c>
      <c r="C25" s="18" t="s">
        <v>89</v>
      </c>
      <c r="D25" s="11">
        <v>6</v>
      </c>
      <c r="E25" s="12"/>
      <c r="F25" s="11">
        <f t="shared" si="7"/>
        <v>6</v>
      </c>
      <c r="G25" s="11">
        <v>5</v>
      </c>
      <c r="H25" s="12"/>
      <c r="I25" s="11">
        <v>7</v>
      </c>
      <c r="J25" s="12"/>
      <c r="K25" s="11">
        <f t="shared" si="8"/>
        <v>7</v>
      </c>
      <c r="L25" s="11">
        <v>7</v>
      </c>
      <c r="M25" s="12"/>
      <c r="N25" s="11">
        <v>7</v>
      </c>
      <c r="O25" s="12"/>
      <c r="P25" s="11">
        <f t="shared" si="9"/>
        <v>7</v>
      </c>
      <c r="Q25" s="11">
        <v>5</v>
      </c>
      <c r="R25" s="12"/>
      <c r="S25" s="11">
        <f t="shared" si="10"/>
        <v>5</v>
      </c>
      <c r="T25" s="12">
        <v>7</v>
      </c>
      <c r="U25" s="12"/>
      <c r="V25" s="12">
        <v>8</v>
      </c>
      <c r="W25" s="12"/>
      <c r="X25" s="11">
        <v>8</v>
      </c>
      <c r="Y25" s="12"/>
      <c r="Z25" s="11">
        <f t="shared" si="39"/>
        <v>8</v>
      </c>
      <c r="AA25" s="11">
        <v>5</v>
      </c>
      <c r="AB25" s="12"/>
      <c r="AC25" s="11">
        <v>6</v>
      </c>
      <c r="AD25" s="11"/>
      <c r="AE25" s="11">
        <v>5</v>
      </c>
      <c r="AF25" s="12"/>
      <c r="AG25" s="11">
        <f t="shared" si="1"/>
        <v>5</v>
      </c>
      <c r="AH25" s="11">
        <v>5</v>
      </c>
      <c r="AI25" s="12"/>
      <c r="AJ25" s="11">
        <f t="shared" si="2"/>
        <v>5</v>
      </c>
      <c r="AK25" s="11">
        <v>6</v>
      </c>
      <c r="AL25" s="12"/>
      <c r="AM25" s="11">
        <v>7</v>
      </c>
      <c r="AN25" s="12"/>
      <c r="AO25" s="12">
        <v>7</v>
      </c>
      <c r="AP25" s="12"/>
      <c r="AQ25" s="12">
        <v>6</v>
      </c>
      <c r="AR25" s="12"/>
      <c r="AS25" s="11">
        <f t="shared" si="3"/>
        <v>6</v>
      </c>
      <c r="AT25" s="13">
        <f t="shared" si="11"/>
        <v>6.15</v>
      </c>
      <c r="AU25" s="13"/>
      <c r="AV25" s="14" t="str">
        <f t="shared" si="40"/>
        <v>TBKhá</v>
      </c>
      <c r="AW25" s="19"/>
      <c r="AX25" s="11">
        <v>8</v>
      </c>
      <c r="AY25" s="12"/>
      <c r="AZ25" s="11">
        <v>8</v>
      </c>
      <c r="BA25" s="12"/>
      <c r="BB25" s="11">
        <v>7</v>
      </c>
      <c r="BC25" s="11"/>
      <c r="BD25" s="11">
        <v>6</v>
      </c>
      <c r="BE25" s="12"/>
      <c r="BF25" s="11">
        <f t="shared" si="12"/>
        <v>6</v>
      </c>
      <c r="BG25" s="11">
        <v>8</v>
      </c>
      <c r="BH25" s="12"/>
      <c r="BI25" s="12">
        <v>7</v>
      </c>
      <c r="BJ25" s="12"/>
      <c r="BK25" s="12">
        <v>7</v>
      </c>
      <c r="BL25" s="12"/>
      <c r="BM25" s="11">
        <f t="shared" si="13"/>
        <v>7</v>
      </c>
      <c r="BN25" s="11">
        <v>7</v>
      </c>
      <c r="BO25" s="12"/>
      <c r="BP25" s="11">
        <v>9</v>
      </c>
      <c r="BQ25" s="12"/>
      <c r="BR25" s="12">
        <v>9</v>
      </c>
      <c r="BS25" s="12"/>
      <c r="BT25" s="11">
        <v>6</v>
      </c>
      <c r="BU25" s="12"/>
      <c r="BV25" s="11">
        <f t="shared" si="14"/>
        <v>6</v>
      </c>
      <c r="BW25" s="11">
        <v>5</v>
      </c>
      <c r="BX25" s="12"/>
      <c r="BY25" s="11">
        <f t="shared" si="15"/>
        <v>5</v>
      </c>
      <c r="BZ25" s="11">
        <v>7</v>
      </c>
      <c r="CA25" s="11"/>
      <c r="CB25" s="11">
        <v>8</v>
      </c>
      <c r="CC25" s="12"/>
      <c r="CD25" s="11">
        <v>8</v>
      </c>
      <c r="CE25" s="12"/>
      <c r="CF25" s="12">
        <v>7</v>
      </c>
      <c r="CG25" s="12"/>
      <c r="CH25" s="12">
        <v>8</v>
      </c>
      <c r="CI25" s="12"/>
      <c r="CJ25" s="11">
        <v>6</v>
      </c>
      <c r="CK25" s="12"/>
      <c r="CL25" s="11">
        <f t="shared" si="16"/>
        <v>6</v>
      </c>
      <c r="CM25" s="11">
        <v>6</v>
      </c>
      <c r="CN25" s="11"/>
      <c r="CO25" s="11">
        <f t="shared" si="17"/>
        <v>6</v>
      </c>
      <c r="CP25" s="11">
        <v>7</v>
      </c>
      <c r="CQ25" s="11"/>
      <c r="CR25" s="11">
        <v>8</v>
      </c>
      <c r="CS25" s="12"/>
      <c r="CT25" s="12">
        <v>8</v>
      </c>
      <c r="CU25" s="12"/>
      <c r="CV25" s="13">
        <f t="shared" si="4"/>
        <v>7.28</v>
      </c>
      <c r="CW25" s="13"/>
      <c r="CX25" s="14" t="str">
        <f t="shared" si="41"/>
        <v>Khá</v>
      </c>
      <c r="CY25" s="19"/>
      <c r="CZ25" s="11">
        <v>8</v>
      </c>
      <c r="DA25" s="12"/>
      <c r="DB25" s="11">
        <v>7</v>
      </c>
      <c r="DC25" s="12"/>
      <c r="DD25" s="11">
        <f t="shared" si="18"/>
        <v>7</v>
      </c>
      <c r="DE25" s="11">
        <v>6</v>
      </c>
      <c r="DF25" s="11"/>
      <c r="DG25" s="11">
        <v>8</v>
      </c>
      <c r="DH25" s="12"/>
      <c r="DI25" s="11">
        <v>8</v>
      </c>
      <c r="DJ25" s="12"/>
      <c r="DK25" s="12">
        <v>8</v>
      </c>
      <c r="DL25" s="12"/>
      <c r="DM25" s="12">
        <v>7</v>
      </c>
      <c r="DN25" s="12"/>
      <c r="DO25" s="11">
        <v>8</v>
      </c>
      <c r="DP25" s="11"/>
      <c r="DQ25" s="11">
        <v>7</v>
      </c>
      <c r="DR25" s="12"/>
      <c r="DS25" s="12">
        <v>9</v>
      </c>
      <c r="DT25" s="12"/>
      <c r="DU25" s="13">
        <f t="shared" si="37"/>
        <v>7.64</v>
      </c>
      <c r="DV25" s="13"/>
      <c r="DW25" s="14" t="str">
        <f t="shared" si="42"/>
        <v>Khá</v>
      </c>
      <c r="DX25" s="19"/>
      <c r="DY25" s="11">
        <v>9</v>
      </c>
      <c r="DZ25" s="98"/>
      <c r="EA25" s="11">
        <v>9</v>
      </c>
      <c r="EB25" s="98"/>
      <c r="EC25" s="11">
        <f t="shared" si="19"/>
        <v>9</v>
      </c>
      <c r="ED25" s="11">
        <v>8</v>
      </c>
      <c r="EE25" s="98"/>
      <c r="EF25" s="11">
        <v>6</v>
      </c>
      <c r="EG25" s="98"/>
      <c r="EH25" s="11">
        <f t="shared" si="20"/>
        <v>6</v>
      </c>
      <c r="EI25" s="11">
        <v>8</v>
      </c>
      <c r="EJ25" s="98"/>
      <c r="EK25" s="11">
        <v>8</v>
      </c>
      <c r="EL25" s="98"/>
      <c r="EM25" s="11">
        <f t="shared" si="21"/>
        <v>8</v>
      </c>
      <c r="EN25" s="11">
        <v>8</v>
      </c>
      <c r="EO25" s="98"/>
      <c r="EP25" s="11">
        <v>8</v>
      </c>
      <c r="EQ25" s="98"/>
      <c r="ER25" s="11">
        <v>9</v>
      </c>
      <c r="ES25" s="98"/>
      <c r="ET25" s="11">
        <v>7</v>
      </c>
      <c r="EU25" s="98"/>
      <c r="EV25" s="11">
        <v>8</v>
      </c>
      <c r="EW25" s="98" t="str">
        <f t="shared" si="22"/>
        <v>Hồ Thị ThanhHằng</v>
      </c>
      <c r="EX25" s="217">
        <f t="shared" si="33"/>
        <v>8.07</v>
      </c>
      <c r="EY25" s="220"/>
      <c r="EZ25" s="221" t="str">
        <f t="shared" si="34"/>
        <v>Giỏi</v>
      </c>
      <c r="FA25" s="221"/>
      <c r="FB25" s="217">
        <f t="shared" si="35"/>
        <v>7.87</v>
      </c>
      <c r="FC25" s="220"/>
      <c r="FD25" s="221" t="str">
        <f t="shared" si="36"/>
        <v>Khá</v>
      </c>
      <c r="FE25" s="219" t="str">
        <f t="shared" si="25"/>
        <v>Hồ Thị ThanhHằng</v>
      </c>
      <c r="FF25" s="46">
        <f t="shared" si="26"/>
        <v>7.09</v>
      </c>
      <c r="FG25" s="46"/>
      <c r="FH25" s="47" t="str">
        <f t="shared" si="43"/>
        <v>Khá</v>
      </c>
      <c r="FI25" s="170">
        <f t="shared" si="6"/>
        <v>72</v>
      </c>
    </row>
    <row r="26" spans="1:165" ht="12.75" x14ac:dyDescent="0.2">
      <c r="A26" s="16">
        <v>21</v>
      </c>
      <c r="B26" s="17" t="s">
        <v>92</v>
      </c>
      <c r="C26" s="18" t="s">
        <v>89</v>
      </c>
      <c r="D26" s="11">
        <v>6</v>
      </c>
      <c r="E26" s="12"/>
      <c r="F26" s="11">
        <f t="shared" si="7"/>
        <v>6</v>
      </c>
      <c r="G26" s="11">
        <v>7</v>
      </c>
      <c r="H26" s="12"/>
      <c r="I26" s="11">
        <v>8</v>
      </c>
      <c r="J26" s="12"/>
      <c r="K26" s="11">
        <f t="shared" si="8"/>
        <v>8</v>
      </c>
      <c r="L26" s="11">
        <v>7</v>
      </c>
      <c r="M26" s="12"/>
      <c r="N26" s="11">
        <v>8</v>
      </c>
      <c r="O26" s="12"/>
      <c r="P26" s="11">
        <f t="shared" si="9"/>
        <v>8</v>
      </c>
      <c r="Q26" s="11">
        <v>6</v>
      </c>
      <c r="R26" s="12"/>
      <c r="S26" s="11">
        <f t="shared" si="10"/>
        <v>6</v>
      </c>
      <c r="T26" s="12">
        <v>8</v>
      </c>
      <c r="U26" s="12"/>
      <c r="V26" s="12">
        <v>8</v>
      </c>
      <c r="W26" s="12"/>
      <c r="X26" s="11">
        <v>8</v>
      </c>
      <c r="Y26" s="12"/>
      <c r="Z26" s="11">
        <f t="shared" si="39"/>
        <v>8</v>
      </c>
      <c r="AA26" s="11">
        <v>5</v>
      </c>
      <c r="AB26" s="12"/>
      <c r="AC26" s="11">
        <v>6</v>
      </c>
      <c r="AD26" s="11"/>
      <c r="AE26" s="11">
        <v>5</v>
      </c>
      <c r="AF26" s="12"/>
      <c r="AG26" s="11">
        <f t="shared" si="1"/>
        <v>5</v>
      </c>
      <c r="AH26" s="11">
        <v>6</v>
      </c>
      <c r="AI26" s="12"/>
      <c r="AJ26" s="11">
        <f t="shared" si="2"/>
        <v>6</v>
      </c>
      <c r="AK26" s="11">
        <v>7</v>
      </c>
      <c r="AL26" s="12"/>
      <c r="AM26" s="11">
        <v>7</v>
      </c>
      <c r="AN26" s="12"/>
      <c r="AO26" s="12">
        <v>7</v>
      </c>
      <c r="AP26" s="12"/>
      <c r="AQ26" s="12">
        <v>7</v>
      </c>
      <c r="AR26" s="12"/>
      <c r="AS26" s="11">
        <f t="shared" si="3"/>
        <v>7</v>
      </c>
      <c r="AT26" s="13">
        <f t="shared" si="11"/>
        <v>6.65</v>
      </c>
      <c r="AU26" s="13"/>
      <c r="AV26" s="14" t="str">
        <f t="shared" si="40"/>
        <v>TBKhá</v>
      </c>
      <c r="AW26" s="19"/>
      <c r="AX26" s="11">
        <v>7</v>
      </c>
      <c r="AY26" s="12"/>
      <c r="AZ26" s="11">
        <v>8</v>
      </c>
      <c r="BA26" s="12"/>
      <c r="BB26" s="11">
        <v>7</v>
      </c>
      <c r="BC26" s="11"/>
      <c r="BD26" s="11">
        <v>6</v>
      </c>
      <c r="BE26" s="12"/>
      <c r="BF26" s="11">
        <f t="shared" si="12"/>
        <v>6</v>
      </c>
      <c r="BG26" s="11">
        <v>8</v>
      </c>
      <c r="BH26" s="12"/>
      <c r="BI26" s="12">
        <v>7</v>
      </c>
      <c r="BJ26" s="12"/>
      <c r="BK26" s="12">
        <v>7</v>
      </c>
      <c r="BL26" s="12"/>
      <c r="BM26" s="11">
        <f t="shared" si="13"/>
        <v>7</v>
      </c>
      <c r="BN26" s="11">
        <v>7</v>
      </c>
      <c r="BO26" s="12"/>
      <c r="BP26" s="11">
        <v>8</v>
      </c>
      <c r="BQ26" s="12"/>
      <c r="BR26" s="12">
        <v>9</v>
      </c>
      <c r="BS26" s="12"/>
      <c r="BT26" s="11">
        <v>6</v>
      </c>
      <c r="BU26" s="12"/>
      <c r="BV26" s="11">
        <f t="shared" si="14"/>
        <v>6</v>
      </c>
      <c r="BW26" s="11">
        <v>6</v>
      </c>
      <c r="BX26" s="12"/>
      <c r="BY26" s="11">
        <f t="shared" si="15"/>
        <v>6</v>
      </c>
      <c r="BZ26" s="11">
        <v>7</v>
      </c>
      <c r="CA26" s="11"/>
      <c r="CB26" s="11">
        <v>6</v>
      </c>
      <c r="CC26" s="12"/>
      <c r="CD26" s="11">
        <v>8</v>
      </c>
      <c r="CE26" s="12"/>
      <c r="CF26" s="12">
        <v>7</v>
      </c>
      <c r="CG26" s="12"/>
      <c r="CH26" s="12">
        <v>8</v>
      </c>
      <c r="CI26" s="12"/>
      <c r="CJ26" s="11">
        <v>7</v>
      </c>
      <c r="CK26" s="12"/>
      <c r="CL26" s="11">
        <f t="shared" si="16"/>
        <v>7</v>
      </c>
      <c r="CM26" s="11">
        <v>7</v>
      </c>
      <c r="CN26" s="11"/>
      <c r="CO26" s="11">
        <f t="shared" si="17"/>
        <v>7</v>
      </c>
      <c r="CP26" s="11">
        <v>7</v>
      </c>
      <c r="CQ26" s="11"/>
      <c r="CR26" s="11">
        <v>8</v>
      </c>
      <c r="CS26" s="12"/>
      <c r="CT26" s="12">
        <v>8</v>
      </c>
      <c r="CU26" s="12"/>
      <c r="CV26" s="13">
        <f t="shared" si="4"/>
        <v>7.21</v>
      </c>
      <c r="CW26" s="13"/>
      <c r="CX26" s="14" t="str">
        <f t="shared" si="41"/>
        <v>Khá</v>
      </c>
      <c r="CY26" s="19"/>
      <c r="CZ26" s="11">
        <v>8</v>
      </c>
      <c r="DA26" s="12"/>
      <c r="DB26" s="11">
        <v>5</v>
      </c>
      <c r="DC26" s="12"/>
      <c r="DD26" s="11">
        <f t="shared" si="18"/>
        <v>5</v>
      </c>
      <c r="DE26" s="11">
        <v>6</v>
      </c>
      <c r="DF26" s="11"/>
      <c r="DG26" s="11">
        <v>8</v>
      </c>
      <c r="DH26" s="12"/>
      <c r="DI26" s="11">
        <v>9</v>
      </c>
      <c r="DJ26" s="12"/>
      <c r="DK26" s="12">
        <v>7</v>
      </c>
      <c r="DL26" s="12"/>
      <c r="DM26" s="12">
        <v>8</v>
      </c>
      <c r="DN26" s="12"/>
      <c r="DO26" s="11">
        <v>8</v>
      </c>
      <c r="DP26" s="11"/>
      <c r="DQ26" s="11">
        <v>8</v>
      </c>
      <c r="DR26" s="12"/>
      <c r="DS26" s="12">
        <v>9</v>
      </c>
      <c r="DT26" s="12"/>
      <c r="DU26" s="13">
        <f t="shared" si="37"/>
        <v>7.56</v>
      </c>
      <c r="DV26" s="13"/>
      <c r="DW26" s="14" t="str">
        <f t="shared" si="42"/>
        <v>Khá</v>
      </c>
      <c r="DX26" s="19"/>
      <c r="DY26" s="11">
        <v>8</v>
      </c>
      <c r="DZ26" s="98"/>
      <c r="EA26" s="11">
        <v>9</v>
      </c>
      <c r="EB26" s="98"/>
      <c r="EC26" s="11">
        <f t="shared" si="19"/>
        <v>9</v>
      </c>
      <c r="ED26" s="11">
        <v>8</v>
      </c>
      <c r="EE26" s="98"/>
      <c r="EF26" s="11">
        <v>7</v>
      </c>
      <c r="EG26" s="98"/>
      <c r="EH26" s="11">
        <f t="shared" si="20"/>
        <v>7</v>
      </c>
      <c r="EI26" s="11">
        <v>8</v>
      </c>
      <c r="EJ26" s="98"/>
      <c r="EK26" s="11">
        <v>9</v>
      </c>
      <c r="EL26" s="98"/>
      <c r="EM26" s="11">
        <f t="shared" si="21"/>
        <v>9</v>
      </c>
      <c r="EN26" s="11">
        <v>8</v>
      </c>
      <c r="EO26" s="98"/>
      <c r="EP26" s="11">
        <v>8</v>
      </c>
      <c r="EQ26" s="98"/>
      <c r="ER26" s="11">
        <v>9</v>
      </c>
      <c r="ES26" s="98"/>
      <c r="ET26" s="11">
        <v>6</v>
      </c>
      <c r="EU26" s="98"/>
      <c r="EV26" s="11">
        <v>8</v>
      </c>
      <c r="EW26" s="98" t="str">
        <f t="shared" si="22"/>
        <v>Võ Thị ThanhHằng</v>
      </c>
      <c r="EX26" s="217">
        <f t="shared" si="33"/>
        <v>8.11</v>
      </c>
      <c r="EY26" s="220"/>
      <c r="EZ26" s="221" t="str">
        <f t="shared" si="34"/>
        <v>Giỏi</v>
      </c>
      <c r="FA26" s="221"/>
      <c r="FB26" s="217">
        <f t="shared" si="35"/>
        <v>7.85</v>
      </c>
      <c r="FC26" s="220"/>
      <c r="FD26" s="221" t="str">
        <f t="shared" si="36"/>
        <v>Khá</v>
      </c>
      <c r="FE26" s="219" t="str">
        <f t="shared" si="25"/>
        <v>Võ Thị ThanhHằng</v>
      </c>
      <c r="FF26" s="46">
        <f t="shared" si="26"/>
        <v>7.23</v>
      </c>
      <c r="FG26" s="46"/>
      <c r="FH26" s="47" t="str">
        <f t="shared" si="43"/>
        <v>Khá</v>
      </c>
      <c r="FI26" s="170">
        <f t="shared" si="6"/>
        <v>55</v>
      </c>
    </row>
    <row r="27" spans="1:165" ht="12.75" x14ac:dyDescent="0.2">
      <c r="A27" s="16">
        <v>22</v>
      </c>
      <c r="B27" s="17" t="s">
        <v>93</v>
      </c>
      <c r="C27" s="18" t="s">
        <v>94</v>
      </c>
      <c r="D27" s="11">
        <v>6</v>
      </c>
      <c r="E27" s="12"/>
      <c r="F27" s="11">
        <f t="shared" si="7"/>
        <v>6</v>
      </c>
      <c r="G27" s="11">
        <v>7</v>
      </c>
      <c r="H27" s="12"/>
      <c r="I27" s="11">
        <v>8</v>
      </c>
      <c r="J27" s="12"/>
      <c r="K27" s="11">
        <f t="shared" si="8"/>
        <v>8</v>
      </c>
      <c r="L27" s="11">
        <v>8</v>
      </c>
      <c r="M27" s="12"/>
      <c r="N27" s="11">
        <v>6</v>
      </c>
      <c r="O27" s="12"/>
      <c r="P27" s="11">
        <f t="shared" si="9"/>
        <v>6</v>
      </c>
      <c r="Q27" s="11">
        <v>6</v>
      </c>
      <c r="R27" s="12"/>
      <c r="S27" s="11">
        <f t="shared" si="10"/>
        <v>6</v>
      </c>
      <c r="T27" s="12">
        <v>7</v>
      </c>
      <c r="U27" s="12"/>
      <c r="V27" s="12">
        <v>7</v>
      </c>
      <c r="W27" s="12"/>
      <c r="X27" s="11">
        <v>8</v>
      </c>
      <c r="Y27" s="12"/>
      <c r="Z27" s="11">
        <f t="shared" si="39"/>
        <v>8</v>
      </c>
      <c r="AA27" s="11">
        <v>6</v>
      </c>
      <c r="AB27" s="12"/>
      <c r="AC27" s="11">
        <v>6</v>
      </c>
      <c r="AD27" s="11"/>
      <c r="AE27" s="11">
        <v>5</v>
      </c>
      <c r="AF27" s="12"/>
      <c r="AG27" s="11">
        <f t="shared" si="1"/>
        <v>5</v>
      </c>
      <c r="AH27" s="11">
        <v>6</v>
      </c>
      <c r="AI27" s="12"/>
      <c r="AJ27" s="11">
        <f t="shared" si="2"/>
        <v>6</v>
      </c>
      <c r="AK27" s="11">
        <v>7</v>
      </c>
      <c r="AL27" s="12"/>
      <c r="AM27" s="11">
        <v>7</v>
      </c>
      <c r="AN27" s="12"/>
      <c r="AO27" s="12">
        <v>7</v>
      </c>
      <c r="AP27" s="12"/>
      <c r="AQ27" s="12">
        <v>5</v>
      </c>
      <c r="AR27" s="12"/>
      <c r="AS27" s="11">
        <f t="shared" si="3"/>
        <v>5</v>
      </c>
      <c r="AT27" s="13">
        <f t="shared" si="11"/>
        <v>6.56</v>
      </c>
      <c r="AU27" s="13"/>
      <c r="AV27" s="14" t="str">
        <f t="shared" si="40"/>
        <v>TBKhá</v>
      </c>
      <c r="AW27" s="19"/>
      <c r="AX27" s="11">
        <v>7</v>
      </c>
      <c r="AY27" s="12"/>
      <c r="AZ27" s="11">
        <v>7</v>
      </c>
      <c r="BA27" s="12"/>
      <c r="BB27" s="11">
        <v>7</v>
      </c>
      <c r="BC27" s="11"/>
      <c r="BD27" s="11">
        <v>7</v>
      </c>
      <c r="BE27" s="12"/>
      <c r="BF27" s="11">
        <f t="shared" si="12"/>
        <v>7</v>
      </c>
      <c r="BG27" s="11">
        <v>8</v>
      </c>
      <c r="BH27" s="12"/>
      <c r="BI27" s="12">
        <v>7</v>
      </c>
      <c r="BJ27" s="12"/>
      <c r="BK27" s="12">
        <v>7</v>
      </c>
      <c r="BL27" s="12"/>
      <c r="BM27" s="11">
        <f t="shared" si="13"/>
        <v>7</v>
      </c>
      <c r="BN27" s="11">
        <v>7</v>
      </c>
      <c r="BO27" s="12"/>
      <c r="BP27" s="11">
        <v>9</v>
      </c>
      <c r="BQ27" s="12"/>
      <c r="BR27" s="12">
        <v>8</v>
      </c>
      <c r="BS27" s="12"/>
      <c r="BT27" s="11">
        <v>8</v>
      </c>
      <c r="BU27" s="12"/>
      <c r="BV27" s="11">
        <f t="shared" si="14"/>
        <v>8</v>
      </c>
      <c r="BW27" s="11">
        <v>5</v>
      </c>
      <c r="BX27" s="12"/>
      <c r="BY27" s="11">
        <f t="shared" si="15"/>
        <v>5</v>
      </c>
      <c r="BZ27" s="11">
        <v>7</v>
      </c>
      <c r="CA27" s="11"/>
      <c r="CB27" s="11">
        <v>6</v>
      </c>
      <c r="CC27" s="12"/>
      <c r="CD27" s="11">
        <v>8</v>
      </c>
      <c r="CE27" s="12"/>
      <c r="CF27" s="12">
        <v>8</v>
      </c>
      <c r="CG27" s="12"/>
      <c r="CH27" s="12">
        <v>8</v>
      </c>
      <c r="CI27" s="12"/>
      <c r="CJ27" s="11">
        <v>8</v>
      </c>
      <c r="CK27" s="12"/>
      <c r="CL27" s="11">
        <f t="shared" si="16"/>
        <v>8</v>
      </c>
      <c r="CM27" s="11">
        <v>7</v>
      </c>
      <c r="CN27" s="11"/>
      <c r="CO27" s="11">
        <f t="shared" si="17"/>
        <v>7</v>
      </c>
      <c r="CP27" s="11">
        <v>7</v>
      </c>
      <c r="CQ27" s="11"/>
      <c r="CR27" s="11">
        <v>8</v>
      </c>
      <c r="CS27" s="12"/>
      <c r="CT27" s="12">
        <v>8</v>
      </c>
      <c r="CU27" s="12"/>
      <c r="CV27" s="13">
        <f t="shared" si="4"/>
        <v>7.3</v>
      </c>
      <c r="CW27" s="13"/>
      <c r="CX27" s="14" t="str">
        <f t="shared" si="41"/>
        <v>Khá</v>
      </c>
      <c r="CY27" s="19"/>
      <c r="CZ27" s="11">
        <v>8</v>
      </c>
      <c r="DA27" s="12"/>
      <c r="DB27" s="11">
        <v>9</v>
      </c>
      <c r="DC27" s="12"/>
      <c r="DD27" s="11">
        <f t="shared" si="18"/>
        <v>9</v>
      </c>
      <c r="DE27" s="11">
        <v>6</v>
      </c>
      <c r="DF27" s="11"/>
      <c r="DG27" s="11">
        <v>8</v>
      </c>
      <c r="DH27" s="12"/>
      <c r="DI27" s="11">
        <v>8</v>
      </c>
      <c r="DJ27" s="12"/>
      <c r="DK27" s="12">
        <v>7</v>
      </c>
      <c r="DL27" s="12"/>
      <c r="DM27" s="12">
        <v>8</v>
      </c>
      <c r="DN27" s="12"/>
      <c r="DO27" s="11">
        <v>8</v>
      </c>
      <c r="DP27" s="11"/>
      <c r="DQ27" s="11">
        <v>8</v>
      </c>
      <c r="DR27" s="12"/>
      <c r="DS27" s="12">
        <v>9</v>
      </c>
      <c r="DT27" s="12"/>
      <c r="DU27" s="13">
        <f t="shared" si="37"/>
        <v>7.96</v>
      </c>
      <c r="DV27" s="13"/>
      <c r="DW27" s="14" t="str">
        <f t="shared" si="42"/>
        <v>Khá</v>
      </c>
      <c r="DX27" s="19"/>
      <c r="DY27" s="11">
        <v>9</v>
      </c>
      <c r="DZ27" s="98"/>
      <c r="EA27" s="11">
        <v>9</v>
      </c>
      <c r="EB27" s="98"/>
      <c r="EC27" s="11">
        <f t="shared" si="19"/>
        <v>9</v>
      </c>
      <c r="ED27" s="11">
        <v>9</v>
      </c>
      <c r="EE27" s="98"/>
      <c r="EF27" s="11">
        <v>8</v>
      </c>
      <c r="EG27" s="98"/>
      <c r="EH27" s="11">
        <f t="shared" si="20"/>
        <v>8</v>
      </c>
      <c r="EI27" s="11">
        <v>8</v>
      </c>
      <c r="EJ27" s="98"/>
      <c r="EK27" s="11">
        <v>9</v>
      </c>
      <c r="EL27" s="98"/>
      <c r="EM27" s="11">
        <f t="shared" si="21"/>
        <v>9</v>
      </c>
      <c r="EN27" s="11">
        <v>9</v>
      </c>
      <c r="EO27" s="98"/>
      <c r="EP27" s="11">
        <v>8</v>
      </c>
      <c r="EQ27" s="98"/>
      <c r="ER27" s="11">
        <v>7</v>
      </c>
      <c r="ES27" s="98"/>
      <c r="ET27" s="11">
        <v>7</v>
      </c>
      <c r="EU27" s="98"/>
      <c r="EV27" s="11">
        <v>8</v>
      </c>
      <c r="EW27" s="98" t="str">
        <f t="shared" si="22"/>
        <v>Nguyễn Thị ThuHiền</v>
      </c>
      <c r="EX27" s="217">
        <f t="shared" si="33"/>
        <v>8.14</v>
      </c>
      <c r="EY27" s="220"/>
      <c r="EZ27" s="221" t="str">
        <f t="shared" si="34"/>
        <v>Giỏi</v>
      </c>
      <c r="FA27" s="221"/>
      <c r="FB27" s="217">
        <f t="shared" si="35"/>
        <v>8.06</v>
      </c>
      <c r="FC27" s="220"/>
      <c r="FD27" s="221" t="str">
        <f t="shared" si="36"/>
        <v>Giỏi</v>
      </c>
      <c r="FE27" s="219" t="str">
        <f t="shared" si="25"/>
        <v>Nguyễn Thị ThuHiền</v>
      </c>
      <c r="FF27" s="46">
        <f t="shared" si="26"/>
        <v>7.3</v>
      </c>
      <c r="FG27" s="46"/>
      <c r="FH27" s="47" t="str">
        <f t="shared" si="43"/>
        <v>Khá</v>
      </c>
      <c r="FI27" s="170">
        <f t="shared" si="6"/>
        <v>52</v>
      </c>
    </row>
    <row r="28" spans="1:165" ht="12.75" x14ac:dyDescent="0.2">
      <c r="A28" s="16">
        <v>23</v>
      </c>
      <c r="B28" s="17" t="s">
        <v>95</v>
      </c>
      <c r="C28" s="18" t="s">
        <v>96</v>
      </c>
      <c r="D28" s="11">
        <v>5</v>
      </c>
      <c r="E28" s="12"/>
      <c r="F28" s="11">
        <f t="shared" si="7"/>
        <v>5</v>
      </c>
      <c r="G28" s="11">
        <v>7</v>
      </c>
      <c r="H28" s="12"/>
      <c r="I28" s="11">
        <v>5</v>
      </c>
      <c r="J28" s="12"/>
      <c r="K28" s="11">
        <f t="shared" si="8"/>
        <v>5</v>
      </c>
      <c r="L28" s="11">
        <v>7</v>
      </c>
      <c r="M28" s="12"/>
      <c r="N28" s="11">
        <v>6</v>
      </c>
      <c r="O28" s="12"/>
      <c r="P28" s="11">
        <f t="shared" si="9"/>
        <v>6</v>
      </c>
      <c r="Q28" s="11">
        <v>7</v>
      </c>
      <c r="R28" s="12"/>
      <c r="S28" s="11">
        <f t="shared" si="10"/>
        <v>7</v>
      </c>
      <c r="T28" s="12">
        <v>8</v>
      </c>
      <c r="U28" s="12"/>
      <c r="V28" s="12">
        <v>7</v>
      </c>
      <c r="W28" s="12"/>
      <c r="X28" s="11">
        <v>7</v>
      </c>
      <c r="Y28" s="12"/>
      <c r="Z28" s="11">
        <f t="shared" si="39"/>
        <v>7</v>
      </c>
      <c r="AA28" s="11">
        <v>5</v>
      </c>
      <c r="AB28" s="12"/>
      <c r="AC28" s="11">
        <v>5</v>
      </c>
      <c r="AD28" s="11"/>
      <c r="AE28" s="11">
        <v>5</v>
      </c>
      <c r="AF28" s="12"/>
      <c r="AG28" s="11">
        <f t="shared" si="1"/>
        <v>5</v>
      </c>
      <c r="AH28" s="11">
        <v>5</v>
      </c>
      <c r="AI28" s="12"/>
      <c r="AJ28" s="11">
        <f t="shared" si="2"/>
        <v>5</v>
      </c>
      <c r="AK28" s="11">
        <v>6</v>
      </c>
      <c r="AL28" s="12"/>
      <c r="AM28" s="11">
        <v>7</v>
      </c>
      <c r="AN28" s="12"/>
      <c r="AO28" s="12">
        <v>8</v>
      </c>
      <c r="AP28" s="12"/>
      <c r="AQ28" s="12">
        <v>5</v>
      </c>
      <c r="AR28" s="12"/>
      <c r="AS28" s="11">
        <f t="shared" si="3"/>
        <v>5</v>
      </c>
      <c r="AT28" s="13">
        <f t="shared" si="11"/>
        <v>6.11</v>
      </c>
      <c r="AU28" s="13"/>
      <c r="AV28" s="14" t="str">
        <f t="shared" si="40"/>
        <v>TBKhá</v>
      </c>
      <c r="AW28" s="19"/>
      <c r="AX28" s="11">
        <v>8</v>
      </c>
      <c r="AY28" s="12"/>
      <c r="AZ28" s="11">
        <v>7</v>
      </c>
      <c r="BA28" s="12"/>
      <c r="BB28" s="11">
        <v>7</v>
      </c>
      <c r="BC28" s="11"/>
      <c r="BD28" s="11">
        <v>6</v>
      </c>
      <c r="BE28" s="12"/>
      <c r="BF28" s="11">
        <f t="shared" si="12"/>
        <v>6</v>
      </c>
      <c r="BG28" s="11">
        <v>8</v>
      </c>
      <c r="BH28" s="12"/>
      <c r="BI28" s="12">
        <v>7</v>
      </c>
      <c r="BJ28" s="12"/>
      <c r="BK28" s="12">
        <v>7</v>
      </c>
      <c r="BL28" s="12"/>
      <c r="BM28" s="11">
        <f t="shared" si="13"/>
        <v>7</v>
      </c>
      <c r="BN28" s="11">
        <v>8</v>
      </c>
      <c r="BO28" s="12"/>
      <c r="BP28" s="11">
        <v>8</v>
      </c>
      <c r="BQ28" s="12"/>
      <c r="BR28" s="12">
        <v>8</v>
      </c>
      <c r="BS28" s="12"/>
      <c r="BT28" s="11">
        <v>8</v>
      </c>
      <c r="BU28" s="12"/>
      <c r="BV28" s="11">
        <f t="shared" si="14"/>
        <v>8</v>
      </c>
      <c r="BW28" s="11">
        <v>5</v>
      </c>
      <c r="BX28" s="12"/>
      <c r="BY28" s="11">
        <f t="shared" si="15"/>
        <v>5</v>
      </c>
      <c r="BZ28" s="11">
        <v>7</v>
      </c>
      <c r="CA28" s="11"/>
      <c r="CB28" s="11">
        <v>7</v>
      </c>
      <c r="CC28" s="12"/>
      <c r="CD28" s="11">
        <v>8</v>
      </c>
      <c r="CE28" s="12"/>
      <c r="CF28" s="12">
        <v>8</v>
      </c>
      <c r="CG28" s="12"/>
      <c r="CH28" s="12">
        <v>8</v>
      </c>
      <c r="CI28" s="12"/>
      <c r="CJ28" s="11">
        <v>5</v>
      </c>
      <c r="CK28" s="12"/>
      <c r="CL28" s="11">
        <f t="shared" si="16"/>
        <v>5</v>
      </c>
      <c r="CM28" s="11">
        <v>8</v>
      </c>
      <c r="CN28" s="11"/>
      <c r="CO28" s="11">
        <f t="shared" si="17"/>
        <v>8</v>
      </c>
      <c r="CP28" s="11">
        <v>7</v>
      </c>
      <c r="CQ28" s="11"/>
      <c r="CR28" s="11">
        <v>8</v>
      </c>
      <c r="CS28" s="12"/>
      <c r="CT28" s="12">
        <v>8</v>
      </c>
      <c r="CU28" s="12"/>
      <c r="CV28" s="13">
        <f t="shared" si="4"/>
        <v>7.28</v>
      </c>
      <c r="CW28" s="13"/>
      <c r="CX28" s="14" t="str">
        <f t="shared" si="41"/>
        <v>Khá</v>
      </c>
      <c r="CY28" s="19"/>
      <c r="CZ28" s="11">
        <v>9</v>
      </c>
      <c r="DA28" s="12"/>
      <c r="DB28" s="11">
        <v>8</v>
      </c>
      <c r="DC28" s="12"/>
      <c r="DD28" s="11">
        <f t="shared" si="18"/>
        <v>8</v>
      </c>
      <c r="DE28" s="11">
        <v>6</v>
      </c>
      <c r="DF28" s="11"/>
      <c r="DG28" s="11">
        <v>8</v>
      </c>
      <c r="DH28" s="12"/>
      <c r="DI28" s="11">
        <v>9</v>
      </c>
      <c r="DJ28" s="12"/>
      <c r="DK28" s="12">
        <v>7</v>
      </c>
      <c r="DL28" s="12"/>
      <c r="DM28" s="12">
        <v>8</v>
      </c>
      <c r="DN28" s="12"/>
      <c r="DO28" s="11">
        <v>8</v>
      </c>
      <c r="DP28" s="11"/>
      <c r="DQ28" s="11">
        <v>8</v>
      </c>
      <c r="DR28" s="12"/>
      <c r="DS28" s="12">
        <v>9</v>
      </c>
      <c r="DT28" s="12"/>
      <c r="DU28" s="13">
        <f t="shared" si="37"/>
        <v>8.08</v>
      </c>
      <c r="DV28" s="13"/>
      <c r="DW28" s="14" t="str">
        <f t="shared" si="42"/>
        <v>Giỏi</v>
      </c>
      <c r="DX28" s="19"/>
      <c r="DY28" s="11">
        <v>9</v>
      </c>
      <c r="DZ28" s="98"/>
      <c r="EA28" s="11">
        <v>9</v>
      </c>
      <c r="EB28" s="98"/>
      <c r="EC28" s="11">
        <f t="shared" si="19"/>
        <v>9</v>
      </c>
      <c r="ED28" s="11">
        <v>9</v>
      </c>
      <c r="EE28" s="98"/>
      <c r="EF28" s="11">
        <v>7</v>
      </c>
      <c r="EG28" s="98"/>
      <c r="EH28" s="11">
        <f t="shared" si="20"/>
        <v>7</v>
      </c>
      <c r="EI28" s="11">
        <v>8</v>
      </c>
      <c r="EJ28" s="98"/>
      <c r="EK28" s="11">
        <v>9</v>
      </c>
      <c r="EL28" s="98"/>
      <c r="EM28" s="11">
        <f t="shared" si="21"/>
        <v>9</v>
      </c>
      <c r="EN28" s="11">
        <v>9</v>
      </c>
      <c r="EO28" s="98"/>
      <c r="EP28" s="11">
        <v>8</v>
      </c>
      <c r="EQ28" s="98"/>
      <c r="ER28" s="11">
        <v>9</v>
      </c>
      <c r="ES28" s="98"/>
      <c r="ET28" s="11">
        <v>8</v>
      </c>
      <c r="EU28" s="98"/>
      <c r="EV28" s="11">
        <v>8</v>
      </c>
      <c r="EW28" s="98" t="str">
        <f t="shared" si="22"/>
        <v>Phạm VănHoá</v>
      </c>
      <c r="EX28" s="217">
        <f t="shared" si="33"/>
        <v>8.5399999999999991</v>
      </c>
      <c r="EY28" s="220"/>
      <c r="EZ28" s="221" t="str">
        <f t="shared" si="34"/>
        <v>Giỏi</v>
      </c>
      <c r="FA28" s="221"/>
      <c r="FB28" s="217">
        <f t="shared" si="35"/>
        <v>8.32</v>
      </c>
      <c r="FC28" s="220"/>
      <c r="FD28" s="221" t="str">
        <f t="shared" si="36"/>
        <v>Giỏi</v>
      </c>
      <c r="FE28" s="219" t="str">
        <f t="shared" si="25"/>
        <v>Phạm VănHoá</v>
      </c>
      <c r="FF28" s="46">
        <f t="shared" si="26"/>
        <v>7.23</v>
      </c>
      <c r="FG28" s="46"/>
      <c r="FH28" s="47" t="str">
        <f t="shared" si="43"/>
        <v>Khá</v>
      </c>
      <c r="FI28" s="170">
        <f t="shared" si="6"/>
        <v>55</v>
      </c>
    </row>
    <row r="29" spans="1:165" ht="12.75" x14ac:dyDescent="0.2">
      <c r="A29" s="16">
        <v>24</v>
      </c>
      <c r="B29" s="17" t="s">
        <v>97</v>
      </c>
      <c r="C29" s="18" t="s">
        <v>98</v>
      </c>
      <c r="D29" s="11">
        <v>7</v>
      </c>
      <c r="E29" s="12"/>
      <c r="F29" s="11">
        <f t="shared" si="7"/>
        <v>7</v>
      </c>
      <c r="G29" s="11">
        <v>7</v>
      </c>
      <c r="H29" s="12"/>
      <c r="I29" s="11">
        <v>7</v>
      </c>
      <c r="J29" s="12"/>
      <c r="K29" s="11">
        <f t="shared" si="8"/>
        <v>7</v>
      </c>
      <c r="L29" s="11">
        <v>6</v>
      </c>
      <c r="M29" s="12"/>
      <c r="N29" s="11">
        <v>9</v>
      </c>
      <c r="O29" s="12"/>
      <c r="P29" s="11">
        <f t="shared" si="9"/>
        <v>9</v>
      </c>
      <c r="Q29" s="11">
        <v>7</v>
      </c>
      <c r="R29" s="12"/>
      <c r="S29" s="11">
        <f t="shared" si="10"/>
        <v>7</v>
      </c>
      <c r="T29" s="12">
        <v>8</v>
      </c>
      <c r="U29" s="12"/>
      <c r="V29" s="12">
        <v>9</v>
      </c>
      <c r="W29" s="12"/>
      <c r="X29" s="11">
        <v>6</v>
      </c>
      <c r="Y29" s="12"/>
      <c r="Z29" s="11">
        <f t="shared" si="39"/>
        <v>6</v>
      </c>
      <c r="AA29" s="11">
        <v>5</v>
      </c>
      <c r="AB29" s="12"/>
      <c r="AC29" s="11">
        <v>6</v>
      </c>
      <c r="AD29" s="11"/>
      <c r="AE29" s="11">
        <v>5</v>
      </c>
      <c r="AF29" s="12"/>
      <c r="AG29" s="11">
        <f t="shared" si="1"/>
        <v>5</v>
      </c>
      <c r="AH29" s="11">
        <v>7</v>
      </c>
      <c r="AI29" s="12"/>
      <c r="AJ29" s="11">
        <f t="shared" si="2"/>
        <v>7</v>
      </c>
      <c r="AK29" s="11">
        <v>7</v>
      </c>
      <c r="AL29" s="12"/>
      <c r="AM29" s="11">
        <v>8</v>
      </c>
      <c r="AN29" s="12"/>
      <c r="AO29" s="12">
        <v>9</v>
      </c>
      <c r="AP29" s="12"/>
      <c r="AQ29" s="12">
        <v>7</v>
      </c>
      <c r="AR29" s="12"/>
      <c r="AS29" s="11">
        <f t="shared" si="3"/>
        <v>7</v>
      </c>
      <c r="AT29" s="13">
        <f t="shared" si="11"/>
        <v>6.8</v>
      </c>
      <c r="AU29" s="13"/>
      <c r="AV29" s="14" t="str">
        <f t="shared" si="40"/>
        <v>TBKhá</v>
      </c>
      <c r="AW29" s="19"/>
      <c r="AX29" s="11">
        <v>7</v>
      </c>
      <c r="AY29" s="12"/>
      <c r="AZ29" s="11">
        <v>8</v>
      </c>
      <c r="BA29" s="12"/>
      <c r="BB29" s="11">
        <v>7</v>
      </c>
      <c r="BC29" s="11"/>
      <c r="BD29" s="11">
        <v>7</v>
      </c>
      <c r="BE29" s="12"/>
      <c r="BF29" s="11">
        <f t="shared" si="12"/>
        <v>7</v>
      </c>
      <c r="BG29" s="11">
        <v>8</v>
      </c>
      <c r="BH29" s="12"/>
      <c r="BI29" s="12">
        <v>7</v>
      </c>
      <c r="BJ29" s="12"/>
      <c r="BK29" s="12">
        <v>7</v>
      </c>
      <c r="BL29" s="12"/>
      <c r="BM29" s="11">
        <f t="shared" si="13"/>
        <v>7</v>
      </c>
      <c r="BN29" s="11">
        <v>8</v>
      </c>
      <c r="BO29" s="12"/>
      <c r="BP29" s="11">
        <v>9</v>
      </c>
      <c r="BQ29" s="12"/>
      <c r="BR29" s="12">
        <v>8</v>
      </c>
      <c r="BS29" s="12"/>
      <c r="BT29" s="11">
        <v>8</v>
      </c>
      <c r="BU29" s="12"/>
      <c r="BV29" s="11">
        <f t="shared" si="14"/>
        <v>8</v>
      </c>
      <c r="BW29" s="11">
        <v>5</v>
      </c>
      <c r="BX29" s="12"/>
      <c r="BY29" s="11">
        <f t="shared" si="15"/>
        <v>5</v>
      </c>
      <c r="BZ29" s="11">
        <v>6</v>
      </c>
      <c r="CA29" s="11"/>
      <c r="CB29" s="11">
        <v>6</v>
      </c>
      <c r="CC29" s="12"/>
      <c r="CD29" s="11">
        <v>8</v>
      </c>
      <c r="CE29" s="12"/>
      <c r="CF29" s="12">
        <v>7</v>
      </c>
      <c r="CG29" s="12"/>
      <c r="CH29" s="12">
        <v>8</v>
      </c>
      <c r="CI29" s="12"/>
      <c r="CJ29" s="11">
        <v>6</v>
      </c>
      <c r="CK29" s="12"/>
      <c r="CL29" s="11">
        <f t="shared" si="16"/>
        <v>6</v>
      </c>
      <c r="CM29" s="11">
        <v>7</v>
      </c>
      <c r="CN29" s="11"/>
      <c r="CO29" s="11">
        <f t="shared" si="17"/>
        <v>7</v>
      </c>
      <c r="CP29" s="11">
        <v>7</v>
      </c>
      <c r="CQ29" s="11"/>
      <c r="CR29" s="11">
        <v>7</v>
      </c>
      <c r="CS29" s="12"/>
      <c r="CT29" s="12">
        <v>8</v>
      </c>
      <c r="CU29" s="12"/>
      <c r="CV29" s="13">
        <f t="shared" si="4"/>
        <v>7.21</v>
      </c>
      <c r="CW29" s="13"/>
      <c r="CX29" s="14" t="str">
        <f t="shared" si="41"/>
        <v>Khá</v>
      </c>
      <c r="CY29" s="19"/>
      <c r="CZ29" s="11">
        <v>8</v>
      </c>
      <c r="DA29" s="12"/>
      <c r="DB29" s="11">
        <v>8</v>
      </c>
      <c r="DC29" s="12"/>
      <c r="DD29" s="11">
        <f t="shared" si="18"/>
        <v>8</v>
      </c>
      <c r="DE29" s="11">
        <v>6</v>
      </c>
      <c r="DF29" s="11"/>
      <c r="DG29" s="11">
        <v>7</v>
      </c>
      <c r="DH29" s="12"/>
      <c r="DI29" s="11">
        <v>8</v>
      </c>
      <c r="DJ29" s="12"/>
      <c r="DK29" s="12">
        <v>7</v>
      </c>
      <c r="DL29" s="12"/>
      <c r="DM29" s="12">
        <v>7</v>
      </c>
      <c r="DN29" s="12"/>
      <c r="DO29" s="11">
        <v>8</v>
      </c>
      <c r="DP29" s="11"/>
      <c r="DQ29" s="11">
        <v>7</v>
      </c>
      <c r="DR29" s="12"/>
      <c r="DS29" s="12">
        <v>9</v>
      </c>
      <c r="DT29" s="12"/>
      <c r="DU29" s="13">
        <f t="shared" si="37"/>
        <v>7.52</v>
      </c>
      <c r="DV29" s="13"/>
      <c r="DW29" s="14" t="str">
        <f t="shared" si="42"/>
        <v>Khá</v>
      </c>
      <c r="DX29" s="19"/>
      <c r="DY29" s="11">
        <v>9</v>
      </c>
      <c r="DZ29" s="98"/>
      <c r="EA29" s="11">
        <v>9</v>
      </c>
      <c r="EB29" s="98"/>
      <c r="EC29" s="11">
        <f t="shared" si="19"/>
        <v>9</v>
      </c>
      <c r="ED29" s="11">
        <v>9</v>
      </c>
      <c r="EE29" s="98"/>
      <c r="EF29" s="11">
        <v>7</v>
      </c>
      <c r="EG29" s="98"/>
      <c r="EH29" s="11">
        <f t="shared" si="20"/>
        <v>7</v>
      </c>
      <c r="EI29" s="11">
        <v>8</v>
      </c>
      <c r="EJ29" s="98"/>
      <c r="EK29" s="11">
        <v>8</v>
      </c>
      <c r="EL29" s="98"/>
      <c r="EM29" s="11">
        <f t="shared" si="21"/>
        <v>8</v>
      </c>
      <c r="EN29" s="11">
        <v>8</v>
      </c>
      <c r="EO29" s="98"/>
      <c r="EP29" s="11">
        <v>8</v>
      </c>
      <c r="EQ29" s="98"/>
      <c r="ER29" s="11">
        <v>7</v>
      </c>
      <c r="ES29" s="98"/>
      <c r="ET29" s="11">
        <v>7</v>
      </c>
      <c r="EU29" s="98"/>
      <c r="EV29" s="11">
        <v>8</v>
      </c>
      <c r="EW29" s="98" t="str">
        <f t="shared" si="22"/>
        <v>Nguyễn ThịHồng</v>
      </c>
      <c r="EX29" s="217">
        <f t="shared" si="33"/>
        <v>7.86</v>
      </c>
      <c r="EY29" s="220"/>
      <c r="EZ29" s="221" t="str">
        <f t="shared" si="34"/>
        <v>Khá</v>
      </c>
      <c r="FA29" s="221"/>
      <c r="FB29" s="217">
        <f t="shared" si="35"/>
        <v>7.7</v>
      </c>
      <c r="FC29" s="220"/>
      <c r="FD29" s="221" t="str">
        <f t="shared" si="36"/>
        <v>Khá</v>
      </c>
      <c r="FE29" s="219" t="str">
        <f t="shared" si="25"/>
        <v>Nguyễn ThịHồng</v>
      </c>
      <c r="FF29" s="46">
        <f t="shared" si="26"/>
        <v>7.23</v>
      </c>
      <c r="FG29" s="46"/>
      <c r="FH29" s="47" t="str">
        <f t="shared" si="43"/>
        <v>Khá</v>
      </c>
      <c r="FI29" s="170">
        <f t="shared" si="6"/>
        <v>55</v>
      </c>
    </row>
    <row r="30" spans="1:165" ht="12.75" x14ac:dyDescent="0.2">
      <c r="A30" s="16">
        <v>25</v>
      </c>
      <c r="B30" s="17" t="s">
        <v>99</v>
      </c>
      <c r="C30" s="18" t="s">
        <v>100</v>
      </c>
      <c r="D30" s="11">
        <v>6</v>
      </c>
      <c r="E30" s="12"/>
      <c r="F30" s="11">
        <f t="shared" si="7"/>
        <v>6</v>
      </c>
      <c r="G30" s="11">
        <v>5</v>
      </c>
      <c r="H30" s="12"/>
      <c r="I30" s="11">
        <v>8</v>
      </c>
      <c r="J30" s="12"/>
      <c r="K30" s="11">
        <f t="shared" si="8"/>
        <v>8</v>
      </c>
      <c r="L30" s="11">
        <v>7</v>
      </c>
      <c r="M30" s="12"/>
      <c r="N30" s="11">
        <v>5</v>
      </c>
      <c r="O30" s="12"/>
      <c r="P30" s="11">
        <f t="shared" si="9"/>
        <v>5</v>
      </c>
      <c r="Q30" s="11">
        <v>7</v>
      </c>
      <c r="R30" s="12"/>
      <c r="S30" s="11">
        <f t="shared" si="10"/>
        <v>7</v>
      </c>
      <c r="T30" s="12">
        <v>7</v>
      </c>
      <c r="U30" s="12"/>
      <c r="V30" s="12">
        <v>7</v>
      </c>
      <c r="W30" s="12"/>
      <c r="X30" s="11">
        <v>7</v>
      </c>
      <c r="Y30" s="12"/>
      <c r="Z30" s="11">
        <f t="shared" si="39"/>
        <v>7</v>
      </c>
      <c r="AA30" s="11">
        <v>7</v>
      </c>
      <c r="AB30" s="12"/>
      <c r="AC30" s="11">
        <v>6</v>
      </c>
      <c r="AD30" s="11"/>
      <c r="AE30" s="11">
        <v>5</v>
      </c>
      <c r="AF30" s="12"/>
      <c r="AG30" s="11">
        <f t="shared" si="1"/>
        <v>5</v>
      </c>
      <c r="AH30" s="11">
        <v>5</v>
      </c>
      <c r="AI30" s="12"/>
      <c r="AJ30" s="11">
        <f t="shared" si="2"/>
        <v>5</v>
      </c>
      <c r="AK30" s="11">
        <v>7</v>
      </c>
      <c r="AL30" s="12"/>
      <c r="AM30" s="11">
        <v>8</v>
      </c>
      <c r="AN30" s="12"/>
      <c r="AO30" s="12">
        <v>8</v>
      </c>
      <c r="AP30" s="12"/>
      <c r="AQ30" s="12">
        <v>6</v>
      </c>
      <c r="AR30" s="12"/>
      <c r="AS30" s="11">
        <f t="shared" si="3"/>
        <v>6</v>
      </c>
      <c r="AT30" s="13">
        <f t="shared" si="11"/>
        <v>6.43</v>
      </c>
      <c r="AU30" s="13"/>
      <c r="AV30" s="14" t="str">
        <f t="shared" si="40"/>
        <v>TBKhá</v>
      </c>
      <c r="AW30" s="19"/>
      <c r="AX30" s="11">
        <v>6</v>
      </c>
      <c r="AY30" s="12"/>
      <c r="AZ30" s="11">
        <v>6</v>
      </c>
      <c r="BA30" s="12"/>
      <c r="BB30" s="11">
        <v>8</v>
      </c>
      <c r="BC30" s="11"/>
      <c r="BD30" s="11">
        <v>7</v>
      </c>
      <c r="BE30" s="12"/>
      <c r="BF30" s="11">
        <f t="shared" si="12"/>
        <v>7</v>
      </c>
      <c r="BG30" s="11">
        <v>7</v>
      </c>
      <c r="BH30" s="12"/>
      <c r="BI30" s="12">
        <v>8</v>
      </c>
      <c r="BJ30" s="12"/>
      <c r="BK30" s="12">
        <v>4</v>
      </c>
      <c r="BL30" s="12">
        <v>8</v>
      </c>
      <c r="BM30" s="11">
        <f t="shared" si="13"/>
        <v>8</v>
      </c>
      <c r="BN30" s="11">
        <v>8</v>
      </c>
      <c r="BO30" s="12"/>
      <c r="BP30" s="11">
        <v>8</v>
      </c>
      <c r="BQ30" s="12"/>
      <c r="BR30" s="12">
        <v>9</v>
      </c>
      <c r="BS30" s="12"/>
      <c r="BT30" s="11">
        <v>8</v>
      </c>
      <c r="BU30" s="12"/>
      <c r="BV30" s="11">
        <f t="shared" si="14"/>
        <v>8</v>
      </c>
      <c r="BW30" s="11">
        <v>6</v>
      </c>
      <c r="BX30" s="12"/>
      <c r="BY30" s="11">
        <f t="shared" si="15"/>
        <v>6</v>
      </c>
      <c r="BZ30" s="11">
        <v>6</v>
      </c>
      <c r="CA30" s="11"/>
      <c r="CB30" s="11">
        <v>7</v>
      </c>
      <c r="CC30" s="12"/>
      <c r="CD30" s="11">
        <v>7</v>
      </c>
      <c r="CE30" s="12"/>
      <c r="CF30" s="12">
        <v>7</v>
      </c>
      <c r="CG30" s="12"/>
      <c r="CH30" s="12">
        <v>8</v>
      </c>
      <c r="CI30" s="12"/>
      <c r="CJ30" s="11">
        <v>8</v>
      </c>
      <c r="CK30" s="12"/>
      <c r="CL30" s="11">
        <f t="shared" si="16"/>
        <v>8</v>
      </c>
      <c r="CM30" s="11">
        <v>8</v>
      </c>
      <c r="CN30" s="11"/>
      <c r="CO30" s="11">
        <f t="shared" si="17"/>
        <v>8</v>
      </c>
      <c r="CP30" s="11">
        <v>7</v>
      </c>
      <c r="CQ30" s="11"/>
      <c r="CR30" s="11">
        <v>8</v>
      </c>
      <c r="CS30" s="12"/>
      <c r="CT30" s="12">
        <v>8</v>
      </c>
      <c r="CU30" s="12"/>
      <c r="CV30" s="13">
        <f t="shared" si="4"/>
        <v>7.34</v>
      </c>
      <c r="CW30" s="13"/>
      <c r="CX30" s="14" t="str">
        <f t="shared" si="41"/>
        <v>Khá</v>
      </c>
      <c r="CY30" s="19"/>
      <c r="CZ30" s="11">
        <v>8</v>
      </c>
      <c r="DA30" s="12"/>
      <c r="DB30" s="11">
        <v>6</v>
      </c>
      <c r="DC30" s="12"/>
      <c r="DD30" s="11">
        <f t="shared" si="18"/>
        <v>6</v>
      </c>
      <c r="DE30" s="11">
        <v>6</v>
      </c>
      <c r="DF30" s="11"/>
      <c r="DG30" s="11">
        <v>8</v>
      </c>
      <c r="DH30" s="12"/>
      <c r="DI30" s="11">
        <v>8</v>
      </c>
      <c r="DJ30" s="12"/>
      <c r="DK30" s="12">
        <v>8</v>
      </c>
      <c r="DL30" s="12"/>
      <c r="DM30" s="12">
        <v>7</v>
      </c>
      <c r="DN30" s="12"/>
      <c r="DO30" s="11">
        <v>8</v>
      </c>
      <c r="DP30" s="11"/>
      <c r="DQ30" s="11">
        <v>7</v>
      </c>
      <c r="DR30" s="12"/>
      <c r="DS30" s="12">
        <v>8</v>
      </c>
      <c r="DT30" s="12"/>
      <c r="DU30" s="13">
        <f t="shared" si="37"/>
        <v>7.44</v>
      </c>
      <c r="DV30" s="13"/>
      <c r="DW30" s="14" t="str">
        <f t="shared" si="42"/>
        <v>Khá</v>
      </c>
      <c r="DX30" s="19"/>
      <c r="DY30" s="11">
        <v>8</v>
      </c>
      <c r="DZ30" s="98"/>
      <c r="EA30" s="11">
        <v>9</v>
      </c>
      <c r="EB30" s="98"/>
      <c r="EC30" s="11">
        <f t="shared" si="19"/>
        <v>9</v>
      </c>
      <c r="ED30" s="11">
        <v>8</v>
      </c>
      <c r="EE30" s="98"/>
      <c r="EF30" s="11">
        <v>5</v>
      </c>
      <c r="EG30" s="98"/>
      <c r="EH30" s="11">
        <f t="shared" si="20"/>
        <v>5</v>
      </c>
      <c r="EI30" s="11">
        <v>8</v>
      </c>
      <c r="EJ30" s="98"/>
      <c r="EK30" s="11">
        <v>9</v>
      </c>
      <c r="EL30" s="98"/>
      <c r="EM30" s="11">
        <f t="shared" si="21"/>
        <v>9</v>
      </c>
      <c r="EN30" s="11">
        <v>9</v>
      </c>
      <c r="EO30" s="98"/>
      <c r="EP30" s="11">
        <v>8</v>
      </c>
      <c r="EQ30" s="98"/>
      <c r="ER30" s="11">
        <v>9</v>
      </c>
      <c r="ES30" s="98"/>
      <c r="ET30" s="11">
        <v>7</v>
      </c>
      <c r="EU30" s="98"/>
      <c r="EV30" s="11">
        <v>7</v>
      </c>
      <c r="EW30" s="98" t="str">
        <f t="shared" si="22"/>
        <v>Đặng Thị DiệuHuê</v>
      </c>
      <c r="EX30" s="217">
        <f t="shared" si="33"/>
        <v>8.07</v>
      </c>
      <c r="EY30" s="220"/>
      <c r="EZ30" s="221" t="str">
        <f t="shared" si="34"/>
        <v>Giỏi</v>
      </c>
      <c r="FA30" s="221"/>
      <c r="FB30" s="217">
        <f t="shared" si="35"/>
        <v>7.77</v>
      </c>
      <c r="FC30" s="220"/>
      <c r="FD30" s="221" t="str">
        <f t="shared" si="36"/>
        <v>Khá</v>
      </c>
      <c r="FE30" s="219" t="str">
        <f t="shared" si="25"/>
        <v>Đặng Thị DiệuHuê</v>
      </c>
      <c r="FF30" s="46">
        <f t="shared" si="26"/>
        <v>7.18</v>
      </c>
      <c r="FG30" s="46"/>
      <c r="FH30" s="47" t="str">
        <f t="shared" si="43"/>
        <v>Khá</v>
      </c>
      <c r="FI30" s="170">
        <f t="shared" si="6"/>
        <v>65</v>
      </c>
    </row>
    <row r="31" spans="1:165" ht="12.75" x14ac:dyDescent="0.2">
      <c r="A31" s="16">
        <v>26</v>
      </c>
      <c r="B31" s="17" t="s">
        <v>97</v>
      </c>
      <c r="C31" s="18" t="s">
        <v>101</v>
      </c>
      <c r="D31" s="11">
        <v>6</v>
      </c>
      <c r="E31" s="12"/>
      <c r="F31" s="11">
        <f t="shared" si="7"/>
        <v>6</v>
      </c>
      <c r="G31" s="11">
        <v>6</v>
      </c>
      <c r="H31" s="12"/>
      <c r="I31" s="11">
        <v>7</v>
      </c>
      <c r="J31" s="12"/>
      <c r="K31" s="11">
        <f t="shared" si="8"/>
        <v>7</v>
      </c>
      <c r="L31" s="11">
        <v>6</v>
      </c>
      <c r="M31" s="12"/>
      <c r="N31" s="11">
        <v>8</v>
      </c>
      <c r="O31" s="12"/>
      <c r="P31" s="11">
        <f t="shared" si="9"/>
        <v>8</v>
      </c>
      <c r="Q31" s="11">
        <v>7</v>
      </c>
      <c r="R31" s="12"/>
      <c r="S31" s="11">
        <f t="shared" si="10"/>
        <v>7</v>
      </c>
      <c r="T31" s="12">
        <v>7</v>
      </c>
      <c r="U31" s="12"/>
      <c r="V31" s="12">
        <v>8</v>
      </c>
      <c r="W31" s="12"/>
      <c r="X31" s="11">
        <v>8</v>
      </c>
      <c r="Y31" s="12"/>
      <c r="Z31" s="11">
        <f t="shared" si="39"/>
        <v>8</v>
      </c>
      <c r="AA31" s="11">
        <v>6</v>
      </c>
      <c r="AB31" s="12"/>
      <c r="AC31" s="11">
        <v>5</v>
      </c>
      <c r="AD31" s="11"/>
      <c r="AE31" s="11">
        <v>7</v>
      </c>
      <c r="AF31" s="12"/>
      <c r="AG31" s="11">
        <f t="shared" si="1"/>
        <v>7</v>
      </c>
      <c r="AH31" s="11">
        <v>6</v>
      </c>
      <c r="AI31" s="12"/>
      <c r="AJ31" s="11">
        <f t="shared" si="2"/>
        <v>6</v>
      </c>
      <c r="AK31" s="11">
        <v>6</v>
      </c>
      <c r="AL31" s="12"/>
      <c r="AM31" s="11">
        <v>7</v>
      </c>
      <c r="AN31" s="12"/>
      <c r="AO31" s="12">
        <v>8</v>
      </c>
      <c r="AP31" s="12"/>
      <c r="AQ31" s="12">
        <v>6</v>
      </c>
      <c r="AR31" s="12"/>
      <c r="AS31" s="11">
        <f t="shared" si="3"/>
        <v>6</v>
      </c>
      <c r="AT31" s="13">
        <f t="shared" si="11"/>
        <v>6.61</v>
      </c>
      <c r="AU31" s="13"/>
      <c r="AV31" s="14" t="str">
        <f t="shared" si="40"/>
        <v>TBKhá</v>
      </c>
      <c r="AW31" s="19"/>
      <c r="AX31" s="11">
        <v>6</v>
      </c>
      <c r="AY31" s="12"/>
      <c r="AZ31" s="11">
        <v>8</v>
      </c>
      <c r="BA31" s="12"/>
      <c r="BB31" s="11">
        <v>8</v>
      </c>
      <c r="BC31" s="11"/>
      <c r="BD31" s="11">
        <v>9</v>
      </c>
      <c r="BE31" s="12"/>
      <c r="BF31" s="11">
        <f t="shared" si="12"/>
        <v>9</v>
      </c>
      <c r="BG31" s="11">
        <v>7</v>
      </c>
      <c r="BH31" s="12"/>
      <c r="BI31" s="12">
        <v>7</v>
      </c>
      <c r="BJ31" s="12"/>
      <c r="BK31" s="12">
        <v>9</v>
      </c>
      <c r="BL31" s="12"/>
      <c r="BM31" s="11">
        <f t="shared" si="13"/>
        <v>9</v>
      </c>
      <c r="BN31" s="11">
        <v>7</v>
      </c>
      <c r="BO31" s="12"/>
      <c r="BP31" s="11">
        <v>9</v>
      </c>
      <c r="BQ31" s="12"/>
      <c r="BR31" s="12">
        <v>9</v>
      </c>
      <c r="BS31" s="12"/>
      <c r="BT31" s="11">
        <v>9</v>
      </c>
      <c r="BU31" s="12"/>
      <c r="BV31" s="11">
        <f t="shared" si="14"/>
        <v>9</v>
      </c>
      <c r="BW31" s="11">
        <v>5</v>
      </c>
      <c r="BX31" s="12"/>
      <c r="BY31" s="11">
        <f t="shared" si="15"/>
        <v>5</v>
      </c>
      <c r="BZ31" s="11">
        <v>8</v>
      </c>
      <c r="CA31" s="11"/>
      <c r="CB31" s="11">
        <v>9</v>
      </c>
      <c r="CC31" s="12"/>
      <c r="CD31" s="11">
        <v>8</v>
      </c>
      <c r="CE31" s="12"/>
      <c r="CF31" s="12">
        <v>8</v>
      </c>
      <c r="CG31" s="12"/>
      <c r="CH31" s="12">
        <v>8</v>
      </c>
      <c r="CI31" s="12"/>
      <c r="CJ31" s="11">
        <v>10</v>
      </c>
      <c r="CK31" s="12"/>
      <c r="CL31" s="11">
        <f t="shared" si="16"/>
        <v>10</v>
      </c>
      <c r="CM31" s="11">
        <v>8</v>
      </c>
      <c r="CN31" s="11"/>
      <c r="CO31" s="11">
        <f t="shared" si="17"/>
        <v>8</v>
      </c>
      <c r="CP31" s="11">
        <v>10</v>
      </c>
      <c r="CQ31" s="11"/>
      <c r="CR31" s="11">
        <v>9</v>
      </c>
      <c r="CS31" s="12"/>
      <c r="CT31" s="12">
        <v>9</v>
      </c>
      <c r="CU31" s="12"/>
      <c r="CV31" s="13">
        <f t="shared" si="4"/>
        <v>8.08</v>
      </c>
      <c r="CW31" s="13"/>
      <c r="CX31" s="14" t="str">
        <f t="shared" si="41"/>
        <v>Giỏi</v>
      </c>
      <c r="CY31" s="19"/>
      <c r="CZ31" s="11">
        <v>9</v>
      </c>
      <c r="DA31" s="12"/>
      <c r="DB31" s="11">
        <v>9</v>
      </c>
      <c r="DC31" s="12"/>
      <c r="DD31" s="11">
        <f t="shared" si="18"/>
        <v>9</v>
      </c>
      <c r="DE31" s="11">
        <v>7</v>
      </c>
      <c r="DF31" s="11"/>
      <c r="DG31" s="11">
        <v>8</v>
      </c>
      <c r="DH31" s="12"/>
      <c r="DI31" s="11">
        <v>9</v>
      </c>
      <c r="DJ31" s="12"/>
      <c r="DK31" s="12">
        <v>8</v>
      </c>
      <c r="DL31" s="12"/>
      <c r="DM31" s="12">
        <v>8</v>
      </c>
      <c r="DN31" s="12"/>
      <c r="DO31" s="11">
        <v>8</v>
      </c>
      <c r="DP31" s="11"/>
      <c r="DQ31" s="11">
        <v>8</v>
      </c>
      <c r="DR31" s="12"/>
      <c r="DS31" s="12">
        <v>9</v>
      </c>
      <c r="DT31" s="12"/>
      <c r="DU31" s="13">
        <f t="shared" si="37"/>
        <v>8.36</v>
      </c>
      <c r="DV31" s="13"/>
      <c r="DW31" s="14" t="str">
        <f t="shared" si="42"/>
        <v>Giỏi</v>
      </c>
      <c r="DX31" s="19"/>
      <c r="DY31" s="11">
        <v>10</v>
      </c>
      <c r="DZ31" s="98"/>
      <c r="EA31" s="11">
        <v>9</v>
      </c>
      <c r="EB31" s="98"/>
      <c r="EC31" s="11">
        <f t="shared" si="19"/>
        <v>9</v>
      </c>
      <c r="ED31" s="11">
        <v>10</v>
      </c>
      <c r="EE31" s="98"/>
      <c r="EF31" s="11">
        <v>8</v>
      </c>
      <c r="EG31" s="98"/>
      <c r="EH31" s="11">
        <f t="shared" si="20"/>
        <v>8</v>
      </c>
      <c r="EI31" s="11">
        <v>8</v>
      </c>
      <c r="EJ31" s="98"/>
      <c r="EK31" s="11">
        <v>9</v>
      </c>
      <c r="EL31" s="98"/>
      <c r="EM31" s="11">
        <f t="shared" si="21"/>
        <v>9</v>
      </c>
      <c r="EN31" s="11">
        <v>9</v>
      </c>
      <c r="EO31" s="98"/>
      <c r="EP31" s="11">
        <v>9</v>
      </c>
      <c r="EQ31" s="98"/>
      <c r="ER31" s="11">
        <v>9</v>
      </c>
      <c r="ES31" s="98"/>
      <c r="ET31" s="11">
        <v>10</v>
      </c>
      <c r="EU31" s="98"/>
      <c r="EV31" s="11">
        <v>9</v>
      </c>
      <c r="EW31" s="98" t="str">
        <f t="shared" si="22"/>
        <v>Nguyễn ThịHương</v>
      </c>
      <c r="EX31" s="217">
        <f t="shared" si="33"/>
        <v>9.11</v>
      </c>
      <c r="EY31" s="220"/>
      <c r="EZ31" s="221" t="str">
        <f t="shared" si="34"/>
        <v>Xuất sắc</v>
      </c>
      <c r="FA31" s="221"/>
      <c r="FB31" s="217">
        <f t="shared" si="35"/>
        <v>8.75</v>
      </c>
      <c r="FC31" s="220"/>
      <c r="FD31" s="221" t="str">
        <f t="shared" si="36"/>
        <v>Giỏi</v>
      </c>
      <c r="FE31" s="219" t="str">
        <f t="shared" si="25"/>
        <v>Nguyễn ThịHương</v>
      </c>
      <c r="FF31" s="46">
        <f t="shared" si="26"/>
        <v>7.81</v>
      </c>
      <c r="FG31" s="46"/>
      <c r="FH31" s="47" t="str">
        <f t="shared" si="43"/>
        <v>Khá</v>
      </c>
      <c r="FI31" s="170">
        <f t="shared" si="6"/>
        <v>20</v>
      </c>
    </row>
    <row r="32" spans="1:165" ht="12.75" x14ac:dyDescent="0.2">
      <c r="A32" s="16">
        <v>27</v>
      </c>
      <c r="B32" s="17" t="s">
        <v>102</v>
      </c>
      <c r="C32" s="18" t="s">
        <v>103</v>
      </c>
      <c r="D32" s="11">
        <v>8</v>
      </c>
      <c r="E32" s="12"/>
      <c r="F32" s="11">
        <f t="shared" si="7"/>
        <v>8</v>
      </c>
      <c r="G32" s="11">
        <v>6</v>
      </c>
      <c r="H32" s="12"/>
      <c r="I32" s="11">
        <v>9</v>
      </c>
      <c r="J32" s="12"/>
      <c r="K32" s="11">
        <f t="shared" si="8"/>
        <v>9</v>
      </c>
      <c r="L32" s="11">
        <v>7</v>
      </c>
      <c r="M32" s="12"/>
      <c r="N32" s="11">
        <v>8</v>
      </c>
      <c r="O32" s="12"/>
      <c r="P32" s="11">
        <f t="shared" si="9"/>
        <v>8</v>
      </c>
      <c r="Q32" s="11">
        <v>7</v>
      </c>
      <c r="R32" s="12"/>
      <c r="S32" s="11">
        <f t="shared" si="10"/>
        <v>7</v>
      </c>
      <c r="T32" s="12">
        <v>8</v>
      </c>
      <c r="U32" s="12"/>
      <c r="V32" s="12">
        <v>9</v>
      </c>
      <c r="W32" s="12"/>
      <c r="X32" s="11">
        <v>9</v>
      </c>
      <c r="Y32" s="12"/>
      <c r="Z32" s="11">
        <f t="shared" si="39"/>
        <v>9</v>
      </c>
      <c r="AA32" s="11">
        <v>5</v>
      </c>
      <c r="AB32" s="12"/>
      <c r="AC32" s="11">
        <v>7</v>
      </c>
      <c r="AD32" s="11"/>
      <c r="AE32" s="11">
        <v>8</v>
      </c>
      <c r="AF32" s="12"/>
      <c r="AG32" s="11">
        <f t="shared" si="1"/>
        <v>8</v>
      </c>
      <c r="AH32" s="11">
        <v>7</v>
      </c>
      <c r="AI32" s="12"/>
      <c r="AJ32" s="11">
        <f t="shared" si="2"/>
        <v>7</v>
      </c>
      <c r="AK32" s="11">
        <v>8</v>
      </c>
      <c r="AL32" s="12"/>
      <c r="AM32" s="11">
        <v>8</v>
      </c>
      <c r="AN32" s="12"/>
      <c r="AO32" s="12">
        <v>8</v>
      </c>
      <c r="AP32" s="12"/>
      <c r="AQ32" s="12">
        <v>6</v>
      </c>
      <c r="AR32" s="12"/>
      <c r="AS32" s="11">
        <f t="shared" si="3"/>
        <v>6</v>
      </c>
      <c r="AT32" s="13">
        <f t="shared" si="11"/>
        <v>7.41</v>
      </c>
      <c r="AU32" s="13"/>
      <c r="AV32" s="14" t="str">
        <f t="shared" si="40"/>
        <v>Khá</v>
      </c>
      <c r="AW32" s="19"/>
      <c r="AX32" s="11">
        <v>6</v>
      </c>
      <c r="AY32" s="12"/>
      <c r="AZ32" s="11">
        <v>9</v>
      </c>
      <c r="BA32" s="12"/>
      <c r="BB32" s="11">
        <v>8</v>
      </c>
      <c r="BC32" s="11"/>
      <c r="BD32" s="11">
        <v>9</v>
      </c>
      <c r="BE32" s="12"/>
      <c r="BF32" s="11">
        <f t="shared" si="12"/>
        <v>9</v>
      </c>
      <c r="BG32" s="11">
        <v>9</v>
      </c>
      <c r="BH32" s="12"/>
      <c r="BI32" s="12">
        <v>9</v>
      </c>
      <c r="BJ32" s="12"/>
      <c r="BK32" s="12">
        <v>9</v>
      </c>
      <c r="BL32" s="12"/>
      <c r="BM32" s="11">
        <f t="shared" si="13"/>
        <v>9</v>
      </c>
      <c r="BN32" s="11">
        <v>8</v>
      </c>
      <c r="BO32" s="12"/>
      <c r="BP32" s="11">
        <v>8</v>
      </c>
      <c r="BQ32" s="12"/>
      <c r="BR32" s="12">
        <v>9</v>
      </c>
      <c r="BS32" s="12"/>
      <c r="BT32" s="11">
        <v>9</v>
      </c>
      <c r="BU32" s="12"/>
      <c r="BV32" s="11">
        <f t="shared" si="14"/>
        <v>9</v>
      </c>
      <c r="BW32" s="11">
        <v>6</v>
      </c>
      <c r="BX32" s="12"/>
      <c r="BY32" s="11">
        <f t="shared" si="15"/>
        <v>6</v>
      </c>
      <c r="BZ32" s="11">
        <v>8</v>
      </c>
      <c r="CA32" s="11"/>
      <c r="CB32" s="11">
        <v>10</v>
      </c>
      <c r="CC32" s="12"/>
      <c r="CD32" s="11">
        <v>8</v>
      </c>
      <c r="CE32" s="12"/>
      <c r="CF32" s="12">
        <v>9</v>
      </c>
      <c r="CG32" s="12"/>
      <c r="CH32" s="12">
        <v>9</v>
      </c>
      <c r="CI32" s="12"/>
      <c r="CJ32" s="11">
        <v>9</v>
      </c>
      <c r="CK32" s="12"/>
      <c r="CL32" s="11">
        <f t="shared" si="16"/>
        <v>9</v>
      </c>
      <c r="CM32" s="11">
        <v>8</v>
      </c>
      <c r="CN32" s="11"/>
      <c r="CO32" s="11">
        <f t="shared" si="17"/>
        <v>8</v>
      </c>
      <c r="CP32" s="11">
        <v>10</v>
      </c>
      <c r="CQ32" s="11"/>
      <c r="CR32" s="11">
        <v>8</v>
      </c>
      <c r="CS32" s="12"/>
      <c r="CT32" s="12">
        <v>9</v>
      </c>
      <c r="CU32" s="12"/>
      <c r="CV32" s="13">
        <f t="shared" si="4"/>
        <v>8.4</v>
      </c>
      <c r="CW32" s="13"/>
      <c r="CX32" s="14" t="str">
        <f t="shared" si="41"/>
        <v>Giỏi</v>
      </c>
      <c r="CY32" s="19"/>
      <c r="CZ32" s="11">
        <v>9</v>
      </c>
      <c r="DA32" s="12"/>
      <c r="DB32" s="11">
        <v>10</v>
      </c>
      <c r="DC32" s="12"/>
      <c r="DD32" s="11">
        <f t="shared" si="18"/>
        <v>10</v>
      </c>
      <c r="DE32" s="11">
        <v>8</v>
      </c>
      <c r="DF32" s="11"/>
      <c r="DG32" s="11">
        <v>9</v>
      </c>
      <c r="DH32" s="12"/>
      <c r="DI32" s="11">
        <v>9</v>
      </c>
      <c r="DJ32" s="12"/>
      <c r="DK32" s="12">
        <v>8</v>
      </c>
      <c r="DL32" s="12"/>
      <c r="DM32" s="12">
        <v>9</v>
      </c>
      <c r="DN32" s="12"/>
      <c r="DO32" s="11">
        <v>8</v>
      </c>
      <c r="DP32" s="11"/>
      <c r="DQ32" s="11">
        <v>9</v>
      </c>
      <c r="DR32" s="12"/>
      <c r="DS32" s="12">
        <v>9</v>
      </c>
      <c r="DT32" s="12"/>
      <c r="DU32" s="13">
        <f t="shared" si="37"/>
        <v>8.8800000000000008</v>
      </c>
      <c r="DV32" s="13"/>
      <c r="DW32" s="14" t="str">
        <f t="shared" si="42"/>
        <v>Giỏi</v>
      </c>
      <c r="DX32" s="19"/>
      <c r="DY32" s="11">
        <v>10</v>
      </c>
      <c r="DZ32" s="98"/>
      <c r="EA32" s="11">
        <v>9</v>
      </c>
      <c r="EB32" s="98"/>
      <c r="EC32" s="11">
        <f t="shared" si="19"/>
        <v>9</v>
      </c>
      <c r="ED32" s="11">
        <v>10</v>
      </c>
      <c r="EE32" s="98"/>
      <c r="EF32" s="11">
        <v>9</v>
      </c>
      <c r="EG32" s="98"/>
      <c r="EH32" s="11">
        <f t="shared" si="20"/>
        <v>9</v>
      </c>
      <c r="EI32" s="11">
        <v>8</v>
      </c>
      <c r="EJ32" s="98"/>
      <c r="EK32" s="11">
        <v>10</v>
      </c>
      <c r="EL32" s="98"/>
      <c r="EM32" s="11">
        <f t="shared" si="21"/>
        <v>10</v>
      </c>
      <c r="EN32" s="11">
        <v>9</v>
      </c>
      <c r="EO32" s="98"/>
      <c r="EP32" s="11">
        <v>8</v>
      </c>
      <c r="EQ32" s="98"/>
      <c r="ER32" s="11">
        <v>9</v>
      </c>
      <c r="ES32" s="98"/>
      <c r="ET32" s="11">
        <v>9</v>
      </c>
      <c r="EU32" s="98"/>
      <c r="EV32" s="11">
        <v>9</v>
      </c>
      <c r="EW32" s="98" t="str">
        <f t="shared" si="22"/>
        <v>Lê ThịHưởng</v>
      </c>
      <c r="EX32" s="217">
        <f t="shared" si="33"/>
        <v>9.14</v>
      </c>
      <c r="EY32" s="220"/>
      <c r="EZ32" s="221" t="str">
        <f t="shared" si="34"/>
        <v>Xuất sắc</v>
      </c>
      <c r="FA32" s="221"/>
      <c r="FB32" s="217">
        <f t="shared" si="35"/>
        <v>9.02</v>
      </c>
      <c r="FC32" s="220"/>
      <c r="FD32" s="221" t="str">
        <f t="shared" si="36"/>
        <v>Xuất sắc</v>
      </c>
      <c r="FE32" s="219" t="str">
        <f t="shared" si="25"/>
        <v>Lê ThịHưởng</v>
      </c>
      <c r="FF32" s="46">
        <f t="shared" si="26"/>
        <v>8.27</v>
      </c>
      <c r="FG32" s="46"/>
      <c r="FH32" s="47" t="str">
        <f t="shared" si="43"/>
        <v>Giỏi</v>
      </c>
      <c r="FI32" s="170">
        <f t="shared" si="6"/>
        <v>4</v>
      </c>
    </row>
    <row r="33" spans="1:165" ht="12.75" x14ac:dyDescent="0.2">
      <c r="A33" s="16">
        <v>28</v>
      </c>
      <c r="B33" s="17" t="s">
        <v>104</v>
      </c>
      <c r="C33" s="18" t="s">
        <v>105</v>
      </c>
      <c r="D33" s="11">
        <v>4</v>
      </c>
      <c r="E33" s="12">
        <v>5</v>
      </c>
      <c r="F33" s="11">
        <f t="shared" si="7"/>
        <v>5</v>
      </c>
      <c r="G33" s="11">
        <v>7</v>
      </c>
      <c r="H33" s="12"/>
      <c r="I33" s="11">
        <v>5</v>
      </c>
      <c r="J33" s="12"/>
      <c r="K33" s="11">
        <f t="shared" si="8"/>
        <v>5</v>
      </c>
      <c r="L33" s="11">
        <v>7</v>
      </c>
      <c r="M33" s="12"/>
      <c r="N33" s="11">
        <v>6</v>
      </c>
      <c r="O33" s="12"/>
      <c r="P33" s="11">
        <f t="shared" si="9"/>
        <v>6</v>
      </c>
      <c r="Q33" s="11">
        <v>5</v>
      </c>
      <c r="R33" s="12"/>
      <c r="S33" s="11">
        <f t="shared" si="10"/>
        <v>5</v>
      </c>
      <c r="T33" s="12">
        <v>7</v>
      </c>
      <c r="U33" s="12"/>
      <c r="V33" s="12">
        <v>7</v>
      </c>
      <c r="W33" s="12"/>
      <c r="X33" s="11">
        <v>8</v>
      </c>
      <c r="Y33" s="12"/>
      <c r="Z33" s="11">
        <f t="shared" si="39"/>
        <v>8</v>
      </c>
      <c r="AA33" s="11">
        <v>5</v>
      </c>
      <c r="AB33" s="12"/>
      <c r="AC33" s="11">
        <v>6</v>
      </c>
      <c r="AD33" s="11"/>
      <c r="AE33" s="11">
        <v>5</v>
      </c>
      <c r="AF33" s="12"/>
      <c r="AG33" s="11">
        <f t="shared" si="1"/>
        <v>5</v>
      </c>
      <c r="AH33" s="11">
        <v>7</v>
      </c>
      <c r="AI33" s="12"/>
      <c r="AJ33" s="11">
        <f t="shared" si="2"/>
        <v>7</v>
      </c>
      <c r="AK33" s="11">
        <v>7</v>
      </c>
      <c r="AL33" s="12"/>
      <c r="AM33" s="11">
        <v>7</v>
      </c>
      <c r="AN33" s="12"/>
      <c r="AO33" s="12">
        <v>8</v>
      </c>
      <c r="AP33" s="12"/>
      <c r="AQ33" s="12">
        <v>6</v>
      </c>
      <c r="AR33" s="12"/>
      <c r="AS33" s="11">
        <f t="shared" si="3"/>
        <v>6</v>
      </c>
      <c r="AT33" s="13">
        <f t="shared" si="11"/>
        <v>6.31</v>
      </c>
      <c r="AU33" s="13"/>
      <c r="AV33" s="14" t="str">
        <f t="shared" si="40"/>
        <v>TBKhá</v>
      </c>
      <c r="AW33" s="19"/>
      <c r="AX33" s="11">
        <v>6</v>
      </c>
      <c r="AY33" s="12"/>
      <c r="AZ33" s="11">
        <v>6</v>
      </c>
      <c r="BA33" s="12"/>
      <c r="BB33" s="11">
        <v>7</v>
      </c>
      <c r="BC33" s="11"/>
      <c r="BD33" s="11">
        <v>5</v>
      </c>
      <c r="BE33" s="12"/>
      <c r="BF33" s="11">
        <f t="shared" si="12"/>
        <v>5</v>
      </c>
      <c r="BG33" s="11">
        <v>8</v>
      </c>
      <c r="BH33" s="12"/>
      <c r="BI33" s="12">
        <v>7</v>
      </c>
      <c r="BJ33" s="12"/>
      <c r="BK33" s="12">
        <v>7</v>
      </c>
      <c r="BL33" s="12"/>
      <c r="BM33" s="11">
        <f t="shared" si="13"/>
        <v>7</v>
      </c>
      <c r="BN33" s="11">
        <v>8</v>
      </c>
      <c r="BO33" s="12"/>
      <c r="BP33" s="11">
        <v>9</v>
      </c>
      <c r="BQ33" s="12"/>
      <c r="BR33" s="12">
        <v>8</v>
      </c>
      <c r="BS33" s="12"/>
      <c r="BT33" s="11">
        <v>7</v>
      </c>
      <c r="BU33" s="12"/>
      <c r="BV33" s="11">
        <f t="shared" si="14"/>
        <v>7</v>
      </c>
      <c r="BW33" s="11">
        <v>4</v>
      </c>
      <c r="BX33" s="12">
        <v>6</v>
      </c>
      <c r="BY33" s="11">
        <f t="shared" si="15"/>
        <v>6</v>
      </c>
      <c r="BZ33" s="11">
        <v>7</v>
      </c>
      <c r="CA33" s="11"/>
      <c r="CB33" s="11">
        <v>7</v>
      </c>
      <c r="CC33" s="12"/>
      <c r="CD33" s="11">
        <v>7</v>
      </c>
      <c r="CE33" s="12"/>
      <c r="CF33" s="12">
        <v>7</v>
      </c>
      <c r="CG33" s="12"/>
      <c r="CH33" s="12">
        <v>7</v>
      </c>
      <c r="CI33" s="12"/>
      <c r="CJ33" s="11">
        <v>6</v>
      </c>
      <c r="CK33" s="12"/>
      <c r="CL33" s="11">
        <f t="shared" si="16"/>
        <v>6</v>
      </c>
      <c r="CM33" s="11">
        <v>8</v>
      </c>
      <c r="CN33" s="11"/>
      <c r="CO33" s="11">
        <f t="shared" si="17"/>
        <v>8</v>
      </c>
      <c r="CP33" s="11">
        <v>8</v>
      </c>
      <c r="CQ33" s="11"/>
      <c r="CR33" s="11">
        <v>7</v>
      </c>
      <c r="CS33" s="12"/>
      <c r="CT33" s="12">
        <v>9</v>
      </c>
      <c r="CU33" s="12"/>
      <c r="CV33" s="13">
        <f t="shared" si="4"/>
        <v>7.09</v>
      </c>
      <c r="CW33" s="13"/>
      <c r="CX33" s="14" t="str">
        <f t="shared" si="41"/>
        <v>Khá</v>
      </c>
      <c r="CY33" s="19"/>
      <c r="CZ33" s="11">
        <v>7</v>
      </c>
      <c r="DA33" s="12"/>
      <c r="DB33" s="11">
        <v>6</v>
      </c>
      <c r="DC33" s="12"/>
      <c r="DD33" s="11">
        <f t="shared" si="18"/>
        <v>6</v>
      </c>
      <c r="DE33" s="11">
        <v>6</v>
      </c>
      <c r="DF33" s="11"/>
      <c r="DG33" s="11">
        <v>7</v>
      </c>
      <c r="DH33" s="12"/>
      <c r="DI33" s="11">
        <v>9</v>
      </c>
      <c r="DJ33" s="12"/>
      <c r="DK33" s="12">
        <v>7</v>
      </c>
      <c r="DL33" s="12"/>
      <c r="DM33" s="12">
        <v>7</v>
      </c>
      <c r="DN33" s="12"/>
      <c r="DO33" s="11">
        <v>8</v>
      </c>
      <c r="DP33" s="11"/>
      <c r="DQ33" s="11">
        <v>8</v>
      </c>
      <c r="DR33" s="12"/>
      <c r="DS33" s="12">
        <v>9</v>
      </c>
      <c r="DT33" s="12"/>
      <c r="DU33" s="13">
        <f t="shared" si="37"/>
        <v>7.28</v>
      </c>
      <c r="DV33" s="13"/>
      <c r="DW33" s="14" t="str">
        <f t="shared" si="42"/>
        <v>Khá</v>
      </c>
      <c r="DX33" s="19"/>
      <c r="DY33" s="11">
        <v>9</v>
      </c>
      <c r="DZ33" s="98"/>
      <c r="EA33" s="11">
        <v>9</v>
      </c>
      <c r="EB33" s="98"/>
      <c r="EC33" s="11">
        <f t="shared" si="19"/>
        <v>9</v>
      </c>
      <c r="ED33" s="11">
        <v>8</v>
      </c>
      <c r="EE33" s="98"/>
      <c r="EF33" s="11">
        <v>8</v>
      </c>
      <c r="EG33" s="98"/>
      <c r="EH33" s="11">
        <f t="shared" si="20"/>
        <v>8</v>
      </c>
      <c r="EI33" s="11">
        <v>8</v>
      </c>
      <c r="EJ33" s="98"/>
      <c r="EK33" s="11">
        <v>9</v>
      </c>
      <c r="EL33" s="98"/>
      <c r="EM33" s="11">
        <f t="shared" si="21"/>
        <v>9</v>
      </c>
      <c r="EN33" s="11">
        <v>8</v>
      </c>
      <c r="EO33" s="98"/>
      <c r="EP33" s="11">
        <v>8</v>
      </c>
      <c r="EQ33" s="98"/>
      <c r="ER33" s="11">
        <v>9</v>
      </c>
      <c r="ES33" s="98"/>
      <c r="ET33" s="11">
        <v>8</v>
      </c>
      <c r="EU33" s="98"/>
      <c r="EV33" s="11">
        <v>8</v>
      </c>
      <c r="EW33" s="98" t="str">
        <f t="shared" si="22"/>
        <v>Đoàn QuốcHuy</v>
      </c>
      <c r="EX33" s="217">
        <f t="shared" si="33"/>
        <v>8.4600000000000009</v>
      </c>
      <c r="EY33" s="220"/>
      <c r="EZ33" s="221" t="str">
        <f t="shared" si="34"/>
        <v>Giỏi</v>
      </c>
      <c r="FA33" s="221"/>
      <c r="FB33" s="217">
        <f t="shared" si="35"/>
        <v>7.91</v>
      </c>
      <c r="FC33" s="220"/>
      <c r="FD33" s="221" t="str">
        <f t="shared" si="36"/>
        <v>Khá</v>
      </c>
      <c r="FE33" s="219" t="str">
        <f t="shared" si="25"/>
        <v>Đoàn QuốcHuy</v>
      </c>
      <c r="FF33" s="46">
        <f t="shared" si="26"/>
        <v>7.1</v>
      </c>
      <c r="FG33" s="46"/>
      <c r="FH33" s="47" t="str">
        <f t="shared" si="43"/>
        <v>Khá</v>
      </c>
      <c r="FI33" s="170">
        <f t="shared" si="6"/>
        <v>71</v>
      </c>
    </row>
    <row r="34" spans="1:165" ht="12.75" x14ac:dyDescent="0.2">
      <c r="A34" s="16">
        <v>29</v>
      </c>
      <c r="B34" s="17" t="s">
        <v>106</v>
      </c>
      <c r="C34" s="18" t="s">
        <v>105</v>
      </c>
      <c r="D34" s="11">
        <v>6</v>
      </c>
      <c r="E34" s="12"/>
      <c r="F34" s="11">
        <f t="shared" si="7"/>
        <v>6</v>
      </c>
      <c r="G34" s="11">
        <v>6</v>
      </c>
      <c r="H34" s="12"/>
      <c r="I34" s="11">
        <v>7</v>
      </c>
      <c r="J34" s="12"/>
      <c r="K34" s="11">
        <f t="shared" si="8"/>
        <v>7</v>
      </c>
      <c r="L34" s="11">
        <v>7</v>
      </c>
      <c r="M34" s="12"/>
      <c r="N34" s="11">
        <v>6</v>
      </c>
      <c r="O34" s="12"/>
      <c r="P34" s="11">
        <f t="shared" si="9"/>
        <v>6</v>
      </c>
      <c r="Q34" s="11">
        <v>4</v>
      </c>
      <c r="R34" s="12">
        <v>5</v>
      </c>
      <c r="S34" s="11">
        <f t="shared" si="10"/>
        <v>5</v>
      </c>
      <c r="T34" s="12">
        <v>7</v>
      </c>
      <c r="U34" s="12"/>
      <c r="V34" s="12">
        <v>8</v>
      </c>
      <c r="W34" s="12"/>
      <c r="X34" s="11">
        <v>4</v>
      </c>
      <c r="Y34" s="12">
        <v>6</v>
      </c>
      <c r="Z34" s="11">
        <f t="shared" si="39"/>
        <v>6</v>
      </c>
      <c r="AA34" s="11">
        <v>5</v>
      </c>
      <c r="AB34" s="12"/>
      <c r="AC34" s="11">
        <v>5</v>
      </c>
      <c r="AD34" s="11"/>
      <c r="AE34" s="11">
        <v>6</v>
      </c>
      <c r="AF34" s="12"/>
      <c r="AG34" s="11">
        <f t="shared" si="1"/>
        <v>6</v>
      </c>
      <c r="AH34" s="11">
        <v>5</v>
      </c>
      <c r="AI34" s="12"/>
      <c r="AJ34" s="11">
        <f t="shared" si="2"/>
        <v>5</v>
      </c>
      <c r="AK34" s="11">
        <v>7</v>
      </c>
      <c r="AL34" s="12"/>
      <c r="AM34" s="11">
        <v>8</v>
      </c>
      <c r="AN34" s="12"/>
      <c r="AO34" s="12">
        <v>7</v>
      </c>
      <c r="AP34" s="12"/>
      <c r="AQ34" s="12">
        <v>7</v>
      </c>
      <c r="AR34" s="12"/>
      <c r="AS34" s="11">
        <f t="shared" si="3"/>
        <v>7</v>
      </c>
      <c r="AT34" s="13">
        <f t="shared" si="11"/>
        <v>6.26</v>
      </c>
      <c r="AU34" s="13"/>
      <c r="AV34" s="14" t="str">
        <f t="shared" si="40"/>
        <v>TBKhá</v>
      </c>
      <c r="AW34" s="19"/>
      <c r="AX34" s="11">
        <v>7</v>
      </c>
      <c r="AY34" s="12"/>
      <c r="AZ34" s="11">
        <v>6</v>
      </c>
      <c r="BA34" s="12"/>
      <c r="BB34" s="11">
        <v>8</v>
      </c>
      <c r="BC34" s="11"/>
      <c r="BD34" s="11">
        <v>6</v>
      </c>
      <c r="BE34" s="12"/>
      <c r="BF34" s="11">
        <f t="shared" si="12"/>
        <v>6</v>
      </c>
      <c r="BG34" s="11">
        <v>8</v>
      </c>
      <c r="BH34" s="12"/>
      <c r="BI34" s="12">
        <v>8</v>
      </c>
      <c r="BJ34" s="12"/>
      <c r="BK34" s="12">
        <v>7</v>
      </c>
      <c r="BL34" s="12"/>
      <c r="BM34" s="11">
        <f t="shared" si="13"/>
        <v>7</v>
      </c>
      <c r="BN34" s="11">
        <v>8</v>
      </c>
      <c r="BO34" s="12"/>
      <c r="BP34" s="11">
        <v>8</v>
      </c>
      <c r="BQ34" s="12"/>
      <c r="BR34" s="12">
        <v>8</v>
      </c>
      <c r="BS34" s="12"/>
      <c r="BT34" s="11">
        <v>6</v>
      </c>
      <c r="BU34" s="12"/>
      <c r="BV34" s="11">
        <f t="shared" si="14"/>
        <v>6</v>
      </c>
      <c r="BW34" s="11">
        <v>5</v>
      </c>
      <c r="BX34" s="12"/>
      <c r="BY34" s="11">
        <f t="shared" si="15"/>
        <v>5</v>
      </c>
      <c r="BZ34" s="11">
        <v>7</v>
      </c>
      <c r="CA34" s="11"/>
      <c r="CB34" s="11">
        <v>6</v>
      </c>
      <c r="CC34" s="12"/>
      <c r="CD34" s="11">
        <v>7</v>
      </c>
      <c r="CE34" s="12"/>
      <c r="CF34" s="12">
        <v>8</v>
      </c>
      <c r="CG34" s="12"/>
      <c r="CH34" s="12">
        <v>8</v>
      </c>
      <c r="CI34" s="12"/>
      <c r="CJ34" s="11">
        <v>6</v>
      </c>
      <c r="CK34" s="12"/>
      <c r="CL34" s="11">
        <f t="shared" si="16"/>
        <v>6</v>
      </c>
      <c r="CM34" s="11">
        <v>7</v>
      </c>
      <c r="CN34" s="11"/>
      <c r="CO34" s="11">
        <f t="shared" si="17"/>
        <v>7</v>
      </c>
      <c r="CP34" s="11">
        <v>6</v>
      </c>
      <c r="CQ34" s="11"/>
      <c r="CR34" s="11">
        <v>8</v>
      </c>
      <c r="CS34" s="12"/>
      <c r="CT34" s="12">
        <v>9</v>
      </c>
      <c r="CU34" s="12"/>
      <c r="CV34" s="13">
        <f t="shared" si="4"/>
        <v>7.02</v>
      </c>
      <c r="CW34" s="13"/>
      <c r="CX34" s="14" t="str">
        <f t="shared" si="41"/>
        <v>Khá</v>
      </c>
      <c r="CY34" s="19"/>
      <c r="CZ34" s="11">
        <v>7</v>
      </c>
      <c r="DA34" s="12"/>
      <c r="DB34" s="11">
        <v>4</v>
      </c>
      <c r="DC34" s="12">
        <v>8</v>
      </c>
      <c r="DD34" s="11">
        <f t="shared" si="18"/>
        <v>8</v>
      </c>
      <c r="DE34" s="11">
        <v>6</v>
      </c>
      <c r="DF34" s="11"/>
      <c r="DG34" s="11">
        <v>8</v>
      </c>
      <c r="DH34" s="12"/>
      <c r="DI34" s="11">
        <v>8</v>
      </c>
      <c r="DJ34" s="12"/>
      <c r="DK34" s="12">
        <v>7</v>
      </c>
      <c r="DL34" s="12"/>
      <c r="DM34" s="12">
        <v>7</v>
      </c>
      <c r="DN34" s="12"/>
      <c r="DO34" s="11">
        <v>8</v>
      </c>
      <c r="DP34" s="11"/>
      <c r="DQ34" s="11">
        <v>8</v>
      </c>
      <c r="DR34" s="12"/>
      <c r="DS34" s="12">
        <v>9</v>
      </c>
      <c r="DT34" s="12"/>
      <c r="DU34" s="13">
        <f t="shared" si="37"/>
        <v>7.6</v>
      </c>
      <c r="DV34" s="13"/>
      <c r="DW34" s="14" t="str">
        <f t="shared" si="42"/>
        <v>Khá</v>
      </c>
      <c r="DX34" s="19"/>
      <c r="DY34" s="11">
        <v>8</v>
      </c>
      <c r="DZ34" s="98"/>
      <c r="EA34" s="11">
        <v>9</v>
      </c>
      <c r="EB34" s="98"/>
      <c r="EC34" s="11">
        <f t="shared" si="19"/>
        <v>9</v>
      </c>
      <c r="ED34" s="11">
        <v>8</v>
      </c>
      <c r="EE34" s="98"/>
      <c r="EF34" s="44">
        <v>3</v>
      </c>
      <c r="EG34" s="98">
        <v>8</v>
      </c>
      <c r="EH34" s="11">
        <f t="shared" si="20"/>
        <v>8</v>
      </c>
      <c r="EI34" s="11">
        <v>8</v>
      </c>
      <c r="EJ34" s="98"/>
      <c r="EK34" s="11">
        <v>7</v>
      </c>
      <c r="EL34" s="98"/>
      <c r="EM34" s="11">
        <f t="shared" si="21"/>
        <v>7</v>
      </c>
      <c r="EN34" s="11">
        <v>8</v>
      </c>
      <c r="EO34" s="98"/>
      <c r="EP34" s="11">
        <v>8</v>
      </c>
      <c r="EQ34" s="98"/>
      <c r="ER34" s="11">
        <v>9</v>
      </c>
      <c r="ES34" s="98"/>
      <c r="ET34" s="11">
        <v>8</v>
      </c>
      <c r="EU34" s="98"/>
      <c r="EV34" s="11">
        <v>8</v>
      </c>
      <c r="EW34" s="98" t="str">
        <f t="shared" si="22"/>
        <v>Lê VănHuy</v>
      </c>
      <c r="EX34" s="217">
        <f t="shared" si="33"/>
        <v>8.11</v>
      </c>
      <c r="EY34" s="220"/>
      <c r="EZ34" s="221" t="str">
        <f t="shared" si="34"/>
        <v>Giỏi</v>
      </c>
      <c r="FA34" s="221"/>
      <c r="FB34" s="217">
        <f t="shared" si="35"/>
        <v>7.87</v>
      </c>
      <c r="FC34" s="220"/>
      <c r="FD34" s="221" t="str">
        <f t="shared" si="36"/>
        <v>Khá</v>
      </c>
      <c r="FE34" s="219" t="str">
        <f t="shared" si="25"/>
        <v>Lê VănHuy</v>
      </c>
      <c r="FF34" s="46">
        <f t="shared" si="26"/>
        <v>7.04</v>
      </c>
      <c r="FG34" s="46"/>
      <c r="FH34" s="47" t="str">
        <f t="shared" si="43"/>
        <v>Khá</v>
      </c>
      <c r="FI34" s="170">
        <f t="shared" si="6"/>
        <v>75</v>
      </c>
    </row>
    <row r="35" spans="1:165" ht="12.75" x14ac:dyDescent="0.2">
      <c r="A35" s="16">
        <v>30</v>
      </c>
      <c r="B35" s="17" t="s">
        <v>107</v>
      </c>
      <c r="C35" s="18" t="s">
        <v>108</v>
      </c>
      <c r="D35" s="11">
        <v>6</v>
      </c>
      <c r="E35" s="12"/>
      <c r="F35" s="11">
        <f t="shared" si="7"/>
        <v>6</v>
      </c>
      <c r="G35" s="11">
        <v>6</v>
      </c>
      <c r="H35" s="12"/>
      <c r="I35" s="11">
        <v>8</v>
      </c>
      <c r="J35" s="12"/>
      <c r="K35" s="11">
        <f t="shared" si="8"/>
        <v>8</v>
      </c>
      <c r="L35" s="11">
        <v>8</v>
      </c>
      <c r="M35" s="12"/>
      <c r="N35" s="11">
        <v>6</v>
      </c>
      <c r="O35" s="12"/>
      <c r="P35" s="11">
        <f t="shared" si="9"/>
        <v>6</v>
      </c>
      <c r="Q35" s="11">
        <v>6</v>
      </c>
      <c r="R35" s="12"/>
      <c r="S35" s="11">
        <f t="shared" si="10"/>
        <v>6</v>
      </c>
      <c r="T35" s="12">
        <v>7</v>
      </c>
      <c r="U35" s="12"/>
      <c r="V35" s="12">
        <v>7</v>
      </c>
      <c r="W35" s="12"/>
      <c r="X35" s="11">
        <v>7</v>
      </c>
      <c r="Y35" s="12"/>
      <c r="Z35" s="11">
        <f t="shared" si="39"/>
        <v>7</v>
      </c>
      <c r="AA35" s="11">
        <v>5</v>
      </c>
      <c r="AB35" s="12"/>
      <c r="AC35" s="11">
        <v>6</v>
      </c>
      <c r="AD35" s="11"/>
      <c r="AE35" s="11">
        <v>5</v>
      </c>
      <c r="AF35" s="12"/>
      <c r="AG35" s="11">
        <f t="shared" si="1"/>
        <v>5</v>
      </c>
      <c r="AH35" s="11">
        <v>6</v>
      </c>
      <c r="AI35" s="12"/>
      <c r="AJ35" s="11">
        <f t="shared" si="2"/>
        <v>6</v>
      </c>
      <c r="AK35" s="11">
        <v>6</v>
      </c>
      <c r="AL35" s="12"/>
      <c r="AM35" s="11">
        <v>8</v>
      </c>
      <c r="AN35" s="12"/>
      <c r="AO35" s="12">
        <v>7</v>
      </c>
      <c r="AP35" s="12"/>
      <c r="AQ35" s="12">
        <v>6</v>
      </c>
      <c r="AR35" s="12"/>
      <c r="AS35" s="11">
        <f t="shared" si="3"/>
        <v>6</v>
      </c>
      <c r="AT35" s="13">
        <f t="shared" si="11"/>
        <v>6.35</v>
      </c>
      <c r="AU35" s="13"/>
      <c r="AV35" s="14" t="str">
        <f t="shared" si="40"/>
        <v>TBKhá</v>
      </c>
      <c r="AW35" s="19"/>
      <c r="AX35" s="11">
        <v>6</v>
      </c>
      <c r="AY35" s="12"/>
      <c r="AZ35" s="11">
        <v>6</v>
      </c>
      <c r="BA35" s="12"/>
      <c r="BB35" s="11">
        <v>7</v>
      </c>
      <c r="BC35" s="11"/>
      <c r="BD35" s="11">
        <v>7</v>
      </c>
      <c r="BE35" s="12"/>
      <c r="BF35" s="11">
        <f t="shared" si="12"/>
        <v>7</v>
      </c>
      <c r="BG35" s="11">
        <v>7</v>
      </c>
      <c r="BH35" s="12"/>
      <c r="BI35" s="12">
        <v>7</v>
      </c>
      <c r="BJ35" s="12"/>
      <c r="BK35" s="12">
        <v>7</v>
      </c>
      <c r="BL35" s="12"/>
      <c r="BM35" s="11">
        <f t="shared" si="13"/>
        <v>7</v>
      </c>
      <c r="BN35" s="11">
        <v>8</v>
      </c>
      <c r="BO35" s="12"/>
      <c r="BP35" s="11">
        <v>9</v>
      </c>
      <c r="BQ35" s="12"/>
      <c r="BR35" s="12">
        <v>9</v>
      </c>
      <c r="BS35" s="12"/>
      <c r="BT35" s="11">
        <v>8</v>
      </c>
      <c r="BU35" s="12"/>
      <c r="BV35" s="11">
        <f t="shared" si="14"/>
        <v>8</v>
      </c>
      <c r="BW35" s="11">
        <v>6</v>
      </c>
      <c r="BX35" s="12"/>
      <c r="BY35" s="11">
        <f t="shared" si="15"/>
        <v>6</v>
      </c>
      <c r="BZ35" s="11">
        <v>5</v>
      </c>
      <c r="CA35" s="11"/>
      <c r="CB35" s="11">
        <v>9</v>
      </c>
      <c r="CC35" s="12"/>
      <c r="CD35" s="11">
        <v>6</v>
      </c>
      <c r="CE35" s="12"/>
      <c r="CF35" s="12">
        <v>8</v>
      </c>
      <c r="CG35" s="12"/>
      <c r="CH35" s="12">
        <v>7</v>
      </c>
      <c r="CI35" s="12"/>
      <c r="CJ35" s="11">
        <v>9</v>
      </c>
      <c r="CK35" s="12"/>
      <c r="CL35" s="11">
        <f t="shared" si="16"/>
        <v>9</v>
      </c>
      <c r="CM35" s="11">
        <v>6</v>
      </c>
      <c r="CN35" s="11"/>
      <c r="CO35" s="11">
        <f t="shared" si="17"/>
        <v>6</v>
      </c>
      <c r="CP35" s="11">
        <v>9</v>
      </c>
      <c r="CQ35" s="11"/>
      <c r="CR35" s="11">
        <v>8</v>
      </c>
      <c r="CS35" s="12"/>
      <c r="CT35" s="12">
        <v>9</v>
      </c>
      <c r="CU35" s="12"/>
      <c r="CV35" s="13">
        <f t="shared" si="4"/>
        <v>7.38</v>
      </c>
      <c r="CW35" s="13"/>
      <c r="CX35" s="14" t="str">
        <f t="shared" si="41"/>
        <v>Khá</v>
      </c>
      <c r="CY35" s="19"/>
      <c r="CZ35" s="11">
        <v>6</v>
      </c>
      <c r="DA35" s="12"/>
      <c r="DB35" s="11">
        <v>9</v>
      </c>
      <c r="DC35" s="12"/>
      <c r="DD35" s="11">
        <f t="shared" si="18"/>
        <v>9</v>
      </c>
      <c r="DE35" s="11">
        <v>6</v>
      </c>
      <c r="DF35" s="11"/>
      <c r="DG35" s="11">
        <v>8</v>
      </c>
      <c r="DH35" s="12"/>
      <c r="DI35" s="11">
        <v>8</v>
      </c>
      <c r="DJ35" s="12"/>
      <c r="DK35" s="12">
        <v>6</v>
      </c>
      <c r="DL35" s="12"/>
      <c r="DM35" s="12">
        <v>5</v>
      </c>
      <c r="DN35" s="12"/>
      <c r="DO35" s="11">
        <v>8</v>
      </c>
      <c r="DP35" s="11"/>
      <c r="DQ35" s="11">
        <v>8</v>
      </c>
      <c r="DR35" s="12"/>
      <c r="DS35" s="12">
        <v>9</v>
      </c>
      <c r="DT35" s="12"/>
      <c r="DU35" s="13">
        <f t="shared" si="37"/>
        <v>7.32</v>
      </c>
      <c r="DV35" s="13"/>
      <c r="DW35" s="14" t="str">
        <f t="shared" si="42"/>
        <v>Khá</v>
      </c>
      <c r="DX35" s="19"/>
      <c r="DY35" s="11">
        <v>9</v>
      </c>
      <c r="DZ35" s="98"/>
      <c r="EA35" s="11">
        <v>9</v>
      </c>
      <c r="EB35" s="98"/>
      <c r="EC35" s="11">
        <f t="shared" si="19"/>
        <v>9</v>
      </c>
      <c r="ED35" s="11">
        <v>10</v>
      </c>
      <c r="EE35" s="98"/>
      <c r="EF35" s="11">
        <v>8</v>
      </c>
      <c r="EG35" s="98"/>
      <c r="EH35" s="11">
        <f t="shared" si="20"/>
        <v>8</v>
      </c>
      <c r="EI35" s="11">
        <v>8</v>
      </c>
      <c r="EJ35" s="98"/>
      <c r="EK35" s="11">
        <v>9</v>
      </c>
      <c r="EL35" s="98"/>
      <c r="EM35" s="11">
        <f t="shared" si="21"/>
        <v>9</v>
      </c>
      <c r="EN35" s="11">
        <v>8</v>
      </c>
      <c r="EO35" s="98"/>
      <c r="EP35" s="11">
        <v>8</v>
      </c>
      <c r="EQ35" s="98"/>
      <c r="ER35" s="11">
        <v>9</v>
      </c>
      <c r="ES35" s="98"/>
      <c r="ET35" s="11">
        <v>7</v>
      </c>
      <c r="EU35" s="98"/>
      <c r="EV35" s="11">
        <v>9</v>
      </c>
      <c r="EW35" s="98" t="str">
        <f t="shared" si="22"/>
        <v>Nguyễn Duy BảoKhoa</v>
      </c>
      <c r="EX35" s="217">
        <f t="shared" si="33"/>
        <v>8.57</v>
      </c>
      <c r="EY35" s="220"/>
      <c r="EZ35" s="221" t="str">
        <f t="shared" si="34"/>
        <v>Giỏi</v>
      </c>
      <c r="FA35" s="221"/>
      <c r="FB35" s="217">
        <f t="shared" si="35"/>
        <v>7.98</v>
      </c>
      <c r="FC35" s="220"/>
      <c r="FD35" s="221" t="str">
        <f t="shared" si="36"/>
        <v>Khá</v>
      </c>
      <c r="FE35" s="219" t="str">
        <f t="shared" si="25"/>
        <v>Nguyễn Duy BảoKhoa</v>
      </c>
      <c r="FF35" s="46">
        <f t="shared" si="26"/>
        <v>7.23</v>
      </c>
      <c r="FG35" s="46"/>
      <c r="FH35" s="47" t="str">
        <f t="shared" si="43"/>
        <v>Khá</v>
      </c>
      <c r="FI35" s="170">
        <f t="shared" si="6"/>
        <v>55</v>
      </c>
    </row>
    <row r="36" spans="1:165" ht="12.75" x14ac:dyDescent="0.2">
      <c r="A36" s="16">
        <v>31</v>
      </c>
      <c r="B36" s="17" t="s">
        <v>97</v>
      </c>
      <c r="C36" s="18" t="s">
        <v>109</v>
      </c>
      <c r="D36" s="11">
        <v>7</v>
      </c>
      <c r="E36" s="12"/>
      <c r="F36" s="11">
        <f t="shared" si="7"/>
        <v>7</v>
      </c>
      <c r="G36" s="11">
        <v>6</v>
      </c>
      <c r="H36" s="12"/>
      <c r="I36" s="11">
        <v>8</v>
      </c>
      <c r="J36" s="12"/>
      <c r="K36" s="11">
        <f t="shared" si="8"/>
        <v>8</v>
      </c>
      <c r="L36" s="11">
        <v>7</v>
      </c>
      <c r="M36" s="12"/>
      <c r="N36" s="11">
        <v>8</v>
      </c>
      <c r="O36" s="12"/>
      <c r="P36" s="11">
        <f t="shared" si="9"/>
        <v>8</v>
      </c>
      <c r="Q36" s="11">
        <v>6</v>
      </c>
      <c r="R36" s="12"/>
      <c r="S36" s="11">
        <f t="shared" si="10"/>
        <v>6</v>
      </c>
      <c r="T36" s="12">
        <v>7</v>
      </c>
      <c r="U36" s="12"/>
      <c r="V36" s="12">
        <v>8</v>
      </c>
      <c r="W36" s="12"/>
      <c r="X36" s="11">
        <v>8</v>
      </c>
      <c r="Y36" s="12"/>
      <c r="Z36" s="11">
        <f t="shared" si="39"/>
        <v>8</v>
      </c>
      <c r="AA36" s="11">
        <v>5</v>
      </c>
      <c r="AB36" s="12"/>
      <c r="AC36" s="11">
        <v>6</v>
      </c>
      <c r="AD36" s="11"/>
      <c r="AE36" s="11">
        <v>6</v>
      </c>
      <c r="AF36" s="12"/>
      <c r="AG36" s="11">
        <f t="shared" si="1"/>
        <v>6</v>
      </c>
      <c r="AH36" s="11">
        <v>7</v>
      </c>
      <c r="AI36" s="12"/>
      <c r="AJ36" s="11">
        <f t="shared" si="2"/>
        <v>7</v>
      </c>
      <c r="AK36" s="11">
        <v>7</v>
      </c>
      <c r="AL36" s="12"/>
      <c r="AM36" s="11">
        <v>8</v>
      </c>
      <c r="AN36" s="12"/>
      <c r="AO36" s="12">
        <v>8</v>
      </c>
      <c r="AP36" s="12"/>
      <c r="AQ36" s="12">
        <v>5</v>
      </c>
      <c r="AR36" s="12"/>
      <c r="AS36" s="11">
        <f t="shared" si="3"/>
        <v>5</v>
      </c>
      <c r="AT36" s="13">
        <f t="shared" si="11"/>
        <v>6.76</v>
      </c>
      <c r="AU36" s="13"/>
      <c r="AV36" s="14" t="str">
        <f t="shared" si="40"/>
        <v>TBKhá</v>
      </c>
      <c r="AW36" s="19"/>
      <c r="AX36" s="11">
        <v>6</v>
      </c>
      <c r="AY36" s="12"/>
      <c r="AZ36" s="11">
        <v>8</v>
      </c>
      <c r="BA36" s="12"/>
      <c r="BB36" s="11">
        <v>7</v>
      </c>
      <c r="BC36" s="11"/>
      <c r="BD36" s="11">
        <v>8</v>
      </c>
      <c r="BE36" s="12"/>
      <c r="BF36" s="11">
        <f t="shared" si="12"/>
        <v>8</v>
      </c>
      <c r="BG36" s="11">
        <v>8</v>
      </c>
      <c r="BH36" s="12"/>
      <c r="BI36" s="12">
        <v>7</v>
      </c>
      <c r="BJ36" s="12"/>
      <c r="BK36" s="12">
        <v>7</v>
      </c>
      <c r="BL36" s="12"/>
      <c r="BM36" s="11">
        <f t="shared" si="13"/>
        <v>7</v>
      </c>
      <c r="BN36" s="11">
        <v>8</v>
      </c>
      <c r="BO36" s="12"/>
      <c r="BP36" s="11">
        <v>9</v>
      </c>
      <c r="BQ36" s="12"/>
      <c r="BR36" s="12">
        <v>8</v>
      </c>
      <c r="BS36" s="12"/>
      <c r="BT36" s="11">
        <v>9</v>
      </c>
      <c r="BU36" s="12"/>
      <c r="BV36" s="11">
        <f t="shared" si="14"/>
        <v>9</v>
      </c>
      <c r="BW36" s="11">
        <v>6</v>
      </c>
      <c r="BX36" s="12"/>
      <c r="BY36" s="11">
        <f t="shared" si="15"/>
        <v>6</v>
      </c>
      <c r="BZ36" s="11">
        <v>7</v>
      </c>
      <c r="CA36" s="11"/>
      <c r="CB36" s="11">
        <v>8</v>
      </c>
      <c r="CC36" s="12"/>
      <c r="CD36" s="11">
        <v>7</v>
      </c>
      <c r="CE36" s="12"/>
      <c r="CF36" s="12">
        <v>7</v>
      </c>
      <c r="CG36" s="12"/>
      <c r="CH36" s="12">
        <v>8</v>
      </c>
      <c r="CI36" s="12"/>
      <c r="CJ36" s="11">
        <v>7</v>
      </c>
      <c r="CK36" s="12"/>
      <c r="CL36" s="11">
        <f t="shared" si="16"/>
        <v>7</v>
      </c>
      <c r="CM36" s="11">
        <v>7</v>
      </c>
      <c r="CN36" s="11"/>
      <c r="CO36" s="11">
        <f t="shared" si="17"/>
        <v>7</v>
      </c>
      <c r="CP36" s="11">
        <v>9</v>
      </c>
      <c r="CQ36" s="11"/>
      <c r="CR36" s="11">
        <v>7</v>
      </c>
      <c r="CS36" s="12"/>
      <c r="CT36" s="12">
        <v>8</v>
      </c>
      <c r="CU36" s="12"/>
      <c r="CV36" s="13">
        <f t="shared" si="4"/>
        <v>7.53</v>
      </c>
      <c r="CW36" s="13"/>
      <c r="CX36" s="14" t="str">
        <f t="shared" si="41"/>
        <v>Khá</v>
      </c>
      <c r="CY36" s="19"/>
      <c r="CZ36" s="11">
        <v>9</v>
      </c>
      <c r="DA36" s="12"/>
      <c r="DB36" s="11">
        <v>9</v>
      </c>
      <c r="DC36" s="12"/>
      <c r="DD36" s="11">
        <f t="shared" si="18"/>
        <v>9</v>
      </c>
      <c r="DE36" s="11">
        <v>7</v>
      </c>
      <c r="DF36" s="11"/>
      <c r="DG36" s="11">
        <v>8</v>
      </c>
      <c r="DH36" s="12"/>
      <c r="DI36" s="11">
        <v>9</v>
      </c>
      <c r="DJ36" s="12"/>
      <c r="DK36" s="12">
        <v>7</v>
      </c>
      <c r="DL36" s="12"/>
      <c r="DM36" s="12">
        <v>8</v>
      </c>
      <c r="DN36" s="12"/>
      <c r="DO36" s="11">
        <v>8</v>
      </c>
      <c r="DP36" s="11"/>
      <c r="DQ36" s="11">
        <v>8</v>
      </c>
      <c r="DR36" s="12"/>
      <c r="DS36" s="12">
        <v>9</v>
      </c>
      <c r="DT36" s="12"/>
      <c r="DU36" s="13">
        <f t="shared" si="37"/>
        <v>8.2799999999999994</v>
      </c>
      <c r="DV36" s="13"/>
      <c r="DW36" s="14" t="str">
        <f t="shared" si="42"/>
        <v>Giỏi</v>
      </c>
      <c r="DX36" s="19"/>
      <c r="DY36" s="11">
        <v>10</v>
      </c>
      <c r="DZ36" s="98"/>
      <c r="EA36" s="11">
        <v>9</v>
      </c>
      <c r="EB36" s="98"/>
      <c r="EC36" s="11">
        <f t="shared" si="19"/>
        <v>9</v>
      </c>
      <c r="ED36" s="11">
        <v>10</v>
      </c>
      <c r="EE36" s="98"/>
      <c r="EF36" s="11">
        <v>8</v>
      </c>
      <c r="EG36" s="98"/>
      <c r="EH36" s="11">
        <f t="shared" si="20"/>
        <v>8</v>
      </c>
      <c r="EI36" s="11">
        <v>8</v>
      </c>
      <c r="EJ36" s="98"/>
      <c r="EK36" s="11">
        <v>9</v>
      </c>
      <c r="EL36" s="98"/>
      <c r="EM36" s="11">
        <f t="shared" si="21"/>
        <v>9</v>
      </c>
      <c r="EN36" s="11">
        <v>8</v>
      </c>
      <c r="EO36" s="98"/>
      <c r="EP36" s="11">
        <v>8</v>
      </c>
      <c r="EQ36" s="98"/>
      <c r="ER36" s="11">
        <v>9</v>
      </c>
      <c r="ES36" s="98"/>
      <c r="ET36" s="11">
        <v>9</v>
      </c>
      <c r="EU36" s="98"/>
      <c r="EV36" s="11">
        <v>8</v>
      </c>
      <c r="EW36" s="98" t="str">
        <f t="shared" si="22"/>
        <v>Nguyễn ThịKín</v>
      </c>
      <c r="EX36" s="217">
        <f t="shared" si="33"/>
        <v>8.7899999999999991</v>
      </c>
      <c r="EY36" s="220"/>
      <c r="EZ36" s="221" t="str">
        <f t="shared" si="34"/>
        <v>Giỏi</v>
      </c>
      <c r="FA36" s="221"/>
      <c r="FB36" s="217">
        <f t="shared" si="35"/>
        <v>8.5500000000000007</v>
      </c>
      <c r="FC36" s="220"/>
      <c r="FD36" s="221" t="str">
        <f t="shared" si="36"/>
        <v>Giỏi</v>
      </c>
      <c r="FE36" s="219" t="str">
        <f t="shared" si="25"/>
        <v>Nguyễn ThịKín</v>
      </c>
      <c r="FF36" s="46">
        <f t="shared" si="26"/>
        <v>7.61</v>
      </c>
      <c r="FG36" s="46"/>
      <c r="FH36" s="47" t="str">
        <f t="shared" si="43"/>
        <v>Khá</v>
      </c>
      <c r="FI36" s="170">
        <f t="shared" si="6"/>
        <v>35</v>
      </c>
    </row>
    <row r="37" spans="1:165" ht="12.75" x14ac:dyDescent="0.2">
      <c r="A37" s="16">
        <v>32</v>
      </c>
      <c r="B37" s="17" t="s">
        <v>110</v>
      </c>
      <c r="C37" s="18" t="s">
        <v>111</v>
      </c>
      <c r="D37" s="11">
        <v>7</v>
      </c>
      <c r="E37" s="12"/>
      <c r="F37" s="11">
        <f t="shared" si="7"/>
        <v>7</v>
      </c>
      <c r="G37" s="11">
        <v>6</v>
      </c>
      <c r="H37" s="12"/>
      <c r="I37" s="11">
        <v>7</v>
      </c>
      <c r="J37" s="12"/>
      <c r="K37" s="11">
        <f t="shared" si="8"/>
        <v>7</v>
      </c>
      <c r="L37" s="11">
        <v>6</v>
      </c>
      <c r="M37" s="12"/>
      <c r="N37" s="11">
        <v>8</v>
      </c>
      <c r="O37" s="12"/>
      <c r="P37" s="11">
        <f t="shared" si="9"/>
        <v>8</v>
      </c>
      <c r="Q37" s="11">
        <v>6</v>
      </c>
      <c r="R37" s="12"/>
      <c r="S37" s="11">
        <f t="shared" si="10"/>
        <v>6</v>
      </c>
      <c r="T37" s="12">
        <v>8</v>
      </c>
      <c r="U37" s="12"/>
      <c r="V37" s="12">
        <v>9</v>
      </c>
      <c r="W37" s="12"/>
      <c r="X37" s="11">
        <v>8</v>
      </c>
      <c r="Y37" s="12"/>
      <c r="Z37" s="11">
        <f t="shared" si="39"/>
        <v>8</v>
      </c>
      <c r="AA37" s="11">
        <v>5</v>
      </c>
      <c r="AB37" s="12"/>
      <c r="AC37" s="11">
        <v>6</v>
      </c>
      <c r="AD37" s="11"/>
      <c r="AE37" s="11">
        <v>6</v>
      </c>
      <c r="AF37" s="12"/>
      <c r="AG37" s="11">
        <f t="shared" si="1"/>
        <v>6</v>
      </c>
      <c r="AH37" s="11">
        <v>6</v>
      </c>
      <c r="AI37" s="12"/>
      <c r="AJ37" s="11">
        <f t="shared" si="2"/>
        <v>6</v>
      </c>
      <c r="AK37" s="11">
        <v>7</v>
      </c>
      <c r="AL37" s="12"/>
      <c r="AM37" s="11">
        <v>8</v>
      </c>
      <c r="AN37" s="12"/>
      <c r="AO37" s="12">
        <v>8</v>
      </c>
      <c r="AP37" s="12"/>
      <c r="AQ37" s="12">
        <v>6</v>
      </c>
      <c r="AR37" s="12"/>
      <c r="AS37" s="11">
        <f t="shared" si="3"/>
        <v>6</v>
      </c>
      <c r="AT37" s="13">
        <f t="shared" si="11"/>
        <v>6.74</v>
      </c>
      <c r="AU37" s="13"/>
      <c r="AV37" s="14" t="str">
        <f t="shared" si="40"/>
        <v>TBKhá</v>
      </c>
      <c r="AW37" s="19"/>
      <c r="AX37" s="11">
        <v>6</v>
      </c>
      <c r="AY37" s="12"/>
      <c r="AZ37" s="11">
        <v>8</v>
      </c>
      <c r="BA37" s="12"/>
      <c r="BB37" s="11">
        <v>8</v>
      </c>
      <c r="BC37" s="11"/>
      <c r="BD37" s="11">
        <v>8</v>
      </c>
      <c r="BE37" s="12"/>
      <c r="BF37" s="11">
        <f t="shared" si="12"/>
        <v>8</v>
      </c>
      <c r="BG37" s="11">
        <v>8</v>
      </c>
      <c r="BH37" s="12"/>
      <c r="BI37" s="12">
        <v>8</v>
      </c>
      <c r="BJ37" s="12"/>
      <c r="BK37" s="12">
        <v>6</v>
      </c>
      <c r="BL37" s="12"/>
      <c r="BM37" s="11">
        <f t="shared" si="13"/>
        <v>6</v>
      </c>
      <c r="BN37" s="11">
        <v>9</v>
      </c>
      <c r="BO37" s="12"/>
      <c r="BP37" s="11">
        <v>9</v>
      </c>
      <c r="BQ37" s="12"/>
      <c r="BR37" s="12">
        <v>9</v>
      </c>
      <c r="BS37" s="12"/>
      <c r="BT37" s="11">
        <v>7</v>
      </c>
      <c r="BU37" s="12"/>
      <c r="BV37" s="11">
        <f t="shared" si="14"/>
        <v>7</v>
      </c>
      <c r="BW37" s="11">
        <v>6</v>
      </c>
      <c r="BX37" s="12"/>
      <c r="BY37" s="11">
        <f t="shared" si="15"/>
        <v>6</v>
      </c>
      <c r="BZ37" s="11">
        <v>7</v>
      </c>
      <c r="CA37" s="11"/>
      <c r="CB37" s="11">
        <v>8</v>
      </c>
      <c r="CC37" s="12"/>
      <c r="CD37" s="11">
        <v>8</v>
      </c>
      <c r="CE37" s="12"/>
      <c r="CF37" s="12">
        <v>8</v>
      </c>
      <c r="CG37" s="12"/>
      <c r="CH37" s="12">
        <v>8</v>
      </c>
      <c r="CI37" s="12"/>
      <c r="CJ37" s="11">
        <v>8</v>
      </c>
      <c r="CK37" s="12"/>
      <c r="CL37" s="11">
        <f t="shared" si="16"/>
        <v>8</v>
      </c>
      <c r="CM37" s="11">
        <v>8</v>
      </c>
      <c r="CN37" s="11"/>
      <c r="CO37" s="11">
        <f t="shared" si="17"/>
        <v>8</v>
      </c>
      <c r="CP37" s="11">
        <v>8</v>
      </c>
      <c r="CQ37" s="11"/>
      <c r="CR37" s="11">
        <v>8</v>
      </c>
      <c r="CS37" s="12"/>
      <c r="CT37" s="12">
        <v>8</v>
      </c>
      <c r="CU37" s="12"/>
      <c r="CV37" s="13">
        <f t="shared" si="4"/>
        <v>7.72</v>
      </c>
      <c r="CW37" s="13"/>
      <c r="CX37" s="14" t="str">
        <f t="shared" si="41"/>
        <v>Khá</v>
      </c>
      <c r="CY37" s="19"/>
      <c r="CZ37" s="11">
        <v>8</v>
      </c>
      <c r="DA37" s="12"/>
      <c r="DB37" s="11">
        <v>7</v>
      </c>
      <c r="DC37" s="12"/>
      <c r="DD37" s="11">
        <f t="shared" si="18"/>
        <v>7</v>
      </c>
      <c r="DE37" s="11">
        <v>8</v>
      </c>
      <c r="DF37" s="11"/>
      <c r="DG37" s="11">
        <v>8</v>
      </c>
      <c r="DH37" s="12"/>
      <c r="DI37" s="11">
        <v>8</v>
      </c>
      <c r="DJ37" s="12"/>
      <c r="DK37" s="12">
        <v>8</v>
      </c>
      <c r="DL37" s="12"/>
      <c r="DM37" s="12">
        <v>8</v>
      </c>
      <c r="DN37" s="12"/>
      <c r="DO37" s="11">
        <v>8</v>
      </c>
      <c r="DP37" s="11"/>
      <c r="DQ37" s="11">
        <v>9</v>
      </c>
      <c r="DR37" s="12"/>
      <c r="DS37" s="12">
        <v>9</v>
      </c>
      <c r="DT37" s="12"/>
      <c r="DU37" s="13">
        <f t="shared" si="37"/>
        <v>8.0399999999999991</v>
      </c>
      <c r="DV37" s="13"/>
      <c r="DW37" s="14" t="str">
        <f t="shared" si="42"/>
        <v>Giỏi</v>
      </c>
      <c r="DX37" s="19"/>
      <c r="DY37" s="11">
        <v>8</v>
      </c>
      <c r="DZ37" s="98"/>
      <c r="EA37" s="11">
        <v>9</v>
      </c>
      <c r="EB37" s="98"/>
      <c r="EC37" s="11">
        <f t="shared" si="19"/>
        <v>9</v>
      </c>
      <c r="ED37" s="11">
        <v>8</v>
      </c>
      <c r="EE37" s="98"/>
      <c r="EF37" s="11">
        <v>8</v>
      </c>
      <c r="EG37" s="98"/>
      <c r="EH37" s="11">
        <f t="shared" si="20"/>
        <v>8</v>
      </c>
      <c r="EI37" s="11">
        <v>8</v>
      </c>
      <c r="EJ37" s="98"/>
      <c r="EK37" s="11">
        <v>9</v>
      </c>
      <c r="EL37" s="98"/>
      <c r="EM37" s="11">
        <f t="shared" si="21"/>
        <v>9</v>
      </c>
      <c r="EN37" s="11">
        <v>9</v>
      </c>
      <c r="EO37" s="98"/>
      <c r="EP37" s="11">
        <v>9</v>
      </c>
      <c r="EQ37" s="98"/>
      <c r="ER37" s="11">
        <v>9</v>
      </c>
      <c r="ES37" s="98"/>
      <c r="ET37" s="11">
        <v>7</v>
      </c>
      <c r="EU37" s="98"/>
      <c r="EV37" s="11">
        <v>9</v>
      </c>
      <c r="EW37" s="98" t="str">
        <f t="shared" si="22"/>
        <v>Lê Thị KimLiên</v>
      </c>
      <c r="EX37" s="217">
        <f t="shared" si="33"/>
        <v>8.5</v>
      </c>
      <c r="EY37" s="220"/>
      <c r="EZ37" s="221" t="str">
        <f t="shared" si="34"/>
        <v>Giỏi</v>
      </c>
      <c r="FA37" s="221"/>
      <c r="FB37" s="217">
        <f t="shared" si="35"/>
        <v>8.2799999999999994</v>
      </c>
      <c r="FC37" s="220"/>
      <c r="FD37" s="221" t="str">
        <f t="shared" si="36"/>
        <v>Giỏi</v>
      </c>
      <c r="FE37" s="219" t="str">
        <f t="shared" si="25"/>
        <v>Lê Thị KimLiên</v>
      </c>
      <c r="FF37" s="46">
        <f t="shared" si="26"/>
        <v>7.58</v>
      </c>
      <c r="FG37" s="46"/>
      <c r="FH37" s="47" t="str">
        <f t="shared" si="43"/>
        <v>Khá</v>
      </c>
      <c r="FI37" s="170">
        <f t="shared" si="6"/>
        <v>39</v>
      </c>
    </row>
    <row r="38" spans="1:165" ht="12.75" x14ac:dyDescent="0.2">
      <c r="A38" s="16">
        <v>33</v>
      </c>
      <c r="B38" s="17" t="s">
        <v>112</v>
      </c>
      <c r="C38" s="18" t="s">
        <v>113</v>
      </c>
      <c r="D38" s="11">
        <v>8</v>
      </c>
      <c r="E38" s="12"/>
      <c r="F38" s="11">
        <f t="shared" si="7"/>
        <v>8</v>
      </c>
      <c r="G38" s="11">
        <v>6</v>
      </c>
      <c r="H38" s="12"/>
      <c r="I38" s="11">
        <v>9</v>
      </c>
      <c r="J38" s="12"/>
      <c r="K38" s="11">
        <f t="shared" si="8"/>
        <v>9</v>
      </c>
      <c r="L38" s="11">
        <v>8</v>
      </c>
      <c r="M38" s="12"/>
      <c r="N38" s="11">
        <v>9</v>
      </c>
      <c r="O38" s="12"/>
      <c r="P38" s="11">
        <f t="shared" si="9"/>
        <v>9</v>
      </c>
      <c r="Q38" s="11">
        <v>7</v>
      </c>
      <c r="R38" s="12"/>
      <c r="S38" s="11">
        <f t="shared" si="10"/>
        <v>7</v>
      </c>
      <c r="T38" s="12">
        <v>8</v>
      </c>
      <c r="U38" s="12"/>
      <c r="V38" s="12">
        <v>9</v>
      </c>
      <c r="W38" s="12"/>
      <c r="X38" s="11">
        <v>8</v>
      </c>
      <c r="Y38" s="12"/>
      <c r="Z38" s="11">
        <f t="shared" si="39"/>
        <v>8</v>
      </c>
      <c r="AA38" s="11">
        <v>6</v>
      </c>
      <c r="AB38" s="12"/>
      <c r="AC38" s="11">
        <v>7</v>
      </c>
      <c r="AD38" s="11"/>
      <c r="AE38" s="11">
        <v>7</v>
      </c>
      <c r="AF38" s="12"/>
      <c r="AG38" s="11">
        <f t="shared" si="1"/>
        <v>7</v>
      </c>
      <c r="AH38" s="11">
        <v>8</v>
      </c>
      <c r="AI38" s="12"/>
      <c r="AJ38" s="11">
        <f t="shared" si="2"/>
        <v>8</v>
      </c>
      <c r="AK38" s="11">
        <v>8</v>
      </c>
      <c r="AL38" s="12"/>
      <c r="AM38" s="11">
        <v>7</v>
      </c>
      <c r="AN38" s="12"/>
      <c r="AO38" s="12">
        <v>8</v>
      </c>
      <c r="AP38" s="12"/>
      <c r="AQ38" s="12">
        <v>7</v>
      </c>
      <c r="AR38" s="12"/>
      <c r="AS38" s="11">
        <f t="shared" si="3"/>
        <v>7</v>
      </c>
      <c r="AT38" s="13">
        <f t="shared" si="11"/>
        <v>7.44</v>
      </c>
      <c r="AU38" s="13"/>
      <c r="AV38" s="14" t="str">
        <f t="shared" si="40"/>
        <v>Khá</v>
      </c>
      <c r="AW38" s="19"/>
      <c r="AX38" s="11">
        <v>7</v>
      </c>
      <c r="AY38" s="12"/>
      <c r="AZ38" s="11">
        <v>9</v>
      </c>
      <c r="BA38" s="12"/>
      <c r="BB38" s="11">
        <v>8</v>
      </c>
      <c r="BC38" s="11"/>
      <c r="BD38" s="11">
        <v>9</v>
      </c>
      <c r="BE38" s="12"/>
      <c r="BF38" s="11">
        <f t="shared" si="12"/>
        <v>9</v>
      </c>
      <c r="BG38" s="11">
        <v>9</v>
      </c>
      <c r="BH38" s="12"/>
      <c r="BI38" s="12">
        <v>8</v>
      </c>
      <c r="BJ38" s="12"/>
      <c r="BK38" s="12">
        <v>9</v>
      </c>
      <c r="BL38" s="12"/>
      <c r="BM38" s="11">
        <f t="shared" si="13"/>
        <v>9</v>
      </c>
      <c r="BN38" s="11">
        <v>8</v>
      </c>
      <c r="BO38" s="12"/>
      <c r="BP38" s="11">
        <v>8</v>
      </c>
      <c r="BQ38" s="12"/>
      <c r="BR38" s="12">
        <v>9</v>
      </c>
      <c r="BS38" s="12"/>
      <c r="BT38" s="11">
        <v>8</v>
      </c>
      <c r="BU38" s="12"/>
      <c r="BV38" s="11">
        <f t="shared" si="14"/>
        <v>8</v>
      </c>
      <c r="BW38" s="11">
        <v>6</v>
      </c>
      <c r="BX38" s="12"/>
      <c r="BY38" s="11">
        <f t="shared" si="15"/>
        <v>6</v>
      </c>
      <c r="BZ38" s="11">
        <v>8</v>
      </c>
      <c r="CA38" s="11"/>
      <c r="CB38" s="11">
        <v>9</v>
      </c>
      <c r="CC38" s="12"/>
      <c r="CD38" s="11">
        <v>8</v>
      </c>
      <c r="CE38" s="12"/>
      <c r="CF38" s="12">
        <v>8</v>
      </c>
      <c r="CG38" s="12"/>
      <c r="CH38" s="12">
        <v>8</v>
      </c>
      <c r="CI38" s="12"/>
      <c r="CJ38" s="11">
        <v>10</v>
      </c>
      <c r="CK38" s="12"/>
      <c r="CL38" s="11">
        <f t="shared" si="16"/>
        <v>10</v>
      </c>
      <c r="CM38" s="11">
        <v>8</v>
      </c>
      <c r="CN38" s="11"/>
      <c r="CO38" s="11">
        <f t="shared" si="17"/>
        <v>8</v>
      </c>
      <c r="CP38" s="11">
        <v>10</v>
      </c>
      <c r="CQ38" s="11"/>
      <c r="CR38" s="11">
        <v>8</v>
      </c>
      <c r="CS38" s="12"/>
      <c r="CT38" s="12">
        <v>8</v>
      </c>
      <c r="CU38" s="12"/>
      <c r="CV38" s="13">
        <f t="shared" ref="CV38:CV69" si="44">ROUND((SUMPRODUCT($AX$5:$CU$5,$AX38:$CU38))/$CV$6,2)</f>
        <v>8.23</v>
      </c>
      <c r="CW38" s="13"/>
      <c r="CX38" s="14" t="str">
        <f t="shared" si="41"/>
        <v>Giỏi</v>
      </c>
      <c r="CY38" s="19"/>
      <c r="CZ38" s="11">
        <v>9</v>
      </c>
      <c r="DA38" s="12"/>
      <c r="DB38" s="11">
        <v>10</v>
      </c>
      <c r="DC38" s="12"/>
      <c r="DD38" s="11">
        <f t="shared" si="18"/>
        <v>10</v>
      </c>
      <c r="DE38" s="11">
        <v>8</v>
      </c>
      <c r="DF38" s="11"/>
      <c r="DG38" s="11">
        <v>9</v>
      </c>
      <c r="DH38" s="12"/>
      <c r="DI38" s="11">
        <v>8</v>
      </c>
      <c r="DJ38" s="12"/>
      <c r="DK38" s="12">
        <v>8</v>
      </c>
      <c r="DL38" s="12"/>
      <c r="DM38" s="12">
        <v>9</v>
      </c>
      <c r="DN38" s="12"/>
      <c r="DO38" s="11">
        <v>8</v>
      </c>
      <c r="DP38" s="11"/>
      <c r="DQ38" s="11">
        <v>8</v>
      </c>
      <c r="DR38" s="12"/>
      <c r="DS38" s="12">
        <v>9</v>
      </c>
      <c r="DT38" s="12"/>
      <c r="DU38" s="13">
        <f t="shared" si="37"/>
        <v>8.7200000000000006</v>
      </c>
      <c r="DV38" s="13"/>
      <c r="DW38" s="14" t="str">
        <f t="shared" si="42"/>
        <v>Giỏi</v>
      </c>
      <c r="DX38" s="19"/>
      <c r="DY38" s="11">
        <v>9</v>
      </c>
      <c r="DZ38" s="98"/>
      <c r="EA38" s="11">
        <v>9</v>
      </c>
      <c r="EB38" s="98"/>
      <c r="EC38" s="11">
        <f t="shared" si="19"/>
        <v>9</v>
      </c>
      <c r="ED38" s="11">
        <v>10</v>
      </c>
      <c r="EE38" s="98"/>
      <c r="EF38" s="11">
        <v>9</v>
      </c>
      <c r="EG38" s="98"/>
      <c r="EH38" s="11">
        <f t="shared" si="20"/>
        <v>9</v>
      </c>
      <c r="EI38" s="11">
        <v>8</v>
      </c>
      <c r="EJ38" s="98"/>
      <c r="EK38" s="11">
        <v>9</v>
      </c>
      <c r="EL38" s="98"/>
      <c r="EM38" s="11">
        <f t="shared" si="21"/>
        <v>9</v>
      </c>
      <c r="EN38" s="11">
        <v>9</v>
      </c>
      <c r="EO38" s="98"/>
      <c r="EP38" s="11">
        <v>9</v>
      </c>
      <c r="EQ38" s="98"/>
      <c r="ER38" s="11">
        <v>9</v>
      </c>
      <c r="ES38" s="98"/>
      <c r="ET38" s="11">
        <v>10</v>
      </c>
      <c r="EU38" s="98"/>
      <c r="EV38" s="11">
        <v>8</v>
      </c>
      <c r="EW38" s="98" t="str">
        <f t="shared" si="22"/>
        <v>Nguyễn Thị LyLinh</v>
      </c>
      <c r="EX38" s="217">
        <f t="shared" si="33"/>
        <v>9.0399999999999991</v>
      </c>
      <c r="EY38" s="220"/>
      <c r="EZ38" s="221" t="str">
        <f t="shared" si="34"/>
        <v>Xuất sắc</v>
      </c>
      <c r="FA38" s="221"/>
      <c r="FB38" s="217">
        <f t="shared" si="35"/>
        <v>8.89</v>
      </c>
      <c r="FC38" s="220"/>
      <c r="FD38" s="221" t="str">
        <f t="shared" si="36"/>
        <v>Giỏi</v>
      </c>
      <c r="FE38" s="219" t="str">
        <f t="shared" si="25"/>
        <v>Nguyễn Thị LyLinh</v>
      </c>
      <c r="FF38" s="46">
        <f t="shared" si="26"/>
        <v>8.18</v>
      </c>
      <c r="FG38" s="46"/>
      <c r="FH38" s="47" t="str">
        <f t="shared" si="43"/>
        <v>Giỏi</v>
      </c>
      <c r="FI38" s="170">
        <f t="shared" si="6"/>
        <v>8</v>
      </c>
    </row>
    <row r="39" spans="1:165" ht="12.75" x14ac:dyDescent="0.2">
      <c r="A39" s="16">
        <v>34</v>
      </c>
      <c r="B39" s="17" t="s">
        <v>114</v>
      </c>
      <c r="C39" s="18" t="s">
        <v>113</v>
      </c>
      <c r="D39" s="11">
        <v>8</v>
      </c>
      <c r="E39" s="12"/>
      <c r="F39" s="11">
        <f t="shared" si="7"/>
        <v>8</v>
      </c>
      <c r="G39" s="11">
        <v>7</v>
      </c>
      <c r="H39" s="12"/>
      <c r="I39" s="11">
        <v>9</v>
      </c>
      <c r="J39" s="12"/>
      <c r="K39" s="11">
        <f t="shared" si="8"/>
        <v>9</v>
      </c>
      <c r="L39" s="11">
        <v>7</v>
      </c>
      <c r="M39" s="12"/>
      <c r="N39" s="11">
        <v>9</v>
      </c>
      <c r="O39" s="12"/>
      <c r="P39" s="11">
        <f t="shared" si="9"/>
        <v>9</v>
      </c>
      <c r="Q39" s="11">
        <v>6</v>
      </c>
      <c r="R39" s="12"/>
      <c r="S39" s="11">
        <f t="shared" si="10"/>
        <v>6</v>
      </c>
      <c r="T39" s="12">
        <v>8</v>
      </c>
      <c r="U39" s="12"/>
      <c r="V39" s="12">
        <v>8</v>
      </c>
      <c r="W39" s="12"/>
      <c r="X39" s="11">
        <v>9</v>
      </c>
      <c r="Y39" s="12"/>
      <c r="Z39" s="11">
        <f t="shared" si="39"/>
        <v>9</v>
      </c>
      <c r="AA39" s="11">
        <v>6</v>
      </c>
      <c r="AB39" s="12"/>
      <c r="AC39" s="11">
        <v>7</v>
      </c>
      <c r="AD39" s="11"/>
      <c r="AE39" s="11">
        <v>7</v>
      </c>
      <c r="AF39" s="12"/>
      <c r="AG39" s="11">
        <f t="shared" si="1"/>
        <v>7</v>
      </c>
      <c r="AH39" s="11">
        <v>6</v>
      </c>
      <c r="AI39" s="12"/>
      <c r="AJ39" s="11">
        <f t="shared" si="2"/>
        <v>6</v>
      </c>
      <c r="AK39" s="11">
        <v>8</v>
      </c>
      <c r="AL39" s="12"/>
      <c r="AM39" s="11">
        <v>8</v>
      </c>
      <c r="AN39" s="12"/>
      <c r="AO39" s="12">
        <v>8</v>
      </c>
      <c r="AP39" s="12"/>
      <c r="AQ39" s="12">
        <v>6</v>
      </c>
      <c r="AR39" s="12"/>
      <c r="AS39" s="11">
        <f t="shared" si="3"/>
        <v>6</v>
      </c>
      <c r="AT39" s="13">
        <f t="shared" si="11"/>
        <v>7.41</v>
      </c>
      <c r="AU39" s="13"/>
      <c r="AV39" s="14" t="str">
        <f t="shared" si="40"/>
        <v>Khá</v>
      </c>
      <c r="AW39" s="19"/>
      <c r="AX39" s="11">
        <v>6</v>
      </c>
      <c r="AY39" s="12"/>
      <c r="AZ39" s="11">
        <v>8</v>
      </c>
      <c r="BA39" s="12"/>
      <c r="BB39" s="11">
        <v>8</v>
      </c>
      <c r="BC39" s="11"/>
      <c r="BD39" s="11">
        <v>9</v>
      </c>
      <c r="BE39" s="12"/>
      <c r="BF39" s="11">
        <f t="shared" si="12"/>
        <v>9</v>
      </c>
      <c r="BG39" s="11">
        <v>8</v>
      </c>
      <c r="BH39" s="12"/>
      <c r="BI39" s="12">
        <v>7</v>
      </c>
      <c r="BJ39" s="12"/>
      <c r="BK39" s="12">
        <v>9</v>
      </c>
      <c r="BL39" s="12"/>
      <c r="BM39" s="11">
        <f t="shared" si="13"/>
        <v>9</v>
      </c>
      <c r="BN39" s="11">
        <v>8</v>
      </c>
      <c r="BO39" s="12"/>
      <c r="BP39" s="11">
        <v>9</v>
      </c>
      <c r="BQ39" s="12"/>
      <c r="BR39" s="12">
        <v>8</v>
      </c>
      <c r="BS39" s="12"/>
      <c r="BT39" s="11">
        <v>9</v>
      </c>
      <c r="BU39" s="12"/>
      <c r="BV39" s="11">
        <f t="shared" si="14"/>
        <v>9</v>
      </c>
      <c r="BW39" s="11">
        <v>6</v>
      </c>
      <c r="BX39" s="12"/>
      <c r="BY39" s="11">
        <f t="shared" si="15"/>
        <v>6</v>
      </c>
      <c r="BZ39" s="11">
        <v>7</v>
      </c>
      <c r="CA39" s="11"/>
      <c r="CB39" s="11">
        <v>8</v>
      </c>
      <c r="CC39" s="12"/>
      <c r="CD39" s="11">
        <v>8</v>
      </c>
      <c r="CE39" s="12"/>
      <c r="CF39" s="12">
        <v>8</v>
      </c>
      <c r="CG39" s="12"/>
      <c r="CH39" s="12">
        <v>8</v>
      </c>
      <c r="CI39" s="12"/>
      <c r="CJ39" s="11">
        <v>10</v>
      </c>
      <c r="CK39" s="12"/>
      <c r="CL39" s="11">
        <f t="shared" si="16"/>
        <v>10</v>
      </c>
      <c r="CM39" s="11">
        <v>7</v>
      </c>
      <c r="CN39" s="11"/>
      <c r="CO39" s="11">
        <f t="shared" si="17"/>
        <v>7</v>
      </c>
      <c r="CP39" s="11">
        <v>9</v>
      </c>
      <c r="CQ39" s="11"/>
      <c r="CR39" s="11">
        <v>8</v>
      </c>
      <c r="CS39" s="12"/>
      <c r="CT39" s="12">
        <v>8</v>
      </c>
      <c r="CU39" s="12"/>
      <c r="CV39" s="13">
        <f t="shared" si="44"/>
        <v>7.92</v>
      </c>
      <c r="CW39" s="13"/>
      <c r="CX39" s="14" t="str">
        <f t="shared" si="41"/>
        <v>Khá</v>
      </c>
      <c r="CY39" s="19"/>
      <c r="CZ39" s="11">
        <v>9</v>
      </c>
      <c r="DA39" s="12"/>
      <c r="DB39" s="11">
        <v>10</v>
      </c>
      <c r="DC39" s="12"/>
      <c r="DD39" s="11">
        <f t="shared" si="18"/>
        <v>10</v>
      </c>
      <c r="DE39" s="11">
        <v>8</v>
      </c>
      <c r="DF39" s="11"/>
      <c r="DG39" s="11">
        <v>8</v>
      </c>
      <c r="DH39" s="12"/>
      <c r="DI39" s="11">
        <v>9</v>
      </c>
      <c r="DJ39" s="12"/>
      <c r="DK39" s="12">
        <v>7</v>
      </c>
      <c r="DL39" s="12"/>
      <c r="DM39" s="12">
        <v>8</v>
      </c>
      <c r="DN39" s="12"/>
      <c r="DO39" s="11">
        <v>9</v>
      </c>
      <c r="DP39" s="11"/>
      <c r="DQ39" s="11">
        <v>8</v>
      </c>
      <c r="DR39" s="12"/>
      <c r="DS39" s="12">
        <v>9</v>
      </c>
      <c r="DT39" s="12"/>
      <c r="DU39" s="13">
        <f t="shared" si="37"/>
        <v>8.56</v>
      </c>
      <c r="DV39" s="13"/>
      <c r="DW39" s="14" t="str">
        <f t="shared" si="42"/>
        <v>Giỏi</v>
      </c>
      <c r="DX39" s="19"/>
      <c r="DY39" s="11">
        <v>10</v>
      </c>
      <c r="DZ39" s="98"/>
      <c r="EA39" s="11">
        <v>9</v>
      </c>
      <c r="EB39" s="98"/>
      <c r="EC39" s="11">
        <f t="shared" si="19"/>
        <v>9</v>
      </c>
      <c r="ED39" s="11">
        <v>10</v>
      </c>
      <c r="EE39" s="98"/>
      <c r="EF39" s="11">
        <v>8</v>
      </c>
      <c r="EG39" s="98"/>
      <c r="EH39" s="11">
        <f t="shared" si="20"/>
        <v>8</v>
      </c>
      <c r="EI39" s="11">
        <v>8</v>
      </c>
      <c r="EJ39" s="98"/>
      <c r="EK39" s="11">
        <v>9</v>
      </c>
      <c r="EL39" s="98"/>
      <c r="EM39" s="11">
        <f t="shared" si="21"/>
        <v>9</v>
      </c>
      <c r="EN39" s="11">
        <v>9</v>
      </c>
      <c r="EO39" s="98"/>
      <c r="EP39" s="11">
        <v>9</v>
      </c>
      <c r="EQ39" s="98"/>
      <c r="ER39" s="11">
        <v>9</v>
      </c>
      <c r="ES39" s="98"/>
      <c r="ET39" s="11">
        <v>10</v>
      </c>
      <c r="EU39" s="98"/>
      <c r="EV39" s="11">
        <v>9</v>
      </c>
      <c r="EW39" s="98" t="str">
        <f t="shared" si="22"/>
        <v>Nguyễn Thị ThùyLinh</v>
      </c>
      <c r="EX39" s="217">
        <f t="shared" si="33"/>
        <v>9.11</v>
      </c>
      <c r="EY39" s="220"/>
      <c r="EZ39" s="221" t="str">
        <f t="shared" si="34"/>
        <v>Xuất sắc</v>
      </c>
      <c r="FA39" s="221"/>
      <c r="FB39" s="217">
        <f t="shared" si="35"/>
        <v>8.85</v>
      </c>
      <c r="FC39" s="220"/>
      <c r="FD39" s="221" t="str">
        <f t="shared" si="36"/>
        <v>Giỏi</v>
      </c>
      <c r="FE39" s="219" t="str">
        <f t="shared" si="25"/>
        <v>Nguyễn Thị ThùyLinh</v>
      </c>
      <c r="FF39" s="46">
        <f t="shared" si="26"/>
        <v>8.06</v>
      </c>
      <c r="FG39" s="46"/>
      <c r="FH39" s="47" t="str">
        <f t="shared" si="43"/>
        <v>Giỏi</v>
      </c>
      <c r="FI39" s="170">
        <f t="shared" ref="FI39:FI70" si="45">RANK(FF39,$FF$7:$FF$100)</f>
        <v>10</v>
      </c>
    </row>
    <row r="40" spans="1:165" ht="12.75" x14ac:dyDescent="0.2">
      <c r="A40" s="16">
        <v>35</v>
      </c>
      <c r="B40" s="17" t="s">
        <v>115</v>
      </c>
      <c r="C40" s="18" t="s">
        <v>113</v>
      </c>
      <c r="D40" s="11">
        <v>6</v>
      </c>
      <c r="E40" s="12"/>
      <c r="F40" s="11">
        <f t="shared" si="7"/>
        <v>6</v>
      </c>
      <c r="G40" s="11">
        <v>8</v>
      </c>
      <c r="H40" s="12"/>
      <c r="I40" s="11">
        <v>7</v>
      </c>
      <c r="J40" s="12"/>
      <c r="K40" s="11">
        <f t="shared" si="8"/>
        <v>7</v>
      </c>
      <c r="L40" s="11">
        <v>7</v>
      </c>
      <c r="M40" s="12"/>
      <c r="N40" s="11">
        <v>6</v>
      </c>
      <c r="O40" s="12"/>
      <c r="P40" s="11">
        <f t="shared" si="9"/>
        <v>6</v>
      </c>
      <c r="Q40" s="11">
        <v>7</v>
      </c>
      <c r="R40" s="12"/>
      <c r="S40" s="11">
        <f t="shared" si="10"/>
        <v>7</v>
      </c>
      <c r="T40" s="12">
        <v>7</v>
      </c>
      <c r="U40" s="12"/>
      <c r="V40" s="12">
        <v>8</v>
      </c>
      <c r="W40" s="12"/>
      <c r="X40" s="11">
        <v>6</v>
      </c>
      <c r="Y40" s="12"/>
      <c r="Z40" s="11">
        <f t="shared" si="39"/>
        <v>6</v>
      </c>
      <c r="AA40" s="11">
        <v>8</v>
      </c>
      <c r="AB40" s="12"/>
      <c r="AC40" s="11">
        <v>6</v>
      </c>
      <c r="AD40" s="11"/>
      <c r="AE40" s="11">
        <v>7</v>
      </c>
      <c r="AF40" s="12"/>
      <c r="AG40" s="11">
        <f t="shared" si="1"/>
        <v>7</v>
      </c>
      <c r="AH40" s="11">
        <v>6</v>
      </c>
      <c r="AI40" s="12"/>
      <c r="AJ40" s="11">
        <f t="shared" si="2"/>
        <v>6</v>
      </c>
      <c r="AK40" s="11">
        <v>6</v>
      </c>
      <c r="AL40" s="12"/>
      <c r="AM40" s="11">
        <v>7</v>
      </c>
      <c r="AN40" s="12"/>
      <c r="AO40" s="12">
        <v>7</v>
      </c>
      <c r="AP40" s="12"/>
      <c r="AQ40" s="12">
        <v>6</v>
      </c>
      <c r="AR40" s="12"/>
      <c r="AS40" s="11">
        <f t="shared" si="3"/>
        <v>6</v>
      </c>
      <c r="AT40" s="13">
        <f t="shared" si="11"/>
        <v>6.83</v>
      </c>
      <c r="AU40" s="13"/>
      <c r="AV40" s="14" t="str">
        <f t="shared" si="40"/>
        <v>TBKhá</v>
      </c>
      <c r="AW40" s="19"/>
      <c r="AX40" s="11">
        <v>8</v>
      </c>
      <c r="AY40" s="12"/>
      <c r="AZ40" s="11">
        <v>7</v>
      </c>
      <c r="BA40" s="12"/>
      <c r="BB40" s="11">
        <v>7</v>
      </c>
      <c r="BC40" s="11"/>
      <c r="BD40" s="11">
        <v>8</v>
      </c>
      <c r="BE40" s="12"/>
      <c r="BF40" s="11">
        <f t="shared" si="12"/>
        <v>8</v>
      </c>
      <c r="BG40" s="11">
        <v>8</v>
      </c>
      <c r="BH40" s="12"/>
      <c r="BI40" s="12">
        <v>6</v>
      </c>
      <c r="BJ40" s="12"/>
      <c r="BK40" s="12">
        <v>7</v>
      </c>
      <c r="BL40" s="12"/>
      <c r="BM40" s="11">
        <f t="shared" si="13"/>
        <v>7</v>
      </c>
      <c r="BN40" s="11">
        <v>8</v>
      </c>
      <c r="BO40" s="12"/>
      <c r="BP40" s="11">
        <v>8</v>
      </c>
      <c r="BQ40" s="12"/>
      <c r="BR40" s="12">
        <v>8</v>
      </c>
      <c r="BS40" s="12"/>
      <c r="BT40" s="11">
        <v>8</v>
      </c>
      <c r="BU40" s="12"/>
      <c r="BV40" s="11">
        <f t="shared" si="14"/>
        <v>8</v>
      </c>
      <c r="BW40" s="11">
        <v>8</v>
      </c>
      <c r="BX40" s="12"/>
      <c r="BY40" s="11">
        <f t="shared" si="15"/>
        <v>8</v>
      </c>
      <c r="BZ40" s="11">
        <v>7</v>
      </c>
      <c r="CA40" s="11"/>
      <c r="CB40" s="11">
        <v>8</v>
      </c>
      <c r="CC40" s="12"/>
      <c r="CD40" s="11">
        <v>8</v>
      </c>
      <c r="CE40" s="12"/>
      <c r="CF40" s="12">
        <v>8</v>
      </c>
      <c r="CG40" s="12"/>
      <c r="CH40" s="12">
        <v>7</v>
      </c>
      <c r="CI40" s="12"/>
      <c r="CJ40" s="11">
        <v>6</v>
      </c>
      <c r="CK40" s="12"/>
      <c r="CL40" s="11">
        <f t="shared" si="16"/>
        <v>6</v>
      </c>
      <c r="CM40" s="11">
        <v>7</v>
      </c>
      <c r="CN40" s="11"/>
      <c r="CO40" s="11">
        <f t="shared" si="17"/>
        <v>7</v>
      </c>
      <c r="CP40" s="11">
        <v>8</v>
      </c>
      <c r="CQ40" s="11"/>
      <c r="CR40" s="11">
        <v>8</v>
      </c>
      <c r="CS40" s="12"/>
      <c r="CT40" s="12">
        <v>7</v>
      </c>
      <c r="CU40" s="12"/>
      <c r="CV40" s="13">
        <f t="shared" si="44"/>
        <v>7.57</v>
      </c>
      <c r="CW40" s="13"/>
      <c r="CX40" s="14" t="str">
        <f t="shared" si="41"/>
        <v>Khá</v>
      </c>
      <c r="CY40" s="19"/>
      <c r="CZ40" s="11">
        <v>8</v>
      </c>
      <c r="DA40" s="12"/>
      <c r="DB40" s="11">
        <v>7</v>
      </c>
      <c r="DC40" s="12"/>
      <c r="DD40" s="11">
        <f t="shared" si="18"/>
        <v>7</v>
      </c>
      <c r="DE40" s="11">
        <v>6</v>
      </c>
      <c r="DF40" s="11"/>
      <c r="DG40" s="11">
        <v>8</v>
      </c>
      <c r="DH40" s="12"/>
      <c r="DI40" s="11">
        <v>8</v>
      </c>
      <c r="DJ40" s="12"/>
      <c r="DK40" s="12">
        <v>7</v>
      </c>
      <c r="DL40" s="12"/>
      <c r="DM40" s="12">
        <v>8</v>
      </c>
      <c r="DN40" s="12"/>
      <c r="DO40" s="11">
        <v>9</v>
      </c>
      <c r="DP40" s="11"/>
      <c r="DQ40" s="11">
        <v>8</v>
      </c>
      <c r="DR40" s="12"/>
      <c r="DS40" s="12">
        <v>9</v>
      </c>
      <c r="DT40" s="12"/>
      <c r="DU40" s="13">
        <f t="shared" si="37"/>
        <v>7.8</v>
      </c>
      <c r="DV40" s="13"/>
      <c r="DW40" s="14" t="str">
        <f t="shared" si="42"/>
        <v>Khá</v>
      </c>
      <c r="DX40" s="19"/>
      <c r="DY40" s="11">
        <v>8</v>
      </c>
      <c r="DZ40" s="98"/>
      <c r="EA40" s="11">
        <v>9</v>
      </c>
      <c r="EB40" s="98"/>
      <c r="EC40" s="11">
        <f t="shared" si="19"/>
        <v>9</v>
      </c>
      <c r="ED40" s="11">
        <v>8</v>
      </c>
      <c r="EE40" s="98"/>
      <c r="EF40" s="11">
        <v>7</v>
      </c>
      <c r="EG40" s="98"/>
      <c r="EH40" s="11">
        <f t="shared" si="20"/>
        <v>7</v>
      </c>
      <c r="EI40" s="11">
        <v>8</v>
      </c>
      <c r="EJ40" s="98"/>
      <c r="EK40" s="11">
        <v>9</v>
      </c>
      <c r="EL40" s="98"/>
      <c r="EM40" s="11">
        <f t="shared" si="21"/>
        <v>9</v>
      </c>
      <c r="EN40" s="11">
        <v>8</v>
      </c>
      <c r="EO40" s="98"/>
      <c r="EP40" s="11">
        <v>9</v>
      </c>
      <c r="EQ40" s="98"/>
      <c r="ER40" s="11">
        <v>9</v>
      </c>
      <c r="ES40" s="98"/>
      <c r="ET40" s="11">
        <v>6</v>
      </c>
      <c r="EU40" s="98"/>
      <c r="EV40" s="11">
        <v>8</v>
      </c>
      <c r="EW40" s="98" t="str">
        <f t="shared" si="22"/>
        <v>Phạm Thị TúLinh</v>
      </c>
      <c r="EX40" s="217">
        <f t="shared" si="33"/>
        <v>8.18</v>
      </c>
      <c r="EY40" s="220"/>
      <c r="EZ40" s="221" t="str">
        <f t="shared" si="34"/>
        <v>Giỏi</v>
      </c>
      <c r="FA40" s="221"/>
      <c r="FB40" s="217">
        <f t="shared" si="35"/>
        <v>8</v>
      </c>
      <c r="FC40" s="220"/>
      <c r="FD40" s="221" t="str">
        <f t="shared" si="36"/>
        <v>Giỏi</v>
      </c>
      <c r="FE40" s="219" t="str">
        <f t="shared" si="25"/>
        <v>Phạm Thị TúLinh</v>
      </c>
      <c r="FF40" s="46">
        <f t="shared" si="26"/>
        <v>7.46</v>
      </c>
      <c r="FG40" s="46"/>
      <c r="FH40" s="47" t="str">
        <f t="shared" si="43"/>
        <v>Khá</v>
      </c>
      <c r="FI40" s="170">
        <f t="shared" si="45"/>
        <v>44</v>
      </c>
    </row>
    <row r="41" spans="1:165" ht="12.75" x14ac:dyDescent="0.2">
      <c r="A41" s="16">
        <v>36</v>
      </c>
      <c r="B41" s="17" t="s">
        <v>116</v>
      </c>
      <c r="C41" s="18" t="s">
        <v>117</v>
      </c>
      <c r="D41" s="11">
        <v>7</v>
      </c>
      <c r="E41" s="12"/>
      <c r="F41" s="11">
        <f t="shared" si="7"/>
        <v>7</v>
      </c>
      <c r="G41" s="11">
        <v>7</v>
      </c>
      <c r="H41" s="12"/>
      <c r="I41" s="11">
        <v>8</v>
      </c>
      <c r="J41" s="12"/>
      <c r="K41" s="11">
        <f t="shared" si="8"/>
        <v>8</v>
      </c>
      <c r="L41" s="11">
        <v>7</v>
      </c>
      <c r="M41" s="12"/>
      <c r="N41" s="11">
        <v>9</v>
      </c>
      <c r="O41" s="12"/>
      <c r="P41" s="11">
        <f t="shared" si="9"/>
        <v>9</v>
      </c>
      <c r="Q41" s="11">
        <v>6</v>
      </c>
      <c r="R41" s="12"/>
      <c r="S41" s="11">
        <f t="shared" si="10"/>
        <v>6</v>
      </c>
      <c r="T41" s="12">
        <v>7</v>
      </c>
      <c r="U41" s="12"/>
      <c r="V41" s="12">
        <v>8</v>
      </c>
      <c r="W41" s="12"/>
      <c r="X41" s="11">
        <v>8</v>
      </c>
      <c r="Y41" s="12"/>
      <c r="Z41" s="11">
        <f t="shared" si="39"/>
        <v>8</v>
      </c>
      <c r="AA41" s="11">
        <v>7</v>
      </c>
      <c r="AB41" s="12"/>
      <c r="AC41" s="11">
        <v>6</v>
      </c>
      <c r="AD41" s="11"/>
      <c r="AE41" s="11">
        <v>6</v>
      </c>
      <c r="AF41" s="12"/>
      <c r="AG41" s="11">
        <f t="shared" si="1"/>
        <v>6</v>
      </c>
      <c r="AH41" s="11">
        <v>6</v>
      </c>
      <c r="AI41" s="12"/>
      <c r="AJ41" s="11">
        <f t="shared" si="2"/>
        <v>6</v>
      </c>
      <c r="AK41" s="11">
        <v>7</v>
      </c>
      <c r="AL41" s="12"/>
      <c r="AM41" s="11">
        <v>7</v>
      </c>
      <c r="AN41" s="12"/>
      <c r="AO41" s="12">
        <v>8</v>
      </c>
      <c r="AP41" s="12"/>
      <c r="AQ41" s="12">
        <v>7</v>
      </c>
      <c r="AR41" s="12"/>
      <c r="AS41" s="11">
        <f t="shared" si="3"/>
        <v>7</v>
      </c>
      <c r="AT41" s="13">
        <f t="shared" si="11"/>
        <v>7.02</v>
      </c>
      <c r="AU41" s="13"/>
      <c r="AV41" s="14" t="str">
        <f t="shared" si="40"/>
        <v>Khá</v>
      </c>
      <c r="AW41" s="19"/>
      <c r="AX41" s="11">
        <v>6</v>
      </c>
      <c r="AY41" s="12"/>
      <c r="AZ41" s="11">
        <v>7</v>
      </c>
      <c r="BA41" s="12"/>
      <c r="BB41" s="11">
        <v>8</v>
      </c>
      <c r="BC41" s="11"/>
      <c r="BD41" s="11">
        <v>8</v>
      </c>
      <c r="BE41" s="12"/>
      <c r="BF41" s="11">
        <f t="shared" si="12"/>
        <v>8</v>
      </c>
      <c r="BG41" s="11">
        <v>7</v>
      </c>
      <c r="BH41" s="12"/>
      <c r="BI41" s="12">
        <v>8</v>
      </c>
      <c r="BJ41" s="12"/>
      <c r="BK41" s="12">
        <v>8</v>
      </c>
      <c r="BL41" s="12"/>
      <c r="BM41" s="11">
        <f t="shared" si="13"/>
        <v>8</v>
      </c>
      <c r="BN41" s="11">
        <v>8</v>
      </c>
      <c r="BO41" s="12"/>
      <c r="BP41" s="11">
        <v>8</v>
      </c>
      <c r="BQ41" s="12"/>
      <c r="BR41" s="12">
        <v>9</v>
      </c>
      <c r="BS41" s="12"/>
      <c r="BT41" s="11">
        <v>9</v>
      </c>
      <c r="BU41" s="12"/>
      <c r="BV41" s="11">
        <f t="shared" si="14"/>
        <v>9</v>
      </c>
      <c r="BW41" s="11">
        <v>6</v>
      </c>
      <c r="BX41" s="12"/>
      <c r="BY41" s="11">
        <f t="shared" si="15"/>
        <v>6</v>
      </c>
      <c r="BZ41" s="11">
        <v>7</v>
      </c>
      <c r="CA41" s="11"/>
      <c r="CB41" s="11">
        <v>8</v>
      </c>
      <c r="CC41" s="12"/>
      <c r="CD41" s="11">
        <v>7</v>
      </c>
      <c r="CE41" s="12"/>
      <c r="CF41" s="12">
        <v>8</v>
      </c>
      <c r="CG41" s="12"/>
      <c r="CH41" s="12">
        <v>9</v>
      </c>
      <c r="CI41" s="12"/>
      <c r="CJ41" s="11">
        <v>9</v>
      </c>
      <c r="CK41" s="12"/>
      <c r="CL41" s="11">
        <f t="shared" si="16"/>
        <v>9</v>
      </c>
      <c r="CM41" s="11">
        <v>7</v>
      </c>
      <c r="CN41" s="11"/>
      <c r="CO41" s="11">
        <f t="shared" si="17"/>
        <v>7</v>
      </c>
      <c r="CP41" s="11">
        <v>8</v>
      </c>
      <c r="CQ41" s="11"/>
      <c r="CR41" s="11">
        <v>8</v>
      </c>
      <c r="CS41" s="12"/>
      <c r="CT41" s="12">
        <v>7</v>
      </c>
      <c r="CU41" s="12"/>
      <c r="CV41" s="13">
        <f t="shared" si="44"/>
        <v>7.66</v>
      </c>
      <c r="CW41" s="13"/>
      <c r="CX41" s="14" t="str">
        <f t="shared" si="41"/>
        <v>Khá</v>
      </c>
      <c r="CY41" s="19"/>
      <c r="CZ41" s="11">
        <v>8</v>
      </c>
      <c r="DA41" s="12"/>
      <c r="DB41" s="11">
        <v>8</v>
      </c>
      <c r="DC41" s="12"/>
      <c r="DD41" s="11">
        <f t="shared" si="18"/>
        <v>8</v>
      </c>
      <c r="DE41" s="11">
        <v>7</v>
      </c>
      <c r="DF41" s="11"/>
      <c r="DG41" s="11">
        <v>8</v>
      </c>
      <c r="DH41" s="12"/>
      <c r="DI41" s="11">
        <v>9</v>
      </c>
      <c r="DJ41" s="12"/>
      <c r="DK41" s="12">
        <v>8</v>
      </c>
      <c r="DL41" s="12"/>
      <c r="DM41" s="12">
        <v>8</v>
      </c>
      <c r="DN41" s="12"/>
      <c r="DO41" s="11">
        <v>8</v>
      </c>
      <c r="DP41" s="11"/>
      <c r="DQ41" s="11">
        <v>8</v>
      </c>
      <c r="DR41" s="12"/>
      <c r="DS41" s="12">
        <v>9</v>
      </c>
      <c r="DT41" s="12"/>
      <c r="DU41" s="13">
        <f t="shared" si="37"/>
        <v>8.08</v>
      </c>
      <c r="DV41" s="13"/>
      <c r="DW41" s="14" t="str">
        <f t="shared" si="42"/>
        <v>Giỏi</v>
      </c>
      <c r="DX41" s="19"/>
      <c r="DY41" s="11">
        <v>10</v>
      </c>
      <c r="DZ41" s="98"/>
      <c r="EA41" s="11">
        <v>9</v>
      </c>
      <c r="EB41" s="98"/>
      <c r="EC41" s="11">
        <f t="shared" si="19"/>
        <v>9</v>
      </c>
      <c r="ED41" s="11">
        <v>9</v>
      </c>
      <c r="EE41" s="98"/>
      <c r="EF41" s="11">
        <v>8</v>
      </c>
      <c r="EG41" s="98"/>
      <c r="EH41" s="11">
        <f t="shared" si="20"/>
        <v>8</v>
      </c>
      <c r="EI41" s="11">
        <v>8</v>
      </c>
      <c r="EJ41" s="98"/>
      <c r="EK41" s="11">
        <v>9</v>
      </c>
      <c r="EL41" s="98"/>
      <c r="EM41" s="11">
        <f t="shared" si="21"/>
        <v>9</v>
      </c>
      <c r="EN41" s="11">
        <v>8</v>
      </c>
      <c r="EO41" s="98"/>
      <c r="EP41" s="11">
        <v>9</v>
      </c>
      <c r="EQ41" s="98"/>
      <c r="ER41" s="11">
        <v>9</v>
      </c>
      <c r="ES41" s="98"/>
      <c r="ET41" s="11">
        <v>6</v>
      </c>
      <c r="EU41" s="98"/>
      <c r="EV41" s="11">
        <v>9</v>
      </c>
      <c r="EW41" s="98" t="str">
        <f t="shared" si="22"/>
        <v>Đỗ Thị MỹLoan</v>
      </c>
      <c r="EX41" s="217">
        <f t="shared" si="33"/>
        <v>8.5399999999999991</v>
      </c>
      <c r="EY41" s="220"/>
      <c r="EZ41" s="221" t="str">
        <f t="shared" si="34"/>
        <v>Giỏi</v>
      </c>
      <c r="FA41" s="221"/>
      <c r="FB41" s="217">
        <f t="shared" si="35"/>
        <v>8.32</v>
      </c>
      <c r="FC41" s="220"/>
      <c r="FD41" s="221" t="str">
        <f t="shared" si="36"/>
        <v>Giỏi</v>
      </c>
      <c r="FE41" s="219" t="str">
        <f t="shared" si="25"/>
        <v>Đỗ Thị MỹLoan</v>
      </c>
      <c r="FF41" s="46">
        <f t="shared" si="26"/>
        <v>7.66</v>
      </c>
      <c r="FG41" s="46"/>
      <c r="FH41" s="47" t="str">
        <f t="shared" si="43"/>
        <v>Khá</v>
      </c>
      <c r="FI41" s="170">
        <f t="shared" si="45"/>
        <v>31</v>
      </c>
    </row>
    <row r="42" spans="1:165" ht="12.75" x14ac:dyDescent="0.2">
      <c r="A42" s="16">
        <v>37</v>
      </c>
      <c r="B42" s="17" t="s">
        <v>118</v>
      </c>
      <c r="C42" s="18" t="s">
        <v>119</v>
      </c>
      <c r="D42" s="11">
        <v>5</v>
      </c>
      <c r="E42" s="12"/>
      <c r="F42" s="11">
        <f t="shared" si="7"/>
        <v>5</v>
      </c>
      <c r="G42" s="11">
        <v>6</v>
      </c>
      <c r="H42" s="12"/>
      <c r="I42" s="11">
        <v>7</v>
      </c>
      <c r="J42" s="12"/>
      <c r="K42" s="11">
        <f t="shared" si="8"/>
        <v>7</v>
      </c>
      <c r="L42" s="11">
        <v>7</v>
      </c>
      <c r="M42" s="12"/>
      <c r="N42" s="11">
        <v>6</v>
      </c>
      <c r="O42" s="12"/>
      <c r="P42" s="11">
        <f t="shared" si="9"/>
        <v>6</v>
      </c>
      <c r="Q42" s="11">
        <v>7</v>
      </c>
      <c r="R42" s="12"/>
      <c r="S42" s="11">
        <f t="shared" si="10"/>
        <v>7</v>
      </c>
      <c r="T42" s="12">
        <v>6</v>
      </c>
      <c r="U42" s="12"/>
      <c r="V42" s="12">
        <v>8</v>
      </c>
      <c r="W42" s="12"/>
      <c r="X42" s="11">
        <v>4</v>
      </c>
      <c r="Y42" s="12">
        <v>6</v>
      </c>
      <c r="Z42" s="11">
        <f t="shared" si="39"/>
        <v>6</v>
      </c>
      <c r="AA42" s="11">
        <v>6</v>
      </c>
      <c r="AB42" s="12"/>
      <c r="AC42" s="11">
        <v>5</v>
      </c>
      <c r="AD42" s="11"/>
      <c r="AE42" s="11">
        <v>5</v>
      </c>
      <c r="AF42" s="12"/>
      <c r="AG42" s="11">
        <f t="shared" si="1"/>
        <v>5</v>
      </c>
      <c r="AH42" s="11">
        <v>7</v>
      </c>
      <c r="AI42" s="12"/>
      <c r="AJ42" s="11">
        <f t="shared" si="2"/>
        <v>7</v>
      </c>
      <c r="AK42" s="11">
        <v>7</v>
      </c>
      <c r="AL42" s="12"/>
      <c r="AM42" s="11">
        <v>8</v>
      </c>
      <c r="AN42" s="12"/>
      <c r="AO42" s="12">
        <v>6</v>
      </c>
      <c r="AP42" s="12"/>
      <c r="AQ42" s="12">
        <v>5</v>
      </c>
      <c r="AR42" s="12"/>
      <c r="AS42" s="11">
        <f t="shared" si="3"/>
        <v>5</v>
      </c>
      <c r="AT42" s="13">
        <f t="shared" si="11"/>
        <v>6.2</v>
      </c>
      <c r="AU42" s="13"/>
      <c r="AV42" s="14" t="str">
        <f t="shared" si="40"/>
        <v>TBKhá</v>
      </c>
      <c r="AW42" s="19"/>
      <c r="AX42" s="11">
        <v>7</v>
      </c>
      <c r="AY42" s="12"/>
      <c r="AZ42" s="11">
        <v>5</v>
      </c>
      <c r="BA42" s="12"/>
      <c r="BB42" s="11">
        <v>7</v>
      </c>
      <c r="BC42" s="11"/>
      <c r="BD42" s="11">
        <v>6</v>
      </c>
      <c r="BE42" s="12"/>
      <c r="BF42" s="11">
        <f t="shared" si="12"/>
        <v>6</v>
      </c>
      <c r="BG42" s="11">
        <v>8</v>
      </c>
      <c r="BH42" s="12"/>
      <c r="BI42" s="12">
        <v>6</v>
      </c>
      <c r="BJ42" s="12"/>
      <c r="BK42" s="12">
        <v>5</v>
      </c>
      <c r="BL42" s="12"/>
      <c r="BM42" s="11">
        <f t="shared" si="13"/>
        <v>5</v>
      </c>
      <c r="BN42" s="11">
        <v>8</v>
      </c>
      <c r="BO42" s="12"/>
      <c r="BP42" s="11">
        <v>8</v>
      </c>
      <c r="BQ42" s="12"/>
      <c r="BR42" s="12">
        <v>9</v>
      </c>
      <c r="BS42" s="12"/>
      <c r="BT42" s="11">
        <v>5</v>
      </c>
      <c r="BU42" s="12"/>
      <c r="BV42" s="11">
        <f t="shared" si="14"/>
        <v>5</v>
      </c>
      <c r="BW42" s="11">
        <v>5</v>
      </c>
      <c r="BX42" s="12"/>
      <c r="BY42" s="11">
        <f t="shared" si="15"/>
        <v>5</v>
      </c>
      <c r="BZ42" s="11">
        <v>7</v>
      </c>
      <c r="CA42" s="11"/>
      <c r="CB42" s="11">
        <v>6</v>
      </c>
      <c r="CC42" s="12"/>
      <c r="CD42" s="11">
        <v>8</v>
      </c>
      <c r="CE42" s="12"/>
      <c r="CF42" s="12">
        <v>7</v>
      </c>
      <c r="CG42" s="12"/>
      <c r="CH42" s="12">
        <v>7</v>
      </c>
      <c r="CI42" s="12"/>
      <c r="CJ42" s="11">
        <v>5</v>
      </c>
      <c r="CK42" s="12"/>
      <c r="CL42" s="11">
        <f t="shared" si="16"/>
        <v>5</v>
      </c>
      <c r="CM42" s="11">
        <v>7</v>
      </c>
      <c r="CN42" s="11"/>
      <c r="CO42" s="11">
        <f t="shared" si="17"/>
        <v>7</v>
      </c>
      <c r="CP42" s="11">
        <v>6</v>
      </c>
      <c r="CQ42" s="11"/>
      <c r="CR42" s="11">
        <v>8</v>
      </c>
      <c r="CS42" s="12"/>
      <c r="CT42" s="12">
        <v>7</v>
      </c>
      <c r="CU42" s="12"/>
      <c r="CV42" s="13">
        <f t="shared" si="44"/>
        <v>6.64</v>
      </c>
      <c r="CW42" s="13"/>
      <c r="CX42" s="14" t="str">
        <f t="shared" si="41"/>
        <v>TBKhá</v>
      </c>
      <c r="CY42" s="19"/>
      <c r="CZ42" s="11">
        <v>7</v>
      </c>
      <c r="DA42" s="12"/>
      <c r="DB42" s="11">
        <v>5</v>
      </c>
      <c r="DC42" s="12"/>
      <c r="DD42" s="11">
        <f t="shared" si="18"/>
        <v>5</v>
      </c>
      <c r="DE42" s="11">
        <v>6</v>
      </c>
      <c r="DF42" s="11"/>
      <c r="DG42" s="11">
        <v>7</v>
      </c>
      <c r="DH42" s="12"/>
      <c r="DI42" s="11">
        <v>9</v>
      </c>
      <c r="DJ42" s="12"/>
      <c r="DK42" s="12">
        <v>7</v>
      </c>
      <c r="DL42" s="12"/>
      <c r="DM42" s="12">
        <v>7</v>
      </c>
      <c r="DN42" s="12"/>
      <c r="DO42" s="11">
        <v>8</v>
      </c>
      <c r="DP42" s="11"/>
      <c r="DQ42" s="11">
        <v>8</v>
      </c>
      <c r="DR42" s="12"/>
      <c r="DS42" s="12">
        <v>9</v>
      </c>
      <c r="DT42" s="12"/>
      <c r="DU42" s="13">
        <f t="shared" si="37"/>
        <v>7.16</v>
      </c>
      <c r="DV42" s="13"/>
      <c r="DW42" s="14" t="str">
        <f t="shared" si="42"/>
        <v>Khá</v>
      </c>
      <c r="DX42" s="19"/>
      <c r="DY42" s="11">
        <v>6</v>
      </c>
      <c r="DZ42" s="98"/>
      <c r="EA42" s="11">
        <v>7</v>
      </c>
      <c r="EB42" s="98"/>
      <c r="EC42" s="11">
        <f t="shared" si="19"/>
        <v>7</v>
      </c>
      <c r="ED42" s="11">
        <v>6</v>
      </c>
      <c r="EE42" s="98"/>
      <c r="EF42" s="11">
        <v>5</v>
      </c>
      <c r="EG42" s="98"/>
      <c r="EH42" s="11">
        <f t="shared" si="20"/>
        <v>5</v>
      </c>
      <c r="EI42" s="11">
        <v>8</v>
      </c>
      <c r="EJ42" s="98"/>
      <c r="EK42" s="11">
        <v>7</v>
      </c>
      <c r="EL42" s="98"/>
      <c r="EM42" s="11">
        <f t="shared" si="21"/>
        <v>7</v>
      </c>
      <c r="EN42" s="11">
        <v>8</v>
      </c>
      <c r="EO42" s="98"/>
      <c r="EP42" s="11">
        <v>9</v>
      </c>
      <c r="EQ42" s="98"/>
      <c r="ER42" s="11">
        <v>8</v>
      </c>
      <c r="ES42" s="98"/>
      <c r="ET42" s="11">
        <v>6</v>
      </c>
      <c r="EU42" s="98"/>
      <c r="EV42" s="11">
        <v>8</v>
      </c>
      <c r="EW42" s="98" t="str">
        <f t="shared" si="22"/>
        <v>Lê HoàngLong</v>
      </c>
      <c r="EX42" s="217">
        <f t="shared" si="33"/>
        <v>7.14</v>
      </c>
      <c r="EY42" s="220"/>
      <c r="EZ42" s="221" t="str">
        <f t="shared" si="34"/>
        <v>Khá</v>
      </c>
      <c r="FA42" s="221"/>
      <c r="FB42" s="217">
        <f t="shared" si="35"/>
        <v>7.15</v>
      </c>
      <c r="FC42" s="220"/>
      <c r="FD42" s="221" t="str">
        <f t="shared" si="36"/>
        <v>Khá</v>
      </c>
      <c r="FE42" s="219" t="str">
        <f t="shared" si="25"/>
        <v>Lê HoàngLong</v>
      </c>
      <c r="FF42" s="46">
        <f t="shared" si="26"/>
        <v>6.66</v>
      </c>
      <c r="FG42" s="46"/>
      <c r="FH42" s="47" t="str">
        <f t="shared" si="43"/>
        <v>TBKhá</v>
      </c>
      <c r="FI42" s="170">
        <f t="shared" si="45"/>
        <v>83</v>
      </c>
    </row>
    <row r="43" spans="1:165" ht="12.75" x14ac:dyDescent="0.2">
      <c r="A43" s="16">
        <v>38</v>
      </c>
      <c r="B43" s="17" t="s">
        <v>120</v>
      </c>
      <c r="C43" s="18" t="s">
        <v>121</v>
      </c>
      <c r="D43" s="11">
        <v>6</v>
      </c>
      <c r="E43" s="12"/>
      <c r="F43" s="11">
        <f t="shared" si="7"/>
        <v>6</v>
      </c>
      <c r="G43" s="11">
        <v>6</v>
      </c>
      <c r="H43" s="12"/>
      <c r="I43" s="11">
        <v>6</v>
      </c>
      <c r="J43" s="12"/>
      <c r="K43" s="11">
        <f t="shared" si="8"/>
        <v>6</v>
      </c>
      <c r="L43" s="11">
        <v>6</v>
      </c>
      <c r="M43" s="12"/>
      <c r="N43" s="11">
        <v>6</v>
      </c>
      <c r="O43" s="12"/>
      <c r="P43" s="11">
        <f t="shared" si="9"/>
        <v>6</v>
      </c>
      <c r="Q43" s="11">
        <v>6</v>
      </c>
      <c r="R43" s="12"/>
      <c r="S43" s="11">
        <f t="shared" si="10"/>
        <v>6</v>
      </c>
      <c r="T43" s="12">
        <v>6</v>
      </c>
      <c r="U43" s="12"/>
      <c r="V43" s="12">
        <v>7</v>
      </c>
      <c r="W43" s="12"/>
      <c r="X43" s="11">
        <v>6</v>
      </c>
      <c r="Y43" s="12"/>
      <c r="Z43" s="11">
        <f t="shared" si="39"/>
        <v>6</v>
      </c>
      <c r="AA43" s="11">
        <v>7</v>
      </c>
      <c r="AB43" s="12"/>
      <c r="AC43" s="11">
        <v>5</v>
      </c>
      <c r="AD43" s="11"/>
      <c r="AE43" s="11">
        <v>5</v>
      </c>
      <c r="AF43" s="12"/>
      <c r="AG43" s="11">
        <f t="shared" si="1"/>
        <v>5</v>
      </c>
      <c r="AH43" s="11">
        <v>6</v>
      </c>
      <c r="AI43" s="12"/>
      <c r="AJ43" s="11">
        <f t="shared" si="2"/>
        <v>6</v>
      </c>
      <c r="AK43" s="11">
        <v>7</v>
      </c>
      <c r="AL43" s="12"/>
      <c r="AM43" s="11">
        <v>7</v>
      </c>
      <c r="AN43" s="12"/>
      <c r="AO43" s="12">
        <v>7</v>
      </c>
      <c r="AP43" s="12"/>
      <c r="AQ43" s="12">
        <v>5</v>
      </c>
      <c r="AR43" s="12"/>
      <c r="AS43" s="11">
        <f t="shared" si="3"/>
        <v>5</v>
      </c>
      <c r="AT43" s="13">
        <f t="shared" si="11"/>
        <v>6.11</v>
      </c>
      <c r="AU43" s="13"/>
      <c r="AV43" s="14" t="str">
        <f t="shared" si="40"/>
        <v>TBKhá</v>
      </c>
      <c r="AW43" s="19"/>
      <c r="AX43" s="11">
        <v>6</v>
      </c>
      <c r="AY43" s="12"/>
      <c r="AZ43" s="11">
        <v>8</v>
      </c>
      <c r="BA43" s="12"/>
      <c r="BB43" s="11">
        <v>8</v>
      </c>
      <c r="BC43" s="11"/>
      <c r="BD43" s="11">
        <v>8</v>
      </c>
      <c r="BE43" s="12"/>
      <c r="BF43" s="11">
        <f t="shared" si="12"/>
        <v>8</v>
      </c>
      <c r="BG43" s="11">
        <v>8</v>
      </c>
      <c r="BH43" s="12"/>
      <c r="BI43" s="12">
        <v>7</v>
      </c>
      <c r="BJ43" s="12"/>
      <c r="BK43" s="12">
        <v>7</v>
      </c>
      <c r="BL43" s="12"/>
      <c r="BM43" s="11">
        <f t="shared" si="13"/>
        <v>7</v>
      </c>
      <c r="BN43" s="11">
        <v>8</v>
      </c>
      <c r="BO43" s="12"/>
      <c r="BP43" s="11">
        <v>8</v>
      </c>
      <c r="BQ43" s="12"/>
      <c r="BR43" s="12">
        <v>9</v>
      </c>
      <c r="BS43" s="12"/>
      <c r="BT43" s="11">
        <v>7</v>
      </c>
      <c r="BU43" s="12"/>
      <c r="BV43" s="11">
        <f t="shared" si="14"/>
        <v>7</v>
      </c>
      <c r="BW43" s="11">
        <v>5</v>
      </c>
      <c r="BX43" s="12"/>
      <c r="BY43" s="11">
        <f t="shared" si="15"/>
        <v>5</v>
      </c>
      <c r="BZ43" s="11">
        <v>7</v>
      </c>
      <c r="CA43" s="11"/>
      <c r="CB43" s="11">
        <v>8</v>
      </c>
      <c r="CC43" s="12"/>
      <c r="CD43" s="11">
        <v>7</v>
      </c>
      <c r="CE43" s="12"/>
      <c r="CF43" s="12">
        <v>8</v>
      </c>
      <c r="CG43" s="12"/>
      <c r="CH43" s="12">
        <v>7</v>
      </c>
      <c r="CI43" s="12"/>
      <c r="CJ43" s="11">
        <v>8</v>
      </c>
      <c r="CK43" s="12"/>
      <c r="CL43" s="11">
        <f t="shared" si="16"/>
        <v>8</v>
      </c>
      <c r="CM43" s="11">
        <v>7</v>
      </c>
      <c r="CN43" s="11"/>
      <c r="CO43" s="11">
        <f t="shared" si="17"/>
        <v>7</v>
      </c>
      <c r="CP43" s="11">
        <v>8</v>
      </c>
      <c r="CQ43" s="11"/>
      <c r="CR43" s="11">
        <v>8</v>
      </c>
      <c r="CS43" s="12"/>
      <c r="CT43" s="12">
        <v>7</v>
      </c>
      <c r="CU43" s="12"/>
      <c r="CV43" s="13">
        <f t="shared" si="44"/>
        <v>7.38</v>
      </c>
      <c r="CW43" s="13"/>
      <c r="CX43" s="14" t="str">
        <f t="shared" si="41"/>
        <v>Khá</v>
      </c>
      <c r="CY43" s="19"/>
      <c r="CZ43" s="11">
        <v>8</v>
      </c>
      <c r="DA43" s="12"/>
      <c r="DB43" s="11">
        <v>7</v>
      </c>
      <c r="DC43" s="12"/>
      <c r="DD43" s="11">
        <f t="shared" si="18"/>
        <v>7</v>
      </c>
      <c r="DE43" s="11">
        <v>7</v>
      </c>
      <c r="DF43" s="11"/>
      <c r="DG43" s="11">
        <v>8</v>
      </c>
      <c r="DH43" s="12"/>
      <c r="DI43" s="11">
        <v>8</v>
      </c>
      <c r="DJ43" s="12"/>
      <c r="DK43" s="12">
        <v>7</v>
      </c>
      <c r="DL43" s="12"/>
      <c r="DM43" s="12">
        <v>7</v>
      </c>
      <c r="DN43" s="12"/>
      <c r="DO43" s="11">
        <v>9</v>
      </c>
      <c r="DP43" s="11"/>
      <c r="DQ43" s="11">
        <v>8</v>
      </c>
      <c r="DR43" s="12"/>
      <c r="DS43" s="12">
        <v>9</v>
      </c>
      <c r="DT43" s="12"/>
      <c r="DU43" s="13">
        <f t="shared" si="37"/>
        <v>7.8</v>
      </c>
      <c r="DV43" s="13"/>
      <c r="DW43" s="14" t="str">
        <f t="shared" si="42"/>
        <v>Khá</v>
      </c>
      <c r="DX43" s="19"/>
      <c r="DY43" s="11">
        <v>8</v>
      </c>
      <c r="DZ43" s="98"/>
      <c r="EA43" s="11">
        <v>8</v>
      </c>
      <c r="EB43" s="98"/>
      <c r="EC43" s="11">
        <f t="shared" si="19"/>
        <v>8</v>
      </c>
      <c r="ED43" s="11">
        <v>8</v>
      </c>
      <c r="EE43" s="98"/>
      <c r="EF43" s="11">
        <v>8</v>
      </c>
      <c r="EG43" s="98"/>
      <c r="EH43" s="11">
        <f t="shared" si="20"/>
        <v>8</v>
      </c>
      <c r="EI43" s="11">
        <v>8</v>
      </c>
      <c r="EJ43" s="98"/>
      <c r="EK43" s="11">
        <v>9</v>
      </c>
      <c r="EL43" s="98"/>
      <c r="EM43" s="11">
        <f t="shared" si="21"/>
        <v>9</v>
      </c>
      <c r="EN43" s="11">
        <v>9</v>
      </c>
      <c r="EO43" s="98"/>
      <c r="EP43" s="11">
        <v>9</v>
      </c>
      <c r="EQ43" s="98"/>
      <c r="ER43" s="11">
        <v>9</v>
      </c>
      <c r="ES43" s="98"/>
      <c r="ET43" s="11">
        <v>8</v>
      </c>
      <c r="EU43" s="98"/>
      <c r="EV43" s="11">
        <v>8</v>
      </c>
      <c r="EW43" s="98" t="str">
        <f t="shared" si="22"/>
        <v>Hoàng ThịMỹ</v>
      </c>
      <c r="EX43" s="217">
        <f t="shared" si="33"/>
        <v>8.4600000000000009</v>
      </c>
      <c r="EY43" s="220"/>
      <c r="EZ43" s="221" t="str">
        <f t="shared" si="34"/>
        <v>Giỏi</v>
      </c>
      <c r="FA43" s="221"/>
      <c r="FB43" s="217">
        <f t="shared" si="35"/>
        <v>8.15</v>
      </c>
      <c r="FC43" s="220"/>
      <c r="FD43" s="221" t="str">
        <f t="shared" si="36"/>
        <v>Giỏi</v>
      </c>
      <c r="FE43" s="219" t="str">
        <f t="shared" si="25"/>
        <v>Hoàng ThịMỹ</v>
      </c>
      <c r="FF43" s="46">
        <f t="shared" si="26"/>
        <v>7.21</v>
      </c>
      <c r="FG43" s="46"/>
      <c r="FH43" s="47" t="str">
        <f t="shared" si="43"/>
        <v>Khá</v>
      </c>
      <c r="FI43" s="170">
        <f t="shared" si="45"/>
        <v>61</v>
      </c>
    </row>
    <row r="44" spans="1:165" ht="12.75" x14ac:dyDescent="0.2">
      <c r="A44" s="16">
        <v>39</v>
      </c>
      <c r="B44" s="17" t="s">
        <v>122</v>
      </c>
      <c r="C44" s="18" t="s">
        <v>123</v>
      </c>
      <c r="D44" s="11">
        <v>6</v>
      </c>
      <c r="E44" s="12"/>
      <c r="F44" s="11">
        <f t="shared" si="7"/>
        <v>6</v>
      </c>
      <c r="G44" s="11">
        <v>6</v>
      </c>
      <c r="H44" s="12"/>
      <c r="I44" s="11">
        <v>7</v>
      </c>
      <c r="J44" s="12"/>
      <c r="K44" s="11">
        <f t="shared" si="8"/>
        <v>7</v>
      </c>
      <c r="L44" s="11">
        <v>7</v>
      </c>
      <c r="M44" s="12"/>
      <c r="N44" s="11">
        <v>8</v>
      </c>
      <c r="O44" s="12"/>
      <c r="P44" s="11">
        <f t="shared" si="9"/>
        <v>8</v>
      </c>
      <c r="Q44" s="11">
        <v>8</v>
      </c>
      <c r="R44" s="12"/>
      <c r="S44" s="11">
        <f t="shared" si="10"/>
        <v>8</v>
      </c>
      <c r="T44" s="12">
        <v>9</v>
      </c>
      <c r="U44" s="12"/>
      <c r="V44" s="12">
        <v>8</v>
      </c>
      <c r="W44" s="12"/>
      <c r="X44" s="11">
        <v>7</v>
      </c>
      <c r="Y44" s="12"/>
      <c r="Z44" s="11">
        <f t="shared" si="39"/>
        <v>7</v>
      </c>
      <c r="AA44" s="11">
        <v>7</v>
      </c>
      <c r="AB44" s="12"/>
      <c r="AC44" s="11">
        <v>6</v>
      </c>
      <c r="AD44" s="11"/>
      <c r="AE44" s="11">
        <v>6</v>
      </c>
      <c r="AF44" s="12"/>
      <c r="AG44" s="11">
        <f t="shared" si="1"/>
        <v>6</v>
      </c>
      <c r="AH44" s="11">
        <v>7</v>
      </c>
      <c r="AI44" s="12"/>
      <c r="AJ44" s="11">
        <f t="shared" si="2"/>
        <v>7</v>
      </c>
      <c r="AK44" s="11">
        <v>7</v>
      </c>
      <c r="AL44" s="12"/>
      <c r="AM44" s="11">
        <v>7</v>
      </c>
      <c r="AN44" s="12"/>
      <c r="AO44" s="12">
        <v>8</v>
      </c>
      <c r="AP44" s="12"/>
      <c r="AQ44" s="12">
        <v>7</v>
      </c>
      <c r="AR44" s="12"/>
      <c r="AS44" s="11">
        <f t="shared" si="3"/>
        <v>7</v>
      </c>
      <c r="AT44" s="13">
        <f t="shared" si="11"/>
        <v>6.94</v>
      </c>
      <c r="AU44" s="13"/>
      <c r="AV44" s="14" t="str">
        <f t="shared" si="40"/>
        <v>TBKhá</v>
      </c>
      <c r="AW44" s="19"/>
      <c r="AX44" s="11">
        <v>7</v>
      </c>
      <c r="AY44" s="12"/>
      <c r="AZ44" s="11">
        <v>7</v>
      </c>
      <c r="BA44" s="12"/>
      <c r="BB44" s="11">
        <v>8</v>
      </c>
      <c r="BC44" s="11"/>
      <c r="BD44" s="11">
        <v>7</v>
      </c>
      <c r="BE44" s="12"/>
      <c r="BF44" s="11">
        <f t="shared" si="12"/>
        <v>7</v>
      </c>
      <c r="BG44" s="11">
        <v>8</v>
      </c>
      <c r="BH44" s="12"/>
      <c r="BI44" s="12">
        <v>8</v>
      </c>
      <c r="BJ44" s="12"/>
      <c r="BK44" s="12">
        <v>7</v>
      </c>
      <c r="BL44" s="12"/>
      <c r="BM44" s="11">
        <f t="shared" si="13"/>
        <v>7</v>
      </c>
      <c r="BN44" s="11">
        <v>8</v>
      </c>
      <c r="BO44" s="12"/>
      <c r="BP44" s="11">
        <v>8</v>
      </c>
      <c r="BQ44" s="12"/>
      <c r="BR44" s="12">
        <v>9</v>
      </c>
      <c r="BS44" s="12"/>
      <c r="BT44" s="11">
        <v>7</v>
      </c>
      <c r="BU44" s="12"/>
      <c r="BV44" s="11">
        <f t="shared" si="14"/>
        <v>7</v>
      </c>
      <c r="BW44" s="11">
        <v>6</v>
      </c>
      <c r="BX44" s="12"/>
      <c r="BY44" s="11">
        <f t="shared" si="15"/>
        <v>6</v>
      </c>
      <c r="BZ44" s="11">
        <v>7</v>
      </c>
      <c r="CA44" s="11"/>
      <c r="CB44" s="11">
        <v>7</v>
      </c>
      <c r="CC44" s="12"/>
      <c r="CD44" s="11">
        <v>8</v>
      </c>
      <c r="CE44" s="12"/>
      <c r="CF44" s="12">
        <v>8</v>
      </c>
      <c r="CG44" s="12"/>
      <c r="CH44" s="12">
        <v>9</v>
      </c>
      <c r="CI44" s="12"/>
      <c r="CJ44" s="11">
        <v>9</v>
      </c>
      <c r="CK44" s="12"/>
      <c r="CL44" s="11">
        <f t="shared" si="16"/>
        <v>9</v>
      </c>
      <c r="CM44" s="11">
        <v>7</v>
      </c>
      <c r="CN44" s="11"/>
      <c r="CO44" s="11">
        <f t="shared" si="17"/>
        <v>7</v>
      </c>
      <c r="CP44" s="11">
        <v>7</v>
      </c>
      <c r="CQ44" s="11"/>
      <c r="CR44" s="11">
        <v>8</v>
      </c>
      <c r="CS44" s="12"/>
      <c r="CT44" s="12">
        <v>9</v>
      </c>
      <c r="CU44" s="12"/>
      <c r="CV44" s="13">
        <f t="shared" si="44"/>
        <v>7.6</v>
      </c>
      <c r="CW44" s="13"/>
      <c r="CX44" s="14" t="str">
        <f t="shared" si="41"/>
        <v>Khá</v>
      </c>
      <c r="CY44" s="19"/>
      <c r="CZ44" s="11">
        <v>8</v>
      </c>
      <c r="DA44" s="12"/>
      <c r="DB44" s="11">
        <v>8</v>
      </c>
      <c r="DC44" s="12"/>
      <c r="DD44" s="11">
        <f t="shared" si="18"/>
        <v>8</v>
      </c>
      <c r="DE44" s="11">
        <v>8</v>
      </c>
      <c r="DF44" s="11"/>
      <c r="DG44" s="11">
        <v>8</v>
      </c>
      <c r="DH44" s="12"/>
      <c r="DI44" s="11">
        <v>9</v>
      </c>
      <c r="DJ44" s="12"/>
      <c r="DK44" s="12">
        <v>8</v>
      </c>
      <c r="DL44" s="12"/>
      <c r="DM44" s="12">
        <v>8</v>
      </c>
      <c r="DN44" s="12"/>
      <c r="DO44" s="11">
        <v>9</v>
      </c>
      <c r="DP44" s="11"/>
      <c r="DQ44" s="11">
        <v>8</v>
      </c>
      <c r="DR44" s="12"/>
      <c r="DS44" s="12">
        <v>9</v>
      </c>
      <c r="DT44" s="12"/>
      <c r="DU44" s="13">
        <f t="shared" si="37"/>
        <v>8.24</v>
      </c>
      <c r="DV44" s="13"/>
      <c r="DW44" s="14" t="str">
        <f t="shared" si="42"/>
        <v>Giỏi</v>
      </c>
      <c r="DX44" s="19"/>
      <c r="DY44" s="11">
        <v>9</v>
      </c>
      <c r="DZ44" s="98"/>
      <c r="EA44" s="11">
        <v>9</v>
      </c>
      <c r="EB44" s="98"/>
      <c r="EC44" s="11">
        <f t="shared" si="19"/>
        <v>9</v>
      </c>
      <c r="ED44" s="11">
        <v>9</v>
      </c>
      <c r="EE44" s="98"/>
      <c r="EF44" s="11">
        <v>7</v>
      </c>
      <c r="EG44" s="98"/>
      <c r="EH44" s="11">
        <f t="shared" si="20"/>
        <v>7</v>
      </c>
      <c r="EI44" s="11">
        <v>7</v>
      </c>
      <c r="EJ44" s="98"/>
      <c r="EK44" s="11">
        <v>9</v>
      </c>
      <c r="EL44" s="98"/>
      <c r="EM44" s="11">
        <f t="shared" si="21"/>
        <v>9</v>
      </c>
      <c r="EN44" s="11">
        <v>8</v>
      </c>
      <c r="EO44" s="98"/>
      <c r="EP44" s="11">
        <v>9</v>
      </c>
      <c r="EQ44" s="98"/>
      <c r="ER44" s="11">
        <v>9</v>
      </c>
      <c r="ES44" s="98"/>
      <c r="ET44" s="11">
        <v>6</v>
      </c>
      <c r="EU44" s="98"/>
      <c r="EV44" s="11">
        <v>8</v>
      </c>
      <c r="EW44" s="98" t="str">
        <f t="shared" si="22"/>
        <v>Hồ ThịNết</v>
      </c>
      <c r="EX44" s="217">
        <f t="shared" si="33"/>
        <v>8.25</v>
      </c>
      <c r="EY44" s="220"/>
      <c r="EZ44" s="221" t="str">
        <f t="shared" si="34"/>
        <v>Giỏi</v>
      </c>
      <c r="FA44" s="221"/>
      <c r="FB44" s="217">
        <f t="shared" si="35"/>
        <v>8.25</v>
      </c>
      <c r="FC44" s="220"/>
      <c r="FD44" s="221" t="str">
        <f t="shared" si="36"/>
        <v>Giỏi</v>
      </c>
      <c r="FE44" s="219" t="str">
        <f t="shared" si="25"/>
        <v>Hồ ThịNết</v>
      </c>
      <c r="FF44" s="46">
        <f t="shared" si="26"/>
        <v>7.59</v>
      </c>
      <c r="FG44" s="46"/>
      <c r="FH44" s="47" t="str">
        <f t="shared" si="43"/>
        <v>Khá</v>
      </c>
      <c r="FI44" s="170">
        <f t="shared" si="45"/>
        <v>37</v>
      </c>
    </row>
    <row r="45" spans="1:165" ht="12.75" x14ac:dyDescent="0.2">
      <c r="A45" s="16">
        <v>40</v>
      </c>
      <c r="B45" s="17" t="s">
        <v>68</v>
      </c>
      <c r="C45" s="18" t="s">
        <v>124</v>
      </c>
      <c r="D45" s="11">
        <v>7</v>
      </c>
      <c r="E45" s="12"/>
      <c r="F45" s="11">
        <f t="shared" si="7"/>
        <v>7</v>
      </c>
      <c r="G45" s="11">
        <v>5</v>
      </c>
      <c r="H45" s="12"/>
      <c r="I45" s="11">
        <v>7</v>
      </c>
      <c r="J45" s="12"/>
      <c r="K45" s="11">
        <f t="shared" si="8"/>
        <v>7</v>
      </c>
      <c r="L45" s="11">
        <v>7</v>
      </c>
      <c r="M45" s="12"/>
      <c r="N45" s="11">
        <v>8</v>
      </c>
      <c r="O45" s="12"/>
      <c r="P45" s="11">
        <f t="shared" si="9"/>
        <v>8</v>
      </c>
      <c r="Q45" s="11">
        <v>6</v>
      </c>
      <c r="R45" s="12"/>
      <c r="S45" s="11">
        <f t="shared" si="10"/>
        <v>6</v>
      </c>
      <c r="T45" s="12">
        <v>7</v>
      </c>
      <c r="U45" s="12"/>
      <c r="V45" s="12">
        <v>8</v>
      </c>
      <c r="W45" s="12"/>
      <c r="X45" s="11">
        <v>8</v>
      </c>
      <c r="Y45" s="12"/>
      <c r="Z45" s="11">
        <f t="shared" si="39"/>
        <v>8</v>
      </c>
      <c r="AA45" s="11">
        <v>6</v>
      </c>
      <c r="AB45" s="12"/>
      <c r="AC45" s="11">
        <v>7</v>
      </c>
      <c r="AD45" s="11"/>
      <c r="AE45" s="11">
        <v>8</v>
      </c>
      <c r="AF45" s="12"/>
      <c r="AG45" s="11">
        <f t="shared" si="1"/>
        <v>8</v>
      </c>
      <c r="AH45" s="11">
        <v>6</v>
      </c>
      <c r="AI45" s="12"/>
      <c r="AJ45" s="11">
        <f t="shared" si="2"/>
        <v>6</v>
      </c>
      <c r="AK45" s="11">
        <v>8</v>
      </c>
      <c r="AL45" s="12"/>
      <c r="AM45" s="11">
        <v>8</v>
      </c>
      <c r="AN45" s="12"/>
      <c r="AO45" s="12">
        <v>8</v>
      </c>
      <c r="AP45" s="12"/>
      <c r="AQ45" s="12">
        <v>6</v>
      </c>
      <c r="AR45" s="12"/>
      <c r="AS45" s="11">
        <f t="shared" si="3"/>
        <v>6</v>
      </c>
      <c r="AT45" s="13">
        <f t="shared" si="11"/>
        <v>7</v>
      </c>
      <c r="AU45" s="13"/>
      <c r="AV45" s="14" t="str">
        <f t="shared" si="40"/>
        <v>Khá</v>
      </c>
      <c r="AW45" s="19"/>
      <c r="AX45" s="11">
        <v>6</v>
      </c>
      <c r="AY45" s="12"/>
      <c r="AZ45" s="11">
        <v>8</v>
      </c>
      <c r="BA45" s="12"/>
      <c r="BB45" s="11">
        <v>8</v>
      </c>
      <c r="BC45" s="11"/>
      <c r="BD45" s="11">
        <v>8</v>
      </c>
      <c r="BE45" s="12"/>
      <c r="BF45" s="11">
        <f t="shared" si="12"/>
        <v>8</v>
      </c>
      <c r="BG45" s="11">
        <v>8</v>
      </c>
      <c r="BH45" s="12"/>
      <c r="BI45" s="12">
        <v>8</v>
      </c>
      <c r="BJ45" s="12"/>
      <c r="BK45" s="12">
        <v>9</v>
      </c>
      <c r="BL45" s="12"/>
      <c r="BM45" s="11">
        <f t="shared" si="13"/>
        <v>9</v>
      </c>
      <c r="BN45" s="11">
        <v>8</v>
      </c>
      <c r="BO45" s="12"/>
      <c r="BP45" s="11">
        <v>8</v>
      </c>
      <c r="BQ45" s="12"/>
      <c r="BR45" s="12">
        <v>8</v>
      </c>
      <c r="BS45" s="12"/>
      <c r="BT45" s="11">
        <v>9</v>
      </c>
      <c r="BU45" s="12"/>
      <c r="BV45" s="11">
        <f t="shared" si="14"/>
        <v>9</v>
      </c>
      <c r="BW45" s="11">
        <v>5</v>
      </c>
      <c r="BX45" s="12"/>
      <c r="BY45" s="11">
        <f t="shared" si="15"/>
        <v>5</v>
      </c>
      <c r="BZ45" s="11">
        <v>7</v>
      </c>
      <c r="CA45" s="11"/>
      <c r="CB45" s="11">
        <v>8</v>
      </c>
      <c r="CC45" s="12"/>
      <c r="CD45" s="11">
        <v>8</v>
      </c>
      <c r="CE45" s="12"/>
      <c r="CF45" s="12">
        <v>8</v>
      </c>
      <c r="CG45" s="12"/>
      <c r="CH45" s="12">
        <v>8</v>
      </c>
      <c r="CI45" s="12"/>
      <c r="CJ45" s="11">
        <v>8</v>
      </c>
      <c r="CK45" s="12"/>
      <c r="CL45" s="11">
        <f t="shared" si="16"/>
        <v>8</v>
      </c>
      <c r="CM45" s="11">
        <v>8</v>
      </c>
      <c r="CN45" s="11"/>
      <c r="CO45" s="11">
        <f t="shared" si="17"/>
        <v>8</v>
      </c>
      <c r="CP45" s="11">
        <v>8</v>
      </c>
      <c r="CQ45" s="11"/>
      <c r="CR45" s="11">
        <v>8</v>
      </c>
      <c r="CS45" s="12"/>
      <c r="CT45" s="12">
        <v>8</v>
      </c>
      <c r="CU45" s="12"/>
      <c r="CV45" s="13">
        <f t="shared" si="44"/>
        <v>7.72</v>
      </c>
      <c r="CW45" s="13"/>
      <c r="CX45" s="14" t="str">
        <f t="shared" si="41"/>
        <v>Khá</v>
      </c>
      <c r="CY45" s="19"/>
      <c r="CZ45" s="11">
        <v>8</v>
      </c>
      <c r="DA45" s="12"/>
      <c r="DB45" s="11">
        <v>8</v>
      </c>
      <c r="DC45" s="12"/>
      <c r="DD45" s="11">
        <f t="shared" si="18"/>
        <v>8</v>
      </c>
      <c r="DE45" s="11">
        <v>7</v>
      </c>
      <c r="DF45" s="11"/>
      <c r="DG45" s="11">
        <v>9</v>
      </c>
      <c r="DH45" s="12"/>
      <c r="DI45" s="11">
        <v>9</v>
      </c>
      <c r="DJ45" s="12"/>
      <c r="DK45" s="12">
        <v>8</v>
      </c>
      <c r="DL45" s="12"/>
      <c r="DM45" s="12">
        <v>8</v>
      </c>
      <c r="DN45" s="12"/>
      <c r="DO45" s="11">
        <v>8</v>
      </c>
      <c r="DP45" s="11"/>
      <c r="DQ45" s="11">
        <v>8</v>
      </c>
      <c r="DR45" s="12"/>
      <c r="DS45" s="12">
        <v>8</v>
      </c>
      <c r="DT45" s="12"/>
      <c r="DU45" s="13">
        <f t="shared" si="37"/>
        <v>8.16</v>
      </c>
      <c r="DV45" s="13"/>
      <c r="DW45" s="14" t="str">
        <f t="shared" si="42"/>
        <v>Giỏi</v>
      </c>
      <c r="DX45" s="19"/>
      <c r="DY45" s="11">
        <v>9</v>
      </c>
      <c r="DZ45" s="98"/>
      <c r="EA45" s="11">
        <v>9</v>
      </c>
      <c r="EB45" s="98"/>
      <c r="EC45" s="11">
        <f t="shared" si="19"/>
        <v>9</v>
      </c>
      <c r="ED45" s="11">
        <v>9</v>
      </c>
      <c r="EE45" s="98"/>
      <c r="EF45" s="11">
        <v>8</v>
      </c>
      <c r="EG45" s="98"/>
      <c r="EH45" s="11">
        <f t="shared" si="20"/>
        <v>8</v>
      </c>
      <c r="EI45" s="11">
        <v>8</v>
      </c>
      <c r="EJ45" s="98"/>
      <c r="EK45" s="11">
        <v>9</v>
      </c>
      <c r="EL45" s="98"/>
      <c r="EM45" s="11">
        <f t="shared" si="21"/>
        <v>9</v>
      </c>
      <c r="EN45" s="11">
        <v>9</v>
      </c>
      <c r="EO45" s="98"/>
      <c r="EP45" s="11">
        <v>9</v>
      </c>
      <c r="EQ45" s="98"/>
      <c r="ER45" s="11">
        <v>9</v>
      </c>
      <c r="ES45" s="98"/>
      <c r="ET45" s="11">
        <v>9</v>
      </c>
      <c r="EU45" s="98"/>
      <c r="EV45" s="11">
        <v>8</v>
      </c>
      <c r="EW45" s="98" t="str">
        <f t="shared" si="22"/>
        <v>Lê Thị KiềuNgân</v>
      </c>
      <c r="EX45" s="217">
        <f t="shared" si="33"/>
        <v>8.7899999999999991</v>
      </c>
      <c r="EY45" s="220"/>
      <c r="EZ45" s="221" t="str">
        <f t="shared" si="34"/>
        <v>Giỏi</v>
      </c>
      <c r="FA45" s="221"/>
      <c r="FB45" s="217">
        <f t="shared" si="35"/>
        <v>8.49</v>
      </c>
      <c r="FC45" s="220"/>
      <c r="FD45" s="221" t="str">
        <f t="shared" si="36"/>
        <v>Giỏi</v>
      </c>
      <c r="FE45" s="219" t="str">
        <f t="shared" si="25"/>
        <v>Lê Thị KiềuNgân</v>
      </c>
      <c r="FF45" s="46">
        <f t="shared" si="26"/>
        <v>7.73</v>
      </c>
      <c r="FG45" s="46"/>
      <c r="FH45" s="47" t="str">
        <f t="shared" si="43"/>
        <v>Khá</v>
      </c>
      <c r="FI45" s="170">
        <f t="shared" si="45"/>
        <v>26</v>
      </c>
    </row>
    <row r="46" spans="1:165" ht="12.75" x14ac:dyDescent="0.2">
      <c r="A46" s="16">
        <v>41</v>
      </c>
      <c r="B46" s="17" t="s">
        <v>125</v>
      </c>
      <c r="C46" s="18" t="s">
        <v>124</v>
      </c>
      <c r="D46" s="11">
        <v>5</v>
      </c>
      <c r="E46" s="12"/>
      <c r="F46" s="11">
        <f t="shared" si="7"/>
        <v>5</v>
      </c>
      <c r="G46" s="11">
        <v>6</v>
      </c>
      <c r="H46" s="12"/>
      <c r="I46" s="11">
        <v>7</v>
      </c>
      <c r="J46" s="12"/>
      <c r="K46" s="11">
        <f t="shared" si="8"/>
        <v>7</v>
      </c>
      <c r="L46" s="11">
        <v>6</v>
      </c>
      <c r="M46" s="12"/>
      <c r="N46" s="11">
        <v>8</v>
      </c>
      <c r="O46" s="12"/>
      <c r="P46" s="11">
        <f t="shared" si="9"/>
        <v>8</v>
      </c>
      <c r="Q46" s="11">
        <v>5</v>
      </c>
      <c r="R46" s="12"/>
      <c r="S46" s="11">
        <f t="shared" si="10"/>
        <v>5</v>
      </c>
      <c r="T46" s="12">
        <v>8</v>
      </c>
      <c r="U46" s="12"/>
      <c r="V46" s="12">
        <v>8</v>
      </c>
      <c r="W46" s="12"/>
      <c r="X46" s="11">
        <v>6</v>
      </c>
      <c r="Y46" s="12"/>
      <c r="Z46" s="11">
        <f t="shared" si="39"/>
        <v>6</v>
      </c>
      <c r="AA46" s="11">
        <v>5</v>
      </c>
      <c r="AB46" s="12"/>
      <c r="AC46" s="11">
        <v>6</v>
      </c>
      <c r="AD46" s="11"/>
      <c r="AE46" s="11">
        <v>6</v>
      </c>
      <c r="AF46" s="12"/>
      <c r="AG46" s="11">
        <f t="shared" si="1"/>
        <v>6</v>
      </c>
      <c r="AH46" s="11">
        <v>6</v>
      </c>
      <c r="AI46" s="12"/>
      <c r="AJ46" s="11">
        <f t="shared" si="2"/>
        <v>6</v>
      </c>
      <c r="AK46" s="11">
        <v>7</v>
      </c>
      <c r="AL46" s="12"/>
      <c r="AM46" s="11">
        <v>7</v>
      </c>
      <c r="AN46" s="12"/>
      <c r="AO46" s="12">
        <v>8</v>
      </c>
      <c r="AP46" s="12"/>
      <c r="AQ46" s="12">
        <v>7</v>
      </c>
      <c r="AR46" s="12"/>
      <c r="AS46" s="11">
        <f t="shared" si="3"/>
        <v>7</v>
      </c>
      <c r="AT46" s="13">
        <f t="shared" si="11"/>
        <v>6.33</v>
      </c>
      <c r="AU46" s="13"/>
      <c r="AV46" s="14" t="str">
        <f t="shared" si="40"/>
        <v>TBKhá</v>
      </c>
      <c r="AW46" s="19"/>
      <c r="AX46" s="11">
        <v>6</v>
      </c>
      <c r="AY46" s="12"/>
      <c r="AZ46" s="11">
        <v>7</v>
      </c>
      <c r="BA46" s="12"/>
      <c r="BB46" s="11">
        <v>8</v>
      </c>
      <c r="BC46" s="11"/>
      <c r="BD46" s="11">
        <v>7</v>
      </c>
      <c r="BE46" s="12"/>
      <c r="BF46" s="11">
        <f t="shared" si="12"/>
        <v>7</v>
      </c>
      <c r="BG46" s="11">
        <v>7</v>
      </c>
      <c r="BH46" s="12"/>
      <c r="BI46" s="12">
        <v>8</v>
      </c>
      <c r="BJ46" s="12"/>
      <c r="BK46" s="12">
        <v>8</v>
      </c>
      <c r="BL46" s="12"/>
      <c r="BM46" s="11">
        <f t="shared" si="13"/>
        <v>8</v>
      </c>
      <c r="BN46" s="11">
        <v>7</v>
      </c>
      <c r="BO46" s="12"/>
      <c r="BP46" s="11">
        <v>8</v>
      </c>
      <c r="BQ46" s="12"/>
      <c r="BR46" s="12">
        <v>9</v>
      </c>
      <c r="BS46" s="12"/>
      <c r="BT46" s="11">
        <v>8</v>
      </c>
      <c r="BU46" s="12"/>
      <c r="BV46" s="11">
        <f t="shared" si="14"/>
        <v>8</v>
      </c>
      <c r="BW46" s="11">
        <v>5</v>
      </c>
      <c r="BX46" s="12"/>
      <c r="BY46" s="11">
        <f t="shared" si="15"/>
        <v>5</v>
      </c>
      <c r="BZ46" s="11">
        <v>7</v>
      </c>
      <c r="CA46" s="11"/>
      <c r="CB46" s="11">
        <v>7</v>
      </c>
      <c r="CC46" s="12"/>
      <c r="CD46" s="11">
        <v>8</v>
      </c>
      <c r="CE46" s="12"/>
      <c r="CF46" s="12">
        <v>8</v>
      </c>
      <c r="CG46" s="12"/>
      <c r="CH46" s="12">
        <v>8</v>
      </c>
      <c r="CI46" s="12"/>
      <c r="CJ46" s="11">
        <v>6</v>
      </c>
      <c r="CK46" s="12"/>
      <c r="CL46" s="11">
        <f t="shared" si="16"/>
        <v>6</v>
      </c>
      <c r="CM46" s="11">
        <v>7</v>
      </c>
      <c r="CN46" s="11"/>
      <c r="CO46" s="11">
        <f t="shared" si="17"/>
        <v>7</v>
      </c>
      <c r="CP46" s="11">
        <v>8</v>
      </c>
      <c r="CQ46" s="11"/>
      <c r="CR46" s="11">
        <v>8</v>
      </c>
      <c r="CS46" s="12"/>
      <c r="CT46" s="12">
        <v>8</v>
      </c>
      <c r="CU46" s="12"/>
      <c r="CV46" s="13">
        <f t="shared" si="44"/>
        <v>7.34</v>
      </c>
      <c r="CW46" s="13"/>
      <c r="CX46" s="14" t="str">
        <f t="shared" si="41"/>
        <v>Khá</v>
      </c>
      <c r="CY46" s="19"/>
      <c r="CZ46" s="11">
        <v>8</v>
      </c>
      <c r="DA46" s="12"/>
      <c r="DB46" s="11">
        <v>8</v>
      </c>
      <c r="DC46" s="12"/>
      <c r="DD46" s="11">
        <f t="shared" si="18"/>
        <v>8</v>
      </c>
      <c r="DE46" s="11">
        <v>7</v>
      </c>
      <c r="DF46" s="11"/>
      <c r="DG46" s="11">
        <v>8</v>
      </c>
      <c r="DH46" s="12"/>
      <c r="DI46" s="11">
        <v>9</v>
      </c>
      <c r="DJ46" s="12"/>
      <c r="DK46" s="12">
        <v>7</v>
      </c>
      <c r="DL46" s="12"/>
      <c r="DM46" s="12">
        <v>8</v>
      </c>
      <c r="DN46" s="12"/>
      <c r="DO46" s="11">
        <v>8</v>
      </c>
      <c r="DP46" s="11"/>
      <c r="DQ46" s="11">
        <v>8</v>
      </c>
      <c r="DR46" s="12"/>
      <c r="DS46" s="12">
        <v>8</v>
      </c>
      <c r="DT46" s="12"/>
      <c r="DU46" s="13">
        <f t="shared" si="37"/>
        <v>7.92</v>
      </c>
      <c r="DV46" s="13"/>
      <c r="DW46" s="14" t="str">
        <f t="shared" si="42"/>
        <v>Khá</v>
      </c>
      <c r="DX46" s="19"/>
      <c r="DY46" s="11">
        <v>9</v>
      </c>
      <c r="DZ46" s="98"/>
      <c r="EA46" s="11">
        <v>9</v>
      </c>
      <c r="EB46" s="98"/>
      <c r="EC46" s="11">
        <f t="shared" si="19"/>
        <v>9</v>
      </c>
      <c r="ED46" s="11">
        <v>9</v>
      </c>
      <c r="EE46" s="98"/>
      <c r="EF46" s="11">
        <v>8</v>
      </c>
      <c r="EG46" s="98"/>
      <c r="EH46" s="11">
        <f t="shared" si="20"/>
        <v>8</v>
      </c>
      <c r="EI46" s="11">
        <v>8</v>
      </c>
      <c r="EJ46" s="98"/>
      <c r="EK46" s="11">
        <v>8</v>
      </c>
      <c r="EL46" s="98"/>
      <c r="EM46" s="11">
        <f t="shared" si="21"/>
        <v>8</v>
      </c>
      <c r="EN46" s="11">
        <v>8</v>
      </c>
      <c r="EO46" s="98"/>
      <c r="EP46" s="11">
        <v>9</v>
      </c>
      <c r="EQ46" s="98"/>
      <c r="ER46" s="11">
        <v>8</v>
      </c>
      <c r="ES46" s="98"/>
      <c r="ET46" s="11">
        <v>6</v>
      </c>
      <c r="EU46" s="98"/>
      <c r="EV46" s="11">
        <v>8</v>
      </c>
      <c r="EW46" s="98" t="str">
        <f t="shared" si="22"/>
        <v>Ngô Thị KimNgân</v>
      </c>
      <c r="EX46" s="217">
        <f t="shared" si="33"/>
        <v>8.07</v>
      </c>
      <c r="EY46" s="220"/>
      <c r="EZ46" s="221" t="str">
        <f t="shared" si="34"/>
        <v>Giỏi</v>
      </c>
      <c r="FA46" s="221"/>
      <c r="FB46" s="217">
        <f t="shared" si="35"/>
        <v>8</v>
      </c>
      <c r="FC46" s="220"/>
      <c r="FD46" s="221" t="str">
        <f t="shared" si="36"/>
        <v>Giỏi</v>
      </c>
      <c r="FE46" s="219" t="str">
        <f t="shared" si="25"/>
        <v>Ngô Thị KimNgân</v>
      </c>
      <c r="FF46" s="46">
        <f t="shared" si="26"/>
        <v>7.22</v>
      </c>
      <c r="FG46" s="46"/>
      <c r="FH46" s="47" t="str">
        <f t="shared" si="43"/>
        <v>Khá</v>
      </c>
      <c r="FI46" s="170">
        <f t="shared" si="45"/>
        <v>60</v>
      </c>
    </row>
    <row r="47" spans="1:165" ht="12.75" x14ac:dyDescent="0.2">
      <c r="A47" s="16">
        <v>42</v>
      </c>
      <c r="B47" s="17" t="s">
        <v>102</v>
      </c>
      <c r="C47" s="18" t="s">
        <v>126</v>
      </c>
      <c r="D47" s="11">
        <v>7</v>
      </c>
      <c r="E47" s="12"/>
      <c r="F47" s="11">
        <f t="shared" si="7"/>
        <v>7</v>
      </c>
      <c r="G47" s="11">
        <v>6</v>
      </c>
      <c r="H47" s="12"/>
      <c r="I47" s="11">
        <v>9</v>
      </c>
      <c r="J47" s="12"/>
      <c r="K47" s="11">
        <f t="shared" si="8"/>
        <v>9</v>
      </c>
      <c r="L47" s="11">
        <v>6</v>
      </c>
      <c r="M47" s="12"/>
      <c r="N47" s="11">
        <v>9</v>
      </c>
      <c r="O47" s="12"/>
      <c r="P47" s="11">
        <f t="shared" si="9"/>
        <v>9</v>
      </c>
      <c r="Q47" s="11">
        <v>6</v>
      </c>
      <c r="R47" s="12"/>
      <c r="S47" s="11">
        <f t="shared" si="10"/>
        <v>6</v>
      </c>
      <c r="T47" s="12">
        <v>8</v>
      </c>
      <c r="U47" s="12"/>
      <c r="V47" s="12">
        <v>8</v>
      </c>
      <c r="W47" s="12"/>
      <c r="X47" s="11">
        <v>9</v>
      </c>
      <c r="Y47" s="12"/>
      <c r="Z47" s="11">
        <f t="shared" si="39"/>
        <v>9</v>
      </c>
      <c r="AA47" s="11">
        <v>5</v>
      </c>
      <c r="AB47" s="12"/>
      <c r="AC47" s="11">
        <v>6</v>
      </c>
      <c r="AD47" s="11"/>
      <c r="AE47" s="11">
        <v>7</v>
      </c>
      <c r="AF47" s="12"/>
      <c r="AG47" s="11">
        <f t="shared" si="1"/>
        <v>7</v>
      </c>
      <c r="AH47" s="11">
        <v>6</v>
      </c>
      <c r="AI47" s="12"/>
      <c r="AJ47" s="11">
        <f t="shared" si="2"/>
        <v>6</v>
      </c>
      <c r="AK47" s="11">
        <v>7</v>
      </c>
      <c r="AL47" s="12"/>
      <c r="AM47" s="11">
        <v>7</v>
      </c>
      <c r="AN47" s="12"/>
      <c r="AO47" s="12">
        <v>8</v>
      </c>
      <c r="AP47" s="12"/>
      <c r="AQ47" s="12">
        <v>6</v>
      </c>
      <c r="AR47" s="12"/>
      <c r="AS47" s="11">
        <f t="shared" si="3"/>
        <v>6</v>
      </c>
      <c r="AT47" s="13">
        <f t="shared" si="11"/>
        <v>6.91</v>
      </c>
      <c r="AU47" s="13"/>
      <c r="AV47" s="14" t="str">
        <f t="shared" si="40"/>
        <v>TBKhá</v>
      </c>
      <c r="AW47" s="19"/>
      <c r="AX47" s="11">
        <v>6</v>
      </c>
      <c r="AY47" s="12"/>
      <c r="AZ47" s="11">
        <v>8</v>
      </c>
      <c r="BA47" s="12"/>
      <c r="BB47" s="11">
        <v>8</v>
      </c>
      <c r="BC47" s="11"/>
      <c r="BD47" s="11">
        <v>9</v>
      </c>
      <c r="BE47" s="12"/>
      <c r="BF47" s="11">
        <f t="shared" si="12"/>
        <v>9</v>
      </c>
      <c r="BG47" s="11">
        <v>8</v>
      </c>
      <c r="BH47" s="12"/>
      <c r="BI47" s="12">
        <v>8</v>
      </c>
      <c r="BJ47" s="12"/>
      <c r="BK47" s="12">
        <v>9</v>
      </c>
      <c r="BL47" s="12"/>
      <c r="BM47" s="11">
        <f t="shared" si="13"/>
        <v>9</v>
      </c>
      <c r="BN47" s="11">
        <v>7</v>
      </c>
      <c r="BO47" s="12"/>
      <c r="BP47" s="11">
        <v>8</v>
      </c>
      <c r="BQ47" s="12"/>
      <c r="BR47" s="12">
        <v>9</v>
      </c>
      <c r="BS47" s="12"/>
      <c r="BT47" s="11">
        <v>9</v>
      </c>
      <c r="BU47" s="12"/>
      <c r="BV47" s="11">
        <f t="shared" si="14"/>
        <v>9</v>
      </c>
      <c r="BW47" s="11">
        <v>5</v>
      </c>
      <c r="BX47" s="12"/>
      <c r="BY47" s="11">
        <f t="shared" si="15"/>
        <v>5</v>
      </c>
      <c r="BZ47" s="11">
        <v>8</v>
      </c>
      <c r="CA47" s="11"/>
      <c r="CB47" s="11">
        <v>9</v>
      </c>
      <c r="CC47" s="12"/>
      <c r="CD47" s="11">
        <v>8</v>
      </c>
      <c r="CE47" s="12"/>
      <c r="CF47" s="12">
        <v>8</v>
      </c>
      <c r="CG47" s="12"/>
      <c r="CH47" s="12">
        <v>8</v>
      </c>
      <c r="CI47" s="12"/>
      <c r="CJ47" s="11">
        <v>10</v>
      </c>
      <c r="CK47" s="12"/>
      <c r="CL47" s="11">
        <f t="shared" si="16"/>
        <v>10</v>
      </c>
      <c r="CM47" s="11">
        <v>8</v>
      </c>
      <c r="CN47" s="11"/>
      <c r="CO47" s="11">
        <f t="shared" si="17"/>
        <v>8</v>
      </c>
      <c r="CP47" s="11">
        <v>9</v>
      </c>
      <c r="CQ47" s="11"/>
      <c r="CR47" s="11">
        <v>9</v>
      </c>
      <c r="CS47" s="12"/>
      <c r="CT47" s="12">
        <v>8</v>
      </c>
      <c r="CU47" s="12"/>
      <c r="CV47" s="13">
        <f t="shared" si="44"/>
        <v>8.02</v>
      </c>
      <c r="CW47" s="13"/>
      <c r="CX47" s="14" t="str">
        <f t="shared" si="41"/>
        <v>Giỏi</v>
      </c>
      <c r="CY47" s="19"/>
      <c r="CZ47" s="11">
        <v>9</v>
      </c>
      <c r="DA47" s="12"/>
      <c r="DB47" s="11">
        <v>9</v>
      </c>
      <c r="DC47" s="12"/>
      <c r="DD47" s="11">
        <f t="shared" si="18"/>
        <v>9</v>
      </c>
      <c r="DE47" s="11">
        <v>7</v>
      </c>
      <c r="DF47" s="11"/>
      <c r="DG47" s="11">
        <v>8</v>
      </c>
      <c r="DH47" s="12"/>
      <c r="DI47" s="11">
        <v>9</v>
      </c>
      <c r="DJ47" s="12"/>
      <c r="DK47" s="12">
        <v>8</v>
      </c>
      <c r="DL47" s="12"/>
      <c r="DM47" s="12">
        <v>8</v>
      </c>
      <c r="DN47" s="12"/>
      <c r="DO47" s="11">
        <v>8</v>
      </c>
      <c r="DP47" s="11"/>
      <c r="DQ47" s="11">
        <v>8</v>
      </c>
      <c r="DR47" s="12"/>
      <c r="DS47" s="12">
        <v>9</v>
      </c>
      <c r="DT47" s="12"/>
      <c r="DU47" s="13">
        <f t="shared" si="37"/>
        <v>8.36</v>
      </c>
      <c r="DV47" s="13"/>
      <c r="DW47" s="14" t="str">
        <f t="shared" si="42"/>
        <v>Giỏi</v>
      </c>
      <c r="DX47" s="19"/>
      <c r="DY47" s="11">
        <v>10</v>
      </c>
      <c r="DZ47" s="98"/>
      <c r="EA47" s="11">
        <v>9</v>
      </c>
      <c r="EB47" s="98"/>
      <c r="EC47" s="11">
        <f t="shared" si="19"/>
        <v>9</v>
      </c>
      <c r="ED47" s="11">
        <v>10</v>
      </c>
      <c r="EE47" s="98"/>
      <c r="EF47" s="11">
        <v>9</v>
      </c>
      <c r="EG47" s="98"/>
      <c r="EH47" s="11">
        <f t="shared" si="20"/>
        <v>9</v>
      </c>
      <c r="EI47" s="11">
        <v>8</v>
      </c>
      <c r="EJ47" s="98"/>
      <c r="EK47" s="11">
        <v>10</v>
      </c>
      <c r="EL47" s="98"/>
      <c r="EM47" s="11">
        <f t="shared" si="21"/>
        <v>10</v>
      </c>
      <c r="EN47" s="11">
        <v>8</v>
      </c>
      <c r="EO47" s="98"/>
      <c r="EP47" s="11">
        <v>9</v>
      </c>
      <c r="EQ47" s="98"/>
      <c r="ER47" s="11">
        <v>9</v>
      </c>
      <c r="ES47" s="98"/>
      <c r="ET47" s="11">
        <v>10</v>
      </c>
      <c r="EU47" s="98"/>
      <c r="EV47" s="11">
        <v>8</v>
      </c>
      <c r="EW47" s="98" t="str">
        <f t="shared" si="22"/>
        <v>Lê ThịNgọc</v>
      </c>
      <c r="EX47" s="217">
        <f t="shared" si="33"/>
        <v>9.18</v>
      </c>
      <c r="EY47" s="220"/>
      <c r="EZ47" s="221" t="str">
        <f t="shared" si="34"/>
        <v>Xuất sắc</v>
      </c>
      <c r="FA47" s="221"/>
      <c r="FB47" s="217">
        <f t="shared" si="35"/>
        <v>8.7899999999999991</v>
      </c>
      <c r="FC47" s="220"/>
      <c r="FD47" s="221" t="str">
        <f t="shared" si="36"/>
        <v>Giỏi</v>
      </c>
      <c r="FE47" s="219" t="str">
        <f t="shared" si="25"/>
        <v>Lê ThịNgọc</v>
      </c>
      <c r="FF47" s="46">
        <f t="shared" si="26"/>
        <v>7.9</v>
      </c>
      <c r="FG47" s="46"/>
      <c r="FH47" s="47" t="str">
        <f t="shared" si="43"/>
        <v>Khá</v>
      </c>
      <c r="FI47" s="170">
        <f t="shared" si="45"/>
        <v>16</v>
      </c>
    </row>
    <row r="48" spans="1:165" ht="12.75" x14ac:dyDescent="0.2">
      <c r="A48" s="16">
        <v>43</v>
      </c>
      <c r="B48" s="17" t="s">
        <v>127</v>
      </c>
      <c r="C48" s="18" t="s">
        <v>126</v>
      </c>
      <c r="D48" s="11">
        <v>6</v>
      </c>
      <c r="E48" s="12"/>
      <c r="F48" s="11">
        <f t="shared" si="7"/>
        <v>6</v>
      </c>
      <c r="G48" s="11">
        <v>6</v>
      </c>
      <c r="H48" s="12"/>
      <c r="I48" s="11">
        <v>7</v>
      </c>
      <c r="J48" s="12"/>
      <c r="K48" s="11">
        <f t="shared" si="8"/>
        <v>7</v>
      </c>
      <c r="L48" s="11">
        <v>6</v>
      </c>
      <c r="M48" s="12"/>
      <c r="N48" s="11">
        <v>6</v>
      </c>
      <c r="O48" s="12"/>
      <c r="P48" s="11">
        <f t="shared" si="9"/>
        <v>6</v>
      </c>
      <c r="Q48" s="11">
        <v>5</v>
      </c>
      <c r="R48" s="12"/>
      <c r="S48" s="11">
        <f t="shared" si="10"/>
        <v>5</v>
      </c>
      <c r="T48" s="12">
        <v>7</v>
      </c>
      <c r="U48" s="12"/>
      <c r="V48" s="12">
        <v>8</v>
      </c>
      <c r="W48" s="12"/>
      <c r="X48" s="11">
        <v>6</v>
      </c>
      <c r="Y48" s="12"/>
      <c r="Z48" s="11">
        <f t="shared" si="39"/>
        <v>6</v>
      </c>
      <c r="AA48" s="11">
        <v>5</v>
      </c>
      <c r="AB48" s="12"/>
      <c r="AC48" s="11">
        <v>6</v>
      </c>
      <c r="AD48" s="11"/>
      <c r="AE48" s="11">
        <v>4</v>
      </c>
      <c r="AF48" s="12">
        <v>5</v>
      </c>
      <c r="AG48" s="11">
        <f t="shared" si="1"/>
        <v>5</v>
      </c>
      <c r="AH48" s="11">
        <v>6</v>
      </c>
      <c r="AI48" s="12"/>
      <c r="AJ48" s="11">
        <f t="shared" si="2"/>
        <v>6</v>
      </c>
      <c r="AK48" s="11">
        <v>7</v>
      </c>
      <c r="AL48" s="12"/>
      <c r="AM48" s="11">
        <v>7</v>
      </c>
      <c r="AN48" s="12"/>
      <c r="AO48" s="12">
        <v>7</v>
      </c>
      <c r="AP48" s="12"/>
      <c r="AQ48" s="12">
        <v>5</v>
      </c>
      <c r="AR48" s="12"/>
      <c r="AS48" s="11">
        <f t="shared" si="3"/>
        <v>5</v>
      </c>
      <c r="AT48" s="13">
        <f t="shared" si="11"/>
        <v>6.07</v>
      </c>
      <c r="AU48" s="13"/>
      <c r="AV48" s="14" t="str">
        <f t="shared" si="40"/>
        <v>TBKhá</v>
      </c>
      <c r="AW48" s="19"/>
      <c r="AX48" s="11">
        <v>6</v>
      </c>
      <c r="AY48" s="12"/>
      <c r="AZ48" s="11">
        <v>5</v>
      </c>
      <c r="BA48" s="12"/>
      <c r="BB48" s="11">
        <v>7</v>
      </c>
      <c r="BC48" s="11"/>
      <c r="BD48" s="11">
        <v>6</v>
      </c>
      <c r="BE48" s="12"/>
      <c r="BF48" s="11">
        <f t="shared" si="12"/>
        <v>6</v>
      </c>
      <c r="BG48" s="11">
        <v>7</v>
      </c>
      <c r="BH48" s="12"/>
      <c r="BI48" s="12">
        <v>7</v>
      </c>
      <c r="BJ48" s="12"/>
      <c r="BK48" s="12">
        <v>7</v>
      </c>
      <c r="BL48" s="12"/>
      <c r="BM48" s="11">
        <f t="shared" si="13"/>
        <v>7</v>
      </c>
      <c r="BN48" s="11">
        <v>8</v>
      </c>
      <c r="BO48" s="12"/>
      <c r="BP48" s="11">
        <v>8</v>
      </c>
      <c r="BQ48" s="12"/>
      <c r="BR48" s="12">
        <v>9</v>
      </c>
      <c r="BS48" s="12"/>
      <c r="BT48" s="11">
        <v>8</v>
      </c>
      <c r="BU48" s="12"/>
      <c r="BV48" s="11">
        <f t="shared" si="14"/>
        <v>8</v>
      </c>
      <c r="BW48" s="11">
        <v>5</v>
      </c>
      <c r="BX48" s="12"/>
      <c r="BY48" s="11">
        <f t="shared" si="15"/>
        <v>5</v>
      </c>
      <c r="BZ48" s="11">
        <v>6</v>
      </c>
      <c r="CA48" s="11"/>
      <c r="CB48" s="11">
        <v>7</v>
      </c>
      <c r="CC48" s="12"/>
      <c r="CD48" s="11">
        <v>8</v>
      </c>
      <c r="CE48" s="12"/>
      <c r="CF48" s="12">
        <v>7</v>
      </c>
      <c r="CG48" s="12"/>
      <c r="CH48" s="12">
        <v>8</v>
      </c>
      <c r="CI48" s="12"/>
      <c r="CJ48" s="11">
        <v>7</v>
      </c>
      <c r="CK48" s="12"/>
      <c r="CL48" s="11">
        <f t="shared" si="16"/>
        <v>7</v>
      </c>
      <c r="CM48" s="11">
        <v>6</v>
      </c>
      <c r="CN48" s="11"/>
      <c r="CO48" s="11">
        <f t="shared" si="17"/>
        <v>6</v>
      </c>
      <c r="CP48" s="11">
        <v>7</v>
      </c>
      <c r="CQ48" s="11"/>
      <c r="CR48" s="11">
        <v>8</v>
      </c>
      <c r="CS48" s="12"/>
      <c r="CT48" s="12">
        <v>8</v>
      </c>
      <c r="CU48" s="12"/>
      <c r="CV48" s="13">
        <f t="shared" si="44"/>
        <v>7</v>
      </c>
      <c r="CW48" s="13"/>
      <c r="CX48" s="14" t="str">
        <f t="shared" si="41"/>
        <v>Khá</v>
      </c>
      <c r="CY48" s="19"/>
      <c r="CZ48" s="11">
        <v>7</v>
      </c>
      <c r="DA48" s="12"/>
      <c r="DB48" s="11">
        <v>8</v>
      </c>
      <c r="DC48" s="12"/>
      <c r="DD48" s="11">
        <f t="shared" si="18"/>
        <v>8</v>
      </c>
      <c r="DE48" s="11">
        <v>6</v>
      </c>
      <c r="DF48" s="11"/>
      <c r="DG48" s="11">
        <v>7</v>
      </c>
      <c r="DH48" s="12"/>
      <c r="DI48" s="11">
        <v>9</v>
      </c>
      <c r="DJ48" s="12"/>
      <c r="DK48" s="12">
        <v>7</v>
      </c>
      <c r="DL48" s="12"/>
      <c r="DM48" s="12">
        <v>6</v>
      </c>
      <c r="DN48" s="12"/>
      <c r="DO48" s="11">
        <v>8</v>
      </c>
      <c r="DP48" s="11"/>
      <c r="DQ48" s="11">
        <v>8</v>
      </c>
      <c r="DR48" s="12"/>
      <c r="DS48" s="12">
        <v>8</v>
      </c>
      <c r="DT48" s="12"/>
      <c r="DU48" s="13">
        <f t="shared" si="37"/>
        <v>7.36</v>
      </c>
      <c r="DV48" s="13"/>
      <c r="DW48" s="14" t="str">
        <f t="shared" si="42"/>
        <v>Khá</v>
      </c>
      <c r="DX48" s="19"/>
      <c r="DY48" s="11">
        <v>7</v>
      </c>
      <c r="DZ48" s="98"/>
      <c r="EA48" s="11">
        <v>8</v>
      </c>
      <c r="EB48" s="98"/>
      <c r="EC48" s="11">
        <f t="shared" si="19"/>
        <v>8</v>
      </c>
      <c r="ED48" s="11">
        <v>8</v>
      </c>
      <c r="EE48" s="98"/>
      <c r="EF48" s="11">
        <v>5</v>
      </c>
      <c r="EG48" s="98"/>
      <c r="EH48" s="11">
        <f t="shared" si="20"/>
        <v>5</v>
      </c>
      <c r="EI48" s="11">
        <v>8</v>
      </c>
      <c r="EJ48" s="98"/>
      <c r="EK48" s="11">
        <v>8</v>
      </c>
      <c r="EL48" s="98"/>
      <c r="EM48" s="11">
        <f t="shared" si="21"/>
        <v>8</v>
      </c>
      <c r="EN48" s="11">
        <v>9</v>
      </c>
      <c r="EO48" s="98"/>
      <c r="EP48" s="11">
        <v>8</v>
      </c>
      <c r="EQ48" s="98"/>
      <c r="ER48" s="11">
        <v>9</v>
      </c>
      <c r="ES48" s="98"/>
      <c r="ET48" s="11">
        <v>7</v>
      </c>
      <c r="EU48" s="98"/>
      <c r="EV48" s="11">
        <v>8</v>
      </c>
      <c r="EW48" s="98" t="str">
        <f t="shared" si="22"/>
        <v>Lê Thị BíchNgọc</v>
      </c>
      <c r="EX48" s="217">
        <f t="shared" si="33"/>
        <v>7.86</v>
      </c>
      <c r="EY48" s="220"/>
      <c r="EZ48" s="221" t="str">
        <f t="shared" si="34"/>
        <v>Khá</v>
      </c>
      <c r="FA48" s="221"/>
      <c r="FB48" s="217">
        <f t="shared" si="35"/>
        <v>7.62</v>
      </c>
      <c r="FC48" s="220"/>
      <c r="FD48" s="221" t="str">
        <f t="shared" si="36"/>
        <v>Khá</v>
      </c>
      <c r="FE48" s="219" t="str">
        <f t="shared" si="25"/>
        <v>Lê Thị BíchNgọc</v>
      </c>
      <c r="FF48" s="46">
        <f t="shared" si="26"/>
        <v>6.89</v>
      </c>
      <c r="FG48" s="46"/>
      <c r="FH48" s="47" t="str">
        <f t="shared" si="43"/>
        <v>TBKhá</v>
      </c>
      <c r="FI48" s="170">
        <f t="shared" si="45"/>
        <v>80</v>
      </c>
    </row>
    <row r="49" spans="1:165" ht="12.75" x14ac:dyDescent="0.2">
      <c r="A49" s="16">
        <v>44</v>
      </c>
      <c r="B49" s="17" t="s">
        <v>128</v>
      </c>
      <c r="C49" s="18" t="s">
        <v>126</v>
      </c>
      <c r="D49" s="11">
        <v>6</v>
      </c>
      <c r="E49" s="12"/>
      <c r="F49" s="11">
        <f t="shared" si="7"/>
        <v>6</v>
      </c>
      <c r="G49" s="11">
        <v>6</v>
      </c>
      <c r="H49" s="12"/>
      <c r="I49" s="11">
        <v>8</v>
      </c>
      <c r="J49" s="12"/>
      <c r="K49" s="11">
        <f t="shared" si="8"/>
        <v>8</v>
      </c>
      <c r="L49" s="11">
        <v>9</v>
      </c>
      <c r="M49" s="12"/>
      <c r="N49" s="11">
        <v>7</v>
      </c>
      <c r="O49" s="12"/>
      <c r="P49" s="11">
        <f t="shared" si="9"/>
        <v>7</v>
      </c>
      <c r="Q49" s="11">
        <v>6</v>
      </c>
      <c r="R49" s="12"/>
      <c r="S49" s="11">
        <f t="shared" si="10"/>
        <v>6</v>
      </c>
      <c r="T49" s="12">
        <v>8</v>
      </c>
      <c r="U49" s="12"/>
      <c r="V49" s="12">
        <v>9</v>
      </c>
      <c r="W49" s="12"/>
      <c r="X49" s="11">
        <v>8</v>
      </c>
      <c r="Y49" s="12"/>
      <c r="Z49" s="11">
        <f t="shared" si="39"/>
        <v>8</v>
      </c>
      <c r="AA49" s="11">
        <v>5</v>
      </c>
      <c r="AB49" s="12"/>
      <c r="AC49" s="11">
        <v>7</v>
      </c>
      <c r="AD49" s="11"/>
      <c r="AE49" s="11">
        <v>7</v>
      </c>
      <c r="AF49" s="12"/>
      <c r="AG49" s="11">
        <f t="shared" si="1"/>
        <v>7</v>
      </c>
      <c r="AH49" s="11">
        <v>6</v>
      </c>
      <c r="AI49" s="12"/>
      <c r="AJ49" s="11">
        <f t="shared" si="2"/>
        <v>6</v>
      </c>
      <c r="AK49" s="11">
        <v>7</v>
      </c>
      <c r="AL49" s="12"/>
      <c r="AM49" s="11">
        <v>7</v>
      </c>
      <c r="AN49" s="12"/>
      <c r="AO49" s="12">
        <v>8</v>
      </c>
      <c r="AP49" s="12"/>
      <c r="AQ49" s="12">
        <v>6</v>
      </c>
      <c r="AR49" s="12"/>
      <c r="AS49" s="11">
        <f t="shared" si="3"/>
        <v>6</v>
      </c>
      <c r="AT49" s="13">
        <f t="shared" si="11"/>
        <v>6.91</v>
      </c>
      <c r="AU49" s="13"/>
      <c r="AV49" s="14" t="str">
        <f t="shared" si="40"/>
        <v>TBKhá</v>
      </c>
      <c r="AW49" s="19"/>
      <c r="AX49" s="11">
        <v>8</v>
      </c>
      <c r="AY49" s="12"/>
      <c r="AZ49" s="11">
        <v>8</v>
      </c>
      <c r="BA49" s="12"/>
      <c r="BB49" s="11">
        <v>8</v>
      </c>
      <c r="BC49" s="11"/>
      <c r="BD49" s="11">
        <v>9</v>
      </c>
      <c r="BE49" s="12"/>
      <c r="BF49" s="11">
        <f t="shared" si="12"/>
        <v>9</v>
      </c>
      <c r="BG49" s="11">
        <v>9</v>
      </c>
      <c r="BH49" s="12"/>
      <c r="BI49" s="12">
        <v>8</v>
      </c>
      <c r="BJ49" s="12"/>
      <c r="BK49" s="12">
        <v>9</v>
      </c>
      <c r="BL49" s="12"/>
      <c r="BM49" s="11">
        <f t="shared" si="13"/>
        <v>9</v>
      </c>
      <c r="BN49" s="11">
        <v>8</v>
      </c>
      <c r="BO49" s="12"/>
      <c r="BP49" s="11">
        <v>9</v>
      </c>
      <c r="BQ49" s="12"/>
      <c r="BR49" s="12">
        <v>8</v>
      </c>
      <c r="BS49" s="12"/>
      <c r="BT49" s="11">
        <v>8</v>
      </c>
      <c r="BU49" s="12"/>
      <c r="BV49" s="11">
        <f t="shared" si="14"/>
        <v>8</v>
      </c>
      <c r="BW49" s="11">
        <v>6</v>
      </c>
      <c r="BX49" s="12"/>
      <c r="BY49" s="11">
        <f t="shared" si="15"/>
        <v>6</v>
      </c>
      <c r="BZ49" s="11">
        <v>8</v>
      </c>
      <c r="CA49" s="11"/>
      <c r="CB49" s="11">
        <v>9</v>
      </c>
      <c r="CC49" s="12"/>
      <c r="CD49" s="11">
        <v>8</v>
      </c>
      <c r="CE49" s="12"/>
      <c r="CF49" s="12">
        <v>8</v>
      </c>
      <c r="CG49" s="12"/>
      <c r="CH49" s="12">
        <v>8</v>
      </c>
      <c r="CI49" s="12"/>
      <c r="CJ49" s="11">
        <v>10</v>
      </c>
      <c r="CK49" s="12"/>
      <c r="CL49" s="11">
        <f t="shared" si="16"/>
        <v>10</v>
      </c>
      <c r="CM49" s="11">
        <v>7</v>
      </c>
      <c r="CN49" s="11"/>
      <c r="CO49" s="11">
        <f t="shared" si="17"/>
        <v>7</v>
      </c>
      <c r="CP49" s="11">
        <v>9</v>
      </c>
      <c r="CQ49" s="11"/>
      <c r="CR49" s="11">
        <v>8</v>
      </c>
      <c r="CS49" s="12"/>
      <c r="CT49" s="12">
        <v>8</v>
      </c>
      <c r="CU49" s="12"/>
      <c r="CV49" s="13">
        <f t="shared" si="44"/>
        <v>8.15</v>
      </c>
      <c r="CW49" s="13"/>
      <c r="CX49" s="14" t="str">
        <f t="shared" si="41"/>
        <v>Giỏi</v>
      </c>
      <c r="CY49" s="19"/>
      <c r="CZ49" s="11">
        <v>9</v>
      </c>
      <c r="DA49" s="12"/>
      <c r="DB49" s="11">
        <v>9</v>
      </c>
      <c r="DC49" s="12"/>
      <c r="DD49" s="11">
        <f t="shared" si="18"/>
        <v>9</v>
      </c>
      <c r="DE49" s="11">
        <v>8</v>
      </c>
      <c r="DF49" s="11"/>
      <c r="DG49" s="11">
        <v>8</v>
      </c>
      <c r="DH49" s="12"/>
      <c r="DI49" s="11">
        <v>10</v>
      </c>
      <c r="DJ49" s="12"/>
      <c r="DK49" s="12">
        <v>8</v>
      </c>
      <c r="DL49" s="12"/>
      <c r="DM49" s="12">
        <v>8</v>
      </c>
      <c r="DN49" s="12"/>
      <c r="DO49" s="11">
        <v>8</v>
      </c>
      <c r="DP49" s="11"/>
      <c r="DQ49" s="11">
        <v>9</v>
      </c>
      <c r="DR49" s="12"/>
      <c r="DS49" s="12">
        <v>9</v>
      </c>
      <c r="DT49" s="12"/>
      <c r="DU49" s="13">
        <f t="shared" si="37"/>
        <v>8.6</v>
      </c>
      <c r="DV49" s="13"/>
      <c r="DW49" s="14" t="str">
        <f t="shared" si="42"/>
        <v>Giỏi</v>
      </c>
      <c r="DX49" s="19"/>
      <c r="DY49" s="11">
        <v>10</v>
      </c>
      <c r="DZ49" s="98"/>
      <c r="EA49" s="11">
        <v>9</v>
      </c>
      <c r="EB49" s="98"/>
      <c r="EC49" s="11">
        <f t="shared" si="19"/>
        <v>9</v>
      </c>
      <c r="ED49" s="11">
        <v>10</v>
      </c>
      <c r="EE49" s="98"/>
      <c r="EF49" s="11">
        <v>7</v>
      </c>
      <c r="EG49" s="98"/>
      <c r="EH49" s="11">
        <f t="shared" si="20"/>
        <v>7</v>
      </c>
      <c r="EI49" s="11">
        <v>8</v>
      </c>
      <c r="EJ49" s="98"/>
      <c r="EK49" s="11">
        <v>9</v>
      </c>
      <c r="EL49" s="98"/>
      <c r="EM49" s="11">
        <f t="shared" si="21"/>
        <v>9</v>
      </c>
      <c r="EN49" s="11">
        <v>9</v>
      </c>
      <c r="EO49" s="98"/>
      <c r="EP49" s="11">
        <v>8</v>
      </c>
      <c r="EQ49" s="98"/>
      <c r="ER49" s="11">
        <v>9</v>
      </c>
      <c r="ES49" s="98"/>
      <c r="ET49" s="11">
        <v>10</v>
      </c>
      <c r="EU49" s="98"/>
      <c r="EV49" s="11">
        <v>8</v>
      </c>
      <c r="EW49" s="98" t="str">
        <f t="shared" si="22"/>
        <v>Nguyễn Thị ThúyNgọc</v>
      </c>
      <c r="EX49" s="217">
        <f t="shared" si="33"/>
        <v>8.89</v>
      </c>
      <c r="EY49" s="220"/>
      <c r="EZ49" s="221" t="str">
        <f t="shared" si="34"/>
        <v>Giỏi</v>
      </c>
      <c r="FA49" s="221"/>
      <c r="FB49" s="217">
        <f t="shared" si="35"/>
        <v>8.75</v>
      </c>
      <c r="FC49" s="220"/>
      <c r="FD49" s="221" t="str">
        <f t="shared" si="36"/>
        <v>Giỏi</v>
      </c>
      <c r="FE49" s="219" t="str">
        <f t="shared" si="25"/>
        <v>Nguyễn Thị ThúyNgọc</v>
      </c>
      <c r="FF49" s="46">
        <f t="shared" si="26"/>
        <v>7.93</v>
      </c>
      <c r="FG49" s="46"/>
      <c r="FH49" s="47" t="str">
        <f t="shared" si="43"/>
        <v>Khá</v>
      </c>
      <c r="FI49" s="170">
        <f t="shared" si="45"/>
        <v>15</v>
      </c>
    </row>
    <row r="50" spans="1:165" ht="12.75" x14ac:dyDescent="0.2">
      <c r="A50" s="16">
        <v>45</v>
      </c>
      <c r="B50" s="17" t="s">
        <v>129</v>
      </c>
      <c r="C50" s="18" t="s">
        <v>126</v>
      </c>
      <c r="D50" s="11">
        <v>8</v>
      </c>
      <c r="E50" s="12"/>
      <c r="F50" s="11">
        <f t="shared" si="7"/>
        <v>8</v>
      </c>
      <c r="G50" s="11">
        <v>7</v>
      </c>
      <c r="H50" s="12"/>
      <c r="I50" s="11">
        <v>5</v>
      </c>
      <c r="J50" s="12"/>
      <c r="K50" s="11">
        <f t="shared" si="8"/>
        <v>5</v>
      </c>
      <c r="L50" s="11">
        <v>7</v>
      </c>
      <c r="M50" s="12"/>
      <c r="N50" s="11">
        <v>9</v>
      </c>
      <c r="O50" s="12"/>
      <c r="P50" s="11">
        <f t="shared" si="9"/>
        <v>9</v>
      </c>
      <c r="Q50" s="11">
        <v>9</v>
      </c>
      <c r="R50" s="12"/>
      <c r="S50" s="11">
        <f t="shared" si="10"/>
        <v>9</v>
      </c>
      <c r="T50" s="12">
        <v>8</v>
      </c>
      <c r="U50" s="12"/>
      <c r="V50" s="12">
        <v>9</v>
      </c>
      <c r="W50" s="12"/>
      <c r="X50" s="11">
        <v>9</v>
      </c>
      <c r="Y50" s="12"/>
      <c r="Z50" s="11">
        <f t="shared" si="39"/>
        <v>9</v>
      </c>
      <c r="AA50" s="11">
        <v>6</v>
      </c>
      <c r="AB50" s="12"/>
      <c r="AC50" s="11">
        <v>7</v>
      </c>
      <c r="AD50" s="11"/>
      <c r="AE50" s="11">
        <v>8</v>
      </c>
      <c r="AF50" s="12"/>
      <c r="AG50" s="11">
        <f t="shared" si="1"/>
        <v>8</v>
      </c>
      <c r="AH50" s="11">
        <v>7</v>
      </c>
      <c r="AI50" s="12"/>
      <c r="AJ50" s="11">
        <f t="shared" si="2"/>
        <v>7</v>
      </c>
      <c r="AK50" s="11">
        <v>9</v>
      </c>
      <c r="AL50" s="12"/>
      <c r="AM50" s="11">
        <v>8</v>
      </c>
      <c r="AN50" s="12"/>
      <c r="AO50" s="12">
        <v>9</v>
      </c>
      <c r="AP50" s="12"/>
      <c r="AQ50" s="12">
        <v>7</v>
      </c>
      <c r="AR50" s="12"/>
      <c r="AS50" s="11">
        <f t="shared" si="3"/>
        <v>7</v>
      </c>
      <c r="AT50" s="13">
        <f t="shared" si="11"/>
        <v>7.69</v>
      </c>
      <c r="AU50" s="13"/>
      <c r="AV50" s="14" t="str">
        <f t="shared" si="40"/>
        <v>Khá</v>
      </c>
      <c r="AW50" s="19"/>
      <c r="AX50" s="11">
        <v>7</v>
      </c>
      <c r="AY50" s="12"/>
      <c r="AZ50" s="11">
        <v>8</v>
      </c>
      <c r="BA50" s="12"/>
      <c r="BB50" s="11">
        <v>8</v>
      </c>
      <c r="BC50" s="11"/>
      <c r="BD50" s="11">
        <v>7</v>
      </c>
      <c r="BE50" s="12"/>
      <c r="BF50" s="11">
        <f t="shared" si="12"/>
        <v>7</v>
      </c>
      <c r="BG50" s="11">
        <v>8</v>
      </c>
      <c r="BH50" s="12"/>
      <c r="BI50" s="12">
        <v>8</v>
      </c>
      <c r="BJ50" s="12"/>
      <c r="BK50" s="12">
        <v>9</v>
      </c>
      <c r="BL50" s="12"/>
      <c r="BM50" s="11">
        <f t="shared" si="13"/>
        <v>9</v>
      </c>
      <c r="BN50" s="11">
        <v>8</v>
      </c>
      <c r="BO50" s="12"/>
      <c r="BP50" s="11">
        <v>8</v>
      </c>
      <c r="BQ50" s="12"/>
      <c r="BR50" s="12">
        <v>8</v>
      </c>
      <c r="BS50" s="12"/>
      <c r="BT50" s="11">
        <v>8</v>
      </c>
      <c r="BU50" s="12"/>
      <c r="BV50" s="11">
        <f t="shared" si="14"/>
        <v>8</v>
      </c>
      <c r="BW50" s="11">
        <v>5</v>
      </c>
      <c r="BX50" s="12"/>
      <c r="BY50" s="11">
        <f t="shared" si="15"/>
        <v>5</v>
      </c>
      <c r="BZ50" s="11">
        <v>7</v>
      </c>
      <c r="CA50" s="11"/>
      <c r="CB50" s="11">
        <v>8</v>
      </c>
      <c r="CC50" s="12"/>
      <c r="CD50" s="11">
        <v>8</v>
      </c>
      <c r="CE50" s="12"/>
      <c r="CF50" s="12">
        <v>8</v>
      </c>
      <c r="CG50" s="12"/>
      <c r="CH50" s="12">
        <v>8</v>
      </c>
      <c r="CI50" s="12"/>
      <c r="CJ50" s="11">
        <v>8</v>
      </c>
      <c r="CK50" s="12"/>
      <c r="CL50" s="11">
        <f t="shared" si="16"/>
        <v>8</v>
      </c>
      <c r="CM50" s="11">
        <v>8</v>
      </c>
      <c r="CN50" s="11"/>
      <c r="CO50" s="11">
        <f t="shared" si="17"/>
        <v>8</v>
      </c>
      <c r="CP50" s="11">
        <v>9</v>
      </c>
      <c r="CQ50" s="11"/>
      <c r="CR50" s="11">
        <v>8</v>
      </c>
      <c r="CS50" s="12"/>
      <c r="CT50" s="12">
        <v>8</v>
      </c>
      <c r="CU50" s="12"/>
      <c r="CV50" s="13">
        <f t="shared" si="44"/>
        <v>7.72</v>
      </c>
      <c r="CW50" s="13"/>
      <c r="CX50" s="14" t="str">
        <f t="shared" si="41"/>
        <v>Khá</v>
      </c>
      <c r="CY50" s="19"/>
      <c r="CZ50" s="11">
        <v>8</v>
      </c>
      <c r="DA50" s="12"/>
      <c r="DB50" s="11">
        <v>8</v>
      </c>
      <c r="DC50" s="12"/>
      <c r="DD50" s="11">
        <f t="shared" si="18"/>
        <v>8</v>
      </c>
      <c r="DE50" s="11">
        <v>7</v>
      </c>
      <c r="DF50" s="11"/>
      <c r="DG50" s="11">
        <v>8</v>
      </c>
      <c r="DH50" s="12"/>
      <c r="DI50" s="11">
        <v>9</v>
      </c>
      <c r="DJ50" s="12"/>
      <c r="DK50" s="12">
        <v>7</v>
      </c>
      <c r="DL50" s="12"/>
      <c r="DM50" s="12">
        <v>7</v>
      </c>
      <c r="DN50" s="12"/>
      <c r="DO50" s="11">
        <v>8</v>
      </c>
      <c r="DP50" s="11"/>
      <c r="DQ50" s="11">
        <v>8</v>
      </c>
      <c r="DR50" s="12"/>
      <c r="DS50" s="12">
        <v>8</v>
      </c>
      <c r="DT50" s="12"/>
      <c r="DU50" s="13">
        <f t="shared" si="37"/>
        <v>7.84</v>
      </c>
      <c r="DV50" s="13"/>
      <c r="DW50" s="14" t="str">
        <f t="shared" si="42"/>
        <v>Khá</v>
      </c>
      <c r="DX50" s="19"/>
      <c r="DY50" s="11">
        <v>9</v>
      </c>
      <c r="DZ50" s="98"/>
      <c r="EA50" s="11">
        <v>9</v>
      </c>
      <c r="EB50" s="98"/>
      <c r="EC50" s="11">
        <f t="shared" si="19"/>
        <v>9</v>
      </c>
      <c r="ED50" s="11">
        <v>8</v>
      </c>
      <c r="EE50" s="98"/>
      <c r="EF50" s="11">
        <v>6</v>
      </c>
      <c r="EG50" s="98"/>
      <c r="EH50" s="11">
        <f t="shared" si="20"/>
        <v>6</v>
      </c>
      <c r="EI50" s="11">
        <v>8</v>
      </c>
      <c r="EJ50" s="98"/>
      <c r="EK50" s="11">
        <v>9</v>
      </c>
      <c r="EL50" s="98"/>
      <c r="EM50" s="11">
        <f t="shared" si="21"/>
        <v>9</v>
      </c>
      <c r="EN50" s="11">
        <v>8</v>
      </c>
      <c r="EO50" s="98"/>
      <c r="EP50" s="11">
        <v>8</v>
      </c>
      <c r="EQ50" s="98"/>
      <c r="ER50" s="11">
        <v>9</v>
      </c>
      <c r="ES50" s="98"/>
      <c r="ET50" s="11">
        <v>8</v>
      </c>
      <c r="EU50" s="98"/>
      <c r="EV50" s="11">
        <v>8</v>
      </c>
      <c r="EW50" s="98" t="str">
        <f t="shared" si="22"/>
        <v>Trần Thị BíchNgọc</v>
      </c>
      <c r="EX50" s="217">
        <f t="shared" si="33"/>
        <v>8.32</v>
      </c>
      <c r="EY50" s="220"/>
      <c r="EZ50" s="221" t="str">
        <f t="shared" si="34"/>
        <v>Giỏi</v>
      </c>
      <c r="FA50" s="221"/>
      <c r="FB50" s="217">
        <f t="shared" si="35"/>
        <v>8.09</v>
      </c>
      <c r="FC50" s="220"/>
      <c r="FD50" s="221" t="str">
        <f t="shared" si="36"/>
        <v>Giỏi</v>
      </c>
      <c r="FE50" s="219" t="str">
        <f t="shared" si="25"/>
        <v>Trần Thị BíchNgọc</v>
      </c>
      <c r="FF50" s="46">
        <f t="shared" si="26"/>
        <v>7.83</v>
      </c>
      <c r="FG50" s="46"/>
      <c r="FH50" s="47" t="str">
        <f t="shared" si="43"/>
        <v>Khá</v>
      </c>
      <c r="FI50" s="170">
        <f t="shared" si="45"/>
        <v>19</v>
      </c>
    </row>
    <row r="51" spans="1:165" ht="12.75" x14ac:dyDescent="0.2">
      <c r="A51" s="16">
        <v>46</v>
      </c>
      <c r="B51" s="17" t="s">
        <v>130</v>
      </c>
      <c r="C51" s="18" t="s">
        <v>131</v>
      </c>
      <c r="D51" s="11">
        <v>5</v>
      </c>
      <c r="E51" s="12"/>
      <c r="F51" s="11">
        <f t="shared" si="7"/>
        <v>5</v>
      </c>
      <c r="G51" s="11">
        <v>6</v>
      </c>
      <c r="H51" s="12"/>
      <c r="I51" s="11">
        <v>4</v>
      </c>
      <c r="J51" s="12">
        <v>6</v>
      </c>
      <c r="K51" s="11">
        <f t="shared" si="8"/>
        <v>6</v>
      </c>
      <c r="L51" s="11">
        <v>7</v>
      </c>
      <c r="M51" s="12"/>
      <c r="N51" s="11">
        <v>6</v>
      </c>
      <c r="O51" s="12"/>
      <c r="P51" s="11">
        <f t="shared" si="9"/>
        <v>6</v>
      </c>
      <c r="Q51" s="11">
        <v>5</v>
      </c>
      <c r="R51" s="12"/>
      <c r="S51" s="11">
        <f t="shared" si="10"/>
        <v>5</v>
      </c>
      <c r="T51" s="12">
        <v>6</v>
      </c>
      <c r="U51" s="12"/>
      <c r="V51" s="12">
        <v>8</v>
      </c>
      <c r="W51" s="12"/>
      <c r="X51" s="11">
        <v>7</v>
      </c>
      <c r="Y51" s="12"/>
      <c r="Z51" s="11">
        <f t="shared" si="39"/>
        <v>7</v>
      </c>
      <c r="AA51" s="11">
        <v>7</v>
      </c>
      <c r="AB51" s="12"/>
      <c r="AC51" s="11">
        <v>5</v>
      </c>
      <c r="AD51" s="11"/>
      <c r="AE51" s="11">
        <v>6</v>
      </c>
      <c r="AF51" s="12"/>
      <c r="AG51" s="11">
        <f t="shared" si="1"/>
        <v>6</v>
      </c>
      <c r="AH51" s="11">
        <v>5</v>
      </c>
      <c r="AI51" s="12"/>
      <c r="AJ51" s="11">
        <f t="shared" si="2"/>
        <v>5</v>
      </c>
      <c r="AK51" s="11">
        <v>8</v>
      </c>
      <c r="AL51" s="12"/>
      <c r="AM51" s="11">
        <v>7</v>
      </c>
      <c r="AN51" s="12"/>
      <c r="AO51" s="12">
        <v>8</v>
      </c>
      <c r="AP51" s="12"/>
      <c r="AQ51" s="12">
        <v>5</v>
      </c>
      <c r="AR51" s="12"/>
      <c r="AS51" s="11">
        <f t="shared" si="3"/>
        <v>5</v>
      </c>
      <c r="AT51" s="13">
        <f t="shared" si="11"/>
        <v>6.3</v>
      </c>
      <c r="AU51" s="13"/>
      <c r="AV51" s="14" t="str">
        <f t="shared" si="40"/>
        <v>TBKhá</v>
      </c>
      <c r="AW51" s="19"/>
      <c r="AX51" s="11">
        <v>6</v>
      </c>
      <c r="AY51" s="12"/>
      <c r="AZ51" s="11">
        <v>7</v>
      </c>
      <c r="BA51" s="12"/>
      <c r="BB51" s="11">
        <v>7</v>
      </c>
      <c r="BC51" s="11"/>
      <c r="BD51" s="11">
        <v>6</v>
      </c>
      <c r="BE51" s="12"/>
      <c r="BF51" s="11">
        <f t="shared" si="12"/>
        <v>6</v>
      </c>
      <c r="BG51" s="11">
        <v>9</v>
      </c>
      <c r="BH51" s="12"/>
      <c r="BI51" s="12">
        <v>7</v>
      </c>
      <c r="BJ51" s="12"/>
      <c r="BK51" s="12">
        <v>4</v>
      </c>
      <c r="BL51" s="12">
        <v>7</v>
      </c>
      <c r="BM51" s="11">
        <f t="shared" si="13"/>
        <v>7</v>
      </c>
      <c r="BN51" s="11">
        <v>8</v>
      </c>
      <c r="BO51" s="12"/>
      <c r="BP51" s="11">
        <v>8</v>
      </c>
      <c r="BQ51" s="12"/>
      <c r="BR51" s="12">
        <v>8</v>
      </c>
      <c r="BS51" s="12"/>
      <c r="BT51" s="11">
        <v>7</v>
      </c>
      <c r="BU51" s="12"/>
      <c r="BV51" s="11">
        <f t="shared" si="14"/>
        <v>7</v>
      </c>
      <c r="BW51" s="11">
        <v>5</v>
      </c>
      <c r="BX51" s="12"/>
      <c r="BY51" s="11">
        <f t="shared" si="15"/>
        <v>5</v>
      </c>
      <c r="BZ51" s="11">
        <v>7</v>
      </c>
      <c r="CA51" s="11"/>
      <c r="CB51" s="11">
        <v>6</v>
      </c>
      <c r="CC51" s="12"/>
      <c r="CD51" s="11">
        <v>8</v>
      </c>
      <c r="CE51" s="12"/>
      <c r="CF51" s="12">
        <v>7</v>
      </c>
      <c r="CG51" s="12"/>
      <c r="CH51" s="12">
        <v>7</v>
      </c>
      <c r="CI51" s="12"/>
      <c r="CJ51" s="11">
        <v>6</v>
      </c>
      <c r="CK51" s="12"/>
      <c r="CL51" s="11">
        <f t="shared" si="16"/>
        <v>6</v>
      </c>
      <c r="CM51" s="11">
        <v>7</v>
      </c>
      <c r="CN51" s="11"/>
      <c r="CO51" s="11">
        <f t="shared" si="17"/>
        <v>7</v>
      </c>
      <c r="CP51" s="11">
        <v>7</v>
      </c>
      <c r="CQ51" s="11"/>
      <c r="CR51" s="11">
        <v>7</v>
      </c>
      <c r="CS51" s="12"/>
      <c r="CT51" s="12">
        <v>8</v>
      </c>
      <c r="CU51" s="12"/>
      <c r="CV51" s="13">
        <f t="shared" si="44"/>
        <v>6.98</v>
      </c>
      <c r="CW51" s="13"/>
      <c r="CX51" s="14" t="str">
        <f t="shared" si="41"/>
        <v>TBKhá</v>
      </c>
      <c r="CY51" s="19"/>
      <c r="CZ51" s="11">
        <v>8</v>
      </c>
      <c r="DA51" s="12"/>
      <c r="DB51" s="11">
        <v>8</v>
      </c>
      <c r="DC51" s="12"/>
      <c r="DD51" s="11">
        <f t="shared" si="18"/>
        <v>8</v>
      </c>
      <c r="DE51" s="11">
        <v>7</v>
      </c>
      <c r="DF51" s="11"/>
      <c r="DG51" s="11">
        <v>8</v>
      </c>
      <c r="DH51" s="12"/>
      <c r="DI51" s="11">
        <v>8</v>
      </c>
      <c r="DJ51" s="12"/>
      <c r="DK51" s="12">
        <v>7</v>
      </c>
      <c r="DL51" s="12"/>
      <c r="DM51" s="12">
        <v>7</v>
      </c>
      <c r="DN51" s="12"/>
      <c r="DO51" s="11">
        <v>8</v>
      </c>
      <c r="DP51" s="11"/>
      <c r="DQ51" s="11">
        <v>8</v>
      </c>
      <c r="DR51" s="12"/>
      <c r="DS51" s="12">
        <v>9</v>
      </c>
      <c r="DT51" s="12"/>
      <c r="DU51" s="13">
        <f t="shared" si="37"/>
        <v>7.84</v>
      </c>
      <c r="DV51" s="13"/>
      <c r="DW51" s="14" t="str">
        <f t="shared" si="42"/>
        <v>Khá</v>
      </c>
      <c r="DX51" s="19"/>
      <c r="DY51" s="11">
        <v>8</v>
      </c>
      <c r="DZ51" s="98"/>
      <c r="EA51" s="11">
        <v>8</v>
      </c>
      <c r="EB51" s="98"/>
      <c r="EC51" s="11">
        <f t="shared" si="19"/>
        <v>8</v>
      </c>
      <c r="ED51" s="11">
        <v>6</v>
      </c>
      <c r="EE51" s="98"/>
      <c r="EF51" s="11">
        <v>5</v>
      </c>
      <c r="EG51" s="98"/>
      <c r="EH51" s="11">
        <f t="shared" si="20"/>
        <v>5</v>
      </c>
      <c r="EI51" s="11">
        <v>7</v>
      </c>
      <c r="EJ51" s="98"/>
      <c r="EK51" s="11">
        <v>9</v>
      </c>
      <c r="EL51" s="98"/>
      <c r="EM51" s="11">
        <f t="shared" si="21"/>
        <v>9</v>
      </c>
      <c r="EN51" s="11">
        <v>8</v>
      </c>
      <c r="EO51" s="98"/>
      <c r="EP51" s="11">
        <v>8</v>
      </c>
      <c r="EQ51" s="98"/>
      <c r="ER51" s="11">
        <v>9</v>
      </c>
      <c r="ES51" s="98"/>
      <c r="ET51" s="11">
        <v>7</v>
      </c>
      <c r="EU51" s="98"/>
      <c r="EV51" s="11">
        <v>8</v>
      </c>
      <c r="EW51" s="98" t="str">
        <f t="shared" si="22"/>
        <v>Lê Thị HạnhNguyên</v>
      </c>
      <c r="EX51" s="217">
        <f t="shared" si="33"/>
        <v>7.79</v>
      </c>
      <c r="EY51" s="220"/>
      <c r="EZ51" s="221" t="str">
        <f t="shared" si="34"/>
        <v>Khá</v>
      </c>
      <c r="FA51" s="221"/>
      <c r="FB51" s="217">
        <f t="shared" si="35"/>
        <v>7.81</v>
      </c>
      <c r="FC51" s="220"/>
      <c r="FD51" s="221" t="str">
        <f t="shared" si="36"/>
        <v>Khá</v>
      </c>
      <c r="FE51" s="219" t="str">
        <f t="shared" si="25"/>
        <v>Lê Thị HạnhNguyên</v>
      </c>
      <c r="FF51" s="46">
        <f t="shared" si="26"/>
        <v>7.03</v>
      </c>
      <c r="FG51" s="46"/>
      <c r="FH51" s="47" t="str">
        <f t="shared" si="43"/>
        <v>Khá</v>
      </c>
      <c r="FI51" s="170">
        <f t="shared" si="45"/>
        <v>76</v>
      </c>
    </row>
    <row r="52" spans="1:165" ht="12.75" x14ac:dyDescent="0.2">
      <c r="A52" s="16">
        <v>47</v>
      </c>
      <c r="B52" s="17" t="s">
        <v>132</v>
      </c>
      <c r="C52" s="18" t="s">
        <v>133</v>
      </c>
      <c r="D52" s="11">
        <v>7</v>
      </c>
      <c r="E52" s="12"/>
      <c r="F52" s="11">
        <f t="shared" si="7"/>
        <v>7</v>
      </c>
      <c r="G52" s="11">
        <v>7</v>
      </c>
      <c r="H52" s="12"/>
      <c r="I52" s="11">
        <v>6</v>
      </c>
      <c r="J52" s="12"/>
      <c r="K52" s="11">
        <f t="shared" si="8"/>
        <v>6</v>
      </c>
      <c r="L52" s="11">
        <v>6</v>
      </c>
      <c r="M52" s="12"/>
      <c r="N52" s="11">
        <v>7</v>
      </c>
      <c r="O52" s="12"/>
      <c r="P52" s="11">
        <f t="shared" si="9"/>
        <v>7</v>
      </c>
      <c r="Q52" s="11">
        <v>6</v>
      </c>
      <c r="R52" s="12"/>
      <c r="S52" s="11">
        <f t="shared" si="10"/>
        <v>6</v>
      </c>
      <c r="T52" s="12">
        <v>8</v>
      </c>
      <c r="U52" s="12"/>
      <c r="V52" s="12">
        <v>8</v>
      </c>
      <c r="W52" s="12"/>
      <c r="X52" s="11">
        <v>7</v>
      </c>
      <c r="Y52" s="12"/>
      <c r="Z52" s="11">
        <f t="shared" si="39"/>
        <v>7</v>
      </c>
      <c r="AA52" s="11">
        <v>7</v>
      </c>
      <c r="AB52" s="12"/>
      <c r="AC52" s="11">
        <v>6</v>
      </c>
      <c r="AD52" s="11"/>
      <c r="AE52" s="11">
        <v>6</v>
      </c>
      <c r="AF52" s="12"/>
      <c r="AG52" s="11">
        <f t="shared" si="1"/>
        <v>6</v>
      </c>
      <c r="AH52" s="11">
        <v>6</v>
      </c>
      <c r="AI52" s="12"/>
      <c r="AJ52" s="11">
        <f t="shared" si="2"/>
        <v>6</v>
      </c>
      <c r="AK52" s="11">
        <v>6</v>
      </c>
      <c r="AL52" s="12"/>
      <c r="AM52" s="11">
        <v>8</v>
      </c>
      <c r="AN52" s="12"/>
      <c r="AO52" s="12">
        <v>8</v>
      </c>
      <c r="AP52" s="12"/>
      <c r="AQ52" s="12">
        <v>6</v>
      </c>
      <c r="AR52" s="12"/>
      <c r="AS52" s="11">
        <f t="shared" si="3"/>
        <v>6</v>
      </c>
      <c r="AT52" s="13">
        <f t="shared" si="11"/>
        <v>6.78</v>
      </c>
      <c r="AU52" s="13"/>
      <c r="AV52" s="14" t="str">
        <f t="shared" si="40"/>
        <v>TBKhá</v>
      </c>
      <c r="AW52" s="19"/>
      <c r="AX52" s="11">
        <v>6</v>
      </c>
      <c r="AY52" s="12"/>
      <c r="AZ52" s="11">
        <v>7</v>
      </c>
      <c r="BA52" s="12"/>
      <c r="BB52" s="11">
        <v>7</v>
      </c>
      <c r="BC52" s="11"/>
      <c r="BD52" s="11">
        <v>7</v>
      </c>
      <c r="BE52" s="12"/>
      <c r="BF52" s="11">
        <f t="shared" si="12"/>
        <v>7</v>
      </c>
      <c r="BG52" s="11">
        <v>8</v>
      </c>
      <c r="BH52" s="12"/>
      <c r="BI52" s="12">
        <v>8</v>
      </c>
      <c r="BJ52" s="12"/>
      <c r="BK52" s="12">
        <v>6</v>
      </c>
      <c r="BL52" s="12"/>
      <c r="BM52" s="11">
        <f t="shared" si="13"/>
        <v>6</v>
      </c>
      <c r="BN52" s="11">
        <v>7</v>
      </c>
      <c r="BO52" s="12"/>
      <c r="BP52" s="11">
        <v>8</v>
      </c>
      <c r="BQ52" s="12"/>
      <c r="BR52" s="12">
        <v>8</v>
      </c>
      <c r="BS52" s="12"/>
      <c r="BT52" s="11">
        <v>7</v>
      </c>
      <c r="BU52" s="12"/>
      <c r="BV52" s="11">
        <f t="shared" si="14"/>
        <v>7</v>
      </c>
      <c r="BW52" s="11">
        <v>5</v>
      </c>
      <c r="BX52" s="12"/>
      <c r="BY52" s="11">
        <f t="shared" si="15"/>
        <v>5</v>
      </c>
      <c r="BZ52" s="11">
        <v>7</v>
      </c>
      <c r="CA52" s="11"/>
      <c r="CB52" s="11">
        <v>7</v>
      </c>
      <c r="CC52" s="12"/>
      <c r="CD52" s="11">
        <v>8</v>
      </c>
      <c r="CE52" s="12"/>
      <c r="CF52" s="12">
        <v>7</v>
      </c>
      <c r="CG52" s="12"/>
      <c r="CH52" s="12">
        <v>7</v>
      </c>
      <c r="CI52" s="12"/>
      <c r="CJ52" s="11">
        <v>7</v>
      </c>
      <c r="CK52" s="12"/>
      <c r="CL52" s="11">
        <f t="shared" si="16"/>
        <v>7</v>
      </c>
      <c r="CM52" s="11">
        <v>7</v>
      </c>
      <c r="CN52" s="11"/>
      <c r="CO52" s="11">
        <f t="shared" si="17"/>
        <v>7</v>
      </c>
      <c r="CP52" s="11">
        <v>7</v>
      </c>
      <c r="CQ52" s="11"/>
      <c r="CR52" s="11">
        <v>8</v>
      </c>
      <c r="CS52" s="12"/>
      <c r="CT52" s="12">
        <v>9</v>
      </c>
      <c r="CU52" s="12"/>
      <c r="CV52" s="13">
        <f t="shared" si="44"/>
        <v>7.11</v>
      </c>
      <c r="CW52" s="13"/>
      <c r="CX52" s="14" t="str">
        <f t="shared" si="41"/>
        <v>Khá</v>
      </c>
      <c r="CY52" s="19"/>
      <c r="CZ52" s="11">
        <v>7</v>
      </c>
      <c r="DA52" s="12"/>
      <c r="DB52" s="11">
        <v>7</v>
      </c>
      <c r="DC52" s="12"/>
      <c r="DD52" s="11">
        <f t="shared" si="18"/>
        <v>7</v>
      </c>
      <c r="DE52" s="11">
        <v>6</v>
      </c>
      <c r="DF52" s="11"/>
      <c r="DG52" s="11">
        <v>8</v>
      </c>
      <c r="DH52" s="12"/>
      <c r="DI52" s="11">
        <v>8</v>
      </c>
      <c r="DJ52" s="12"/>
      <c r="DK52" s="12">
        <v>7</v>
      </c>
      <c r="DL52" s="12"/>
      <c r="DM52" s="12">
        <v>5</v>
      </c>
      <c r="DN52" s="12"/>
      <c r="DO52" s="11">
        <v>8</v>
      </c>
      <c r="DP52" s="11"/>
      <c r="DQ52" s="11">
        <v>8</v>
      </c>
      <c r="DR52" s="12"/>
      <c r="DS52" s="12">
        <v>9</v>
      </c>
      <c r="DT52" s="12"/>
      <c r="DU52" s="13">
        <f t="shared" ref="DU52:DU82" si="46">ROUND((SUMPRODUCT($CZ$5:$DT$5,$CZ52:$DT52))/$DU$6,2)</f>
        <v>7.32</v>
      </c>
      <c r="DV52" s="13"/>
      <c r="DW52" s="14" t="str">
        <f t="shared" si="42"/>
        <v>Khá</v>
      </c>
      <c r="DX52" s="19"/>
      <c r="DY52" s="11">
        <v>8</v>
      </c>
      <c r="DZ52" s="98"/>
      <c r="EA52" s="11">
        <v>8</v>
      </c>
      <c r="EB52" s="98"/>
      <c r="EC52" s="11">
        <f t="shared" si="19"/>
        <v>8</v>
      </c>
      <c r="ED52" s="11">
        <v>7</v>
      </c>
      <c r="EE52" s="98"/>
      <c r="EF52" s="11">
        <v>5</v>
      </c>
      <c r="EG52" s="98"/>
      <c r="EH52" s="11">
        <f t="shared" si="20"/>
        <v>5</v>
      </c>
      <c r="EI52" s="11">
        <v>8</v>
      </c>
      <c r="EJ52" s="98"/>
      <c r="EK52" s="11">
        <v>8</v>
      </c>
      <c r="EL52" s="98"/>
      <c r="EM52" s="11">
        <f t="shared" si="21"/>
        <v>8</v>
      </c>
      <c r="EN52" s="11">
        <v>9</v>
      </c>
      <c r="EO52" s="98"/>
      <c r="EP52" s="11">
        <v>8</v>
      </c>
      <c r="EQ52" s="98"/>
      <c r="ER52" s="11">
        <v>9</v>
      </c>
      <c r="ES52" s="98"/>
      <c r="ET52" s="11">
        <v>6</v>
      </c>
      <c r="EU52" s="98"/>
      <c r="EV52" s="11">
        <v>7</v>
      </c>
      <c r="EW52" s="98" t="str">
        <f t="shared" si="22"/>
        <v>Lê Phương ÝNhi</v>
      </c>
      <c r="EX52" s="217">
        <f t="shared" si="33"/>
        <v>7.68</v>
      </c>
      <c r="EY52" s="220"/>
      <c r="EZ52" s="221" t="str">
        <f t="shared" si="34"/>
        <v>Khá</v>
      </c>
      <c r="FA52" s="221"/>
      <c r="FB52" s="217">
        <f t="shared" si="35"/>
        <v>7.51</v>
      </c>
      <c r="FC52" s="220"/>
      <c r="FD52" s="221" t="str">
        <f t="shared" si="36"/>
        <v>Khá</v>
      </c>
      <c r="FE52" s="219" t="str">
        <f t="shared" si="25"/>
        <v>Lê Phương ÝNhi</v>
      </c>
      <c r="FF52" s="46">
        <f t="shared" si="26"/>
        <v>7.13</v>
      </c>
      <c r="FG52" s="46"/>
      <c r="FH52" s="47" t="str">
        <f t="shared" si="43"/>
        <v>Khá</v>
      </c>
      <c r="FI52" s="170">
        <f t="shared" si="45"/>
        <v>68</v>
      </c>
    </row>
    <row r="53" spans="1:165" ht="12.75" x14ac:dyDescent="0.2">
      <c r="A53" s="16">
        <v>48</v>
      </c>
      <c r="B53" s="17" t="s">
        <v>134</v>
      </c>
      <c r="C53" s="18" t="s">
        <v>133</v>
      </c>
      <c r="D53" s="11">
        <v>6</v>
      </c>
      <c r="E53" s="12"/>
      <c r="F53" s="11">
        <f t="shared" si="7"/>
        <v>6</v>
      </c>
      <c r="G53" s="11">
        <v>7</v>
      </c>
      <c r="H53" s="12"/>
      <c r="I53" s="11">
        <v>7</v>
      </c>
      <c r="J53" s="12"/>
      <c r="K53" s="11">
        <f t="shared" si="8"/>
        <v>7</v>
      </c>
      <c r="L53" s="11">
        <v>7</v>
      </c>
      <c r="M53" s="12"/>
      <c r="N53" s="11">
        <v>8</v>
      </c>
      <c r="O53" s="12"/>
      <c r="P53" s="11">
        <f t="shared" si="9"/>
        <v>8</v>
      </c>
      <c r="Q53" s="11">
        <v>7</v>
      </c>
      <c r="R53" s="12"/>
      <c r="S53" s="11">
        <f t="shared" si="10"/>
        <v>7</v>
      </c>
      <c r="T53" s="12">
        <v>9</v>
      </c>
      <c r="U53" s="12"/>
      <c r="V53" s="12">
        <v>8</v>
      </c>
      <c r="W53" s="12"/>
      <c r="X53" s="11">
        <v>9</v>
      </c>
      <c r="Y53" s="12"/>
      <c r="Z53" s="11">
        <f t="shared" si="39"/>
        <v>9</v>
      </c>
      <c r="AA53" s="11">
        <v>7</v>
      </c>
      <c r="AB53" s="12"/>
      <c r="AC53" s="11">
        <v>7</v>
      </c>
      <c r="AD53" s="11"/>
      <c r="AE53" s="11">
        <v>6</v>
      </c>
      <c r="AF53" s="12"/>
      <c r="AG53" s="11">
        <f t="shared" si="1"/>
        <v>6</v>
      </c>
      <c r="AH53" s="11">
        <v>7</v>
      </c>
      <c r="AI53" s="12"/>
      <c r="AJ53" s="11">
        <f t="shared" si="2"/>
        <v>7</v>
      </c>
      <c r="AK53" s="11">
        <v>7</v>
      </c>
      <c r="AL53" s="12"/>
      <c r="AM53" s="11">
        <v>8</v>
      </c>
      <c r="AN53" s="12"/>
      <c r="AO53" s="12">
        <v>8</v>
      </c>
      <c r="AP53" s="12"/>
      <c r="AQ53" s="12">
        <v>5</v>
      </c>
      <c r="AR53" s="12"/>
      <c r="AS53" s="11">
        <f t="shared" si="3"/>
        <v>5</v>
      </c>
      <c r="AT53" s="13">
        <f t="shared" si="11"/>
        <v>7.2</v>
      </c>
      <c r="AU53" s="13"/>
      <c r="AV53" s="14" t="str">
        <f t="shared" si="40"/>
        <v>Khá</v>
      </c>
      <c r="AW53" s="19"/>
      <c r="AX53" s="11">
        <v>8</v>
      </c>
      <c r="AY53" s="12"/>
      <c r="AZ53" s="11">
        <v>7</v>
      </c>
      <c r="BA53" s="12"/>
      <c r="BB53" s="11">
        <v>8</v>
      </c>
      <c r="BC53" s="11"/>
      <c r="BD53" s="11">
        <v>7</v>
      </c>
      <c r="BE53" s="12"/>
      <c r="BF53" s="11">
        <f t="shared" si="12"/>
        <v>7</v>
      </c>
      <c r="BG53" s="11">
        <v>7</v>
      </c>
      <c r="BH53" s="12"/>
      <c r="BI53" s="12">
        <v>8</v>
      </c>
      <c r="BJ53" s="12"/>
      <c r="BK53" s="12">
        <v>8</v>
      </c>
      <c r="BL53" s="12"/>
      <c r="BM53" s="11">
        <f t="shared" si="13"/>
        <v>8</v>
      </c>
      <c r="BN53" s="11">
        <v>7</v>
      </c>
      <c r="BO53" s="12"/>
      <c r="BP53" s="11">
        <v>8</v>
      </c>
      <c r="BQ53" s="12"/>
      <c r="BR53" s="12">
        <v>8</v>
      </c>
      <c r="BS53" s="12"/>
      <c r="BT53" s="11">
        <v>8</v>
      </c>
      <c r="BU53" s="12"/>
      <c r="BV53" s="11">
        <f t="shared" si="14"/>
        <v>8</v>
      </c>
      <c r="BW53" s="11">
        <v>5</v>
      </c>
      <c r="BX53" s="12"/>
      <c r="BY53" s="11">
        <f t="shared" si="15"/>
        <v>5</v>
      </c>
      <c r="BZ53" s="11">
        <v>7</v>
      </c>
      <c r="CA53" s="11"/>
      <c r="CB53" s="11">
        <v>8</v>
      </c>
      <c r="CC53" s="12"/>
      <c r="CD53" s="11">
        <v>8</v>
      </c>
      <c r="CE53" s="12"/>
      <c r="CF53" s="12">
        <v>7</v>
      </c>
      <c r="CG53" s="12"/>
      <c r="CH53" s="12">
        <v>8</v>
      </c>
      <c r="CI53" s="12"/>
      <c r="CJ53" s="11">
        <v>8</v>
      </c>
      <c r="CK53" s="12"/>
      <c r="CL53" s="11">
        <f t="shared" si="16"/>
        <v>8</v>
      </c>
      <c r="CM53" s="11">
        <v>8</v>
      </c>
      <c r="CN53" s="11"/>
      <c r="CO53" s="11">
        <f t="shared" si="17"/>
        <v>8</v>
      </c>
      <c r="CP53" s="11">
        <v>7</v>
      </c>
      <c r="CQ53" s="11"/>
      <c r="CR53" s="11">
        <v>8</v>
      </c>
      <c r="CS53" s="12"/>
      <c r="CT53" s="12">
        <v>9</v>
      </c>
      <c r="CU53" s="12"/>
      <c r="CV53" s="13">
        <f t="shared" si="44"/>
        <v>7.53</v>
      </c>
      <c r="CW53" s="13"/>
      <c r="CX53" s="14" t="str">
        <f t="shared" si="41"/>
        <v>Khá</v>
      </c>
      <c r="CY53" s="19"/>
      <c r="CZ53" s="11">
        <v>9</v>
      </c>
      <c r="DA53" s="12"/>
      <c r="DB53" s="11">
        <v>7</v>
      </c>
      <c r="DC53" s="12"/>
      <c r="DD53" s="11">
        <f t="shared" si="18"/>
        <v>7</v>
      </c>
      <c r="DE53" s="11">
        <v>7</v>
      </c>
      <c r="DF53" s="11"/>
      <c r="DG53" s="11">
        <v>8</v>
      </c>
      <c r="DH53" s="12"/>
      <c r="DI53" s="11">
        <v>9</v>
      </c>
      <c r="DJ53" s="12"/>
      <c r="DK53" s="12">
        <v>7</v>
      </c>
      <c r="DL53" s="12"/>
      <c r="DM53" s="12">
        <v>6</v>
      </c>
      <c r="DN53" s="12"/>
      <c r="DO53" s="11">
        <v>9</v>
      </c>
      <c r="DP53" s="11"/>
      <c r="DQ53" s="11">
        <v>8</v>
      </c>
      <c r="DR53" s="12"/>
      <c r="DS53" s="12">
        <v>9</v>
      </c>
      <c r="DT53" s="12"/>
      <c r="DU53" s="13">
        <f t="shared" si="46"/>
        <v>7.96</v>
      </c>
      <c r="DV53" s="13"/>
      <c r="DW53" s="14" t="str">
        <f t="shared" si="42"/>
        <v>Khá</v>
      </c>
      <c r="DX53" s="19"/>
      <c r="DY53" s="11">
        <v>7</v>
      </c>
      <c r="DZ53" s="98"/>
      <c r="EA53" s="11">
        <v>9</v>
      </c>
      <c r="EB53" s="98"/>
      <c r="EC53" s="11">
        <f t="shared" si="19"/>
        <v>9</v>
      </c>
      <c r="ED53" s="11">
        <v>7</v>
      </c>
      <c r="EE53" s="98"/>
      <c r="EF53" s="11">
        <v>7</v>
      </c>
      <c r="EG53" s="98"/>
      <c r="EH53" s="11">
        <f t="shared" si="20"/>
        <v>7</v>
      </c>
      <c r="EI53" s="11">
        <v>8</v>
      </c>
      <c r="EJ53" s="98"/>
      <c r="EK53" s="11">
        <v>9</v>
      </c>
      <c r="EL53" s="98"/>
      <c r="EM53" s="11">
        <f t="shared" si="21"/>
        <v>9</v>
      </c>
      <c r="EN53" s="11">
        <v>8</v>
      </c>
      <c r="EO53" s="98"/>
      <c r="EP53" s="11">
        <v>8</v>
      </c>
      <c r="EQ53" s="98"/>
      <c r="ER53" s="11">
        <v>9</v>
      </c>
      <c r="ES53" s="98"/>
      <c r="ET53" s="11">
        <v>8</v>
      </c>
      <c r="EU53" s="98"/>
      <c r="EV53" s="11">
        <v>7</v>
      </c>
      <c r="EW53" s="98" t="str">
        <f t="shared" si="22"/>
        <v>Ngô Thị BìnhNhi</v>
      </c>
      <c r="EX53" s="217">
        <f t="shared" si="33"/>
        <v>8.11</v>
      </c>
      <c r="EY53" s="220"/>
      <c r="EZ53" s="221" t="str">
        <f t="shared" si="34"/>
        <v>Giỏi</v>
      </c>
      <c r="FA53" s="221"/>
      <c r="FB53" s="217">
        <f t="shared" si="35"/>
        <v>8.0399999999999991</v>
      </c>
      <c r="FC53" s="220"/>
      <c r="FD53" s="221" t="str">
        <f t="shared" si="36"/>
        <v>Giỏi</v>
      </c>
      <c r="FE53" s="219" t="str">
        <f t="shared" si="25"/>
        <v>Ngô Thị BìnhNhi</v>
      </c>
      <c r="FF53" s="46">
        <f t="shared" si="26"/>
        <v>7.59</v>
      </c>
      <c r="FG53" s="46"/>
      <c r="FH53" s="47" t="str">
        <f t="shared" si="43"/>
        <v>Khá</v>
      </c>
      <c r="FI53" s="170">
        <f t="shared" si="45"/>
        <v>37</v>
      </c>
    </row>
    <row r="54" spans="1:165" ht="12.75" x14ac:dyDescent="0.2">
      <c r="A54" s="16">
        <v>49</v>
      </c>
      <c r="B54" s="17" t="s">
        <v>135</v>
      </c>
      <c r="C54" s="18" t="s">
        <v>133</v>
      </c>
      <c r="D54" s="11">
        <v>8</v>
      </c>
      <c r="E54" s="12"/>
      <c r="F54" s="11">
        <f t="shared" si="7"/>
        <v>8</v>
      </c>
      <c r="G54" s="11">
        <v>7</v>
      </c>
      <c r="H54" s="12"/>
      <c r="I54" s="11">
        <v>7</v>
      </c>
      <c r="J54" s="12"/>
      <c r="K54" s="11">
        <f t="shared" si="8"/>
        <v>7</v>
      </c>
      <c r="L54" s="11">
        <v>8</v>
      </c>
      <c r="M54" s="12"/>
      <c r="N54" s="11">
        <v>8</v>
      </c>
      <c r="O54" s="12"/>
      <c r="P54" s="11">
        <f t="shared" si="9"/>
        <v>8</v>
      </c>
      <c r="Q54" s="11">
        <v>7</v>
      </c>
      <c r="R54" s="12"/>
      <c r="S54" s="11">
        <f t="shared" si="10"/>
        <v>7</v>
      </c>
      <c r="T54" s="12">
        <v>7</v>
      </c>
      <c r="U54" s="12"/>
      <c r="V54" s="12">
        <v>9</v>
      </c>
      <c r="W54" s="12"/>
      <c r="X54" s="11">
        <v>8</v>
      </c>
      <c r="Y54" s="12"/>
      <c r="Z54" s="11">
        <f t="shared" si="39"/>
        <v>8</v>
      </c>
      <c r="AA54" s="11">
        <v>7</v>
      </c>
      <c r="AB54" s="12"/>
      <c r="AC54" s="11">
        <v>6</v>
      </c>
      <c r="AD54" s="11"/>
      <c r="AE54" s="11">
        <v>7</v>
      </c>
      <c r="AF54" s="12"/>
      <c r="AG54" s="11">
        <f t="shared" si="1"/>
        <v>7</v>
      </c>
      <c r="AH54" s="11">
        <v>7</v>
      </c>
      <c r="AI54" s="12"/>
      <c r="AJ54" s="11">
        <f t="shared" si="2"/>
        <v>7</v>
      </c>
      <c r="AK54" s="11">
        <v>7</v>
      </c>
      <c r="AL54" s="12"/>
      <c r="AM54" s="11">
        <v>8</v>
      </c>
      <c r="AN54" s="12"/>
      <c r="AO54" s="12">
        <v>8</v>
      </c>
      <c r="AP54" s="12"/>
      <c r="AQ54" s="12">
        <v>6</v>
      </c>
      <c r="AR54" s="12"/>
      <c r="AS54" s="11">
        <f t="shared" si="3"/>
        <v>6</v>
      </c>
      <c r="AT54" s="13">
        <f t="shared" si="11"/>
        <v>7.33</v>
      </c>
      <c r="AU54" s="13"/>
      <c r="AV54" s="14" t="str">
        <f t="shared" si="40"/>
        <v>Khá</v>
      </c>
      <c r="AW54" s="19"/>
      <c r="AX54" s="11">
        <v>7</v>
      </c>
      <c r="AY54" s="12"/>
      <c r="AZ54" s="11">
        <v>7</v>
      </c>
      <c r="BA54" s="12"/>
      <c r="BB54" s="11">
        <v>7</v>
      </c>
      <c r="BC54" s="11"/>
      <c r="BD54" s="11">
        <v>9</v>
      </c>
      <c r="BE54" s="12"/>
      <c r="BF54" s="11">
        <f t="shared" si="12"/>
        <v>9</v>
      </c>
      <c r="BG54" s="11">
        <v>8</v>
      </c>
      <c r="BH54" s="12"/>
      <c r="BI54" s="12">
        <v>8</v>
      </c>
      <c r="BJ54" s="12"/>
      <c r="BK54" s="12">
        <v>9</v>
      </c>
      <c r="BL54" s="12"/>
      <c r="BM54" s="11">
        <f t="shared" si="13"/>
        <v>9</v>
      </c>
      <c r="BN54" s="11">
        <v>8</v>
      </c>
      <c r="BO54" s="12"/>
      <c r="BP54" s="11">
        <v>8</v>
      </c>
      <c r="BQ54" s="12"/>
      <c r="BR54" s="12">
        <v>9</v>
      </c>
      <c r="BS54" s="12"/>
      <c r="BT54" s="11">
        <v>9</v>
      </c>
      <c r="BU54" s="12"/>
      <c r="BV54" s="11">
        <f t="shared" si="14"/>
        <v>9</v>
      </c>
      <c r="BW54" s="11">
        <v>6</v>
      </c>
      <c r="BX54" s="12"/>
      <c r="BY54" s="11">
        <f t="shared" si="15"/>
        <v>6</v>
      </c>
      <c r="BZ54" s="11">
        <v>8</v>
      </c>
      <c r="CA54" s="11"/>
      <c r="CB54" s="11">
        <v>8</v>
      </c>
      <c r="CC54" s="12"/>
      <c r="CD54" s="11">
        <v>9</v>
      </c>
      <c r="CE54" s="12"/>
      <c r="CF54" s="12">
        <v>8</v>
      </c>
      <c r="CG54" s="12"/>
      <c r="CH54" s="12">
        <v>8</v>
      </c>
      <c r="CI54" s="12"/>
      <c r="CJ54" s="11">
        <v>9</v>
      </c>
      <c r="CK54" s="12"/>
      <c r="CL54" s="11">
        <f t="shared" si="16"/>
        <v>9</v>
      </c>
      <c r="CM54" s="11">
        <v>7</v>
      </c>
      <c r="CN54" s="11"/>
      <c r="CO54" s="11">
        <f t="shared" si="17"/>
        <v>7</v>
      </c>
      <c r="CP54" s="11">
        <v>9</v>
      </c>
      <c r="CQ54" s="11"/>
      <c r="CR54" s="11">
        <v>8</v>
      </c>
      <c r="CS54" s="12"/>
      <c r="CT54" s="12">
        <v>8</v>
      </c>
      <c r="CU54" s="12"/>
      <c r="CV54" s="13">
        <f t="shared" si="44"/>
        <v>7.98</v>
      </c>
      <c r="CW54" s="13"/>
      <c r="CX54" s="14" t="str">
        <f t="shared" si="41"/>
        <v>Khá</v>
      </c>
      <c r="CY54" s="19"/>
      <c r="CZ54" s="11">
        <v>9</v>
      </c>
      <c r="DA54" s="12"/>
      <c r="DB54" s="11">
        <v>8</v>
      </c>
      <c r="DC54" s="12"/>
      <c r="DD54" s="11">
        <f t="shared" si="18"/>
        <v>8</v>
      </c>
      <c r="DE54" s="11">
        <v>8</v>
      </c>
      <c r="DF54" s="11"/>
      <c r="DG54" s="11">
        <v>8</v>
      </c>
      <c r="DH54" s="12"/>
      <c r="DI54" s="11">
        <v>9</v>
      </c>
      <c r="DJ54" s="12"/>
      <c r="DK54" s="12">
        <v>8</v>
      </c>
      <c r="DL54" s="12"/>
      <c r="DM54" s="12">
        <v>8</v>
      </c>
      <c r="DN54" s="12"/>
      <c r="DO54" s="11">
        <v>8</v>
      </c>
      <c r="DP54" s="11"/>
      <c r="DQ54" s="11">
        <v>8</v>
      </c>
      <c r="DR54" s="12"/>
      <c r="DS54" s="12">
        <v>9</v>
      </c>
      <c r="DT54" s="12"/>
      <c r="DU54" s="13">
        <f t="shared" si="46"/>
        <v>8.32</v>
      </c>
      <c r="DV54" s="13"/>
      <c r="DW54" s="14" t="str">
        <f t="shared" si="42"/>
        <v>Giỏi</v>
      </c>
      <c r="DX54" s="19"/>
      <c r="DY54" s="11">
        <v>10</v>
      </c>
      <c r="DZ54" s="98"/>
      <c r="EA54" s="11">
        <v>9</v>
      </c>
      <c r="EB54" s="98"/>
      <c r="EC54" s="11">
        <f t="shared" si="19"/>
        <v>9</v>
      </c>
      <c r="ED54" s="11">
        <v>9</v>
      </c>
      <c r="EE54" s="98"/>
      <c r="EF54" s="11">
        <v>8</v>
      </c>
      <c r="EG54" s="98"/>
      <c r="EH54" s="11">
        <f t="shared" si="20"/>
        <v>8</v>
      </c>
      <c r="EI54" s="11">
        <v>7</v>
      </c>
      <c r="EJ54" s="98"/>
      <c r="EK54" s="11">
        <v>9</v>
      </c>
      <c r="EL54" s="98"/>
      <c r="EM54" s="11">
        <f t="shared" si="21"/>
        <v>9</v>
      </c>
      <c r="EN54" s="11">
        <v>9</v>
      </c>
      <c r="EO54" s="98"/>
      <c r="EP54" s="11">
        <v>9</v>
      </c>
      <c r="EQ54" s="98"/>
      <c r="ER54" s="11">
        <v>9</v>
      </c>
      <c r="ES54" s="98"/>
      <c r="ET54" s="11">
        <v>10</v>
      </c>
      <c r="EU54" s="98"/>
      <c r="EV54" s="11">
        <v>8</v>
      </c>
      <c r="EW54" s="98" t="str">
        <f t="shared" si="22"/>
        <v>Trần Thị ThùyNhi</v>
      </c>
      <c r="EX54" s="217">
        <f t="shared" si="33"/>
        <v>8.89</v>
      </c>
      <c r="EY54" s="220"/>
      <c r="EZ54" s="221" t="str">
        <f t="shared" si="34"/>
        <v>Giỏi</v>
      </c>
      <c r="FA54" s="221"/>
      <c r="FB54" s="217">
        <f t="shared" si="35"/>
        <v>8.6199999999999992</v>
      </c>
      <c r="FC54" s="220"/>
      <c r="FD54" s="221" t="str">
        <f t="shared" si="36"/>
        <v>Giỏi</v>
      </c>
      <c r="FE54" s="219" t="str">
        <f t="shared" si="25"/>
        <v>Trần Thị ThùyNhi</v>
      </c>
      <c r="FF54" s="46">
        <f t="shared" si="26"/>
        <v>7.98</v>
      </c>
      <c r="FG54" s="46"/>
      <c r="FH54" s="47" t="str">
        <f t="shared" si="43"/>
        <v>Khá</v>
      </c>
      <c r="FI54" s="170">
        <f t="shared" si="45"/>
        <v>11</v>
      </c>
    </row>
    <row r="55" spans="1:165" ht="12.75" x14ac:dyDescent="0.2">
      <c r="A55" s="16">
        <v>50</v>
      </c>
      <c r="B55" s="17" t="s">
        <v>97</v>
      </c>
      <c r="C55" s="18" t="s">
        <v>136</v>
      </c>
      <c r="D55" s="11">
        <v>8</v>
      </c>
      <c r="E55" s="12"/>
      <c r="F55" s="11">
        <f t="shared" si="7"/>
        <v>8</v>
      </c>
      <c r="G55" s="11">
        <v>7</v>
      </c>
      <c r="H55" s="12"/>
      <c r="I55" s="11">
        <v>6</v>
      </c>
      <c r="J55" s="12"/>
      <c r="K55" s="11">
        <f t="shared" si="8"/>
        <v>6</v>
      </c>
      <c r="L55" s="11">
        <v>6</v>
      </c>
      <c r="M55" s="12"/>
      <c r="N55" s="11">
        <v>9</v>
      </c>
      <c r="O55" s="12"/>
      <c r="P55" s="11">
        <f t="shared" si="9"/>
        <v>9</v>
      </c>
      <c r="Q55" s="11">
        <v>7</v>
      </c>
      <c r="R55" s="12"/>
      <c r="S55" s="11">
        <f t="shared" si="10"/>
        <v>7</v>
      </c>
      <c r="T55" s="12">
        <v>8</v>
      </c>
      <c r="U55" s="12"/>
      <c r="V55" s="12">
        <v>8</v>
      </c>
      <c r="W55" s="12"/>
      <c r="X55" s="11">
        <v>8</v>
      </c>
      <c r="Y55" s="12"/>
      <c r="Z55" s="11">
        <f t="shared" si="39"/>
        <v>8</v>
      </c>
      <c r="AA55" s="11">
        <v>7</v>
      </c>
      <c r="AB55" s="12"/>
      <c r="AC55" s="11">
        <v>6</v>
      </c>
      <c r="AD55" s="11"/>
      <c r="AE55" s="11">
        <v>5</v>
      </c>
      <c r="AF55" s="12"/>
      <c r="AG55" s="11">
        <f t="shared" si="1"/>
        <v>5</v>
      </c>
      <c r="AH55" s="11">
        <v>6</v>
      </c>
      <c r="AI55" s="12"/>
      <c r="AJ55" s="11">
        <f t="shared" si="2"/>
        <v>6</v>
      </c>
      <c r="AK55" s="11">
        <v>7</v>
      </c>
      <c r="AL55" s="12"/>
      <c r="AM55" s="11">
        <v>7</v>
      </c>
      <c r="AN55" s="12"/>
      <c r="AO55" s="12">
        <v>7</v>
      </c>
      <c r="AP55" s="12"/>
      <c r="AQ55" s="12">
        <v>6</v>
      </c>
      <c r="AR55" s="12"/>
      <c r="AS55" s="11">
        <f t="shared" si="3"/>
        <v>6</v>
      </c>
      <c r="AT55" s="13">
        <f t="shared" si="11"/>
        <v>6.89</v>
      </c>
      <c r="AU55" s="13"/>
      <c r="AV55" s="14" t="str">
        <f t="shared" si="40"/>
        <v>TBKhá</v>
      </c>
      <c r="AW55" s="19"/>
      <c r="AX55" s="11">
        <v>6</v>
      </c>
      <c r="AY55" s="12"/>
      <c r="AZ55" s="11">
        <v>8</v>
      </c>
      <c r="BA55" s="12"/>
      <c r="BB55" s="11">
        <v>8</v>
      </c>
      <c r="BC55" s="11"/>
      <c r="BD55" s="11">
        <v>6</v>
      </c>
      <c r="BE55" s="12"/>
      <c r="BF55" s="11">
        <f t="shared" si="12"/>
        <v>6</v>
      </c>
      <c r="BG55" s="11">
        <v>7</v>
      </c>
      <c r="BH55" s="12"/>
      <c r="BI55" s="12">
        <v>8</v>
      </c>
      <c r="BJ55" s="12"/>
      <c r="BK55" s="12">
        <v>9</v>
      </c>
      <c r="BL55" s="12"/>
      <c r="BM55" s="11">
        <f t="shared" si="13"/>
        <v>9</v>
      </c>
      <c r="BN55" s="11">
        <v>8</v>
      </c>
      <c r="BO55" s="12"/>
      <c r="BP55" s="11">
        <v>9</v>
      </c>
      <c r="BQ55" s="12"/>
      <c r="BR55" s="12">
        <v>8</v>
      </c>
      <c r="BS55" s="12"/>
      <c r="BT55" s="11">
        <v>7</v>
      </c>
      <c r="BU55" s="12"/>
      <c r="BV55" s="11">
        <f t="shared" si="14"/>
        <v>7</v>
      </c>
      <c r="BW55" s="11">
        <v>6</v>
      </c>
      <c r="BX55" s="12"/>
      <c r="BY55" s="11">
        <f t="shared" si="15"/>
        <v>6</v>
      </c>
      <c r="BZ55" s="11">
        <v>7</v>
      </c>
      <c r="CA55" s="11"/>
      <c r="CB55" s="11">
        <v>8</v>
      </c>
      <c r="CC55" s="12"/>
      <c r="CD55" s="11">
        <v>8</v>
      </c>
      <c r="CE55" s="12"/>
      <c r="CF55" s="12">
        <v>8</v>
      </c>
      <c r="CG55" s="12"/>
      <c r="CH55" s="12">
        <v>7</v>
      </c>
      <c r="CI55" s="12"/>
      <c r="CJ55" s="11">
        <v>10</v>
      </c>
      <c r="CK55" s="12"/>
      <c r="CL55" s="11">
        <f t="shared" si="16"/>
        <v>10</v>
      </c>
      <c r="CM55" s="11">
        <v>7</v>
      </c>
      <c r="CN55" s="11"/>
      <c r="CO55" s="11">
        <f t="shared" si="17"/>
        <v>7</v>
      </c>
      <c r="CP55" s="11">
        <v>9</v>
      </c>
      <c r="CQ55" s="11"/>
      <c r="CR55" s="11">
        <v>7</v>
      </c>
      <c r="CS55" s="12"/>
      <c r="CT55" s="12">
        <v>8</v>
      </c>
      <c r="CU55" s="12"/>
      <c r="CV55" s="13">
        <f t="shared" si="44"/>
        <v>7.62</v>
      </c>
      <c r="CW55" s="13"/>
      <c r="CX55" s="14" t="str">
        <f t="shared" si="41"/>
        <v>Khá</v>
      </c>
      <c r="CY55" s="19"/>
      <c r="CZ55" s="11">
        <v>8</v>
      </c>
      <c r="DA55" s="12"/>
      <c r="DB55" s="11">
        <v>7</v>
      </c>
      <c r="DC55" s="12"/>
      <c r="DD55" s="11">
        <f t="shared" si="18"/>
        <v>7</v>
      </c>
      <c r="DE55" s="11">
        <v>8</v>
      </c>
      <c r="DF55" s="11"/>
      <c r="DG55" s="11">
        <v>8</v>
      </c>
      <c r="DH55" s="12"/>
      <c r="DI55" s="11">
        <v>8</v>
      </c>
      <c r="DJ55" s="12"/>
      <c r="DK55" s="12">
        <v>7</v>
      </c>
      <c r="DL55" s="12"/>
      <c r="DM55" s="12">
        <v>6</v>
      </c>
      <c r="DN55" s="12"/>
      <c r="DO55" s="11">
        <v>8</v>
      </c>
      <c r="DP55" s="11"/>
      <c r="DQ55" s="11">
        <v>8</v>
      </c>
      <c r="DR55" s="12"/>
      <c r="DS55" s="12">
        <v>9</v>
      </c>
      <c r="DT55" s="12"/>
      <c r="DU55" s="13">
        <f t="shared" si="46"/>
        <v>7.72</v>
      </c>
      <c r="DV55" s="13"/>
      <c r="DW55" s="14" t="str">
        <f t="shared" si="42"/>
        <v>Khá</v>
      </c>
      <c r="DX55" s="19"/>
      <c r="DY55" s="11">
        <v>9</v>
      </c>
      <c r="DZ55" s="98"/>
      <c r="EA55" s="11">
        <v>9</v>
      </c>
      <c r="EB55" s="98"/>
      <c r="EC55" s="11">
        <f t="shared" si="19"/>
        <v>9</v>
      </c>
      <c r="ED55" s="11">
        <v>8</v>
      </c>
      <c r="EE55" s="98"/>
      <c r="EF55" s="11">
        <v>7</v>
      </c>
      <c r="EG55" s="98"/>
      <c r="EH55" s="11">
        <f t="shared" si="20"/>
        <v>7</v>
      </c>
      <c r="EI55" s="11">
        <v>8</v>
      </c>
      <c r="EJ55" s="98"/>
      <c r="EK55" s="11">
        <v>9</v>
      </c>
      <c r="EL55" s="98"/>
      <c r="EM55" s="11">
        <f t="shared" si="21"/>
        <v>9</v>
      </c>
      <c r="EN55" s="11">
        <v>9</v>
      </c>
      <c r="EO55" s="98"/>
      <c r="EP55" s="11">
        <v>8</v>
      </c>
      <c r="EQ55" s="98"/>
      <c r="ER55" s="11">
        <v>9</v>
      </c>
      <c r="ES55" s="98"/>
      <c r="ET55" s="11">
        <v>9</v>
      </c>
      <c r="EU55" s="98"/>
      <c r="EV55" s="11">
        <v>9</v>
      </c>
      <c r="EW55" s="98" t="str">
        <f t="shared" si="22"/>
        <v>Nguyễn ThịNhị</v>
      </c>
      <c r="EX55" s="217">
        <f t="shared" si="33"/>
        <v>8.64</v>
      </c>
      <c r="EY55" s="220"/>
      <c r="EZ55" s="221" t="str">
        <f t="shared" si="34"/>
        <v>Giỏi</v>
      </c>
      <c r="FA55" s="221"/>
      <c r="FB55" s="217">
        <f t="shared" si="35"/>
        <v>8.2100000000000009</v>
      </c>
      <c r="FC55" s="220"/>
      <c r="FD55" s="221" t="str">
        <f t="shared" si="36"/>
        <v>Giỏi</v>
      </c>
      <c r="FE55" s="219" t="str">
        <f t="shared" si="25"/>
        <v>Nguyễn ThịNhị</v>
      </c>
      <c r="FF55" s="46">
        <f t="shared" si="26"/>
        <v>7.57</v>
      </c>
      <c r="FG55" s="46"/>
      <c r="FH55" s="47" t="str">
        <f t="shared" si="43"/>
        <v>Khá</v>
      </c>
      <c r="FI55" s="170">
        <f t="shared" si="45"/>
        <v>40</v>
      </c>
    </row>
    <row r="56" spans="1:165" ht="12.75" x14ac:dyDescent="0.2">
      <c r="A56" s="16">
        <v>51</v>
      </c>
      <c r="B56" s="17" t="s">
        <v>137</v>
      </c>
      <c r="C56" s="18" t="s">
        <v>138</v>
      </c>
      <c r="D56" s="11">
        <v>9</v>
      </c>
      <c r="E56" s="12"/>
      <c r="F56" s="11">
        <f t="shared" si="7"/>
        <v>9</v>
      </c>
      <c r="G56" s="11">
        <v>7</v>
      </c>
      <c r="H56" s="12"/>
      <c r="I56" s="11">
        <v>9</v>
      </c>
      <c r="J56" s="12"/>
      <c r="K56" s="11">
        <f t="shared" si="8"/>
        <v>9</v>
      </c>
      <c r="L56" s="11">
        <v>8</v>
      </c>
      <c r="M56" s="12"/>
      <c r="N56" s="11">
        <v>10</v>
      </c>
      <c r="O56" s="12"/>
      <c r="P56" s="11">
        <f t="shared" si="9"/>
        <v>10</v>
      </c>
      <c r="Q56" s="11">
        <v>9</v>
      </c>
      <c r="R56" s="12"/>
      <c r="S56" s="11">
        <f t="shared" si="10"/>
        <v>9</v>
      </c>
      <c r="T56" s="12">
        <v>8</v>
      </c>
      <c r="U56" s="12"/>
      <c r="V56" s="12">
        <v>9</v>
      </c>
      <c r="W56" s="12"/>
      <c r="X56" s="11">
        <v>9</v>
      </c>
      <c r="Y56" s="12"/>
      <c r="Z56" s="11">
        <f t="shared" si="39"/>
        <v>9</v>
      </c>
      <c r="AA56" s="11">
        <v>8</v>
      </c>
      <c r="AB56" s="12"/>
      <c r="AC56" s="11">
        <v>8</v>
      </c>
      <c r="AD56" s="11"/>
      <c r="AE56" s="11">
        <v>7</v>
      </c>
      <c r="AF56" s="12"/>
      <c r="AG56" s="11">
        <f t="shared" si="1"/>
        <v>7</v>
      </c>
      <c r="AH56" s="11">
        <v>8</v>
      </c>
      <c r="AI56" s="12"/>
      <c r="AJ56" s="11">
        <f t="shared" si="2"/>
        <v>8</v>
      </c>
      <c r="AK56" s="11">
        <v>8</v>
      </c>
      <c r="AL56" s="12"/>
      <c r="AM56" s="11">
        <v>8</v>
      </c>
      <c r="AN56" s="12"/>
      <c r="AO56" s="12">
        <v>9</v>
      </c>
      <c r="AP56" s="12"/>
      <c r="AQ56" s="12">
        <v>8</v>
      </c>
      <c r="AR56" s="12"/>
      <c r="AS56" s="11">
        <f t="shared" si="3"/>
        <v>8</v>
      </c>
      <c r="AT56" s="13">
        <f t="shared" si="11"/>
        <v>8.19</v>
      </c>
      <c r="AU56" s="13"/>
      <c r="AV56" s="14" t="str">
        <f t="shared" si="40"/>
        <v>Giỏi</v>
      </c>
      <c r="AW56" s="19"/>
      <c r="AX56" s="11">
        <v>8</v>
      </c>
      <c r="AY56" s="12"/>
      <c r="AZ56" s="11">
        <v>9</v>
      </c>
      <c r="BA56" s="12"/>
      <c r="BB56" s="11">
        <v>8</v>
      </c>
      <c r="BC56" s="11"/>
      <c r="BD56" s="11">
        <v>9</v>
      </c>
      <c r="BE56" s="12"/>
      <c r="BF56" s="11">
        <f t="shared" si="12"/>
        <v>9</v>
      </c>
      <c r="BG56" s="11">
        <v>8</v>
      </c>
      <c r="BH56" s="12"/>
      <c r="BI56" s="12">
        <v>8</v>
      </c>
      <c r="BJ56" s="12"/>
      <c r="BK56" s="12">
        <v>9</v>
      </c>
      <c r="BL56" s="12"/>
      <c r="BM56" s="11">
        <f t="shared" si="13"/>
        <v>9</v>
      </c>
      <c r="BN56" s="11">
        <v>8</v>
      </c>
      <c r="BO56" s="12"/>
      <c r="BP56" s="11">
        <v>9</v>
      </c>
      <c r="BQ56" s="12"/>
      <c r="BR56" s="12">
        <v>9</v>
      </c>
      <c r="BS56" s="12"/>
      <c r="BT56" s="11">
        <v>9</v>
      </c>
      <c r="BU56" s="12"/>
      <c r="BV56" s="11">
        <f t="shared" si="14"/>
        <v>9</v>
      </c>
      <c r="BW56" s="11">
        <v>8</v>
      </c>
      <c r="BX56" s="12"/>
      <c r="BY56" s="11">
        <f t="shared" si="15"/>
        <v>8</v>
      </c>
      <c r="BZ56" s="11">
        <v>9</v>
      </c>
      <c r="CA56" s="11"/>
      <c r="CB56" s="11">
        <v>9</v>
      </c>
      <c r="CC56" s="12"/>
      <c r="CD56" s="11">
        <v>9</v>
      </c>
      <c r="CE56" s="12"/>
      <c r="CF56" s="12">
        <v>9</v>
      </c>
      <c r="CG56" s="12"/>
      <c r="CH56" s="12">
        <v>9</v>
      </c>
      <c r="CI56" s="12"/>
      <c r="CJ56" s="11">
        <v>10</v>
      </c>
      <c r="CK56" s="12"/>
      <c r="CL56" s="11">
        <f t="shared" si="16"/>
        <v>10</v>
      </c>
      <c r="CM56" s="11">
        <v>9</v>
      </c>
      <c r="CN56" s="11"/>
      <c r="CO56" s="11">
        <f t="shared" si="17"/>
        <v>9</v>
      </c>
      <c r="CP56" s="11">
        <v>10</v>
      </c>
      <c r="CQ56" s="11"/>
      <c r="CR56" s="11">
        <v>8</v>
      </c>
      <c r="CS56" s="12"/>
      <c r="CT56" s="12">
        <v>9</v>
      </c>
      <c r="CU56" s="12"/>
      <c r="CV56" s="13">
        <f t="shared" si="44"/>
        <v>8.75</v>
      </c>
      <c r="CW56" s="13"/>
      <c r="CX56" s="14" t="str">
        <f t="shared" si="41"/>
        <v>Giỏi</v>
      </c>
      <c r="CY56" s="19"/>
      <c r="CZ56" s="11">
        <v>9</v>
      </c>
      <c r="DA56" s="12"/>
      <c r="DB56" s="11">
        <v>9</v>
      </c>
      <c r="DC56" s="12"/>
      <c r="DD56" s="11">
        <f t="shared" si="18"/>
        <v>9</v>
      </c>
      <c r="DE56" s="11">
        <v>8</v>
      </c>
      <c r="DF56" s="11"/>
      <c r="DG56" s="11">
        <v>9</v>
      </c>
      <c r="DH56" s="12"/>
      <c r="DI56" s="11">
        <v>9</v>
      </c>
      <c r="DJ56" s="12"/>
      <c r="DK56" s="12">
        <v>8</v>
      </c>
      <c r="DL56" s="12"/>
      <c r="DM56" s="12">
        <v>9</v>
      </c>
      <c r="DN56" s="12"/>
      <c r="DO56" s="11">
        <v>8</v>
      </c>
      <c r="DP56" s="11"/>
      <c r="DQ56" s="11">
        <v>9</v>
      </c>
      <c r="DR56" s="12"/>
      <c r="DS56" s="12">
        <v>9</v>
      </c>
      <c r="DT56" s="12"/>
      <c r="DU56" s="13">
        <f t="shared" si="46"/>
        <v>8.76</v>
      </c>
      <c r="DV56" s="13"/>
      <c r="DW56" s="14" t="str">
        <f t="shared" si="42"/>
        <v>Giỏi</v>
      </c>
      <c r="DX56" s="19"/>
      <c r="DY56" s="11">
        <v>10</v>
      </c>
      <c r="DZ56" s="98"/>
      <c r="EA56" s="11">
        <v>9</v>
      </c>
      <c r="EB56" s="98"/>
      <c r="EC56" s="11">
        <f t="shared" si="19"/>
        <v>9</v>
      </c>
      <c r="ED56" s="11">
        <v>10</v>
      </c>
      <c r="EE56" s="98"/>
      <c r="EF56" s="11">
        <v>9</v>
      </c>
      <c r="EG56" s="98"/>
      <c r="EH56" s="11">
        <f t="shared" si="20"/>
        <v>9</v>
      </c>
      <c r="EI56" s="11">
        <v>8</v>
      </c>
      <c r="EJ56" s="98"/>
      <c r="EK56" s="11">
        <v>9</v>
      </c>
      <c r="EL56" s="98"/>
      <c r="EM56" s="11">
        <f t="shared" si="21"/>
        <v>9</v>
      </c>
      <c r="EN56" s="11">
        <v>8</v>
      </c>
      <c r="EO56" s="98"/>
      <c r="EP56" s="11">
        <v>7</v>
      </c>
      <c r="EQ56" s="98"/>
      <c r="ER56" s="11">
        <v>9</v>
      </c>
      <c r="ES56" s="98"/>
      <c r="ET56" s="11">
        <v>10</v>
      </c>
      <c r="EU56" s="98"/>
      <c r="EV56" s="11">
        <v>9</v>
      </c>
      <c r="EW56" s="98" t="str">
        <f t="shared" si="22"/>
        <v>Ngô Thị QuỳnhNhư</v>
      </c>
      <c r="EX56" s="217">
        <f t="shared" si="33"/>
        <v>8.9600000000000009</v>
      </c>
      <c r="EY56" s="220"/>
      <c r="EZ56" s="221" t="str">
        <f t="shared" si="34"/>
        <v>Giỏi</v>
      </c>
      <c r="FA56" s="221"/>
      <c r="FB56" s="217">
        <f t="shared" si="35"/>
        <v>8.8699999999999992</v>
      </c>
      <c r="FC56" s="220"/>
      <c r="FD56" s="221" t="str">
        <f t="shared" si="36"/>
        <v>Giỏi</v>
      </c>
      <c r="FE56" s="219" t="str">
        <f t="shared" si="25"/>
        <v>Ngô Thị QuỳnhNhư</v>
      </c>
      <c r="FF56" s="46">
        <f t="shared" si="26"/>
        <v>8.6</v>
      </c>
      <c r="FG56" s="46"/>
      <c r="FH56" s="47" t="str">
        <f t="shared" si="43"/>
        <v>Giỏi</v>
      </c>
      <c r="FI56" s="170">
        <f t="shared" si="45"/>
        <v>1</v>
      </c>
    </row>
    <row r="57" spans="1:165" ht="12.75" x14ac:dyDescent="0.2">
      <c r="A57" s="16">
        <v>52</v>
      </c>
      <c r="B57" s="17" t="s">
        <v>139</v>
      </c>
      <c r="C57" s="18" t="s">
        <v>140</v>
      </c>
      <c r="D57" s="11">
        <v>8</v>
      </c>
      <c r="E57" s="12"/>
      <c r="F57" s="11">
        <f t="shared" si="7"/>
        <v>8</v>
      </c>
      <c r="G57" s="11">
        <v>7</v>
      </c>
      <c r="H57" s="12"/>
      <c r="I57" s="11">
        <v>9</v>
      </c>
      <c r="J57" s="12"/>
      <c r="K57" s="11">
        <f t="shared" si="8"/>
        <v>9</v>
      </c>
      <c r="L57" s="11">
        <v>7</v>
      </c>
      <c r="M57" s="12"/>
      <c r="N57" s="11">
        <v>8</v>
      </c>
      <c r="O57" s="12"/>
      <c r="P57" s="11">
        <f t="shared" si="9"/>
        <v>8</v>
      </c>
      <c r="Q57" s="11">
        <v>7</v>
      </c>
      <c r="R57" s="12"/>
      <c r="S57" s="11">
        <f t="shared" si="10"/>
        <v>7</v>
      </c>
      <c r="T57" s="12">
        <v>8</v>
      </c>
      <c r="U57" s="12"/>
      <c r="V57" s="12">
        <v>8</v>
      </c>
      <c r="W57" s="12"/>
      <c r="X57" s="11">
        <v>8</v>
      </c>
      <c r="Y57" s="12"/>
      <c r="Z57" s="11">
        <f t="shared" si="39"/>
        <v>8</v>
      </c>
      <c r="AA57" s="11">
        <v>6</v>
      </c>
      <c r="AB57" s="12"/>
      <c r="AC57" s="11">
        <v>7</v>
      </c>
      <c r="AD57" s="11"/>
      <c r="AE57" s="11">
        <v>7</v>
      </c>
      <c r="AF57" s="12"/>
      <c r="AG57" s="11">
        <f t="shared" si="1"/>
        <v>7</v>
      </c>
      <c r="AH57" s="11">
        <v>7</v>
      </c>
      <c r="AI57" s="12"/>
      <c r="AJ57" s="11">
        <f t="shared" si="2"/>
        <v>7</v>
      </c>
      <c r="AK57" s="11">
        <v>8</v>
      </c>
      <c r="AL57" s="12"/>
      <c r="AM57" s="11">
        <v>8</v>
      </c>
      <c r="AN57" s="12"/>
      <c r="AO57" s="12">
        <v>8</v>
      </c>
      <c r="AP57" s="12"/>
      <c r="AQ57" s="12">
        <v>6</v>
      </c>
      <c r="AR57" s="12"/>
      <c r="AS57" s="11">
        <f t="shared" si="3"/>
        <v>6</v>
      </c>
      <c r="AT57" s="13">
        <f t="shared" si="11"/>
        <v>7.39</v>
      </c>
      <c r="AU57" s="13"/>
      <c r="AV57" s="14" t="str">
        <f t="shared" si="40"/>
        <v>Khá</v>
      </c>
      <c r="AW57" s="19"/>
      <c r="AX57" s="11">
        <v>7</v>
      </c>
      <c r="AY57" s="12"/>
      <c r="AZ57" s="11">
        <v>9</v>
      </c>
      <c r="BA57" s="12"/>
      <c r="BB57" s="11">
        <v>8</v>
      </c>
      <c r="BC57" s="11"/>
      <c r="BD57" s="11">
        <v>8</v>
      </c>
      <c r="BE57" s="12"/>
      <c r="BF57" s="11">
        <f t="shared" si="12"/>
        <v>8</v>
      </c>
      <c r="BG57" s="11">
        <v>8</v>
      </c>
      <c r="BH57" s="12"/>
      <c r="BI57" s="12">
        <v>8</v>
      </c>
      <c r="BJ57" s="12"/>
      <c r="BK57" s="12">
        <v>8</v>
      </c>
      <c r="BL57" s="12"/>
      <c r="BM57" s="11">
        <f t="shared" si="13"/>
        <v>8</v>
      </c>
      <c r="BN57" s="11">
        <v>8</v>
      </c>
      <c r="BO57" s="12"/>
      <c r="BP57" s="11">
        <v>8</v>
      </c>
      <c r="BQ57" s="12"/>
      <c r="BR57" s="12">
        <v>9</v>
      </c>
      <c r="BS57" s="12"/>
      <c r="BT57" s="11">
        <v>9</v>
      </c>
      <c r="BU57" s="12"/>
      <c r="BV57" s="11">
        <f t="shared" si="14"/>
        <v>9</v>
      </c>
      <c r="BW57" s="11">
        <v>7</v>
      </c>
      <c r="BX57" s="12"/>
      <c r="BY57" s="11">
        <f t="shared" si="15"/>
        <v>7</v>
      </c>
      <c r="BZ57" s="11">
        <v>7</v>
      </c>
      <c r="CA57" s="11"/>
      <c r="CB57" s="11">
        <v>8</v>
      </c>
      <c r="CC57" s="12"/>
      <c r="CD57" s="11">
        <v>8</v>
      </c>
      <c r="CE57" s="12"/>
      <c r="CF57" s="12">
        <v>8</v>
      </c>
      <c r="CG57" s="12"/>
      <c r="CH57" s="12">
        <v>8</v>
      </c>
      <c r="CI57" s="12"/>
      <c r="CJ57" s="11">
        <v>8</v>
      </c>
      <c r="CK57" s="12"/>
      <c r="CL57" s="11">
        <f t="shared" si="16"/>
        <v>8</v>
      </c>
      <c r="CM57" s="11">
        <v>8</v>
      </c>
      <c r="CN57" s="11"/>
      <c r="CO57" s="11">
        <f t="shared" si="17"/>
        <v>8</v>
      </c>
      <c r="CP57" s="11">
        <v>7</v>
      </c>
      <c r="CQ57" s="11"/>
      <c r="CR57" s="11">
        <v>9</v>
      </c>
      <c r="CS57" s="12"/>
      <c r="CT57" s="12">
        <v>9</v>
      </c>
      <c r="CU57" s="12"/>
      <c r="CV57" s="13">
        <f t="shared" si="44"/>
        <v>8.0399999999999991</v>
      </c>
      <c r="CW57" s="13"/>
      <c r="CX57" s="14" t="str">
        <f t="shared" si="41"/>
        <v>Giỏi</v>
      </c>
      <c r="CY57" s="19"/>
      <c r="CZ57" s="11">
        <v>9</v>
      </c>
      <c r="DA57" s="12"/>
      <c r="DB57" s="11">
        <v>7</v>
      </c>
      <c r="DC57" s="12"/>
      <c r="DD57" s="11">
        <f t="shared" si="18"/>
        <v>7</v>
      </c>
      <c r="DE57" s="11">
        <v>7</v>
      </c>
      <c r="DF57" s="11"/>
      <c r="DG57" s="11">
        <v>8</v>
      </c>
      <c r="DH57" s="12"/>
      <c r="DI57" s="11">
        <v>9</v>
      </c>
      <c r="DJ57" s="12"/>
      <c r="DK57" s="12">
        <v>7</v>
      </c>
      <c r="DL57" s="12"/>
      <c r="DM57" s="12">
        <v>8</v>
      </c>
      <c r="DN57" s="12"/>
      <c r="DO57" s="11">
        <v>8</v>
      </c>
      <c r="DP57" s="11"/>
      <c r="DQ57" s="11">
        <v>8</v>
      </c>
      <c r="DR57" s="12"/>
      <c r="DS57" s="12">
        <v>9</v>
      </c>
      <c r="DT57" s="12"/>
      <c r="DU57" s="13">
        <f t="shared" si="46"/>
        <v>8.0399999999999991</v>
      </c>
      <c r="DV57" s="13"/>
      <c r="DW57" s="14" t="str">
        <f t="shared" si="42"/>
        <v>Giỏi</v>
      </c>
      <c r="DX57" s="19"/>
      <c r="DY57" s="11">
        <v>10</v>
      </c>
      <c r="DZ57" s="98"/>
      <c r="EA57" s="11">
        <v>9</v>
      </c>
      <c r="EB57" s="98"/>
      <c r="EC57" s="11">
        <f t="shared" si="19"/>
        <v>9</v>
      </c>
      <c r="ED57" s="11">
        <v>8</v>
      </c>
      <c r="EE57" s="98"/>
      <c r="EF57" s="11">
        <v>6</v>
      </c>
      <c r="EG57" s="98"/>
      <c r="EH57" s="11">
        <f t="shared" si="20"/>
        <v>6</v>
      </c>
      <c r="EI57" s="11">
        <v>8</v>
      </c>
      <c r="EJ57" s="98"/>
      <c r="EK57" s="11">
        <v>9</v>
      </c>
      <c r="EL57" s="98"/>
      <c r="EM57" s="11">
        <f t="shared" si="21"/>
        <v>9</v>
      </c>
      <c r="EN57" s="11">
        <v>8</v>
      </c>
      <c r="EO57" s="98"/>
      <c r="EP57" s="11">
        <v>8</v>
      </c>
      <c r="EQ57" s="98"/>
      <c r="ER57" s="11">
        <v>9</v>
      </c>
      <c r="ES57" s="98"/>
      <c r="ET57" s="11">
        <v>6</v>
      </c>
      <c r="EU57" s="98"/>
      <c r="EV57" s="11">
        <v>8</v>
      </c>
      <c r="EW57" s="98" t="str">
        <f t="shared" si="22"/>
        <v>Phan Thị ThanhNhung</v>
      </c>
      <c r="EX57" s="217">
        <f t="shared" si="33"/>
        <v>8.18</v>
      </c>
      <c r="EY57" s="220"/>
      <c r="EZ57" s="221" t="str">
        <f t="shared" si="34"/>
        <v>Giỏi</v>
      </c>
      <c r="FA57" s="221"/>
      <c r="FB57" s="217">
        <f t="shared" si="35"/>
        <v>8.11</v>
      </c>
      <c r="FC57" s="220"/>
      <c r="FD57" s="221" t="str">
        <f t="shared" si="36"/>
        <v>Giỏi</v>
      </c>
      <c r="FE57" s="219" t="str">
        <f t="shared" si="25"/>
        <v>Phan Thị ThanhNhung</v>
      </c>
      <c r="FF57" s="46">
        <f t="shared" si="26"/>
        <v>7.84</v>
      </c>
      <c r="FG57" s="46"/>
      <c r="FH57" s="47" t="str">
        <f t="shared" si="43"/>
        <v>Khá</v>
      </c>
      <c r="FI57" s="170">
        <f t="shared" si="45"/>
        <v>18</v>
      </c>
    </row>
    <row r="58" spans="1:165" ht="12.75" x14ac:dyDescent="0.2">
      <c r="A58" s="16">
        <v>53</v>
      </c>
      <c r="B58" s="17" t="s">
        <v>141</v>
      </c>
      <c r="C58" s="18" t="s">
        <v>142</v>
      </c>
      <c r="D58" s="11">
        <v>8</v>
      </c>
      <c r="E58" s="12"/>
      <c r="F58" s="11">
        <f t="shared" si="7"/>
        <v>8</v>
      </c>
      <c r="G58" s="11">
        <v>5</v>
      </c>
      <c r="H58" s="12"/>
      <c r="I58" s="11">
        <v>8</v>
      </c>
      <c r="J58" s="12"/>
      <c r="K58" s="11">
        <f t="shared" si="8"/>
        <v>8</v>
      </c>
      <c r="L58" s="11">
        <v>9</v>
      </c>
      <c r="M58" s="12"/>
      <c r="N58" s="11">
        <v>9</v>
      </c>
      <c r="O58" s="12"/>
      <c r="P58" s="11">
        <f t="shared" si="9"/>
        <v>9</v>
      </c>
      <c r="Q58" s="11">
        <v>6</v>
      </c>
      <c r="R58" s="12"/>
      <c r="S58" s="11">
        <f t="shared" si="10"/>
        <v>6</v>
      </c>
      <c r="T58" s="12">
        <v>8</v>
      </c>
      <c r="U58" s="12"/>
      <c r="V58" s="12">
        <v>9</v>
      </c>
      <c r="W58" s="12"/>
      <c r="X58" s="11">
        <v>7</v>
      </c>
      <c r="Y58" s="12"/>
      <c r="Z58" s="11">
        <f t="shared" si="39"/>
        <v>7</v>
      </c>
      <c r="AA58" s="11">
        <v>6</v>
      </c>
      <c r="AB58" s="12"/>
      <c r="AC58" s="11">
        <v>6</v>
      </c>
      <c r="AD58" s="11"/>
      <c r="AE58" s="11">
        <v>7</v>
      </c>
      <c r="AF58" s="12"/>
      <c r="AG58" s="11">
        <f t="shared" si="1"/>
        <v>7</v>
      </c>
      <c r="AH58" s="11">
        <v>6</v>
      </c>
      <c r="AI58" s="12"/>
      <c r="AJ58" s="11">
        <f t="shared" si="2"/>
        <v>6</v>
      </c>
      <c r="AK58" s="11">
        <v>6</v>
      </c>
      <c r="AL58" s="12"/>
      <c r="AM58" s="11">
        <v>7</v>
      </c>
      <c r="AN58" s="12"/>
      <c r="AO58" s="12">
        <v>8</v>
      </c>
      <c r="AP58" s="12"/>
      <c r="AQ58" s="12">
        <v>6</v>
      </c>
      <c r="AR58" s="12"/>
      <c r="AS58" s="11">
        <f t="shared" si="3"/>
        <v>6</v>
      </c>
      <c r="AT58" s="13">
        <f t="shared" si="11"/>
        <v>6.94</v>
      </c>
      <c r="AU58" s="13"/>
      <c r="AV58" s="14" t="str">
        <f t="shared" si="40"/>
        <v>TBKhá</v>
      </c>
      <c r="AW58" s="19"/>
      <c r="AX58" s="11">
        <v>7</v>
      </c>
      <c r="AY58" s="12"/>
      <c r="AZ58" s="11">
        <v>8</v>
      </c>
      <c r="BA58" s="12"/>
      <c r="BB58" s="11">
        <v>8</v>
      </c>
      <c r="BC58" s="11"/>
      <c r="BD58" s="11">
        <v>7</v>
      </c>
      <c r="BE58" s="12"/>
      <c r="BF58" s="11">
        <f t="shared" si="12"/>
        <v>7</v>
      </c>
      <c r="BG58" s="11">
        <v>8</v>
      </c>
      <c r="BH58" s="12"/>
      <c r="BI58" s="12">
        <v>7</v>
      </c>
      <c r="BJ58" s="12"/>
      <c r="BK58" s="12">
        <v>7</v>
      </c>
      <c r="BL58" s="12"/>
      <c r="BM58" s="11">
        <f t="shared" si="13"/>
        <v>7</v>
      </c>
      <c r="BN58" s="11">
        <v>7</v>
      </c>
      <c r="BO58" s="12"/>
      <c r="BP58" s="11">
        <v>8</v>
      </c>
      <c r="BQ58" s="12"/>
      <c r="BR58" s="12">
        <v>9</v>
      </c>
      <c r="BS58" s="12"/>
      <c r="BT58" s="11">
        <v>7</v>
      </c>
      <c r="BU58" s="12"/>
      <c r="BV58" s="11">
        <f t="shared" si="14"/>
        <v>7</v>
      </c>
      <c r="BW58" s="11">
        <v>6</v>
      </c>
      <c r="BX58" s="12"/>
      <c r="BY58" s="11">
        <f t="shared" si="15"/>
        <v>6</v>
      </c>
      <c r="BZ58" s="11">
        <v>7</v>
      </c>
      <c r="CA58" s="11"/>
      <c r="CB58" s="11">
        <v>6</v>
      </c>
      <c r="CC58" s="12"/>
      <c r="CD58" s="11">
        <v>7</v>
      </c>
      <c r="CE58" s="12"/>
      <c r="CF58" s="12">
        <v>8</v>
      </c>
      <c r="CG58" s="12"/>
      <c r="CH58" s="12">
        <v>7</v>
      </c>
      <c r="CI58" s="12"/>
      <c r="CJ58" s="11">
        <v>9</v>
      </c>
      <c r="CK58" s="12"/>
      <c r="CL58" s="11">
        <f t="shared" si="16"/>
        <v>9</v>
      </c>
      <c r="CM58" s="11">
        <v>7</v>
      </c>
      <c r="CN58" s="11"/>
      <c r="CO58" s="11">
        <f t="shared" si="17"/>
        <v>7</v>
      </c>
      <c r="CP58" s="11">
        <v>6</v>
      </c>
      <c r="CQ58" s="11"/>
      <c r="CR58" s="11">
        <v>8</v>
      </c>
      <c r="CS58" s="12"/>
      <c r="CT58" s="12">
        <v>9</v>
      </c>
      <c r="CU58" s="12"/>
      <c r="CV58" s="13">
        <f t="shared" si="44"/>
        <v>7.36</v>
      </c>
      <c r="CW58" s="13"/>
      <c r="CX58" s="14" t="str">
        <f t="shared" si="41"/>
        <v>Khá</v>
      </c>
      <c r="CY58" s="19"/>
      <c r="CZ58" s="11">
        <v>8</v>
      </c>
      <c r="DA58" s="12"/>
      <c r="DB58" s="11">
        <v>7</v>
      </c>
      <c r="DC58" s="12"/>
      <c r="DD58" s="11">
        <f t="shared" si="18"/>
        <v>7</v>
      </c>
      <c r="DE58" s="11">
        <v>6</v>
      </c>
      <c r="DF58" s="11"/>
      <c r="DG58" s="11">
        <v>7</v>
      </c>
      <c r="DH58" s="12"/>
      <c r="DI58" s="11">
        <v>9</v>
      </c>
      <c r="DJ58" s="12"/>
      <c r="DK58" s="12">
        <v>8</v>
      </c>
      <c r="DL58" s="12"/>
      <c r="DM58" s="12">
        <v>8</v>
      </c>
      <c r="DN58" s="12"/>
      <c r="DO58" s="11">
        <v>8</v>
      </c>
      <c r="DP58" s="11"/>
      <c r="DQ58" s="11">
        <v>8</v>
      </c>
      <c r="DR58" s="12"/>
      <c r="DS58" s="12">
        <v>8</v>
      </c>
      <c r="DT58" s="12"/>
      <c r="DU58" s="13">
        <f t="shared" si="46"/>
        <v>7.64</v>
      </c>
      <c r="DV58" s="13"/>
      <c r="DW58" s="14" t="str">
        <f t="shared" si="42"/>
        <v>Khá</v>
      </c>
      <c r="DX58" s="19"/>
      <c r="DY58" s="11">
        <v>9</v>
      </c>
      <c r="DZ58" s="98"/>
      <c r="EA58" s="11">
        <v>9</v>
      </c>
      <c r="EB58" s="98"/>
      <c r="EC58" s="11">
        <f t="shared" si="19"/>
        <v>9</v>
      </c>
      <c r="ED58" s="11">
        <v>8</v>
      </c>
      <c r="EE58" s="98"/>
      <c r="EF58" s="11">
        <v>7</v>
      </c>
      <c r="EG58" s="98"/>
      <c r="EH58" s="11">
        <f t="shared" si="20"/>
        <v>7</v>
      </c>
      <c r="EI58" s="11">
        <v>8</v>
      </c>
      <c r="EJ58" s="98"/>
      <c r="EK58" s="11">
        <v>8</v>
      </c>
      <c r="EL58" s="98"/>
      <c r="EM58" s="11">
        <f t="shared" si="21"/>
        <v>8</v>
      </c>
      <c r="EN58" s="11">
        <v>9</v>
      </c>
      <c r="EO58" s="98"/>
      <c r="EP58" s="11">
        <v>8</v>
      </c>
      <c r="EQ58" s="98"/>
      <c r="ER58" s="11">
        <v>9</v>
      </c>
      <c r="ES58" s="98"/>
      <c r="ET58" s="11">
        <v>7</v>
      </c>
      <c r="EU58" s="98"/>
      <c r="EV58" s="11">
        <v>8</v>
      </c>
      <c r="EW58" s="98" t="str">
        <f t="shared" si="22"/>
        <v>Cao ThịNy</v>
      </c>
      <c r="EX58" s="217">
        <f t="shared" si="33"/>
        <v>8.2100000000000009</v>
      </c>
      <c r="EY58" s="220"/>
      <c r="EZ58" s="221" t="str">
        <f t="shared" si="34"/>
        <v>Giỏi</v>
      </c>
      <c r="FA58" s="221"/>
      <c r="FB58" s="217">
        <f t="shared" si="35"/>
        <v>7.94</v>
      </c>
      <c r="FC58" s="220"/>
      <c r="FD58" s="221" t="str">
        <f t="shared" si="36"/>
        <v>Khá</v>
      </c>
      <c r="FE58" s="219" t="str">
        <f t="shared" si="25"/>
        <v>Cao ThịNy</v>
      </c>
      <c r="FF58" s="46">
        <f t="shared" si="26"/>
        <v>7.41</v>
      </c>
      <c r="FG58" s="46"/>
      <c r="FH58" s="47" t="str">
        <f t="shared" si="43"/>
        <v>Khá</v>
      </c>
      <c r="FI58" s="170">
        <f t="shared" si="45"/>
        <v>45</v>
      </c>
    </row>
    <row r="59" spans="1:165" ht="12.75" x14ac:dyDescent="0.2">
      <c r="A59" s="16">
        <v>54</v>
      </c>
      <c r="B59" s="17" t="s">
        <v>143</v>
      </c>
      <c r="C59" s="18" t="s">
        <v>144</v>
      </c>
      <c r="D59" s="11">
        <v>6</v>
      </c>
      <c r="E59" s="12"/>
      <c r="F59" s="11">
        <f t="shared" si="7"/>
        <v>6</v>
      </c>
      <c r="G59" s="11">
        <v>6</v>
      </c>
      <c r="H59" s="12"/>
      <c r="I59" s="11">
        <v>7</v>
      </c>
      <c r="J59" s="12"/>
      <c r="K59" s="11">
        <f t="shared" si="8"/>
        <v>7</v>
      </c>
      <c r="L59" s="11">
        <v>8</v>
      </c>
      <c r="M59" s="12"/>
      <c r="N59" s="11">
        <v>8</v>
      </c>
      <c r="O59" s="12"/>
      <c r="P59" s="11">
        <f t="shared" si="9"/>
        <v>8</v>
      </c>
      <c r="Q59" s="11">
        <v>6</v>
      </c>
      <c r="R59" s="12"/>
      <c r="S59" s="11">
        <f t="shared" si="10"/>
        <v>6</v>
      </c>
      <c r="T59" s="12">
        <v>7</v>
      </c>
      <c r="U59" s="12"/>
      <c r="V59" s="12">
        <v>8</v>
      </c>
      <c r="W59" s="12"/>
      <c r="X59" s="11">
        <v>9</v>
      </c>
      <c r="Y59" s="12"/>
      <c r="Z59" s="11">
        <f t="shared" si="39"/>
        <v>9</v>
      </c>
      <c r="AA59" s="11">
        <v>5</v>
      </c>
      <c r="AB59" s="12"/>
      <c r="AC59" s="11">
        <v>7</v>
      </c>
      <c r="AD59" s="11"/>
      <c r="AE59" s="11">
        <v>7</v>
      </c>
      <c r="AF59" s="12"/>
      <c r="AG59" s="11">
        <f t="shared" si="1"/>
        <v>7</v>
      </c>
      <c r="AH59" s="11">
        <v>6</v>
      </c>
      <c r="AI59" s="12"/>
      <c r="AJ59" s="11">
        <f t="shared" si="2"/>
        <v>6</v>
      </c>
      <c r="AK59" s="11">
        <v>8</v>
      </c>
      <c r="AL59" s="12"/>
      <c r="AM59" s="11">
        <v>7</v>
      </c>
      <c r="AN59" s="12"/>
      <c r="AO59" s="12">
        <v>7</v>
      </c>
      <c r="AP59" s="12"/>
      <c r="AQ59" s="12">
        <v>6</v>
      </c>
      <c r="AR59" s="12"/>
      <c r="AS59" s="11">
        <f t="shared" si="3"/>
        <v>6</v>
      </c>
      <c r="AT59" s="13">
        <f t="shared" si="11"/>
        <v>6.85</v>
      </c>
      <c r="AU59" s="13"/>
      <c r="AV59" s="14" t="str">
        <f t="shared" si="40"/>
        <v>TBKhá</v>
      </c>
      <c r="AW59" s="19"/>
      <c r="AX59" s="11">
        <v>6</v>
      </c>
      <c r="AY59" s="12"/>
      <c r="AZ59" s="11">
        <v>8</v>
      </c>
      <c r="BA59" s="12"/>
      <c r="BB59" s="11">
        <v>8</v>
      </c>
      <c r="BC59" s="11"/>
      <c r="BD59" s="11">
        <v>7</v>
      </c>
      <c r="BE59" s="12"/>
      <c r="BF59" s="11">
        <f t="shared" si="12"/>
        <v>7</v>
      </c>
      <c r="BG59" s="11">
        <v>8</v>
      </c>
      <c r="BH59" s="12"/>
      <c r="BI59" s="12">
        <v>8</v>
      </c>
      <c r="BJ59" s="12"/>
      <c r="BK59" s="12">
        <v>9</v>
      </c>
      <c r="BL59" s="12"/>
      <c r="BM59" s="11">
        <f t="shared" si="13"/>
        <v>9</v>
      </c>
      <c r="BN59" s="11">
        <v>8</v>
      </c>
      <c r="BO59" s="12"/>
      <c r="BP59" s="11">
        <v>8</v>
      </c>
      <c r="BQ59" s="12"/>
      <c r="BR59" s="12">
        <v>8</v>
      </c>
      <c r="BS59" s="12"/>
      <c r="BT59" s="11">
        <v>8</v>
      </c>
      <c r="BU59" s="12"/>
      <c r="BV59" s="11">
        <f t="shared" si="14"/>
        <v>8</v>
      </c>
      <c r="BW59" s="11">
        <v>4</v>
      </c>
      <c r="BX59" s="12">
        <v>5</v>
      </c>
      <c r="BY59" s="11">
        <f t="shared" si="15"/>
        <v>5</v>
      </c>
      <c r="BZ59" s="11">
        <v>8</v>
      </c>
      <c r="CA59" s="11"/>
      <c r="CB59" s="11">
        <v>9</v>
      </c>
      <c r="CC59" s="12"/>
      <c r="CD59" s="11">
        <v>7</v>
      </c>
      <c r="CE59" s="12"/>
      <c r="CF59" s="12">
        <v>8</v>
      </c>
      <c r="CG59" s="12"/>
      <c r="CH59" s="12">
        <v>8</v>
      </c>
      <c r="CI59" s="12"/>
      <c r="CJ59" s="11">
        <v>8</v>
      </c>
      <c r="CK59" s="12"/>
      <c r="CL59" s="11">
        <f t="shared" si="16"/>
        <v>8</v>
      </c>
      <c r="CM59" s="11">
        <v>8</v>
      </c>
      <c r="CN59" s="11"/>
      <c r="CO59" s="11">
        <f t="shared" si="17"/>
        <v>8</v>
      </c>
      <c r="CP59" s="11">
        <v>10</v>
      </c>
      <c r="CQ59" s="11"/>
      <c r="CR59" s="11">
        <v>8</v>
      </c>
      <c r="CS59" s="12"/>
      <c r="CT59" s="12">
        <v>8</v>
      </c>
      <c r="CU59" s="12"/>
      <c r="CV59" s="13">
        <f t="shared" si="44"/>
        <v>7.74</v>
      </c>
      <c r="CW59" s="13"/>
      <c r="CX59" s="14" t="str">
        <f t="shared" si="41"/>
        <v>Khá</v>
      </c>
      <c r="CY59" s="19"/>
      <c r="CZ59" s="11">
        <v>9</v>
      </c>
      <c r="DA59" s="12"/>
      <c r="DB59" s="11">
        <v>9</v>
      </c>
      <c r="DC59" s="12"/>
      <c r="DD59" s="11">
        <f t="shared" si="18"/>
        <v>9</v>
      </c>
      <c r="DE59" s="11">
        <v>7</v>
      </c>
      <c r="DF59" s="11"/>
      <c r="DG59" s="11">
        <v>8</v>
      </c>
      <c r="DH59" s="12"/>
      <c r="DI59" s="11">
        <v>9</v>
      </c>
      <c r="DJ59" s="12"/>
      <c r="DK59" s="12">
        <v>7</v>
      </c>
      <c r="DL59" s="12"/>
      <c r="DM59" s="12">
        <v>7</v>
      </c>
      <c r="DN59" s="12"/>
      <c r="DO59" s="11">
        <v>8</v>
      </c>
      <c r="DP59" s="11"/>
      <c r="DQ59" s="11">
        <v>8</v>
      </c>
      <c r="DR59" s="12"/>
      <c r="DS59" s="12">
        <v>9</v>
      </c>
      <c r="DT59" s="12"/>
      <c r="DU59" s="13">
        <f t="shared" si="46"/>
        <v>8.1999999999999993</v>
      </c>
      <c r="DV59" s="13"/>
      <c r="DW59" s="14" t="str">
        <f t="shared" si="42"/>
        <v>Giỏi</v>
      </c>
      <c r="DX59" s="19"/>
      <c r="DY59" s="11">
        <v>10</v>
      </c>
      <c r="DZ59" s="98"/>
      <c r="EA59" s="11">
        <v>9</v>
      </c>
      <c r="EB59" s="98"/>
      <c r="EC59" s="11">
        <f t="shared" si="19"/>
        <v>9</v>
      </c>
      <c r="ED59" s="11">
        <v>10</v>
      </c>
      <c r="EE59" s="98"/>
      <c r="EF59" s="11">
        <v>9</v>
      </c>
      <c r="EG59" s="98"/>
      <c r="EH59" s="11">
        <f t="shared" si="20"/>
        <v>9</v>
      </c>
      <c r="EI59" s="11">
        <v>8</v>
      </c>
      <c r="EJ59" s="98"/>
      <c r="EK59" s="11">
        <v>9</v>
      </c>
      <c r="EL59" s="98"/>
      <c r="EM59" s="11">
        <f t="shared" si="21"/>
        <v>9</v>
      </c>
      <c r="EN59" s="11">
        <v>9</v>
      </c>
      <c r="EO59" s="98"/>
      <c r="EP59" s="11">
        <v>8</v>
      </c>
      <c r="EQ59" s="98"/>
      <c r="ER59" s="11">
        <v>9</v>
      </c>
      <c r="ES59" s="98"/>
      <c r="ET59" s="11">
        <v>10</v>
      </c>
      <c r="EU59" s="98"/>
      <c r="EV59" s="11">
        <v>9</v>
      </c>
      <c r="EW59" s="98" t="str">
        <f t="shared" si="22"/>
        <v>Doãn Thị KiềuOanh</v>
      </c>
      <c r="EX59" s="217">
        <f t="shared" si="33"/>
        <v>9.11</v>
      </c>
      <c r="EY59" s="220"/>
      <c r="EZ59" s="221" t="str">
        <f t="shared" si="34"/>
        <v>Xuất sắc</v>
      </c>
      <c r="FA59" s="221"/>
      <c r="FB59" s="217">
        <f t="shared" si="35"/>
        <v>8.68</v>
      </c>
      <c r="FC59" s="220"/>
      <c r="FD59" s="221" t="str">
        <f t="shared" si="36"/>
        <v>Giỏi</v>
      </c>
      <c r="FE59" s="219" t="str">
        <f t="shared" si="25"/>
        <v>Doãn Thị KiềuOanh</v>
      </c>
      <c r="FF59" s="46">
        <f t="shared" si="26"/>
        <v>7.75</v>
      </c>
      <c r="FG59" s="46"/>
      <c r="FH59" s="47" t="str">
        <f t="shared" si="43"/>
        <v>Khá</v>
      </c>
      <c r="FI59" s="170">
        <f t="shared" si="45"/>
        <v>23</v>
      </c>
    </row>
    <row r="60" spans="1:165" ht="12.75" x14ac:dyDescent="0.2">
      <c r="A60" s="16">
        <v>55</v>
      </c>
      <c r="B60" s="17" t="s">
        <v>139</v>
      </c>
      <c r="C60" s="18" t="s">
        <v>144</v>
      </c>
      <c r="D60" s="11">
        <v>7</v>
      </c>
      <c r="E60" s="12"/>
      <c r="F60" s="11">
        <f t="shared" si="7"/>
        <v>7</v>
      </c>
      <c r="G60" s="11">
        <v>7</v>
      </c>
      <c r="H60" s="12"/>
      <c r="I60" s="11">
        <v>8</v>
      </c>
      <c r="J60" s="12"/>
      <c r="K60" s="11">
        <f t="shared" si="8"/>
        <v>8</v>
      </c>
      <c r="L60" s="11">
        <v>9</v>
      </c>
      <c r="M60" s="12"/>
      <c r="N60" s="11">
        <v>9</v>
      </c>
      <c r="O60" s="12"/>
      <c r="P60" s="11">
        <f t="shared" si="9"/>
        <v>9</v>
      </c>
      <c r="Q60" s="11">
        <v>7</v>
      </c>
      <c r="R60" s="12"/>
      <c r="S60" s="11">
        <f t="shared" si="10"/>
        <v>7</v>
      </c>
      <c r="T60" s="12">
        <v>8</v>
      </c>
      <c r="U60" s="12"/>
      <c r="V60" s="12">
        <v>9</v>
      </c>
      <c r="W60" s="12"/>
      <c r="X60" s="11">
        <v>9</v>
      </c>
      <c r="Y60" s="12"/>
      <c r="Z60" s="11">
        <f t="shared" si="39"/>
        <v>9</v>
      </c>
      <c r="AA60" s="11">
        <v>5</v>
      </c>
      <c r="AB60" s="12"/>
      <c r="AC60" s="11">
        <v>7</v>
      </c>
      <c r="AD60" s="11"/>
      <c r="AE60" s="11">
        <v>6</v>
      </c>
      <c r="AF60" s="12"/>
      <c r="AG60" s="11">
        <f t="shared" si="1"/>
        <v>6</v>
      </c>
      <c r="AH60" s="11">
        <v>6</v>
      </c>
      <c r="AI60" s="12"/>
      <c r="AJ60" s="11">
        <f t="shared" si="2"/>
        <v>6</v>
      </c>
      <c r="AK60" s="11">
        <v>8</v>
      </c>
      <c r="AL60" s="12"/>
      <c r="AM60" s="11">
        <v>8</v>
      </c>
      <c r="AN60" s="12"/>
      <c r="AO60" s="12">
        <v>8</v>
      </c>
      <c r="AP60" s="12"/>
      <c r="AQ60" s="12">
        <v>6</v>
      </c>
      <c r="AR60" s="12"/>
      <c r="AS60" s="11">
        <f t="shared" si="3"/>
        <v>6</v>
      </c>
      <c r="AT60" s="13">
        <f t="shared" si="11"/>
        <v>7.3</v>
      </c>
      <c r="AU60" s="13"/>
      <c r="AV60" s="14" t="str">
        <f t="shared" si="40"/>
        <v>Khá</v>
      </c>
      <c r="AW60" s="19"/>
      <c r="AX60" s="11">
        <v>7</v>
      </c>
      <c r="AY60" s="12"/>
      <c r="AZ60" s="11">
        <v>8</v>
      </c>
      <c r="BA60" s="12"/>
      <c r="BB60" s="11">
        <v>8</v>
      </c>
      <c r="BC60" s="11"/>
      <c r="BD60" s="11">
        <v>9</v>
      </c>
      <c r="BE60" s="12"/>
      <c r="BF60" s="11">
        <f t="shared" si="12"/>
        <v>9</v>
      </c>
      <c r="BG60" s="11">
        <v>8</v>
      </c>
      <c r="BH60" s="12"/>
      <c r="BI60" s="12">
        <v>8</v>
      </c>
      <c r="BJ60" s="12"/>
      <c r="BK60" s="12">
        <v>9</v>
      </c>
      <c r="BL60" s="12"/>
      <c r="BM60" s="11">
        <f t="shared" si="13"/>
        <v>9</v>
      </c>
      <c r="BN60" s="11">
        <v>8</v>
      </c>
      <c r="BO60" s="12"/>
      <c r="BP60" s="11">
        <v>8</v>
      </c>
      <c r="BQ60" s="12"/>
      <c r="BR60" s="12">
        <v>8</v>
      </c>
      <c r="BS60" s="12"/>
      <c r="BT60" s="11">
        <v>9</v>
      </c>
      <c r="BU60" s="12"/>
      <c r="BV60" s="11">
        <f t="shared" si="14"/>
        <v>9</v>
      </c>
      <c r="BW60" s="11">
        <v>5</v>
      </c>
      <c r="BX60" s="12"/>
      <c r="BY60" s="11">
        <f t="shared" si="15"/>
        <v>5</v>
      </c>
      <c r="BZ60" s="11">
        <v>7</v>
      </c>
      <c r="CA60" s="11"/>
      <c r="CB60" s="11">
        <v>9</v>
      </c>
      <c r="CC60" s="12"/>
      <c r="CD60" s="11">
        <v>8</v>
      </c>
      <c r="CE60" s="12"/>
      <c r="CF60" s="12">
        <v>8</v>
      </c>
      <c r="CG60" s="12"/>
      <c r="CH60" s="12">
        <v>6</v>
      </c>
      <c r="CI60" s="12"/>
      <c r="CJ60" s="11">
        <v>9</v>
      </c>
      <c r="CK60" s="12"/>
      <c r="CL60" s="11">
        <f t="shared" si="16"/>
        <v>9</v>
      </c>
      <c r="CM60" s="11">
        <v>9</v>
      </c>
      <c r="CN60" s="11"/>
      <c r="CO60" s="11">
        <f t="shared" si="17"/>
        <v>9</v>
      </c>
      <c r="CP60" s="11">
        <v>9</v>
      </c>
      <c r="CQ60" s="11"/>
      <c r="CR60" s="11">
        <v>8</v>
      </c>
      <c r="CS60" s="12"/>
      <c r="CT60" s="12">
        <v>9</v>
      </c>
      <c r="CU60" s="12"/>
      <c r="CV60" s="13">
        <f t="shared" si="44"/>
        <v>7.94</v>
      </c>
      <c r="CW60" s="13"/>
      <c r="CX60" s="14" t="str">
        <f t="shared" si="41"/>
        <v>Khá</v>
      </c>
      <c r="CY60" s="19"/>
      <c r="CZ60" s="11">
        <v>9</v>
      </c>
      <c r="DA60" s="12"/>
      <c r="DB60" s="11">
        <v>10</v>
      </c>
      <c r="DC60" s="12"/>
      <c r="DD60" s="11">
        <f t="shared" si="18"/>
        <v>10</v>
      </c>
      <c r="DE60" s="11">
        <v>7</v>
      </c>
      <c r="DF60" s="11"/>
      <c r="DG60" s="11">
        <v>8</v>
      </c>
      <c r="DH60" s="12"/>
      <c r="DI60" s="11">
        <v>9</v>
      </c>
      <c r="DJ60" s="12"/>
      <c r="DK60" s="12">
        <v>7</v>
      </c>
      <c r="DL60" s="12"/>
      <c r="DM60" s="12">
        <v>8</v>
      </c>
      <c r="DN60" s="12"/>
      <c r="DO60" s="11">
        <v>8</v>
      </c>
      <c r="DP60" s="11"/>
      <c r="DQ60" s="11">
        <v>8</v>
      </c>
      <c r="DR60" s="12"/>
      <c r="DS60" s="12">
        <v>9</v>
      </c>
      <c r="DT60" s="12"/>
      <c r="DU60" s="13">
        <f t="shared" si="46"/>
        <v>8.4</v>
      </c>
      <c r="DV60" s="13"/>
      <c r="DW60" s="14" t="str">
        <f t="shared" si="42"/>
        <v>Giỏi</v>
      </c>
      <c r="DX60" s="19"/>
      <c r="DY60" s="11">
        <v>9</v>
      </c>
      <c r="DZ60" s="98"/>
      <c r="EA60" s="11">
        <v>9</v>
      </c>
      <c r="EB60" s="98"/>
      <c r="EC60" s="11">
        <f t="shared" si="19"/>
        <v>9</v>
      </c>
      <c r="ED60" s="11">
        <v>10</v>
      </c>
      <c r="EE60" s="98"/>
      <c r="EF60" s="11">
        <v>9</v>
      </c>
      <c r="EG60" s="98"/>
      <c r="EH60" s="11">
        <f t="shared" si="20"/>
        <v>9</v>
      </c>
      <c r="EI60" s="11">
        <v>8</v>
      </c>
      <c r="EJ60" s="98"/>
      <c r="EK60" s="11">
        <v>9</v>
      </c>
      <c r="EL60" s="98"/>
      <c r="EM60" s="11">
        <f t="shared" si="21"/>
        <v>9</v>
      </c>
      <c r="EN60" s="11">
        <v>9</v>
      </c>
      <c r="EO60" s="98"/>
      <c r="EP60" s="11">
        <v>8</v>
      </c>
      <c r="EQ60" s="98"/>
      <c r="ER60" s="11">
        <v>9</v>
      </c>
      <c r="ES60" s="98"/>
      <c r="ET60" s="11">
        <v>9</v>
      </c>
      <c r="EU60" s="98"/>
      <c r="EV60" s="11">
        <v>8</v>
      </c>
      <c r="EW60" s="98" t="str">
        <f t="shared" si="22"/>
        <v>Phan Thị ThanhOanh</v>
      </c>
      <c r="EX60" s="217">
        <f t="shared" si="33"/>
        <v>8.86</v>
      </c>
      <c r="EY60" s="220"/>
      <c r="EZ60" s="221" t="str">
        <f t="shared" si="34"/>
        <v>Giỏi</v>
      </c>
      <c r="FA60" s="221"/>
      <c r="FB60" s="217">
        <f t="shared" si="35"/>
        <v>8.64</v>
      </c>
      <c r="FC60" s="220"/>
      <c r="FD60" s="221" t="str">
        <f t="shared" si="36"/>
        <v>Giỏi</v>
      </c>
      <c r="FE60" s="219" t="str">
        <f t="shared" si="25"/>
        <v>Phan Thị ThanhOanh</v>
      </c>
      <c r="FF60" s="46">
        <f t="shared" si="26"/>
        <v>7.96</v>
      </c>
      <c r="FG60" s="46"/>
      <c r="FH60" s="47" t="str">
        <f t="shared" si="43"/>
        <v>Khá</v>
      </c>
      <c r="FI60" s="170">
        <f t="shared" si="45"/>
        <v>12</v>
      </c>
    </row>
    <row r="61" spans="1:165" ht="12.75" x14ac:dyDescent="0.2">
      <c r="A61" s="16">
        <v>56</v>
      </c>
      <c r="B61" s="17" t="s">
        <v>145</v>
      </c>
      <c r="C61" s="18" t="s">
        <v>146</v>
      </c>
      <c r="D61" s="11">
        <v>8</v>
      </c>
      <c r="E61" s="12"/>
      <c r="F61" s="11">
        <f t="shared" si="7"/>
        <v>8</v>
      </c>
      <c r="G61" s="11">
        <v>6</v>
      </c>
      <c r="H61" s="12"/>
      <c r="I61" s="11">
        <v>7</v>
      </c>
      <c r="J61" s="12"/>
      <c r="K61" s="11">
        <f t="shared" si="8"/>
        <v>7</v>
      </c>
      <c r="L61" s="11">
        <v>8</v>
      </c>
      <c r="M61" s="12"/>
      <c r="N61" s="11">
        <v>7</v>
      </c>
      <c r="O61" s="12"/>
      <c r="P61" s="11">
        <f t="shared" si="9"/>
        <v>7</v>
      </c>
      <c r="Q61" s="11">
        <v>6</v>
      </c>
      <c r="R61" s="12"/>
      <c r="S61" s="11">
        <f t="shared" si="10"/>
        <v>6</v>
      </c>
      <c r="T61" s="12">
        <v>8</v>
      </c>
      <c r="U61" s="12"/>
      <c r="V61" s="12">
        <v>8</v>
      </c>
      <c r="W61" s="12"/>
      <c r="X61" s="11">
        <v>8</v>
      </c>
      <c r="Y61" s="12"/>
      <c r="Z61" s="11">
        <f t="shared" si="39"/>
        <v>8</v>
      </c>
      <c r="AA61" s="11">
        <v>5</v>
      </c>
      <c r="AB61" s="12"/>
      <c r="AC61" s="11">
        <v>6</v>
      </c>
      <c r="AD61" s="11"/>
      <c r="AE61" s="11">
        <v>7</v>
      </c>
      <c r="AF61" s="12"/>
      <c r="AG61" s="11">
        <f t="shared" si="1"/>
        <v>7</v>
      </c>
      <c r="AH61" s="11">
        <v>6</v>
      </c>
      <c r="AI61" s="12"/>
      <c r="AJ61" s="11">
        <f t="shared" si="2"/>
        <v>6</v>
      </c>
      <c r="AK61" s="11">
        <v>7</v>
      </c>
      <c r="AL61" s="12"/>
      <c r="AM61" s="11">
        <v>8</v>
      </c>
      <c r="AN61" s="12"/>
      <c r="AO61" s="12">
        <v>7</v>
      </c>
      <c r="AP61" s="12"/>
      <c r="AQ61" s="12">
        <v>6</v>
      </c>
      <c r="AR61" s="12"/>
      <c r="AS61" s="11">
        <f t="shared" si="3"/>
        <v>6</v>
      </c>
      <c r="AT61" s="13">
        <f t="shared" si="11"/>
        <v>6.91</v>
      </c>
      <c r="AU61" s="13"/>
      <c r="AV61" s="14" t="str">
        <f t="shared" si="40"/>
        <v>TBKhá</v>
      </c>
      <c r="AW61" s="19"/>
      <c r="AX61" s="11">
        <v>7</v>
      </c>
      <c r="AY61" s="12"/>
      <c r="AZ61" s="11">
        <v>9</v>
      </c>
      <c r="BA61" s="12"/>
      <c r="BB61" s="11">
        <v>8</v>
      </c>
      <c r="BC61" s="11"/>
      <c r="BD61" s="11">
        <v>10</v>
      </c>
      <c r="BE61" s="12"/>
      <c r="BF61" s="11">
        <f t="shared" si="12"/>
        <v>10</v>
      </c>
      <c r="BG61" s="11">
        <v>8</v>
      </c>
      <c r="BH61" s="12"/>
      <c r="BI61" s="12">
        <v>8</v>
      </c>
      <c r="BJ61" s="12"/>
      <c r="BK61" s="12">
        <v>9</v>
      </c>
      <c r="BL61" s="12"/>
      <c r="BM61" s="11">
        <f t="shared" si="13"/>
        <v>9</v>
      </c>
      <c r="BN61" s="11">
        <v>7</v>
      </c>
      <c r="BO61" s="12"/>
      <c r="BP61" s="11">
        <v>8</v>
      </c>
      <c r="BQ61" s="12"/>
      <c r="BR61" s="12">
        <v>8</v>
      </c>
      <c r="BS61" s="12"/>
      <c r="BT61" s="11">
        <v>8</v>
      </c>
      <c r="BU61" s="12"/>
      <c r="BV61" s="11">
        <f t="shared" si="14"/>
        <v>8</v>
      </c>
      <c r="BW61" s="11">
        <v>5</v>
      </c>
      <c r="BX61" s="12"/>
      <c r="BY61" s="11">
        <f t="shared" si="15"/>
        <v>5</v>
      </c>
      <c r="BZ61" s="11">
        <v>8</v>
      </c>
      <c r="CA61" s="11"/>
      <c r="CB61" s="11">
        <v>9</v>
      </c>
      <c r="CC61" s="12"/>
      <c r="CD61" s="11">
        <v>8</v>
      </c>
      <c r="CE61" s="12"/>
      <c r="CF61" s="12">
        <v>8</v>
      </c>
      <c r="CG61" s="12"/>
      <c r="CH61" s="12">
        <v>8</v>
      </c>
      <c r="CI61" s="12"/>
      <c r="CJ61" s="11">
        <v>10</v>
      </c>
      <c r="CK61" s="12"/>
      <c r="CL61" s="11">
        <f t="shared" si="16"/>
        <v>10</v>
      </c>
      <c r="CM61" s="11">
        <v>8</v>
      </c>
      <c r="CN61" s="11"/>
      <c r="CO61" s="11">
        <f t="shared" si="17"/>
        <v>8</v>
      </c>
      <c r="CP61" s="11">
        <v>8</v>
      </c>
      <c r="CQ61" s="11"/>
      <c r="CR61" s="11">
        <v>8</v>
      </c>
      <c r="CS61" s="12"/>
      <c r="CT61" s="12">
        <v>8</v>
      </c>
      <c r="CU61" s="12"/>
      <c r="CV61" s="13">
        <f t="shared" si="44"/>
        <v>7.98</v>
      </c>
      <c r="CW61" s="13"/>
      <c r="CX61" s="14" t="str">
        <f t="shared" si="41"/>
        <v>Khá</v>
      </c>
      <c r="CY61" s="19"/>
      <c r="CZ61" s="11">
        <v>9</v>
      </c>
      <c r="DA61" s="12"/>
      <c r="DB61" s="11">
        <v>8</v>
      </c>
      <c r="DC61" s="12"/>
      <c r="DD61" s="11">
        <f t="shared" si="18"/>
        <v>8</v>
      </c>
      <c r="DE61" s="11">
        <v>7</v>
      </c>
      <c r="DF61" s="11"/>
      <c r="DG61" s="11">
        <v>8</v>
      </c>
      <c r="DH61" s="12"/>
      <c r="DI61" s="11">
        <v>8</v>
      </c>
      <c r="DJ61" s="12"/>
      <c r="DK61" s="12">
        <v>7</v>
      </c>
      <c r="DL61" s="12"/>
      <c r="DM61" s="12">
        <v>8</v>
      </c>
      <c r="DN61" s="12"/>
      <c r="DO61" s="11">
        <v>8</v>
      </c>
      <c r="DP61" s="11"/>
      <c r="DQ61" s="11">
        <v>9</v>
      </c>
      <c r="DR61" s="12"/>
      <c r="DS61" s="12">
        <v>9</v>
      </c>
      <c r="DT61" s="12"/>
      <c r="DU61" s="13">
        <f t="shared" si="46"/>
        <v>8.16</v>
      </c>
      <c r="DV61" s="13"/>
      <c r="DW61" s="14" t="str">
        <f t="shared" si="42"/>
        <v>Giỏi</v>
      </c>
      <c r="DX61" s="19"/>
      <c r="DY61" s="11">
        <v>10</v>
      </c>
      <c r="DZ61" s="98"/>
      <c r="EA61" s="11">
        <v>9</v>
      </c>
      <c r="EB61" s="98"/>
      <c r="EC61" s="11">
        <f t="shared" si="19"/>
        <v>9</v>
      </c>
      <c r="ED61" s="11">
        <v>9</v>
      </c>
      <c r="EE61" s="98"/>
      <c r="EF61" s="11">
        <v>8</v>
      </c>
      <c r="EG61" s="98"/>
      <c r="EH61" s="11">
        <f t="shared" si="20"/>
        <v>8</v>
      </c>
      <c r="EI61" s="11">
        <v>8</v>
      </c>
      <c r="EJ61" s="98"/>
      <c r="EK61" s="11">
        <v>9</v>
      </c>
      <c r="EL61" s="98"/>
      <c r="EM61" s="11">
        <f t="shared" si="21"/>
        <v>9</v>
      </c>
      <c r="EN61" s="11">
        <v>9</v>
      </c>
      <c r="EO61" s="98"/>
      <c r="EP61" s="11">
        <v>8</v>
      </c>
      <c r="EQ61" s="98"/>
      <c r="ER61" s="11">
        <v>9</v>
      </c>
      <c r="ES61" s="98"/>
      <c r="ET61" s="11">
        <v>9</v>
      </c>
      <c r="EU61" s="98"/>
      <c r="EV61" s="11">
        <v>9</v>
      </c>
      <c r="EW61" s="98" t="str">
        <f t="shared" si="22"/>
        <v>Trần Thị MinhPhương</v>
      </c>
      <c r="EX61" s="217">
        <f t="shared" si="33"/>
        <v>8.86</v>
      </c>
      <c r="EY61" s="220"/>
      <c r="EZ61" s="221" t="str">
        <f t="shared" si="34"/>
        <v>Giỏi</v>
      </c>
      <c r="FA61" s="221"/>
      <c r="FB61" s="217">
        <f t="shared" si="35"/>
        <v>8.5299999999999994</v>
      </c>
      <c r="FC61" s="220"/>
      <c r="FD61" s="221" t="str">
        <f t="shared" si="36"/>
        <v>Giỏi</v>
      </c>
      <c r="FE61" s="219" t="str">
        <f t="shared" si="25"/>
        <v>Trần Thị MinhPhương</v>
      </c>
      <c r="FF61" s="46">
        <f t="shared" si="26"/>
        <v>7.8</v>
      </c>
      <c r="FG61" s="46"/>
      <c r="FH61" s="47" t="str">
        <f t="shared" si="43"/>
        <v>Khá</v>
      </c>
      <c r="FI61" s="170">
        <f t="shared" si="45"/>
        <v>22</v>
      </c>
    </row>
    <row r="62" spans="1:165" ht="12.75" x14ac:dyDescent="0.2">
      <c r="A62" s="16">
        <v>57</v>
      </c>
      <c r="B62" s="17" t="s">
        <v>141</v>
      </c>
      <c r="C62" s="18" t="s">
        <v>147</v>
      </c>
      <c r="D62" s="11">
        <v>8</v>
      </c>
      <c r="E62" s="12"/>
      <c r="F62" s="11">
        <f t="shared" si="7"/>
        <v>8</v>
      </c>
      <c r="G62" s="11">
        <v>6</v>
      </c>
      <c r="H62" s="12"/>
      <c r="I62" s="11">
        <v>9</v>
      </c>
      <c r="J62" s="12"/>
      <c r="K62" s="11">
        <f t="shared" si="8"/>
        <v>9</v>
      </c>
      <c r="L62" s="11">
        <v>8</v>
      </c>
      <c r="M62" s="12"/>
      <c r="N62" s="11">
        <v>7</v>
      </c>
      <c r="O62" s="12"/>
      <c r="P62" s="11">
        <f t="shared" si="9"/>
        <v>7</v>
      </c>
      <c r="Q62" s="11">
        <v>6</v>
      </c>
      <c r="R62" s="12"/>
      <c r="S62" s="11">
        <f t="shared" si="10"/>
        <v>6</v>
      </c>
      <c r="T62" s="12">
        <v>7</v>
      </c>
      <c r="U62" s="12"/>
      <c r="V62" s="12">
        <v>8</v>
      </c>
      <c r="W62" s="12"/>
      <c r="X62" s="11">
        <v>9</v>
      </c>
      <c r="Y62" s="12"/>
      <c r="Z62" s="11">
        <f t="shared" si="39"/>
        <v>9</v>
      </c>
      <c r="AA62" s="11">
        <v>6</v>
      </c>
      <c r="AB62" s="12"/>
      <c r="AC62" s="11">
        <v>6</v>
      </c>
      <c r="AD62" s="11"/>
      <c r="AE62" s="11">
        <v>6</v>
      </c>
      <c r="AF62" s="12"/>
      <c r="AG62" s="11">
        <f t="shared" si="1"/>
        <v>6</v>
      </c>
      <c r="AH62" s="11">
        <v>7</v>
      </c>
      <c r="AI62" s="12"/>
      <c r="AJ62" s="11">
        <f t="shared" si="2"/>
        <v>7</v>
      </c>
      <c r="AK62" s="11">
        <v>7</v>
      </c>
      <c r="AL62" s="12"/>
      <c r="AM62" s="11">
        <v>8</v>
      </c>
      <c r="AN62" s="12"/>
      <c r="AO62" s="12">
        <v>7</v>
      </c>
      <c r="AP62" s="12"/>
      <c r="AQ62" s="12">
        <v>5</v>
      </c>
      <c r="AR62" s="12"/>
      <c r="AS62" s="11">
        <f t="shared" si="3"/>
        <v>5</v>
      </c>
      <c r="AT62" s="13">
        <f t="shared" si="11"/>
        <v>7.02</v>
      </c>
      <c r="AU62" s="13"/>
      <c r="AV62" s="14" t="str">
        <f t="shared" si="40"/>
        <v>Khá</v>
      </c>
      <c r="AW62" s="19"/>
      <c r="AX62" s="11">
        <v>6</v>
      </c>
      <c r="AY62" s="12"/>
      <c r="AZ62" s="11">
        <v>8</v>
      </c>
      <c r="BA62" s="12"/>
      <c r="BB62" s="11">
        <v>8</v>
      </c>
      <c r="BC62" s="11"/>
      <c r="BD62" s="11">
        <v>7</v>
      </c>
      <c r="BE62" s="12"/>
      <c r="BF62" s="11">
        <f t="shared" si="12"/>
        <v>7</v>
      </c>
      <c r="BG62" s="11">
        <v>9</v>
      </c>
      <c r="BH62" s="12"/>
      <c r="BI62" s="12">
        <v>8</v>
      </c>
      <c r="BJ62" s="12"/>
      <c r="BK62" s="12">
        <v>7</v>
      </c>
      <c r="BL62" s="12"/>
      <c r="BM62" s="11">
        <f t="shared" si="13"/>
        <v>7</v>
      </c>
      <c r="BN62" s="11">
        <v>8</v>
      </c>
      <c r="BO62" s="12"/>
      <c r="BP62" s="11">
        <v>8</v>
      </c>
      <c r="BQ62" s="12"/>
      <c r="BR62" s="12">
        <v>8</v>
      </c>
      <c r="BS62" s="12"/>
      <c r="BT62" s="11">
        <v>9</v>
      </c>
      <c r="BU62" s="12"/>
      <c r="BV62" s="11">
        <f t="shared" si="14"/>
        <v>9</v>
      </c>
      <c r="BW62" s="11">
        <v>6</v>
      </c>
      <c r="BX62" s="12"/>
      <c r="BY62" s="11">
        <f t="shared" si="15"/>
        <v>6</v>
      </c>
      <c r="BZ62" s="11">
        <v>8</v>
      </c>
      <c r="CA62" s="11"/>
      <c r="CB62" s="11">
        <v>8</v>
      </c>
      <c r="CC62" s="12"/>
      <c r="CD62" s="11">
        <v>8</v>
      </c>
      <c r="CE62" s="12"/>
      <c r="CF62" s="12">
        <v>8</v>
      </c>
      <c r="CG62" s="12"/>
      <c r="CH62" s="12">
        <v>8</v>
      </c>
      <c r="CI62" s="12"/>
      <c r="CJ62" s="11">
        <v>10</v>
      </c>
      <c r="CK62" s="12"/>
      <c r="CL62" s="11">
        <f t="shared" si="16"/>
        <v>10</v>
      </c>
      <c r="CM62" s="11">
        <v>8</v>
      </c>
      <c r="CN62" s="11"/>
      <c r="CO62" s="11">
        <f t="shared" si="17"/>
        <v>8</v>
      </c>
      <c r="CP62" s="11">
        <v>8</v>
      </c>
      <c r="CQ62" s="11"/>
      <c r="CR62" s="11">
        <v>8</v>
      </c>
      <c r="CS62" s="12"/>
      <c r="CT62" s="12">
        <v>8</v>
      </c>
      <c r="CU62" s="12"/>
      <c r="CV62" s="13">
        <f t="shared" si="44"/>
        <v>7.83</v>
      </c>
      <c r="CW62" s="13"/>
      <c r="CX62" s="14" t="str">
        <f t="shared" si="41"/>
        <v>Khá</v>
      </c>
      <c r="CY62" s="19"/>
      <c r="CZ62" s="11">
        <v>8</v>
      </c>
      <c r="DA62" s="12"/>
      <c r="DB62" s="11">
        <v>8</v>
      </c>
      <c r="DC62" s="12"/>
      <c r="DD62" s="11">
        <f t="shared" si="18"/>
        <v>8</v>
      </c>
      <c r="DE62" s="11">
        <v>8</v>
      </c>
      <c r="DF62" s="11"/>
      <c r="DG62" s="11">
        <v>8</v>
      </c>
      <c r="DH62" s="12"/>
      <c r="DI62" s="11">
        <v>9</v>
      </c>
      <c r="DJ62" s="12"/>
      <c r="DK62" s="12">
        <v>8</v>
      </c>
      <c r="DL62" s="12"/>
      <c r="DM62" s="12">
        <v>8</v>
      </c>
      <c r="DN62" s="12"/>
      <c r="DO62" s="11">
        <v>8</v>
      </c>
      <c r="DP62" s="11"/>
      <c r="DQ62" s="11">
        <v>8</v>
      </c>
      <c r="DR62" s="12"/>
      <c r="DS62" s="12">
        <v>9</v>
      </c>
      <c r="DT62" s="12"/>
      <c r="DU62" s="13">
        <f t="shared" si="46"/>
        <v>8.16</v>
      </c>
      <c r="DV62" s="13"/>
      <c r="DW62" s="14" t="str">
        <f t="shared" si="42"/>
        <v>Giỏi</v>
      </c>
      <c r="DX62" s="19"/>
      <c r="DY62" s="11">
        <v>9</v>
      </c>
      <c r="DZ62" s="98"/>
      <c r="EA62" s="11">
        <v>9</v>
      </c>
      <c r="EB62" s="98"/>
      <c r="EC62" s="11">
        <f t="shared" si="19"/>
        <v>9</v>
      </c>
      <c r="ED62" s="11">
        <v>8</v>
      </c>
      <c r="EE62" s="98"/>
      <c r="EF62" s="11">
        <v>8</v>
      </c>
      <c r="EG62" s="98"/>
      <c r="EH62" s="11">
        <f t="shared" si="20"/>
        <v>8</v>
      </c>
      <c r="EI62" s="11">
        <v>8</v>
      </c>
      <c r="EJ62" s="98"/>
      <c r="EK62" s="11">
        <v>9</v>
      </c>
      <c r="EL62" s="98"/>
      <c r="EM62" s="11">
        <f t="shared" si="21"/>
        <v>9</v>
      </c>
      <c r="EN62" s="11">
        <v>9</v>
      </c>
      <c r="EO62" s="98"/>
      <c r="EP62" s="11">
        <v>8</v>
      </c>
      <c r="EQ62" s="98"/>
      <c r="ER62" s="11">
        <v>9</v>
      </c>
      <c r="ES62" s="98"/>
      <c r="ET62" s="11">
        <v>8</v>
      </c>
      <c r="EU62" s="98"/>
      <c r="EV62" s="11">
        <v>8</v>
      </c>
      <c r="EW62" s="98" t="str">
        <f t="shared" si="22"/>
        <v>Cao ThịPhượng</v>
      </c>
      <c r="EX62" s="217">
        <f t="shared" si="33"/>
        <v>8.5399999999999991</v>
      </c>
      <c r="EY62" s="220"/>
      <c r="EZ62" s="221" t="str">
        <f t="shared" si="34"/>
        <v>Giỏi</v>
      </c>
      <c r="FA62" s="221"/>
      <c r="FB62" s="217">
        <f t="shared" si="35"/>
        <v>8.36</v>
      </c>
      <c r="FC62" s="220"/>
      <c r="FD62" s="221" t="str">
        <f t="shared" si="36"/>
        <v>Giỏi</v>
      </c>
      <c r="FE62" s="219" t="str">
        <f t="shared" si="25"/>
        <v>Cao ThịPhượng</v>
      </c>
      <c r="FF62" s="46">
        <f t="shared" si="26"/>
        <v>7.73</v>
      </c>
      <c r="FG62" s="46"/>
      <c r="FH62" s="47" t="str">
        <f t="shared" si="43"/>
        <v>Khá</v>
      </c>
      <c r="FI62" s="170">
        <f t="shared" si="45"/>
        <v>26</v>
      </c>
    </row>
    <row r="63" spans="1:165" ht="12.75" x14ac:dyDescent="0.2">
      <c r="A63" s="16">
        <v>58</v>
      </c>
      <c r="B63" s="17" t="s">
        <v>148</v>
      </c>
      <c r="C63" s="18" t="s">
        <v>149</v>
      </c>
      <c r="D63" s="11">
        <v>6</v>
      </c>
      <c r="E63" s="12"/>
      <c r="F63" s="11">
        <f t="shared" si="7"/>
        <v>6</v>
      </c>
      <c r="G63" s="11">
        <v>7</v>
      </c>
      <c r="H63" s="12"/>
      <c r="I63" s="11">
        <v>7</v>
      </c>
      <c r="J63" s="12"/>
      <c r="K63" s="11">
        <f t="shared" si="8"/>
        <v>7</v>
      </c>
      <c r="L63" s="11">
        <v>10</v>
      </c>
      <c r="M63" s="12"/>
      <c r="N63" s="11">
        <v>6</v>
      </c>
      <c r="O63" s="12"/>
      <c r="P63" s="11">
        <f t="shared" si="9"/>
        <v>6</v>
      </c>
      <c r="Q63" s="11">
        <v>7</v>
      </c>
      <c r="R63" s="12"/>
      <c r="S63" s="11">
        <f t="shared" si="10"/>
        <v>7</v>
      </c>
      <c r="T63" s="12">
        <v>8</v>
      </c>
      <c r="U63" s="12"/>
      <c r="V63" s="12">
        <v>8</v>
      </c>
      <c r="W63" s="12"/>
      <c r="X63" s="11">
        <v>6</v>
      </c>
      <c r="Y63" s="12"/>
      <c r="Z63" s="11">
        <f t="shared" si="39"/>
        <v>6</v>
      </c>
      <c r="AA63" s="11">
        <v>5</v>
      </c>
      <c r="AB63" s="12"/>
      <c r="AC63" s="11">
        <v>6</v>
      </c>
      <c r="AD63" s="11"/>
      <c r="AE63" s="11">
        <v>6</v>
      </c>
      <c r="AF63" s="12"/>
      <c r="AG63" s="11">
        <f t="shared" si="1"/>
        <v>6</v>
      </c>
      <c r="AH63" s="11">
        <v>5</v>
      </c>
      <c r="AI63" s="12"/>
      <c r="AJ63" s="11">
        <f t="shared" si="2"/>
        <v>5</v>
      </c>
      <c r="AK63" s="11">
        <v>6</v>
      </c>
      <c r="AL63" s="12"/>
      <c r="AM63" s="11">
        <v>7</v>
      </c>
      <c r="AN63" s="12"/>
      <c r="AO63" s="12">
        <v>7</v>
      </c>
      <c r="AP63" s="12"/>
      <c r="AQ63" s="12">
        <v>6</v>
      </c>
      <c r="AR63" s="12"/>
      <c r="AS63" s="11">
        <f t="shared" si="3"/>
        <v>6</v>
      </c>
      <c r="AT63" s="13">
        <f t="shared" si="11"/>
        <v>6.54</v>
      </c>
      <c r="AU63" s="13"/>
      <c r="AV63" s="14" t="str">
        <f t="shared" si="40"/>
        <v>TBKhá</v>
      </c>
      <c r="AW63" s="19"/>
      <c r="AX63" s="11">
        <v>8</v>
      </c>
      <c r="AY63" s="12"/>
      <c r="AZ63" s="11">
        <v>7</v>
      </c>
      <c r="BA63" s="12"/>
      <c r="BB63" s="11">
        <v>7</v>
      </c>
      <c r="BC63" s="11"/>
      <c r="BD63" s="11">
        <v>5</v>
      </c>
      <c r="BE63" s="12"/>
      <c r="BF63" s="11">
        <f t="shared" si="12"/>
        <v>5</v>
      </c>
      <c r="BG63" s="11">
        <v>8</v>
      </c>
      <c r="BH63" s="12"/>
      <c r="BI63" s="12">
        <v>7</v>
      </c>
      <c r="BJ63" s="12"/>
      <c r="BK63" s="12">
        <v>6</v>
      </c>
      <c r="BL63" s="12"/>
      <c r="BM63" s="11">
        <f t="shared" si="13"/>
        <v>6</v>
      </c>
      <c r="BN63" s="11">
        <v>8</v>
      </c>
      <c r="BO63" s="12"/>
      <c r="BP63" s="11">
        <v>8</v>
      </c>
      <c r="BQ63" s="12"/>
      <c r="BR63" s="12">
        <v>8</v>
      </c>
      <c r="BS63" s="12"/>
      <c r="BT63" s="11">
        <v>7</v>
      </c>
      <c r="BU63" s="12"/>
      <c r="BV63" s="11">
        <f t="shared" si="14"/>
        <v>7</v>
      </c>
      <c r="BW63" s="11">
        <v>5</v>
      </c>
      <c r="BX63" s="12"/>
      <c r="BY63" s="11">
        <f t="shared" si="15"/>
        <v>5</v>
      </c>
      <c r="BZ63" s="11">
        <v>7</v>
      </c>
      <c r="CA63" s="11"/>
      <c r="CB63" s="11">
        <v>6</v>
      </c>
      <c r="CC63" s="12"/>
      <c r="CD63" s="11">
        <v>8</v>
      </c>
      <c r="CE63" s="12"/>
      <c r="CF63" s="12">
        <v>7</v>
      </c>
      <c r="CG63" s="12"/>
      <c r="CH63" s="12">
        <v>8</v>
      </c>
      <c r="CI63" s="12"/>
      <c r="CJ63" s="11">
        <v>7</v>
      </c>
      <c r="CK63" s="12"/>
      <c r="CL63" s="11">
        <f t="shared" si="16"/>
        <v>7</v>
      </c>
      <c r="CM63" s="11">
        <v>8</v>
      </c>
      <c r="CN63" s="11"/>
      <c r="CO63" s="11">
        <f t="shared" si="17"/>
        <v>8</v>
      </c>
      <c r="CP63" s="11">
        <v>8</v>
      </c>
      <c r="CQ63" s="11"/>
      <c r="CR63" s="11">
        <v>8</v>
      </c>
      <c r="CS63" s="12"/>
      <c r="CT63" s="12">
        <v>7</v>
      </c>
      <c r="CU63" s="12"/>
      <c r="CV63" s="13">
        <f t="shared" si="44"/>
        <v>7.13</v>
      </c>
      <c r="CW63" s="13"/>
      <c r="CX63" s="14" t="str">
        <f t="shared" si="41"/>
        <v>Khá</v>
      </c>
      <c r="CY63" s="19"/>
      <c r="CZ63" s="11">
        <v>9</v>
      </c>
      <c r="DA63" s="12"/>
      <c r="DB63" s="11">
        <v>7</v>
      </c>
      <c r="DC63" s="12"/>
      <c r="DD63" s="11">
        <f t="shared" si="18"/>
        <v>7</v>
      </c>
      <c r="DE63" s="11">
        <v>7</v>
      </c>
      <c r="DF63" s="11"/>
      <c r="DG63" s="11">
        <v>8</v>
      </c>
      <c r="DH63" s="12"/>
      <c r="DI63" s="11">
        <v>8</v>
      </c>
      <c r="DJ63" s="12"/>
      <c r="DK63" s="12">
        <v>8</v>
      </c>
      <c r="DL63" s="12"/>
      <c r="DM63" s="12">
        <v>7</v>
      </c>
      <c r="DN63" s="12"/>
      <c r="DO63" s="11">
        <v>8</v>
      </c>
      <c r="DP63" s="11"/>
      <c r="DQ63" s="11">
        <v>8</v>
      </c>
      <c r="DR63" s="12"/>
      <c r="DS63" s="12">
        <v>9</v>
      </c>
      <c r="DT63" s="12"/>
      <c r="DU63" s="13">
        <f t="shared" si="46"/>
        <v>7.96</v>
      </c>
      <c r="DV63" s="13"/>
      <c r="DW63" s="14" t="str">
        <f t="shared" si="42"/>
        <v>Khá</v>
      </c>
      <c r="DX63" s="19"/>
      <c r="DY63" s="11">
        <v>7</v>
      </c>
      <c r="DZ63" s="98"/>
      <c r="EA63" s="11">
        <v>8</v>
      </c>
      <c r="EB63" s="98"/>
      <c r="EC63" s="11">
        <f t="shared" si="19"/>
        <v>8</v>
      </c>
      <c r="ED63" s="11">
        <v>8</v>
      </c>
      <c r="EE63" s="98"/>
      <c r="EF63" s="11">
        <v>6</v>
      </c>
      <c r="EG63" s="98"/>
      <c r="EH63" s="11">
        <f t="shared" si="20"/>
        <v>6</v>
      </c>
      <c r="EI63" s="11">
        <v>8</v>
      </c>
      <c r="EJ63" s="98"/>
      <c r="EK63" s="11">
        <v>9</v>
      </c>
      <c r="EL63" s="98"/>
      <c r="EM63" s="11">
        <f t="shared" si="21"/>
        <v>9</v>
      </c>
      <c r="EN63" s="11">
        <v>9</v>
      </c>
      <c r="EO63" s="98"/>
      <c r="EP63" s="11">
        <v>8</v>
      </c>
      <c r="EQ63" s="98"/>
      <c r="ER63" s="11">
        <v>9</v>
      </c>
      <c r="ES63" s="98"/>
      <c r="ET63" s="11">
        <v>7</v>
      </c>
      <c r="EU63" s="98"/>
      <c r="EV63" s="11">
        <v>7</v>
      </c>
      <c r="EW63" s="98" t="str">
        <f t="shared" si="22"/>
        <v>Đặng VănSang</v>
      </c>
      <c r="EX63" s="217">
        <f t="shared" si="33"/>
        <v>8</v>
      </c>
      <c r="EY63" s="220"/>
      <c r="EZ63" s="221" t="str">
        <f t="shared" si="34"/>
        <v>Giỏi</v>
      </c>
      <c r="FA63" s="221"/>
      <c r="FB63" s="217">
        <f t="shared" si="35"/>
        <v>7.98</v>
      </c>
      <c r="FC63" s="220"/>
      <c r="FD63" s="221" t="str">
        <f t="shared" si="36"/>
        <v>Khá</v>
      </c>
      <c r="FE63" s="219" t="str">
        <f t="shared" si="25"/>
        <v>Đặng VănSang</v>
      </c>
      <c r="FF63" s="46">
        <f t="shared" si="26"/>
        <v>7.21</v>
      </c>
      <c r="FG63" s="46"/>
      <c r="FH63" s="47" t="str">
        <f t="shared" si="43"/>
        <v>Khá</v>
      </c>
      <c r="FI63" s="170">
        <f t="shared" si="45"/>
        <v>61</v>
      </c>
    </row>
    <row r="64" spans="1:165" ht="12.75" x14ac:dyDescent="0.2">
      <c r="A64" s="16">
        <v>59</v>
      </c>
      <c r="B64" s="17" t="s">
        <v>150</v>
      </c>
      <c r="C64" s="18" t="s">
        <v>149</v>
      </c>
      <c r="D64" s="11">
        <v>5</v>
      </c>
      <c r="E64" s="12"/>
      <c r="F64" s="11">
        <f t="shared" si="7"/>
        <v>5</v>
      </c>
      <c r="G64" s="11">
        <v>6</v>
      </c>
      <c r="H64" s="12"/>
      <c r="I64" s="11">
        <v>6</v>
      </c>
      <c r="J64" s="12"/>
      <c r="K64" s="11">
        <f t="shared" si="8"/>
        <v>6</v>
      </c>
      <c r="L64" s="11">
        <v>9</v>
      </c>
      <c r="M64" s="12"/>
      <c r="N64" s="11">
        <v>9</v>
      </c>
      <c r="O64" s="12"/>
      <c r="P64" s="11">
        <f t="shared" si="9"/>
        <v>9</v>
      </c>
      <c r="Q64" s="11">
        <v>5</v>
      </c>
      <c r="R64" s="12"/>
      <c r="S64" s="11">
        <f t="shared" si="10"/>
        <v>5</v>
      </c>
      <c r="T64" s="12">
        <v>6</v>
      </c>
      <c r="U64" s="12"/>
      <c r="V64" s="12">
        <v>8</v>
      </c>
      <c r="W64" s="12"/>
      <c r="X64" s="11">
        <v>5</v>
      </c>
      <c r="Y64" s="12"/>
      <c r="Z64" s="11">
        <f t="shared" si="39"/>
        <v>5</v>
      </c>
      <c r="AA64" s="11">
        <v>6</v>
      </c>
      <c r="AB64" s="12"/>
      <c r="AC64" s="11">
        <v>6</v>
      </c>
      <c r="AD64" s="11"/>
      <c r="AE64" s="11">
        <v>5</v>
      </c>
      <c r="AF64" s="12"/>
      <c r="AG64" s="11">
        <f t="shared" si="1"/>
        <v>5</v>
      </c>
      <c r="AH64" s="11">
        <v>5</v>
      </c>
      <c r="AI64" s="12"/>
      <c r="AJ64" s="11">
        <f t="shared" si="2"/>
        <v>5</v>
      </c>
      <c r="AK64" s="11">
        <v>7</v>
      </c>
      <c r="AL64" s="12"/>
      <c r="AM64" s="11">
        <v>8</v>
      </c>
      <c r="AN64" s="12"/>
      <c r="AO64" s="12">
        <v>7</v>
      </c>
      <c r="AP64" s="12"/>
      <c r="AQ64" s="12">
        <v>5</v>
      </c>
      <c r="AR64" s="12"/>
      <c r="AS64" s="11">
        <f t="shared" si="3"/>
        <v>5</v>
      </c>
      <c r="AT64" s="13">
        <f t="shared" si="11"/>
        <v>6.22</v>
      </c>
      <c r="AU64" s="13"/>
      <c r="AV64" s="14" t="str">
        <f t="shared" si="40"/>
        <v>TBKhá</v>
      </c>
      <c r="AW64" s="19"/>
      <c r="AX64" s="11">
        <v>7</v>
      </c>
      <c r="AY64" s="12"/>
      <c r="AZ64" s="11">
        <v>6</v>
      </c>
      <c r="BA64" s="12"/>
      <c r="BB64" s="11">
        <v>8</v>
      </c>
      <c r="BC64" s="11"/>
      <c r="BD64" s="11">
        <v>5</v>
      </c>
      <c r="BE64" s="12"/>
      <c r="BF64" s="11">
        <f t="shared" si="12"/>
        <v>5</v>
      </c>
      <c r="BG64" s="11">
        <v>6</v>
      </c>
      <c r="BH64" s="12"/>
      <c r="BI64" s="12">
        <v>7</v>
      </c>
      <c r="BJ64" s="12"/>
      <c r="BK64" s="12">
        <v>7</v>
      </c>
      <c r="BL64" s="12"/>
      <c r="BM64" s="11">
        <f t="shared" si="13"/>
        <v>7</v>
      </c>
      <c r="BN64" s="11">
        <v>7</v>
      </c>
      <c r="BO64" s="12"/>
      <c r="BP64" s="11">
        <v>9</v>
      </c>
      <c r="BQ64" s="12"/>
      <c r="BR64" s="12">
        <v>8</v>
      </c>
      <c r="BS64" s="12"/>
      <c r="BT64" s="11">
        <v>8</v>
      </c>
      <c r="BU64" s="12"/>
      <c r="BV64" s="11">
        <f t="shared" si="14"/>
        <v>8</v>
      </c>
      <c r="BW64" s="11">
        <v>5</v>
      </c>
      <c r="BX64" s="12"/>
      <c r="BY64" s="11">
        <f t="shared" si="15"/>
        <v>5</v>
      </c>
      <c r="BZ64" s="11">
        <v>7</v>
      </c>
      <c r="CA64" s="11"/>
      <c r="CB64" s="11">
        <v>6</v>
      </c>
      <c r="CC64" s="12"/>
      <c r="CD64" s="11">
        <v>8</v>
      </c>
      <c r="CE64" s="12"/>
      <c r="CF64" s="12">
        <v>7</v>
      </c>
      <c r="CG64" s="12"/>
      <c r="CH64" s="12">
        <v>8</v>
      </c>
      <c r="CI64" s="12"/>
      <c r="CJ64" s="11">
        <v>7</v>
      </c>
      <c r="CK64" s="12"/>
      <c r="CL64" s="11">
        <f t="shared" si="16"/>
        <v>7</v>
      </c>
      <c r="CM64" s="11">
        <v>7</v>
      </c>
      <c r="CN64" s="11"/>
      <c r="CO64" s="11">
        <f t="shared" si="17"/>
        <v>7</v>
      </c>
      <c r="CP64" s="11">
        <v>7</v>
      </c>
      <c r="CQ64" s="11"/>
      <c r="CR64" s="11">
        <v>8</v>
      </c>
      <c r="CS64" s="12"/>
      <c r="CT64" s="12">
        <v>8</v>
      </c>
      <c r="CU64" s="12"/>
      <c r="CV64" s="13">
        <f t="shared" si="44"/>
        <v>7.06</v>
      </c>
      <c r="CW64" s="13"/>
      <c r="CX64" s="14" t="str">
        <f t="shared" si="41"/>
        <v>Khá</v>
      </c>
      <c r="CY64" s="19"/>
      <c r="CZ64" s="11">
        <v>8</v>
      </c>
      <c r="DA64" s="12"/>
      <c r="DB64" s="11">
        <v>7</v>
      </c>
      <c r="DC64" s="12"/>
      <c r="DD64" s="11">
        <f t="shared" si="18"/>
        <v>7</v>
      </c>
      <c r="DE64" s="11">
        <v>7</v>
      </c>
      <c r="DF64" s="11"/>
      <c r="DG64" s="11">
        <v>8</v>
      </c>
      <c r="DH64" s="12"/>
      <c r="DI64" s="11">
        <v>9</v>
      </c>
      <c r="DJ64" s="12"/>
      <c r="DK64" s="12">
        <v>8</v>
      </c>
      <c r="DL64" s="12"/>
      <c r="DM64" s="12">
        <v>7</v>
      </c>
      <c r="DN64" s="12"/>
      <c r="DO64" s="11">
        <v>8</v>
      </c>
      <c r="DP64" s="11"/>
      <c r="DQ64" s="11">
        <v>8</v>
      </c>
      <c r="DR64" s="12"/>
      <c r="DS64" s="12">
        <v>9</v>
      </c>
      <c r="DT64" s="12"/>
      <c r="DU64" s="13">
        <f t="shared" si="46"/>
        <v>7.88</v>
      </c>
      <c r="DV64" s="13"/>
      <c r="DW64" s="14" t="str">
        <f t="shared" si="42"/>
        <v>Khá</v>
      </c>
      <c r="DX64" s="19"/>
      <c r="DY64" s="11">
        <v>8</v>
      </c>
      <c r="DZ64" s="98"/>
      <c r="EA64" s="44">
        <v>3</v>
      </c>
      <c r="EB64" s="98">
        <v>8</v>
      </c>
      <c r="EC64" s="11">
        <f t="shared" si="19"/>
        <v>8</v>
      </c>
      <c r="ED64" s="11">
        <v>8</v>
      </c>
      <c r="EE64" s="98"/>
      <c r="EF64" s="11">
        <v>6</v>
      </c>
      <c r="EG64" s="98"/>
      <c r="EH64" s="11">
        <f t="shared" si="20"/>
        <v>6</v>
      </c>
      <c r="EI64" s="11">
        <v>8</v>
      </c>
      <c r="EJ64" s="98"/>
      <c r="EK64" s="11">
        <v>9</v>
      </c>
      <c r="EL64" s="98"/>
      <c r="EM64" s="11">
        <f t="shared" si="21"/>
        <v>9</v>
      </c>
      <c r="EN64" s="11">
        <v>9</v>
      </c>
      <c r="EO64" s="98"/>
      <c r="EP64" s="11">
        <v>8</v>
      </c>
      <c r="EQ64" s="98"/>
      <c r="ER64" s="11">
        <v>9</v>
      </c>
      <c r="ES64" s="98"/>
      <c r="ET64" s="11">
        <v>5</v>
      </c>
      <c r="EU64" s="98"/>
      <c r="EV64" s="11">
        <v>9</v>
      </c>
      <c r="EW64" s="98" t="str">
        <f t="shared" si="22"/>
        <v>Lê ThanhSang</v>
      </c>
      <c r="EX64" s="217">
        <f t="shared" si="33"/>
        <v>8</v>
      </c>
      <c r="EY64" s="220"/>
      <c r="EZ64" s="221" t="str">
        <f t="shared" si="34"/>
        <v>Giỏi</v>
      </c>
      <c r="FA64" s="221"/>
      <c r="FB64" s="217">
        <f t="shared" si="35"/>
        <v>7.94</v>
      </c>
      <c r="FC64" s="220"/>
      <c r="FD64" s="221" t="str">
        <f t="shared" si="36"/>
        <v>Khá</v>
      </c>
      <c r="FE64" s="219" t="str">
        <f t="shared" si="25"/>
        <v>Lê ThanhSang</v>
      </c>
      <c r="FF64" s="46">
        <f t="shared" si="26"/>
        <v>7.07</v>
      </c>
      <c r="FG64" s="46"/>
      <c r="FH64" s="47" t="str">
        <f t="shared" si="43"/>
        <v>Khá</v>
      </c>
      <c r="FI64" s="170">
        <f t="shared" si="45"/>
        <v>74</v>
      </c>
    </row>
    <row r="65" spans="1:165" ht="12.75" x14ac:dyDescent="0.2">
      <c r="A65" s="16">
        <v>60</v>
      </c>
      <c r="B65" s="17" t="s">
        <v>151</v>
      </c>
      <c r="C65" s="18" t="s">
        <v>149</v>
      </c>
      <c r="D65" s="11">
        <v>4</v>
      </c>
      <c r="E65" s="12">
        <v>5</v>
      </c>
      <c r="F65" s="11">
        <f t="shared" si="7"/>
        <v>5</v>
      </c>
      <c r="G65" s="11">
        <v>6</v>
      </c>
      <c r="H65" s="12"/>
      <c r="I65" s="11">
        <v>8</v>
      </c>
      <c r="J65" s="12"/>
      <c r="K65" s="11">
        <f t="shared" si="8"/>
        <v>8</v>
      </c>
      <c r="L65" s="11">
        <v>7</v>
      </c>
      <c r="M65" s="12"/>
      <c r="N65" s="11">
        <v>5</v>
      </c>
      <c r="O65" s="12"/>
      <c r="P65" s="11">
        <f t="shared" si="9"/>
        <v>5</v>
      </c>
      <c r="Q65" s="11">
        <v>6</v>
      </c>
      <c r="R65" s="12"/>
      <c r="S65" s="11">
        <f t="shared" si="10"/>
        <v>6</v>
      </c>
      <c r="T65" s="12">
        <v>7</v>
      </c>
      <c r="U65" s="12"/>
      <c r="V65" s="12">
        <v>8</v>
      </c>
      <c r="W65" s="12"/>
      <c r="X65" s="11">
        <v>8</v>
      </c>
      <c r="Y65" s="12"/>
      <c r="Z65" s="11">
        <f t="shared" si="39"/>
        <v>8</v>
      </c>
      <c r="AA65" s="11">
        <v>6</v>
      </c>
      <c r="AB65" s="12"/>
      <c r="AC65" s="11">
        <v>6</v>
      </c>
      <c r="AD65" s="11"/>
      <c r="AE65" s="11">
        <v>6</v>
      </c>
      <c r="AF65" s="12"/>
      <c r="AG65" s="11">
        <f t="shared" si="1"/>
        <v>6</v>
      </c>
      <c r="AH65" s="11">
        <v>5</v>
      </c>
      <c r="AI65" s="12"/>
      <c r="AJ65" s="11">
        <f t="shared" si="2"/>
        <v>5</v>
      </c>
      <c r="AK65" s="11">
        <v>6</v>
      </c>
      <c r="AL65" s="12"/>
      <c r="AM65" s="11">
        <v>8</v>
      </c>
      <c r="AN65" s="12"/>
      <c r="AO65" s="12">
        <v>7</v>
      </c>
      <c r="AP65" s="12"/>
      <c r="AQ65" s="12">
        <v>6</v>
      </c>
      <c r="AR65" s="12"/>
      <c r="AS65" s="11">
        <f t="shared" si="3"/>
        <v>6</v>
      </c>
      <c r="AT65" s="13">
        <f t="shared" si="11"/>
        <v>6.43</v>
      </c>
      <c r="AU65" s="13"/>
      <c r="AV65" s="14" t="str">
        <f t="shared" si="40"/>
        <v>TBKhá</v>
      </c>
      <c r="AW65" s="19"/>
      <c r="AX65" s="11">
        <v>6</v>
      </c>
      <c r="AY65" s="12"/>
      <c r="AZ65" s="11">
        <v>7</v>
      </c>
      <c r="BA65" s="12"/>
      <c r="BB65" s="11">
        <v>8</v>
      </c>
      <c r="BC65" s="11"/>
      <c r="BD65" s="11">
        <v>7</v>
      </c>
      <c r="BE65" s="12"/>
      <c r="BF65" s="11">
        <f t="shared" si="12"/>
        <v>7</v>
      </c>
      <c r="BG65" s="11">
        <v>7</v>
      </c>
      <c r="BH65" s="12"/>
      <c r="BI65" s="12">
        <v>7</v>
      </c>
      <c r="BJ65" s="12"/>
      <c r="BK65" s="12">
        <v>7</v>
      </c>
      <c r="BL65" s="12"/>
      <c r="BM65" s="11">
        <f t="shared" si="13"/>
        <v>7</v>
      </c>
      <c r="BN65" s="11">
        <v>8</v>
      </c>
      <c r="BO65" s="12"/>
      <c r="BP65" s="11">
        <v>9</v>
      </c>
      <c r="BQ65" s="12"/>
      <c r="BR65" s="12">
        <v>8</v>
      </c>
      <c r="BS65" s="12"/>
      <c r="BT65" s="11">
        <v>7</v>
      </c>
      <c r="BU65" s="12"/>
      <c r="BV65" s="11">
        <f t="shared" si="14"/>
        <v>7</v>
      </c>
      <c r="BW65" s="11">
        <v>6</v>
      </c>
      <c r="BX65" s="12"/>
      <c r="BY65" s="11">
        <f t="shared" si="15"/>
        <v>6</v>
      </c>
      <c r="BZ65" s="11">
        <v>8</v>
      </c>
      <c r="CA65" s="11"/>
      <c r="CB65" s="11">
        <v>6</v>
      </c>
      <c r="CC65" s="12"/>
      <c r="CD65" s="11">
        <v>8</v>
      </c>
      <c r="CE65" s="12"/>
      <c r="CF65" s="12">
        <v>7</v>
      </c>
      <c r="CG65" s="12"/>
      <c r="CH65" s="12">
        <v>7</v>
      </c>
      <c r="CI65" s="12"/>
      <c r="CJ65" s="11">
        <v>7</v>
      </c>
      <c r="CK65" s="12"/>
      <c r="CL65" s="11">
        <f t="shared" si="16"/>
        <v>7</v>
      </c>
      <c r="CM65" s="11">
        <v>7</v>
      </c>
      <c r="CN65" s="11"/>
      <c r="CO65" s="11">
        <f t="shared" si="17"/>
        <v>7</v>
      </c>
      <c r="CP65" s="11">
        <v>8</v>
      </c>
      <c r="CQ65" s="11"/>
      <c r="CR65" s="11">
        <v>8</v>
      </c>
      <c r="CS65" s="12"/>
      <c r="CT65" s="12">
        <v>8</v>
      </c>
      <c r="CU65" s="12"/>
      <c r="CV65" s="13">
        <f t="shared" si="44"/>
        <v>7.26</v>
      </c>
      <c r="CW65" s="13"/>
      <c r="CX65" s="14" t="str">
        <f t="shared" si="41"/>
        <v>Khá</v>
      </c>
      <c r="CY65" s="19"/>
      <c r="CZ65" s="11">
        <v>8</v>
      </c>
      <c r="DA65" s="12"/>
      <c r="DB65" s="11">
        <v>7</v>
      </c>
      <c r="DC65" s="12"/>
      <c r="DD65" s="11">
        <f t="shared" si="18"/>
        <v>7</v>
      </c>
      <c r="DE65" s="11">
        <v>6</v>
      </c>
      <c r="DF65" s="11"/>
      <c r="DG65" s="11">
        <v>8</v>
      </c>
      <c r="DH65" s="12"/>
      <c r="DI65" s="11">
        <v>8</v>
      </c>
      <c r="DJ65" s="12"/>
      <c r="DK65" s="12">
        <v>7</v>
      </c>
      <c r="DL65" s="12"/>
      <c r="DM65" s="12">
        <v>8</v>
      </c>
      <c r="DN65" s="12"/>
      <c r="DO65" s="11">
        <v>8</v>
      </c>
      <c r="DP65" s="11"/>
      <c r="DQ65" s="11">
        <v>8</v>
      </c>
      <c r="DR65" s="12"/>
      <c r="DS65" s="12">
        <v>9</v>
      </c>
      <c r="DT65" s="12"/>
      <c r="DU65" s="13">
        <f t="shared" si="46"/>
        <v>7.72</v>
      </c>
      <c r="DV65" s="13"/>
      <c r="DW65" s="14" t="str">
        <f t="shared" si="42"/>
        <v>Khá</v>
      </c>
      <c r="DX65" s="19"/>
      <c r="DY65" s="11">
        <v>8</v>
      </c>
      <c r="DZ65" s="98"/>
      <c r="EA65" s="11">
        <v>8</v>
      </c>
      <c r="EB65" s="98"/>
      <c r="EC65" s="11">
        <f t="shared" si="19"/>
        <v>8</v>
      </c>
      <c r="ED65" s="11">
        <v>8</v>
      </c>
      <c r="EE65" s="98"/>
      <c r="EF65" s="11">
        <v>5</v>
      </c>
      <c r="EG65" s="98"/>
      <c r="EH65" s="11">
        <f t="shared" si="20"/>
        <v>5</v>
      </c>
      <c r="EI65" s="11">
        <v>8</v>
      </c>
      <c r="EJ65" s="98"/>
      <c r="EK65" s="11">
        <v>9</v>
      </c>
      <c r="EL65" s="98"/>
      <c r="EM65" s="11">
        <f t="shared" si="21"/>
        <v>9</v>
      </c>
      <c r="EN65" s="11">
        <v>9</v>
      </c>
      <c r="EO65" s="98"/>
      <c r="EP65" s="11">
        <v>8</v>
      </c>
      <c r="EQ65" s="98"/>
      <c r="ER65" s="11">
        <v>7</v>
      </c>
      <c r="ES65" s="98"/>
      <c r="ET65" s="11">
        <v>7</v>
      </c>
      <c r="EU65" s="98"/>
      <c r="EV65" s="11">
        <v>8</v>
      </c>
      <c r="EW65" s="98" t="str">
        <f t="shared" si="22"/>
        <v>Mai XuânSang</v>
      </c>
      <c r="EX65" s="217">
        <f t="shared" si="33"/>
        <v>7.71</v>
      </c>
      <c r="EY65" s="220"/>
      <c r="EZ65" s="221" t="str">
        <f t="shared" si="34"/>
        <v>Khá</v>
      </c>
      <c r="FA65" s="221"/>
      <c r="FB65" s="217">
        <f t="shared" si="35"/>
        <v>7.72</v>
      </c>
      <c r="FC65" s="220"/>
      <c r="FD65" s="221" t="str">
        <f t="shared" si="36"/>
        <v>Khá</v>
      </c>
      <c r="FE65" s="219" t="str">
        <f t="shared" si="25"/>
        <v>Mai XuânSang</v>
      </c>
      <c r="FF65" s="46">
        <f t="shared" si="26"/>
        <v>7.13</v>
      </c>
      <c r="FG65" s="46"/>
      <c r="FH65" s="47" t="str">
        <f t="shared" si="43"/>
        <v>Khá</v>
      </c>
      <c r="FI65" s="170">
        <f t="shared" si="45"/>
        <v>68</v>
      </c>
    </row>
    <row r="66" spans="1:165" ht="12.75" x14ac:dyDescent="0.2">
      <c r="A66" s="16">
        <v>61</v>
      </c>
      <c r="B66" s="17" t="s">
        <v>152</v>
      </c>
      <c r="C66" s="18" t="s">
        <v>153</v>
      </c>
      <c r="D66" s="11">
        <v>6</v>
      </c>
      <c r="E66" s="12"/>
      <c r="F66" s="11">
        <f t="shared" si="7"/>
        <v>6</v>
      </c>
      <c r="G66" s="11">
        <v>6</v>
      </c>
      <c r="H66" s="12"/>
      <c r="I66" s="11">
        <v>9</v>
      </c>
      <c r="J66" s="12"/>
      <c r="K66" s="11">
        <f t="shared" si="8"/>
        <v>9</v>
      </c>
      <c r="L66" s="11">
        <v>8</v>
      </c>
      <c r="M66" s="12"/>
      <c r="N66" s="11">
        <v>8</v>
      </c>
      <c r="O66" s="12"/>
      <c r="P66" s="11">
        <f t="shared" si="9"/>
        <v>8</v>
      </c>
      <c r="Q66" s="11">
        <v>5</v>
      </c>
      <c r="R66" s="12"/>
      <c r="S66" s="11">
        <f t="shared" si="10"/>
        <v>5</v>
      </c>
      <c r="T66" s="12">
        <v>6</v>
      </c>
      <c r="U66" s="12"/>
      <c r="V66" s="12">
        <v>8</v>
      </c>
      <c r="W66" s="12"/>
      <c r="X66" s="11">
        <v>8</v>
      </c>
      <c r="Y66" s="12"/>
      <c r="Z66" s="11">
        <f t="shared" si="39"/>
        <v>8</v>
      </c>
      <c r="AA66" s="11">
        <v>6</v>
      </c>
      <c r="AB66" s="12"/>
      <c r="AC66" s="11">
        <v>5</v>
      </c>
      <c r="AD66" s="11"/>
      <c r="AE66" s="11">
        <v>5</v>
      </c>
      <c r="AF66" s="12"/>
      <c r="AG66" s="11">
        <f t="shared" si="1"/>
        <v>5</v>
      </c>
      <c r="AH66" s="11">
        <v>5</v>
      </c>
      <c r="AI66" s="12"/>
      <c r="AJ66" s="11">
        <f t="shared" si="2"/>
        <v>5</v>
      </c>
      <c r="AK66" s="11">
        <v>6</v>
      </c>
      <c r="AL66" s="12"/>
      <c r="AM66" s="11">
        <v>7</v>
      </c>
      <c r="AN66" s="12"/>
      <c r="AO66" s="12">
        <v>6</v>
      </c>
      <c r="AP66" s="12"/>
      <c r="AQ66" s="12">
        <v>6</v>
      </c>
      <c r="AR66" s="12"/>
      <c r="AS66" s="11">
        <f t="shared" si="3"/>
        <v>6</v>
      </c>
      <c r="AT66" s="13">
        <f t="shared" si="11"/>
        <v>6.35</v>
      </c>
      <c r="AU66" s="13"/>
      <c r="AV66" s="14" t="str">
        <f t="shared" si="40"/>
        <v>TBKhá</v>
      </c>
      <c r="AW66" s="19"/>
      <c r="AX66" s="11">
        <v>6</v>
      </c>
      <c r="AY66" s="12"/>
      <c r="AZ66" s="11">
        <v>8</v>
      </c>
      <c r="BA66" s="12"/>
      <c r="BB66" s="11">
        <v>7</v>
      </c>
      <c r="BC66" s="11"/>
      <c r="BD66" s="11">
        <v>6</v>
      </c>
      <c r="BE66" s="12"/>
      <c r="BF66" s="11">
        <f t="shared" si="12"/>
        <v>6</v>
      </c>
      <c r="BG66" s="11">
        <v>7</v>
      </c>
      <c r="BH66" s="12"/>
      <c r="BI66" s="12">
        <v>7</v>
      </c>
      <c r="BJ66" s="12"/>
      <c r="BK66" s="12">
        <v>8</v>
      </c>
      <c r="BL66" s="12"/>
      <c r="BM66" s="11">
        <f t="shared" si="13"/>
        <v>8</v>
      </c>
      <c r="BN66" s="11">
        <v>7</v>
      </c>
      <c r="BO66" s="12"/>
      <c r="BP66" s="11">
        <v>8</v>
      </c>
      <c r="BQ66" s="12"/>
      <c r="BR66" s="12">
        <v>8</v>
      </c>
      <c r="BS66" s="12"/>
      <c r="BT66" s="11">
        <v>8</v>
      </c>
      <c r="BU66" s="12"/>
      <c r="BV66" s="11">
        <f t="shared" si="14"/>
        <v>8</v>
      </c>
      <c r="BW66" s="11">
        <v>5</v>
      </c>
      <c r="BX66" s="12"/>
      <c r="BY66" s="11">
        <f t="shared" si="15"/>
        <v>5</v>
      </c>
      <c r="BZ66" s="11">
        <v>7</v>
      </c>
      <c r="CA66" s="11"/>
      <c r="CB66" s="11">
        <v>6</v>
      </c>
      <c r="CC66" s="12"/>
      <c r="CD66" s="11">
        <v>7</v>
      </c>
      <c r="CE66" s="12"/>
      <c r="CF66" s="12">
        <v>7</v>
      </c>
      <c r="CG66" s="12"/>
      <c r="CH66" s="12">
        <v>7</v>
      </c>
      <c r="CI66" s="12"/>
      <c r="CJ66" s="11">
        <v>8</v>
      </c>
      <c r="CK66" s="12"/>
      <c r="CL66" s="11">
        <f t="shared" si="16"/>
        <v>8</v>
      </c>
      <c r="CM66" s="11">
        <v>6</v>
      </c>
      <c r="CN66" s="11"/>
      <c r="CO66" s="11">
        <f t="shared" si="17"/>
        <v>6</v>
      </c>
      <c r="CP66" s="11">
        <v>7</v>
      </c>
      <c r="CQ66" s="11"/>
      <c r="CR66" s="11">
        <v>8</v>
      </c>
      <c r="CS66" s="12"/>
      <c r="CT66" s="12">
        <v>7</v>
      </c>
      <c r="CU66" s="12"/>
      <c r="CV66" s="13">
        <f t="shared" si="44"/>
        <v>7</v>
      </c>
      <c r="CW66" s="13"/>
      <c r="CX66" s="14" t="str">
        <f t="shared" si="41"/>
        <v>Khá</v>
      </c>
      <c r="CY66" s="19"/>
      <c r="CZ66" s="11">
        <v>7</v>
      </c>
      <c r="DA66" s="12"/>
      <c r="DB66" s="11">
        <v>6</v>
      </c>
      <c r="DC66" s="12"/>
      <c r="DD66" s="11">
        <f t="shared" si="18"/>
        <v>6</v>
      </c>
      <c r="DE66" s="11">
        <v>6</v>
      </c>
      <c r="DF66" s="11"/>
      <c r="DG66" s="11">
        <v>8</v>
      </c>
      <c r="DH66" s="12"/>
      <c r="DI66" s="11">
        <v>8</v>
      </c>
      <c r="DJ66" s="12"/>
      <c r="DK66" s="12">
        <v>7</v>
      </c>
      <c r="DL66" s="12"/>
      <c r="DM66" s="12">
        <v>7</v>
      </c>
      <c r="DN66" s="12"/>
      <c r="DO66" s="11">
        <v>8</v>
      </c>
      <c r="DP66" s="11"/>
      <c r="DQ66" s="11">
        <v>8</v>
      </c>
      <c r="DR66" s="12"/>
      <c r="DS66" s="12">
        <v>9</v>
      </c>
      <c r="DT66" s="12"/>
      <c r="DU66" s="13">
        <f t="shared" si="46"/>
        <v>7.36</v>
      </c>
      <c r="DV66" s="13"/>
      <c r="DW66" s="14" t="str">
        <f t="shared" si="42"/>
        <v>Khá</v>
      </c>
      <c r="DX66" s="19"/>
      <c r="DY66" s="11">
        <v>8</v>
      </c>
      <c r="DZ66" s="98"/>
      <c r="EA66" s="11">
        <v>9</v>
      </c>
      <c r="EB66" s="98"/>
      <c r="EC66" s="11">
        <f t="shared" si="19"/>
        <v>9</v>
      </c>
      <c r="ED66" s="11">
        <v>7</v>
      </c>
      <c r="EE66" s="98"/>
      <c r="EF66" s="11">
        <v>5</v>
      </c>
      <c r="EG66" s="98"/>
      <c r="EH66" s="11">
        <f t="shared" si="20"/>
        <v>5</v>
      </c>
      <c r="EI66" s="11">
        <v>9</v>
      </c>
      <c r="EJ66" s="98"/>
      <c r="EK66" s="11">
        <v>8</v>
      </c>
      <c r="EL66" s="98"/>
      <c r="EM66" s="11">
        <f t="shared" si="21"/>
        <v>8</v>
      </c>
      <c r="EN66" s="11">
        <v>9</v>
      </c>
      <c r="EO66" s="98"/>
      <c r="EP66" s="11">
        <v>8</v>
      </c>
      <c r="EQ66" s="98"/>
      <c r="ER66" s="11">
        <v>9</v>
      </c>
      <c r="ES66" s="98"/>
      <c r="ET66" s="11">
        <v>5</v>
      </c>
      <c r="EU66" s="98"/>
      <c r="EV66" s="11">
        <v>8</v>
      </c>
      <c r="EW66" s="98" t="str">
        <f t="shared" si="22"/>
        <v>Nguyễn MinhTâm</v>
      </c>
      <c r="EX66" s="217">
        <f t="shared" si="33"/>
        <v>7.79</v>
      </c>
      <c r="EY66" s="220"/>
      <c r="EZ66" s="221" t="str">
        <f t="shared" si="34"/>
        <v>Khá</v>
      </c>
      <c r="FA66" s="221"/>
      <c r="FB66" s="217">
        <f t="shared" si="35"/>
        <v>7.58</v>
      </c>
      <c r="FC66" s="220"/>
      <c r="FD66" s="221" t="str">
        <f t="shared" si="36"/>
        <v>Khá</v>
      </c>
      <c r="FE66" s="219" t="str">
        <f t="shared" si="25"/>
        <v>Nguyễn MinhTâm</v>
      </c>
      <c r="FF66" s="46">
        <f t="shared" si="26"/>
        <v>6.98</v>
      </c>
      <c r="FG66" s="46"/>
      <c r="FH66" s="47" t="str">
        <f t="shared" si="43"/>
        <v>TBKhá</v>
      </c>
      <c r="FI66" s="170">
        <f t="shared" si="45"/>
        <v>79</v>
      </c>
    </row>
    <row r="67" spans="1:165" ht="12.75" x14ac:dyDescent="0.2">
      <c r="A67" s="16">
        <v>62</v>
      </c>
      <c r="B67" s="17" t="s">
        <v>154</v>
      </c>
      <c r="C67" s="18" t="s">
        <v>155</v>
      </c>
      <c r="D67" s="11">
        <v>6</v>
      </c>
      <c r="E67" s="12"/>
      <c r="F67" s="11">
        <f t="shared" si="7"/>
        <v>6</v>
      </c>
      <c r="G67" s="11">
        <v>5</v>
      </c>
      <c r="H67" s="12"/>
      <c r="I67" s="11">
        <v>6</v>
      </c>
      <c r="J67" s="12"/>
      <c r="K67" s="11">
        <f t="shared" si="8"/>
        <v>6</v>
      </c>
      <c r="L67" s="11">
        <v>6</v>
      </c>
      <c r="M67" s="12"/>
      <c r="N67" s="11">
        <v>6</v>
      </c>
      <c r="O67" s="12"/>
      <c r="P67" s="11">
        <f t="shared" si="9"/>
        <v>6</v>
      </c>
      <c r="Q67" s="11">
        <v>6</v>
      </c>
      <c r="R67" s="12"/>
      <c r="S67" s="11">
        <f t="shared" si="10"/>
        <v>6</v>
      </c>
      <c r="T67" s="12">
        <v>8</v>
      </c>
      <c r="U67" s="12"/>
      <c r="V67" s="12">
        <v>7</v>
      </c>
      <c r="W67" s="12"/>
      <c r="X67" s="11">
        <v>8</v>
      </c>
      <c r="Y67" s="12"/>
      <c r="Z67" s="11">
        <f t="shared" si="39"/>
        <v>8</v>
      </c>
      <c r="AA67" s="11">
        <v>7</v>
      </c>
      <c r="AB67" s="12"/>
      <c r="AC67" s="11">
        <v>6</v>
      </c>
      <c r="AD67" s="11"/>
      <c r="AE67" s="11">
        <v>5</v>
      </c>
      <c r="AF67" s="12"/>
      <c r="AG67" s="11">
        <f t="shared" si="1"/>
        <v>5</v>
      </c>
      <c r="AH67" s="11">
        <v>6</v>
      </c>
      <c r="AI67" s="12"/>
      <c r="AJ67" s="11">
        <f t="shared" si="2"/>
        <v>6</v>
      </c>
      <c r="AK67" s="11">
        <v>7</v>
      </c>
      <c r="AL67" s="12"/>
      <c r="AM67" s="11">
        <v>8</v>
      </c>
      <c r="AN67" s="12"/>
      <c r="AO67" s="12">
        <v>7</v>
      </c>
      <c r="AP67" s="12"/>
      <c r="AQ67" s="12">
        <v>6</v>
      </c>
      <c r="AR67" s="12"/>
      <c r="AS67" s="11">
        <f t="shared" si="3"/>
        <v>6</v>
      </c>
      <c r="AT67" s="13">
        <f t="shared" si="11"/>
        <v>6.44</v>
      </c>
      <c r="AU67" s="13"/>
      <c r="AV67" s="14" t="str">
        <f t="shared" si="40"/>
        <v>TBKhá</v>
      </c>
      <c r="AW67" s="19"/>
      <c r="AX67" s="11">
        <v>5</v>
      </c>
      <c r="AY67" s="12"/>
      <c r="AZ67" s="11">
        <v>8</v>
      </c>
      <c r="BA67" s="12"/>
      <c r="BB67" s="11">
        <v>8</v>
      </c>
      <c r="BC67" s="11"/>
      <c r="BD67" s="11">
        <v>5</v>
      </c>
      <c r="BE67" s="12"/>
      <c r="BF67" s="11">
        <f t="shared" si="12"/>
        <v>5</v>
      </c>
      <c r="BG67" s="11">
        <v>7</v>
      </c>
      <c r="BH67" s="12"/>
      <c r="BI67" s="12">
        <v>8</v>
      </c>
      <c r="BJ67" s="12"/>
      <c r="BK67" s="12">
        <v>5</v>
      </c>
      <c r="BL67" s="12"/>
      <c r="BM67" s="11">
        <f t="shared" si="13"/>
        <v>5</v>
      </c>
      <c r="BN67" s="11">
        <v>8</v>
      </c>
      <c r="BO67" s="12"/>
      <c r="BP67" s="11">
        <v>8</v>
      </c>
      <c r="BQ67" s="12"/>
      <c r="BR67" s="12">
        <v>8</v>
      </c>
      <c r="BS67" s="12"/>
      <c r="BT67" s="11">
        <v>6</v>
      </c>
      <c r="BU67" s="12"/>
      <c r="BV67" s="11">
        <f t="shared" si="14"/>
        <v>6</v>
      </c>
      <c r="BW67" s="11">
        <v>6</v>
      </c>
      <c r="BX67" s="12"/>
      <c r="BY67" s="11">
        <f t="shared" si="15"/>
        <v>6</v>
      </c>
      <c r="BZ67" s="11">
        <v>6</v>
      </c>
      <c r="CA67" s="11"/>
      <c r="CB67" s="11">
        <v>8</v>
      </c>
      <c r="CC67" s="12"/>
      <c r="CD67" s="11">
        <v>8</v>
      </c>
      <c r="CE67" s="12"/>
      <c r="CF67" s="12">
        <v>7</v>
      </c>
      <c r="CG67" s="12"/>
      <c r="CH67" s="12">
        <v>7</v>
      </c>
      <c r="CI67" s="12"/>
      <c r="CJ67" s="11">
        <v>6</v>
      </c>
      <c r="CK67" s="12"/>
      <c r="CL67" s="11">
        <f t="shared" si="16"/>
        <v>6</v>
      </c>
      <c r="CM67" s="11">
        <v>7</v>
      </c>
      <c r="CN67" s="11"/>
      <c r="CO67" s="11">
        <f t="shared" si="17"/>
        <v>7</v>
      </c>
      <c r="CP67" s="11">
        <v>8</v>
      </c>
      <c r="CQ67" s="11"/>
      <c r="CR67" s="11">
        <v>8</v>
      </c>
      <c r="CS67" s="12"/>
      <c r="CT67" s="12">
        <v>8</v>
      </c>
      <c r="CU67" s="12"/>
      <c r="CV67" s="13">
        <f t="shared" si="44"/>
        <v>7.04</v>
      </c>
      <c r="CW67" s="13"/>
      <c r="CX67" s="14" t="str">
        <f t="shared" si="41"/>
        <v>Khá</v>
      </c>
      <c r="CY67" s="19"/>
      <c r="CZ67" s="11">
        <v>8</v>
      </c>
      <c r="DA67" s="12"/>
      <c r="DB67" s="11">
        <v>7</v>
      </c>
      <c r="DC67" s="12"/>
      <c r="DD67" s="11">
        <f t="shared" si="18"/>
        <v>7</v>
      </c>
      <c r="DE67" s="11">
        <v>6</v>
      </c>
      <c r="DF67" s="11"/>
      <c r="DG67" s="11">
        <v>7</v>
      </c>
      <c r="DH67" s="12"/>
      <c r="DI67" s="11">
        <v>9</v>
      </c>
      <c r="DJ67" s="12"/>
      <c r="DK67" s="12">
        <v>7</v>
      </c>
      <c r="DL67" s="12"/>
      <c r="DM67" s="12">
        <v>8</v>
      </c>
      <c r="DN67" s="12"/>
      <c r="DO67" s="11">
        <v>8</v>
      </c>
      <c r="DP67" s="11"/>
      <c r="DQ67" s="11">
        <v>8</v>
      </c>
      <c r="DR67" s="12"/>
      <c r="DS67" s="12">
        <v>9</v>
      </c>
      <c r="DT67" s="12"/>
      <c r="DU67" s="13">
        <f t="shared" si="46"/>
        <v>7.64</v>
      </c>
      <c r="DV67" s="13"/>
      <c r="DW67" s="14" t="str">
        <f t="shared" si="42"/>
        <v>Khá</v>
      </c>
      <c r="DX67" s="19"/>
      <c r="DY67" s="11">
        <v>8</v>
      </c>
      <c r="DZ67" s="98"/>
      <c r="EA67" s="11">
        <v>9</v>
      </c>
      <c r="EB67" s="98"/>
      <c r="EC67" s="11">
        <f t="shared" si="19"/>
        <v>9</v>
      </c>
      <c r="ED67" s="11">
        <v>7</v>
      </c>
      <c r="EE67" s="98"/>
      <c r="EF67" s="11">
        <v>6</v>
      </c>
      <c r="EG67" s="98"/>
      <c r="EH67" s="11">
        <f t="shared" si="20"/>
        <v>6</v>
      </c>
      <c r="EI67" s="11">
        <v>8</v>
      </c>
      <c r="EJ67" s="98"/>
      <c r="EK67" s="11">
        <v>8</v>
      </c>
      <c r="EL67" s="98"/>
      <c r="EM67" s="11">
        <f t="shared" si="21"/>
        <v>8</v>
      </c>
      <c r="EN67" s="11">
        <v>9</v>
      </c>
      <c r="EO67" s="98"/>
      <c r="EP67" s="11">
        <v>8</v>
      </c>
      <c r="EQ67" s="98"/>
      <c r="ER67" s="11">
        <v>9</v>
      </c>
      <c r="ES67" s="98"/>
      <c r="ET67" s="11">
        <v>7</v>
      </c>
      <c r="EU67" s="98"/>
      <c r="EV67" s="11">
        <v>7</v>
      </c>
      <c r="EW67" s="98" t="str">
        <f t="shared" si="22"/>
        <v>Lê Thị MinhTân</v>
      </c>
      <c r="EX67" s="217">
        <f t="shared" si="33"/>
        <v>7.93</v>
      </c>
      <c r="EY67" s="220"/>
      <c r="EZ67" s="221" t="str">
        <f t="shared" si="34"/>
        <v>Khá</v>
      </c>
      <c r="FA67" s="221"/>
      <c r="FB67" s="217">
        <f t="shared" si="35"/>
        <v>7.79</v>
      </c>
      <c r="FC67" s="220"/>
      <c r="FD67" s="221" t="str">
        <f t="shared" si="36"/>
        <v>Khá</v>
      </c>
      <c r="FE67" s="219" t="str">
        <f t="shared" si="25"/>
        <v>Lê Thị MinhTân</v>
      </c>
      <c r="FF67" s="46">
        <f t="shared" si="26"/>
        <v>7.09</v>
      </c>
      <c r="FG67" s="46"/>
      <c r="FH67" s="47" t="str">
        <f t="shared" si="43"/>
        <v>Khá</v>
      </c>
      <c r="FI67" s="170">
        <f t="shared" si="45"/>
        <v>72</v>
      </c>
    </row>
    <row r="68" spans="1:165" ht="12.75" x14ac:dyDescent="0.2">
      <c r="A68" s="16">
        <v>63</v>
      </c>
      <c r="B68" s="17" t="s">
        <v>60</v>
      </c>
      <c r="C68" s="18" t="s">
        <v>156</v>
      </c>
      <c r="D68" s="11">
        <v>7</v>
      </c>
      <c r="E68" s="12"/>
      <c r="F68" s="11">
        <f t="shared" si="7"/>
        <v>7</v>
      </c>
      <c r="G68" s="11">
        <v>5</v>
      </c>
      <c r="H68" s="12"/>
      <c r="I68" s="11">
        <v>6</v>
      </c>
      <c r="J68" s="12"/>
      <c r="K68" s="11">
        <f t="shared" si="8"/>
        <v>6</v>
      </c>
      <c r="L68" s="11">
        <v>7</v>
      </c>
      <c r="M68" s="12"/>
      <c r="N68" s="11">
        <v>9</v>
      </c>
      <c r="O68" s="12"/>
      <c r="P68" s="11">
        <f t="shared" si="9"/>
        <v>9</v>
      </c>
      <c r="Q68" s="11">
        <v>7</v>
      </c>
      <c r="R68" s="12"/>
      <c r="S68" s="11">
        <f t="shared" si="10"/>
        <v>7</v>
      </c>
      <c r="T68" s="12">
        <v>7</v>
      </c>
      <c r="U68" s="12"/>
      <c r="V68" s="12">
        <v>8</v>
      </c>
      <c r="W68" s="12"/>
      <c r="X68" s="11">
        <v>8</v>
      </c>
      <c r="Y68" s="12"/>
      <c r="Z68" s="11">
        <f t="shared" si="39"/>
        <v>8</v>
      </c>
      <c r="AA68" s="11">
        <v>5</v>
      </c>
      <c r="AB68" s="12"/>
      <c r="AC68" s="11">
        <v>5</v>
      </c>
      <c r="AD68" s="11"/>
      <c r="AE68" s="11">
        <v>7</v>
      </c>
      <c r="AF68" s="12"/>
      <c r="AG68" s="11">
        <f t="shared" si="1"/>
        <v>7</v>
      </c>
      <c r="AH68" s="11">
        <v>6</v>
      </c>
      <c r="AI68" s="12"/>
      <c r="AJ68" s="11">
        <f t="shared" si="2"/>
        <v>6</v>
      </c>
      <c r="AK68" s="11">
        <v>7</v>
      </c>
      <c r="AL68" s="12"/>
      <c r="AM68" s="11">
        <v>7</v>
      </c>
      <c r="AN68" s="12"/>
      <c r="AO68" s="12">
        <v>7</v>
      </c>
      <c r="AP68" s="12"/>
      <c r="AQ68" s="12">
        <v>6</v>
      </c>
      <c r="AR68" s="12"/>
      <c r="AS68" s="11">
        <f t="shared" si="3"/>
        <v>6</v>
      </c>
      <c r="AT68" s="13">
        <f t="shared" si="11"/>
        <v>6.57</v>
      </c>
      <c r="AU68" s="13"/>
      <c r="AV68" s="14" t="str">
        <f t="shared" si="40"/>
        <v>TBKhá</v>
      </c>
      <c r="AW68" s="19"/>
      <c r="AX68" s="11">
        <v>6</v>
      </c>
      <c r="AY68" s="12"/>
      <c r="AZ68" s="11">
        <v>7</v>
      </c>
      <c r="BA68" s="12"/>
      <c r="BB68" s="11">
        <v>9</v>
      </c>
      <c r="BC68" s="11"/>
      <c r="BD68" s="11">
        <v>5</v>
      </c>
      <c r="BE68" s="12"/>
      <c r="BF68" s="11">
        <f t="shared" si="12"/>
        <v>5</v>
      </c>
      <c r="BG68" s="11">
        <v>8</v>
      </c>
      <c r="BH68" s="12"/>
      <c r="BI68" s="12">
        <v>8</v>
      </c>
      <c r="BJ68" s="12"/>
      <c r="BK68" s="12">
        <v>7</v>
      </c>
      <c r="BL68" s="12"/>
      <c r="BM68" s="11">
        <f t="shared" si="13"/>
        <v>7</v>
      </c>
      <c r="BN68" s="11">
        <v>8</v>
      </c>
      <c r="BO68" s="12"/>
      <c r="BP68" s="11">
        <v>9</v>
      </c>
      <c r="BQ68" s="12"/>
      <c r="BR68" s="12">
        <v>8</v>
      </c>
      <c r="BS68" s="12"/>
      <c r="BT68" s="11">
        <v>7</v>
      </c>
      <c r="BU68" s="12"/>
      <c r="BV68" s="11">
        <f t="shared" si="14"/>
        <v>7</v>
      </c>
      <c r="BW68" s="11">
        <v>5</v>
      </c>
      <c r="BX68" s="12"/>
      <c r="BY68" s="11">
        <f t="shared" si="15"/>
        <v>5</v>
      </c>
      <c r="BZ68" s="11">
        <v>7</v>
      </c>
      <c r="CA68" s="11"/>
      <c r="CB68" s="11">
        <v>6</v>
      </c>
      <c r="CC68" s="12"/>
      <c r="CD68" s="11">
        <v>7</v>
      </c>
      <c r="CE68" s="12"/>
      <c r="CF68" s="12">
        <v>8</v>
      </c>
      <c r="CG68" s="12"/>
      <c r="CH68" s="12">
        <v>8</v>
      </c>
      <c r="CI68" s="12"/>
      <c r="CJ68" s="11">
        <v>8</v>
      </c>
      <c r="CK68" s="12"/>
      <c r="CL68" s="11">
        <f t="shared" si="16"/>
        <v>8</v>
      </c>
      <c r="CM68" s="11">
        <v>7</v>
      </c>
      <c r="CN68" s="11"/>
      <c r="CO68" s="11">
        <f t="shared" si="17"/>
        <v>7</v>
      </c>
      <c r="CP68" s="11">
        <v>8</v>
      </c>
      <c r="CQ68" s="11"/>
      <c r="CR68" s="11">
        <v>8</v>
      </c>
      <c r="CS68" s="12"/>
      <c r="CT68" s="12">
        <v>7</v>
      </c>
      <c r="CU68" s="12"/>
      <c r="CV68" s="13">
        <f t="shared" si="44"/>
        <v>7.21</v>
      </c>
      <c r="CW68" s="13"/>
      <c r="CX68" s="14" t="str">
        <f t="shared" si="41"/>
        <v>Khá</v>
      </c>
      <c r="CY68" s="19"/>
      <c r="CZ68" s="11">
        <v>7</v>
      </c>
      <c r="DA68" s="12"/>
      <c r="DB68" s="11">
        <v>7</v>
      </c>
      <c r="DC68" s="12"/>
      <c r="DD68" s="11">
        <f t="shared" si="18"/>
        <v>7</v>
      </c>
      <c r="DE68" s="11">
        <v>6</v>
      </c>
      <c r="DF68" s="11"/>
      <c r="DG68" s="11">
        <v>7</v>
      </c>
      <c r="DH68" s="12"/>
      <c r="DI68" s="11">
        <v>8</v>
      </c>
      <c r="DJ68" s="12"/>
      <c r="DK68" s="12">
        <v>6</v>
      </c>
      <c r="DL68" s="12"/>
      <c r="DM68" s="12">
        <v>7</v>
      </c>
      <c r="DN68" s="12"/>
      <c r="DO68" s="11">
        <v>8</v>
      </c>
      <c r="DP68" s="11"/>
      <c r="DQ68" s="11">
        <v>8</v>
      </c>
      <c r="DR68" s="12"/>
      <c r="DS68" s="12">
        <v>8</v>
      </c>
      <c r="DT68" s="12"/>
      <c r="DU68" s="13">
        <f t="shared" si="46"/>
        <v>7.16</v>
      </c>
      <c r="DV68" s="13"/>
      <c r="DW68" s="14" t="str">
        <f t="shared" si="42"/>
        <v>Khá</v>
      </c>
      <c r="DX68" s="19"/>
      <c r="DY68" s="11">
        <v>8</v>
      </c>
      <c r="DZ68" s="98"/>
      <c r="EA68" s="11">
        <v>9</v>
      </c>
      <c r="EB68" s="98"/>
      <c r="EC68" s="11">
        <f t="shared" si="19"/>
        <v>9</v>
      </c>
      <c r="ED68" s="11">
        <v>8</v>
      </c>
      <c r="EE68" s="98"/>
      <c r="EF68" s="11">
        <v>7</v>
      </c>
      <c r="EG68" s="98"/>
      <c r="EH68" s="11">
        <f t="shared" si="20"/>
        <v>7</v>
      </c>
      <c r="EI68" s="11">
        <v>8</v>
      </c>
      <c r="EJ68" s="98"/>
      <c r="EK68" s="11">
        <v>9</v>
      </c>
      <c r="EL68" s="98"/>
      <c r="EM68" s="11">
        <f t="shared" si="21"/>
        <v>9</v>
      </c>
      <c r="EN68" s="11">
        <v>9</v>
      </c>
      <c r="EO68" s="98"/>
      <c r="EP68" s="11">
        <v>8</v>
      </c>
      <c r="EQ68" s="98"/>
      <c r="ER68" s="11">
        <v>9</v>
      </c>
      <c r="ES68" s="98"/>
      <c r="ET68" s="11">
        <v>7</v>
      </c>
      <c r="EU68" s="98"/>
      <c r="EV68" s="11">
        <v>7</v>
      </c>
      <c r="EW68" s="98" t="str">
        <f t="shared" si="22"/>
        <v>Đặng Thị NgọcThanh</v>
      </c>
      <c r="EX68" s="217">
        <f t="shared" si="33"/>
        <v>8.2100000000000009</v>
      </c>
      <c r="EY68" s="220"/>
      <c r="EZ68" s="221" t="str">
        <f t="shared" si="34"/>
        <v>Giỏi</v>
      </c>
      <c r="FA68" s="221"/>
      <c r="FB68" s="217">
        <f t="shared" si="35"/>
        <v>7.72</v>
      </c>
      <c r="FC68" s="220"/>
      <c r="FD68" s="221" t="str">
        <f t="shared" si="36"/>
        <v>Khá</v>
      </c>
      <c r="FE68" s="219" t="str">
        <f t="shared" si="25"/>
        <v>Đặng Thị NgọcThanh</v>
      </c>
      <c r="FF68" s="46">
        <f t="shared" si="26"/>
        <v>7.16</v>
      </c>
      <c r="FG68" s="46"/>
      <c r="FH68" s="47" t="str">
        <f t="shared" si="43"/>
        <v>Khá</v>
      </c>
      <c r="FI68" s="170">
        <f t="shared" si="45"/>
        <v>67</v>
      </c>
    </row>
    <row r="69" spans="1:165" ht="12.75" x14ac:dyDescent="0.2">
      <c r="A69" s="16">
        <v>64</v>
      </c>
      <c r="B69" s="17" t="s">
        <v>157</v>
      </c>
      <c r="C69" s="18" t="s">
        <v>156</v>
      </c>
      <c r="D69" s="11">
        <v>6</v>
      </c>
      <c r="E69" s="12"/>
      <c r="F69" s="11">
        <f t="shared" si="7"/>
        <v>6</v>
      </c>
      <c r="G69" s="11">
        <v>6</v>
      </c>
      <c r="H69" s="12"/>
      <c r="I69" s="11">
        <v>6</v>
      </c>
      <c r="J69" s="12"/>
      <c r="K69" s="11">
        <f t="shared" si="8"/>
        <v>6</v>
      </c>
      <c r="L69" s="11">
        <v>9</v>
      </c>
      <c r="M69" s="12"/>
      <c r="N69" s="11">
        <v>7</v>
      </c>
      <c r="O69" s="12"/>
      <c r="P69" s="11">
        <f t="shared" si="9"/>
        <v>7</v>
      </c>
      <c r="Q69" s="11">
        <v>5</v>
      </c>
      <c r="R69" s="12"/>
      <c r="S69" s="11">
        <f t="shared" si="10"/>
        <v>5</v>
      </c>
      <c r="T69" s="12">
        <v>8</v>
      </c>
      <c r="U69" s="12"/>
      <c r="V69" s="12">
        <v>8</v>
      </c>
      <c r="W69" s="12"/>
      <c r="X69" s="11">
        <v>8</v>
      </c>
      <c r="Y69" s="12"/>
      <c r="Z69" s="11">
        <f t="shared" si="39"/>
        <v>8</v>
      </c>
      <c r="AA69" s="11">
        <v>5</v>
      </c>
      <c r="AB69" s="12"/>
      <c r="AC69" s="11">
        <v>5</v>
      </c>
      <c r="AD69" s="11"/>
      <c r="AE69" s="11">
        <v>5</v>
      </c>
      <c r="AF69" s="12"/>
      <c r="AG69" s="11">
        <f t="shared" si="1"/>
        <v>5</v>
      </c>
      <c r="AH69" s="11">
        <v>6</v>
      </c>
      <c r="AI69" s="12"/>
      <c r="AJ69" s="11">
        <f t="shared" ref="AJ69:AJ90" si="47">MAX(AH69:AI69)</f>
        <v>6</v>
      </c>
      <c r="AK69" s="11">
        <v>6</v>
      </c>
      <c r="AL69" s="12"/>
      <c r="AM69" s="11">
        <v>7</v>
      </c>
      <c r="AN69" s="12"/>
      <c r="AO69" s="12">
        <v>7</v>
      </c>
      <c r="AP69" s="12"/>
      <c r="AQ69" s="12">
        <v>6</v>
      </c>
      <c r="AR69" s="12"/>
      <c r="AS69" s="11">
        <f t="shared" si="3"/>
        <v>6</v>
      </c>
      <c r="AT69" s="13">
        <f t="shared" si="11"/>
        <v>6.37</v>
      </c>
      <c r="AU69" s="13"/>
      <c r="AV69" s="14" t="str">
        <f t="shared" si="40"/>
        <v>TBKhá</v>
      </c>
      <c r="AW69" s="19"/>
      <c r="AX69" s="11">
        <v>6</v>
      </c>
      <c r="AY69" s="12"/>
      <c r="AZ69" s="11">
        <v>7</v>
      </c>
      <c r="BA69" s="12"/>
      <c r="BB69" s="11">
        <v>8</v>
      </c>
      <c r="BC69" s="11"/>
      <c r="BD69" s="11">
        <v>6</v>
      </c>
      <c r="BE69" s="12"/>
      <c r="BF69" s="11">
        <f t="shared" si="12"/>
        <v>6</v>
      </c>
      <c r="BG69" s="11">
        <v>8</v>
      </c>
      <c r="BH69" s="12"/>
      <c r="BI69" s="12">
        <v>7</v>
      </c>
      <c r="BJ69" s="12"/>
      <c r="BK69" s="12">
        <v>7</v>
      </c>
      <c r="BL69" s="12"/>
      <c r="BM69" s="11">
        <f t="shared" si="13"/>
        <v>7</v>
      </c>
      <c r="BN69" s="11">
        <v>8</v>
      </c>
      <c r="BO69" s="12"/>
      <c r="BP69" s="11">
        <v>8</v>
      </c>
      <c r="BQ69" s="12"/>
      <c r="BR69" s="12">
        <v>8</v>
      </c>
      <c r="BS69" s="12"/>
      <c r="BT69" s="11">
        <v>8</v>
      </c>
      <c r="BU69" s="12"/>
      <c r="BV69" s="11">
        <f t="shared" si="14"/>
        <v>8</v>
      </c>
      <c r="BW69" s="11">
        <v>5</v>
      </c>
      <c r="BX69" s="12"/>
      <c r="BY69" s="11">
        <f t="shared" si="15"/>
        <v>5</v>
      </c>
      <c r="BZ69" s="11">
        <v>6</v>
      </c>
      <c r="CA69" s="11"/>
      <c r="CB69" s="11">
        <v>8</v>
      </c>
      <c r="CC69" s="12"/>
      <c r="CD69" s="11">
        <v>7</v>
      </c>
      <c r="CE69" s="12"/>
      <c r="CF69" s="12">
        <v>7</v>
      </c>
      <c r="CG69" s="12"/>
      <c r="CH69" s="12">
        <v>7</v>
      </c>
      <c r="CI69" s="12"/>
      <c r="CJ69" s="11">
        <v>8</v>
      </c>
      <c r="CK69" s="12"/>
      <c r="CL69" s="11">
        <f t="shared" si="16"/>
        <v>8</v>
      </c>
      <c r="CM69" s="11">
        <v>7</v>
      </c>
      <c r="CN69" s="11"/>
      <c r="CO69" s="11">
        <f t="shared" si="17"/>
        <v>7</v>
      </c>
      <c r="CP69" s="11">
        <v>8</v>
      </c>
      <c r="CQ69" s="11"/>
      <c r="CR69" s="11">
        <v>8</v>
      </c>
      <c r="CS69" s="12"/>
      <c r="CT69" s="12">
        <v>7</v>
      </c>
      <c r="CU69" s="12"/>
      <c r="CV69" s="13">
        <f t="shared" si="44"/>
        <v>7.17</v>
      </c>
      <c r="CW69" s="13"/>
      <c r="CX69" s="14" t="str">
        <f t="shared" si="41"/>
        <v>Khá</v>
      </c>
      <c r="CY69" s="19"/>
      <c r="CZ69" s="11">
        <v>8</v>
      </c>
      <c r="DA69" s="12"/>
      <c r="DB69" s="11">
        <v>7</v>
      </c>
      <c r="DC69" s="12"/>
      <c r="DD69" s="11">
        <f t="shared" si="18"/>
        <v>7</v>
      </c>
      <c r="DE69" s="11">
        <v>6</v>
      </c>
      <c r="DF69" s="11"/>
      <c r="DG69" s="11">
        <v>7</v>
      </c>
      <c r="DH69" s="12"/>
      <c r="DI69" s="11">
        <v>8</v>
      </c>
      <c r="DJ69" s="12"/>
      <c r="DK69" s="12">
        <v>6</v>
      </c>
      <c r="DL69" s="12"/>
      <c r="DM69" s="12">
        <v>7</v>
      </c>
      <c r="DN69" s="12"/>
      <c r="DO69" s="11">
        <v>9</v>
      </c>
      <c r="DP69" s="11"/>
      <c r="DQ69" s="11">
        <v>7</v>
      </c>
      <c r="DR69" s="12"/>
      <c r="DS69" s="12">
        <v>9</v>
      </c>
      <c r="DT69" s="12"/>
      <c r="DU69" s="13">
        <f t="shared" si="46"/>
        <v>7.4</v>
      </c>
      <c r="DV69" s="13"/>
      <c r="DW69" s="14" t="str">
        <f t="shared" si="42"/>
        <v>Khá</v>
      </c>
      <c r="DX69" s="19"/>
      <c r="DY69" s="11">
        <v>9</v>
      </c>
      <c r="DZ69" s="98"/>
      <c r="EA69" s="11">
        <v>9</v>
      </c>
      <c r="EB69" s="98"/>
      <c r="EC69" s="11">
        <f t="shared" si="19"/>
        <v>9</v>
      </c>
      <c r="ED69" s="11">
        <v>9</v>
      </c>
      <c r="EE69" s="98"/>
      <c r="EF69" s="11">
        <v>8</v>
      </c>
      <c r="EG69" s="98"/>
      <c r="EH69" s="11">
        <f t="shared" si="20"/>
        <v>8</v>
      </c>
      <c r="EI69" s="11">
        <v>8</v>
      </c>
      <c r="EJ69" s="98"/>
      <c r="EK69" s="11">
        <v>9</v>
      </c>
      <c r="EL69" s="98"/>
      <c r="EM69" s="11">
        <f t="shared" si="21"/>
        <v>9</v>
      </c>
      <c r="EN69" s="11">
        <v>9</v>
      </c>
      <c r="EO69" s="98"/>
      <c r="EP69" s="11">
        <v>9</v>
      </c>
      <c r="EQ69" s="98"/>
      <c r="ER69" s="11">
        <v>9</v>
      </c>
      <c r="ES69" s="98"/>
      <c r="ET69" s="11">
        <v>7</v>
      </c>
      <c r="EU69" s="98"/>
      <c r="EV69" s="11">
        <v>8</v>
      </c>
      <c r="EW69" s="98" t="str">
        <f t="shared" si="22"/>
        <v>Nguyễn Thị HảiThanh</v>
      </c>
      <c r="EX69" s="217">
        <f t="shared" si="33"/>
        <v>8.57</v>
      </c>
      <c r="EY69" s="220"/>
      <c r="EZ69" s="221" t="str">
        <f t="shared" si="34"/>
        <v>Giỏi</v>
      </c>
      <c r="FA69" s="221"/>
      <c r="FB69" s="217">
        <f t="shared" si="35"/>
        <v>8.02</v>
      </c>
      <c r="FC69" s="220"/>
      <c r="FD69" s="221" t="str">
        <f t="shared" si="36"/>
        <v>Giỏi</v>
      </c>
      <c r="FE69" s="219" t="str">
        <f t="shared" si="25"/>
        <v>Nguyễn Thị HảiThanh</v>
      </c>
      <c r="FF69" s="46">
        <f t="shared" si="26"/>
        <v>7.18</v>
      </c>
      <c r="FG69" s="46"/>
      <c r="FH69" s="47" t="str">
        <f t="shared" si="43"/>
        <v>Khá</v>
      </c>
      <c r="FI69" s="170">
        <f t="shared" si="45"/>
        <v>65</v>
      </c>
    </row>
    <row r="70" spans="1:165" ht="12.75" x14ac:dyDescent="0.2">
      <c r="A70" s="16">
        <v>65</v>
      </c>
      <c r="B70" s="17" t="s">
        <v>158</v>
      </c>
      <c r="C70" s="18" t="s">
        <v>159</v>
      </c>
      <c r="D70" s="11">
        <v>5</v>
      </c>
      <c r="E70" s="12"/>
      <c r="F70" s="11">
        <f t="shared" si="7"/>
        <v>5</v>
      </c>
      <c r="G70" s="11">
        <v>6</v>
      </c>
      <c r="H70" s="12"/>
      <c r="I70" s="11">
        <v>5</v>
      </c>
      <c r="J70" s="12"/>
      <c r="K70" s="11">
        <f t="shared" si="8"/>
        <v>5</v>
      </c>
      <c r="L70" s="11">
        <v>9</v>
      </c>
      <c r="M70" s="12"/>
      <c r="N70" s="11">
        <v>9</v>
      </c>
      <c r="O70" s="12"/>
      <c r="P70" s="11">
        <f t="shared" si="9"/>
        <v>9</v>
      </c>
      <c r="Q70" s="11">
        <v>6</v>
      </c>
      <c r="R70" s="12"/>
      <c r="S70" s="11">
        <f t="shared" si="10"/>
        <v>6</v>
      </c>
      <c r="T70" s="12">
        <v>7</v>
      </c>
      <c r="U70" s="12"/>
      <c r="V70" s="12">
        <v>8</v>
      </c>
      <c r="W70" s="12"/>
      <c r="X70" s="11">
        <v>8</v>
      </c>
      <c r="Y70" s="12"/>
      <c r="Z70" s="11">
        <f t="shared" si="39"/>
        <v>8</v>
      </c>
      <c r="AA70" s="11">
        <v>5</v>
      </c>
      <c r="AB70" s="12"/>
      <c r="AC70" s="11">
        <v>6</v>
      </c>
      <c r="AD70" s="11"/>
      <c r="AE70" s="11">
        <v>6</v>
      </c>
      <c r="AF70" s="12"/>
      <c r="AG70" s="11">
        <f t="shared" ref="AG70:AG90" si="48">MAX(AE70:AF70)</f>
        <v>6</v>
      </c>
      <c r="AH70" s="11">
        <v>6</v>
      </c>
      <c r="AI70" s="12"/>
      <c r="AJ70" s="11">
        <f t="shared" si="47"/>
        <v>6</v>
      </c>
      <c r="AK70" s="11">
        <v>6</v>
      </c>
      <c r="AL70" s="12"/>
      <c r="AM70" s="11">
        <v>8</v>
      </c>
      <c r="AN70" s="12"/>
      <c r="AO70" s="12">
        <v>8</v>
      </c>
      <c r="AP70" s="12"/>
      <c r="AQ70" s="12">
        <v>6</v>
      </c>
      <c r="AR70" s="12"/>
      <c r="AS70" s="11">
        <f t="shared" ref="AS70:AS90" si="49">MAX(AQ70:AR70)</f>
        <v>6</v>
      </c>
      <c r="AT70" s="13">
        <f t="shared" si="11"/>
        <v>6.57</v>
      </c>
      <c r="AU70" s="13"/>
      <c r="AV70" s="14" t="str">
        <f t="shared" si="40"/>
        <v>TBKhá</v>
      </c>
      <c r="AW70" s="19"/>
      <c r="AX70" s="11">
        <v>8</v>
      </c>
      <c r="AY70" s="12"/>
      <c r="AZ70" s="11">
        <v>7</v>
      </c>
      <c r="BA70" s="12"/>
      <c r="BB70" s="11">
        <v>8</v>
      </c>
      <c r="BC70" s="11"/>
      <c r="BD70" s="11">
        <v>7</v>
      </c>
      <c r="BE70" s="12"/>
      <c r="BF70" s="11">
        <f t="shared" si="12"/>
        <v>7</v>
      </c>
      <c r="BG70" s="11">
        <v>8</v>
      </c>
      <c r="BH70" s="12"/>
      <c r="BI70" s="12">
        <v>8</v>
      </c>
      <c r="BJ70" s="12"/>
      <c r="BK70" s="12">
        <v>7</v>
      </c>
      <c r="BL70" s="12"/>
      <c r="BM70" s="11">
        <f t="shared" si="13"/>
        <v>7</v>
      </c>
      <c r="BN70" s="11">
        <v>8</v>
      </c>
      <c r="BO70" s="12"/>
      <c r="BP70" s="11">
        <v>9</v>
      </c>
      <c r="BQ70" s="12"/>
      <c r="BR70" s="12">
        <v>9</v>
      </c>
      <c r="BS70" s="12"/>
      <c r="BT70" s="11">
        <v>6</v>
      </c>
      <c r="BU70" s="12"/>
      <c r="BV70" s="11">
        <f t="shared" si="14"/>
        <v>6</v>
      </c>
      <c r="BW70" s="11">
        <v>6</v>
      </c>
      <c r="BX70" s="12"/>
      <c r="BY70" s="11">
        <f t="shared" si="15"/>
        <v>6</v>
      </c>
      <c r="BZ70" s="11">
        <v>8</v>
      </c>
      <c r="CA70" s="11"/>
      <c r="CB70" s="11">
        <v>8</v>
      </c>
      <c r="CC70" s="12"/>
      <c r="CD70" s="11">
        <v>8</v>
      </c>
      <c r="CE70" s="12"/>
      <c r="CF70" s="12">
        <v>8</v>
      </c>
      <c r="CG70" s="12"/>
      <c r="CH70" s="12">
        <v>8</v>
      </c>
      <c r="CI70" s="12"/>
      <c r="CJ70" s="11">
        <v>8</v>
      </c>
      <c r="CK70" s="12"/>
      <c r="CL70" s="11">
        <f t="shared" si="16"/>
        <v>8</v>
      </c>
      <c r="CM70" s="11">
        <v>8</v>
      </c>
      <c r="CN70" s="11"/>
      <c r="CO70" s="11">
        <f t="shared" si="17"/>
        <v>8</v>
      </c>
      <c r="CP70" s="11">
        <v>7</v>
      </c>
      <c r="CQ70" s="11"/>
      <c r="CR70" s="11">
        <v>8</v>
      </c>
      <c r="CS70" s="12"/>
      <c r="CT70" s="12">
        <v>8</v>
      </c>
      <c r="CU70" s="12"/>
      <c r="CV70" s="13">
        <f t="shared" ref="CV70:CV90" si="50">ROUND((SUMPRODUCT($AX$5:$CU$5,$AX70:$CU70))/$CV$6,2)</f>
        <v>7.68</v>
      </c>
      <c r="CW70" s="13"/>
      <c r="CX70" s="14" t="str">
        <f t="shared" si="41"/>
        <v>Khá</v>
      </c>
      <c r="CY70" s="19"/>
      <c r="CZ70" s="11">
        <v>8</v>
      </c>
      <c r="DA70" s="12"/>
      <c r="DB70" s="11">
        <v>6</v>
      </c>
      <c r="DC70" s="12"/>
      <c r="DD70" s="11">
        <f t="shared" si="18"/>
        <v>6</v>
      </c>
      <c r="DE70" s="11">
        <v>6</v>
      </c>
      <c r="DF70" s="11"/>
      <c r="DG70" s="11">
        <v>7</v>
      </c>
      <c r="DH70" s="12"/>
      <c r="DI70" s="11">
        <v>9</v>
      </c>
      <c r="DJ70" s="12"/>
      <c r="DK70" s="12">
        <v>7</v>
      </c>
      <c r="DL70" s="12"/>
      <c r="DM70" s="12">
        <v>8</v>
      </c>
      <c r="DN70" s="12"/>
      <c r="DO70" s="11">
        <v>8</v>
      </c>
      <c r="DP70" s="11"/>
      <c r="DQ70" s="11">
        <v>8</v>
      </c>
      <c r="DR70" s="12"/>
      <c r="DS70" s="12">
        <v>9</v>
      </c>
      <c r="DT70" s="12"/>
      <c r="DU70" s="13">
        <f t="shared" si="46"/>
        <v>7.52</v>
      </c>
      <c r="DV70" s="13"/>
      <c r="DW70" s="14" t="str">
        <f t="shared" si="42"/>
        <v>Khá</v>
      </c>
      <c r="DX70" s="19"/>
      <c r="DY70" s="11">
        <v>7</v>
      </c>
      <c r="DZ70" s="98"/>
      <c r="EA70" s="11">
        <v>9</v>
      </c>
      <c r="EB70" s="98"/>
      <c r="EC70" s="11">
        <f t="shared" si="19"/>
        <v>9</v>
      </c>
      <c r="ED70" s="11">
        <v>8</v>
      </c>
      <c r="EE70" s="98"/>
      <c r="EF70" s="11">
        <v>7</v>
      </c>
      <c r="EG70" s="98"/>
      <c r="EH70" s="11">
        <f t="shared" si="20"/>
        <v>7</v>
      </c>
      <c r="EI70" s="11">
        <v>8</v>
      </c>
      <c r="EJ70" s="98"/>
      <c r="EK70" s="11">
        <v>9</v>
      </c>
      <c r="EL70" s="98"/>
      <c r="EM70" s="11">
        <f t="shared" si="21"/>
        <v>9</v>
      </c>
      <c r="EN70" s="11">
        <v>8</v>
      </c>
      <c r="EO70" s="98"/>
      <c r="EP70" s="11">
        <v>8</v>
      </c>
      <c r="EQ70" s="98"/>
      <c r="ER70" s="11">
        <v>9</v>
      </c>
      <c r="ES70" s="98"/>
      <c r="ET70" s="11">
        <v>6</v>
      </c>
      <c r="EU70" s="98"/>
      <c r="EV70" s="11">
        <v>8</v>
      </c>
      <c r="EW70" s="98" t="str">
        <f t="shared" si="22"/>
        <v>Nguyễn TấnThành</v>
      </c>
      <c r="EX70" s="217">
        <f t="shared" si="33"/>
        <v>8.0399999999999991</v>
      </c>
      <c r="EY70" s="220"/>
      <c r="EZ70" s="221" t="str">
        <f t="shared" si="34"/>
        <v>Giỏi</v>
      </c>
      <c r="FA70" s="221"/>
      <c r="FB70" s="217">
        <f t="shared" si="35"/>
        <v>7.79</v>
      </c>
      <c r="FC70" s="220"/>
      <c r="FD70" s="221" t="str">
        <f t="shared" si="36"/>
        <v>Khá</v>
      </c>
      <c r="FE70" s="219" t="str">
        <f t="shared" si="25"/>
        <v>Nguyễn TấnThành</v>
      </c>
      <c r="FF70" s="46">
        <f t="shared" si="26"/>
        <v>7.34</v>
      </c>
      <c r="FG70" s="46"/>
      <c r="FH70" s="47" t="str">
        <f t="shared" si="43"/>
        <v>Khá</v>
      </c>
      <c r="FI70" s="170">
        <f t="shared" si="45"/>
        <v>48</v>
      </c>
    </row>
    <row r="71" spans="1:165" ht="12.75" x14ac:dyDescent="0.2">
      <c r="A71" s="16">
        <v>66</v>
      </c>
      <c r="B71" s="17" t="s">
        <v>160</v>
      </c>
      <c r="C71" s="18" t="s">
        <v>161</v>
      </c>
      <c r="D71" s="11">
        <v>8</v>
      </c>
      <c r="E71" s="12"/>
      <c r="F71" s="11">
        <f t="shared" ref="F71:F90" si="51">MAX(D71:E71)</f>
        <v>8</v>
      </c>
      <c r="G71" s="11">
        <v>6</v>
      </c>
      <c r="H71" s="12"/>
      <c r="I71" s="11">
        <v>8</v>
      </c>
      <c r="J71" s="12"/>
      <c r="K71" s="11">
        <f t="shared" ref="K71:K90" si="52">MAX(I71:J71)</f>
        <v>8</v>
      </c>
      <c r="L71" s="11">
        <v>8</v>
      </c>
      <c r="M71" s="12"/>
      <c r="N71" s="11">
        <v>10</v>
      </c>
      <c r="O71" s="12"/>
      <c r="P71" s="11">
        <f t="shared" ref="P71:P90" si="53">MAX(N71:O71)</f>
        <v>10</v>
      </c>
      <c r="Q71" s="11">
        <v>7</v>
      </c>
      <c r="R71" s="12"/>
      <c r="S71" s="11">
        <f t="shared" ref="S71:S90" si="54">MAX(Q71:R71)</f>
        <v>7</v>
      </c>
      <c r="T71" s="12">
        <v>8</v>
      </c>
      <c r="U71" s="12"/>
      <c r="V71" s="12">
        <v>9</v>
      </c>
      <c r="W71" s="12"/>
      <c r="X71" s="11">
        <v>9</v>
      </c>
      <c r="Y71" s="12"/>
      <c r="Z71" s="11">
        <f t="shared" si="39"/>
        <v>9</v>
      </c>
      <c r="AA71" s="11">
        <v>6</v>
      </c>
      <c r="AB71" s="12"/>
      <c r="AC71" s="11">
        <v>6</v>
      </c>
      <c r="AD71" s="11"/>
      <c r="AE71" s="11">
        <v>7</v>
      </c>
      <c r="AF71" s="12"/>
      <c r="AG71" s="11">
        <f t="shared" si="48"/>
        <v>7</v>
      </c>
      <c r="AH71" s="11">
        <v>8</v>
      </c>
      <c r="AI71" s="12"/>
      <c r="AJ71" s="11">
        <f t="shared" si="47"/>
        <v>8</v>
      </c>
      <c r="AK71" s="11">
        <v>8</v>
      </c>
      <c r="AL71" s="12"/>
      <c r="AM71" s="11">
        <v>8</v>
      </c>
      <c r="AN71" s="12"/>
      <c r="AO71" s="12">
        <v>7</v>
      </c>
      <c r="AP71" s="12"/>
      <c r="AQ71" s="12">
        <v>7</v>
      </c>
      <c r="AR71" s="12"/>
      <c r="AS71" s="11">
        <f t="shared" si="49"/>
        <v>7</v>
      </c>
      <c r="AT71" s="13">
        <f t="shared" ref="AT71:AT89" si="55">ROUND((SUMPRODUCT($D$5:$AS$5,$D71:$AS71))/$AT$6,2)</f>
        <v>7.5</v>
      </c>
      <c r="AU71" s="13"/>
      <c r="AV71" s="14" t="str">
        <f t="shared" si="40"/>
        <v>Khá</v>
      </c>
      <c r="AW71" s="19"/>
      <c r="AX71" s="11">
        <v>8</v>
      </c>
      <c r="AY71" s="12"/>
      <c r="AZ71" s="11">
        <v>9</v>
      </c>
      <c r="BA71" s="12"/>
      <c r="BB71" s="11">
        <v>8</v>
      </c>
      <c r="BC71" s="11"/>
      <c r="BD71" s="11">
        <v>9</v>
      </c>
      <c r="BE71" s="12"/>
      <c r="BF71" s="11">
        <f t="shared" ref="BF71:BF90" si="56">MAX(BD71:BE71)</f>
        <v>9</v>
      </c>
      <c r="BG71" s="11">
        <v>9</v>
      </c>
      <c r="BH71" s="12"/>
      <c r="BI71" s="12">
        <v>8</v>
      </c>
      <c r="BJ71" s="12"/>
      <c r="BK71" s="12">
        <v>8</v>
      </c>
      <c r="BL71" s="12"/>
      <c r="BM71" s="11">
        <f t="shared" ref="BM71:BM90" si="57">MAX(BK71:BL71)</f>
        <v>8</v>
      </c>
      <c r="BN71" s="11">
        <v>8</v>
      </c>
      <c r="BO71" s="12"/>
      <c r="BP71" s="11">
        <v>9</v>
      </c>
      <c r="BQ71" s="12"/>
      <c r="BR71" s="12">
        <v>9</v>
      </c>
      <c r="BS71" s="12"/>
      <c r="BT71" s="11">
        <v>9</v>
      </c>
      <c r="BU71" s="12"/>
      <c r="BV71" s="11">
        <f t="shared" ref="BV71:BV90" si="58">MAX(BT71:BU71)</f>
        <v>9</v>
      </c>
      <c r="BW71" s="11">
        <v>6</v>
      </c>
      <c r="BX71" s="12"/>
      <c r="BY71" s="11">
        <f t="shared" ref="BY71:BY90" si="59">MAX(BW71:BX71)</f>
        <v>6</v>
      </c>
      <c r="BZ71" s="11">
        <v>8</v>
      </c>
      <c r="CA71" s="11"/>
      <c r="CB71" s="11">
        <v>8</v>
      </c>
      <c r="CC71" s="12"/>
      <c r="CD71" s="11">
        <v>8</v>
      </c>
      <c r="CE71" s="12"/>
      <c r="CF71" s="12">
        <v>8</v>
      </c>
      <c r="CG71" s="12"/>
      <c r="CH71" s="12">
        <v>9</v>
      </c>
      <c r="CI71" s="12"/>
      <c r="CJ71" s="11">
        <v>10</v>
      </c>
      <c r="CK71" s="12"/>
      <c r="CL71" s="11">
        <f t="shared" ref="CL71:CL90" si="60">MAX(CJ71:CK71)</f>
        <v>10</v>
      </c>
      <c r="CM71" s="11">
        <v>9</v>
      </c>
      <c r="CN71" s="11"/>
      <c r="CO71" s="11">
        <f t="shared" ref="CO71:CO90" si="61">MAX(CM71:CN71)</f>
        <v>9</v>
      </c>
      <c r="CP71" s="11">
        <v>10</v>
      </c>
      <c r="CQ71" s="11"/>
      <c r="CR71" s="11">
        <v>8</v>
      </c>
      <c r="CS71" s="12"/>
      <c r="CT71" s="12">
        <v>9</v>
      </c>
      <c r="CU71" s="12"/>
      <c r="CV71" s="13">
        <f t="shared" si="50"/>
        <v>8.42</v>
      </c>
      <c r="CW71" s="13"/>
      <c r="CX71" s="14" t="str">
        <f t="shared" si="41"/>
        <v>Giỏi</v>
      </c>
      <c r="CY71" s="19"/>
      <c r="CZ71" s="11">
        <v>9</v>
      </c>
      <c r="DA71" s="12"/>
      <c r="DB71" s="11">
        <v>9</v>
      </c>
      <c r="DC71" s="12"/>
      <c r="DD71" s="11">
        <f t="shared" si="18"/>
        <v>9</v>
      </c>
      <c r="DE71" s="11">
        <v>8</v>
      </c>
      <c r="DF71" s="11"/>
      <c r="DG71" s="11">
        <v>9</v>
      </c>
      <c r="DH71" s="12"/>
      <c r="DI71" s="11">
        <v>9</v>
      </c>
      <c r="DJ71" s="12"/>
      <c r="DK71" s="12">
        <v>8</v>
      </c>
      <c r="DL71" s="12"/>
      <c r="DM71" s="12">
        <v>7</v>
      </c>
      <c r="DN71" s="12"/>
      <c r="DO71" s="11">
        <v>8</v>
      </c>
      <c r="DP71" s="11"/>
      <c r="DQ71" s="11">
        <v>8</v>
      </c>
      <c r="DR71" s="12"/>
      <c r="DS71" s="12">
        <v>9</v>
      </c>
      <c r="DT71" s="12"/>
      <c r="DU71" s="13">
        <f t="shared" si="46"/>
        <v>8.52</v>
      </c>
      <c r="DV71" s="13"/>
      <c r="DW71" s="14" t="str">
        <f t="shared" si="42"/>
        <v>Giỏi</v>
      </c>
      <c r="DX71" s="19"/>
      <c r="DY71" s="11">
        <v>10</v>
      </c>
      <c r="DZ71" s="98"/>
      <c r="EA71" s="11">
        <v>9</v>
      </c>
      <c r="EB71" s="98"/>
      <c r="EC71" s="11">
        <f t="shared" si="19"/>
        <v>9</v>
      </c>
      <c r="ED71" s="11">
        <v>10</v>
      </c>
      <c r="EE71" s="98"/>
      <c r="EF71" s="11">
        <v>9</v>
      </c>
      <c r="EG71" s="98"/>
      <c r="EH71" s="11">
        <f t="shared" si="20"/>
        <v>9</v>
      </c>
      <c r="EI71" s="11">
        <v>8</v>
      </c>
      <c r="EJ71" s="98"/>
      <c r="EK71" s="11">
        <v>9</v>
      </c>
      <c r="EL71" s="98"/>
      <c r="EM71" s="11">
        <f t="shared" ref="EM71:EM90" si="62">MAX(EK71:EL71)</f>
        <v>9</v>
      </c>
      <c r="EN71" s="11">
        <v>9</v>
      </c>
      <c r="EO71" s="98"/>
      <c r="EP71" s="11">
        <v>9</v>
      </c>
      <c r="EQ71" s="98"/>
      <c r="ER71" s="11">
        <v>9</v>
      </c>
      <c r="ES71" s="98"/>
      <c r="ET71" s="11">
        <v>10</v>
      </c>
      <c r="EU71" s="98"/>
      <c r="EV71" s="11">
        <v>9</v>
      </c>
      <c r="EW71" s="98" t="str">
        <f t="shared" si="22"/>
        <v>Nguyễn Thị ThanhThảo</v>
      </c>
      <c r="EX71" s="217">
        <f t="shared" si="33"/>
        <v>9.18</v>
      </c>
      <c r="EY71" s="220"/>
      <c r="EZ71" s="221" t="str">
        <f t="shared" si="34"/>
        <v>Xuất sắc</v>
      </c>
      <c r="FA71" s="221"/>
      <c r="FB71" s="217">
        <f t="shared" si="35"/>
        <v>8.8699999999999992</v>
      </c>
      <c r="FC71" s="220"/>
      <c r="FD71" s="221" t="str">
        <f t="shared" si="36"/>
        <v>Giỏi</v>
      </c>
      <c r="FE71" s="219" t="str">
        <f t="shared" si="25"/>
        <v>Nguyễn Thị ThanhThảo</v>
      </c>
      <c r="FF71" s="46">
        <f t="shared" si="26"/>
        <v>8.26</v>
      </c>
      <c r="FG71" s="46"/>
      <c r="FH71" s="47" t="str">
        <f t="shared" si="43"/>
        <v>Giỏi</v>
      </c>
      <c r="FI71" s="170">
        <f t="shared" ref="FI71:FI90" si="63">RANK(FF71,$FF$7:$FF$100)</f>
        <v>5</v>
      </c>
    </row>
    <row r="72" spans="1:165" ht="12.75" x14ac:dyDescent="0.2">
      <c r="A72" s="16">
        <v>67</v>
      </c>
      <c r="B72" s="17" t="s">
        <v>162</v>
      </c>
      <c r="C72" s="18" t="s">
        <v>161</v>
      </c>
      <c r="D72" s="11">
        <v>8</v>
      </c>
      <c r="E72" s="12"/>
      <c r="F72" s="11">
        <f t="shared" si="51"/>
        <v>8</v>
      </c>
      <c r="G72" s="11">
        <v>5</v>
      </c>
      <c r="H72" s="12"/>
      <c r="I72" s="11">
        <v>7</v>
      </c>
      <c r="J72" s="12"/>
      <c r="K72" s="11">
        <f t="shared" si="52"/>
        <v>7</v>
      </c>
      <c r="L72" s="11">
        <v>6</v>
      </c>
      <c r="M72" s="12"/>
      <c r="N72" s="11">
        <v>9</v>
      </c>
      <c r="O72" s="12"/>
      <c r="P72" s="11">
        <f t="shared" si="53"/>
        <v>9</v>
      </c>
      <c r="Q72" s="11">
        <v>6</v>
      </c>
      <c r="R72" s="12"/>
      <c r="S72" s="11">
        <f t="shared" si="54"/>
        <v>6</v>
      </c>
      <c r="T72" s="12">
        <v>8</v>
      </c>
      <c r="U72" s="12"/>
      <c r="V72" s="12">
        <v>8</v>
      </c>
      <c r="W72" s="12"/>
      <c r="X72" s="11">
        <v>8</v>
      </c>
      <c r="Y72" s="12"/>
      <c r="Z72" s="11">
        <f t="shared" si="39"/>
        <v>8</v>
      </c>
      <c r="AA72" s="11">
        <v>5</v>
      </c>
      <c r="AB72" s="12"/>
      <c r="AC72" s="11">
        <v>6</v>
      </c>
      <c r="AD72" s="11"/>
      <c r="AE72" s="11">
        <v>6</v>
      </c>
      <c r="AF72" s="12"/>
      <c r="AG72" s="11">
        <f t="shared" si="48"/>
        <v>6</v>
      </c>
      <c r="AH72" s="11">
        <v>7</v>
      </c>
      <c r="AI72" s="12"/>
      <c r="AJ72" s="11">
        <f t="shared" si="47"/>
        <v>7</v>
      </c>
      <c r="AK72" s="11">
        <v>7</v>
      </c>
      <c r="AL72" s="12"/>
      <c r="AM72" s="11">
        <v>8</v>
      </c>
      <c r="AN72" s="12"/>
      <c r="AO72" s="12">
        <v>8</v>
      </c>
      <c r="AP72" s="12"/>
      <c r="AQ72" s="12">
        <v>6</v>
      </c>
      <c r="AR72" s="12"/>
      <c r="AS72" s="11">
        <f t="shared" si="49"/>
        <v>6</v>
      </c>
      <c r="AT72" s="13">
        <f t="shared" si="55"/>
        <v>6.78</v>
      </c>
      <c r="AU72" s="13"/>
      <c r="AV72" s="14" t="str">
        <f t="shared" si="40"/>
        <v>TBKhá</v>
      </c>
      <c r="AW72" s="19"/>
      <c r="AX72" s="11">
        <v>6</v>
      </c>
      <c r="AY72" s="12"/>
      <c r="AZ72" s="11">
        <v>8</v>
      </c>
      <c r="BA72" s="12"/>
      <c r="BB72" s="11">
        <v>8</v>
      </c>
      <c r="BC72" s="11"/>
      <c r="BD72" s="11">
        <v>7</v>
      </c>
      <c r="BE72" s="12"/>
      <c r="BF72" s="11">
        <f t="shared" si="56"/>
        <v>7</v>
      </c>
      <c r="BG72" s="11">
        <v>8</v>
      </c>
      <c r="BH72" s="12"/>
      <c r="BI72" s="12">
        <v>7</v>
      </c>
      <c r="BJ72" s="12"/>
      <c r="BK72" s="12">
        <v>9</v>
      </c>
      <c r="BL72" s="12"/>
      <c r="BM72" s="11">
        <f t="shared" si="57"/>
        <v>9</v>
      </c>
      <c r="BN72" s="11">
        <v>7</v>
      </c>
      <c r="BO72" s="12"/>
      <c r="BP72" s="11">
        <v>9</v>
      </c>
      <c r="BQ72" s="12"/>
      <c r="BR72" s="12">
        <v>9</v>
      </c>
      <c r="BS72" s="12"/>
      <c r="BT72" s="11">
        <v>8</v>
      </c>
      <c r="BU72" s="12"/>
      <c r="BV72" s="11">
        <f t="shared" si="58"/>
        <v>8</v>
      </c>
      <c r="BW72" s="11">
        <v>6</v>
      </c>
      <c r="BX72" s="12"/>
      <c r="BY72" s="11">
        <f t="shared" si="59"/>
        <v>6</v>
      </c>
      <c r="BZ72" s="11">
        <v>8</v>
      </c>
      <c r="CA72" s="11"/>
      <c r="CB72" s="11">
        <v>6</v>
      </c>
      <c r="CC72" s="12"/>
      <c r="CD72" s="11">
        <v>8</v>
      </c>
      <c r="CE72" s="12"/>
      <c r="CF72" s="12">
        <v>8</v>
      </c>
      <c r="CG72" s="12"/>
      <c r="CH72" s="12">
        <v>8</v>
      </c>
      <c r="CI72" s="12"/>
      <c r="CJ72" s="11">
        <v>7</v>
      </c>
      <c r="CK72" s="12"/>
      <c r="CL72" s="11">
        <f t="shared" si="60"/>
        <v>7</v>
      </c>
      <c r="CM72" s="11">
        <v>8</v>
      </c>
      <c r="CN72" s="11"/>
      <c r="CO72" s="11">
        <f t="shared" si="61"/>
        <v>8</v>
      </c>
      <c r="CP72" s="11">
        <v>8</v>
      </c>
      <c r="CQ72" s="11"/>
      <c r="CR72" s="11">
        <v>8</v>
      </c>
      <c r="CS72" s="12"/>
      <c r="CT72" s="12">
        <v>8</v>
      </c>
      <c r="CU72" s="12"/>
      <c r="CV72" s="13">
        <f t="shared" si="50"/>
        <v>7.62</v>
      </c>
      <c r="CW72" s="13"/>
      <c r="CX72" s="14" t="str">
        <f t="shared" si="41"/>
        <v>Khá</v>
      </c>
      <c r="CY72" s="19"/>
      <c r="CZ72" s="11">
        <v>9</v>
      </c>
      <c r="DA72" s="12"/>
      <c r="DB72" s="11">
        <v>7</v>
      </c>
      <c r="DC72" s="12"/>
      <c r="DD72" s="11">
        <f t="shared" ref="DD72:DD90" si="64">MAX(DB72:DC72)</f>
        <v>7</v>
      </c>
      <c r="DE72" s="11">
        <v>7</v>
      </c>
      <c r="DF72" s="11"/>
      <c r="DG72" s="11">
        <v>8</v>
      </c>
      <c r="DH72" s="12"/>
      <c r="DI72" s="11">
        <v>9</v>
      </c>
      <c r="DJ72" s="12"/>
      <c r="DK72" s="12">
        <v>8</v>
      </c>
      <c r="DL72" s="12"/>
      <c r="DM72" s="12">
        <v>8</v>
      </c>
      <c r="DN72" s="12"/>
      <c r="DO72" s="11">
        <v>9</v>
      </c>
      <c r="DP72" s="11"/>
      <c r="DQ72" s="11">
        <v>8</v>
      </c>
      <c r="DR72" s="12"/>
      <c r="DS72" s="12">
        <v>9</v>
      </c>
      <c r="DT72" s="12"/>
      <c r="DU72" s="13">
        <f t="shared" si="46"/>
        <v>8.1999999999999993</v>
      </c>
      <c r="DV72" s="13"/>
      <c r="DW72" s="14" t="str">
        <f t="shared" si="42"/>
        <v>Giỏi</v>
      </c>
      <c r="DX72" s="19"/>
      <c r="DY72" s="11">
        <v>8</v>
      </c>
      <c r="DZ72" s="98"/>
      <c r="EA72" s="11">
        <v>9</v>
      </c>
      <c r="EB72" s="98"/>
      <c r="EC72" s="11">
        <f t="shared" ref="EC72:EC90" si="65">MAX(EA72:EB72)</f>
        <v>9</v>
      </c>
      <c r="ED72" s="11">
        <v>8</v>
      </c>
      <c r="EE72" s="98"/>
      <c r="EF72" s="11">
        <v>7</v>
      </c>
      <c r="EG72" s="98"/>
      <c r="EH72" s="11">
        <f t="shared" ref="EH72:EH91" si="66">MAX(EF72:EG72)</f>
        <v>7</v>
      </c>
      <c r="EI72" s="11">
        <v>7</v>
      </c>
      <c r="EJ72" s="98"/>
      <c r="EK72" s="11">
        <v>9</v>
      </c>
      <c r="EL72" s="98"/>
      <c r="EM72" s="11">
        <f t="shared" si="62"/>
        <v>9</v>
      </c>
      <c r="EN72" s="11">
        <v>8</v>
      </c>
      <c r="EO72" s="98"/>
      <c r="EP72" s="11">
        <v>9</v>
      </c>
      <c r="EQ72" s="98"/>
      <c r="ER72" s="11">
        <v>8</v>
      </c>
      <c r="ES72" s="98"/>
      <c r="ET72" s="11">
        <v>8</v>
      </c>
      <c r="EU72" s="98"/>
      <c r="EV72" s="11">
        <v>8</v>
      </c>
      <c r="EW72" s="98" t="str">
        <f t="shared" ref="EW72:EW90" si="67">B72&amp;C72</f>
        <v>Trần Thị KimThảo</v>
      </c>
      <c r="EX72" s="217">
        <f t="shared" si="33"/>
        <v>8.14</v>
      </c>
      <c r="EY72" s="220"/>
      <c r="EZ72" s="221" t="str">
        <f t="shared" si="34"/>
        <v>Giỏi</v>
      </c>
      <c r="FA72" s="221"/>
      <c r="FB72" s="217">
        <f t="shared" si="35"/>
        <v>8.17</v>
      </c>
      <c r="FC72" s="220"/>
      <c r="FD72" s="221" t="str">
        <f t="shared" si="36"/>
        <v>Giỏi</v>
      </c>
      <c r="FE72" s="219" t="str">
        <f t="shared" ref="FE72:FE90" si="68">B72&amp;C72</f>
        <v>Trần Thị KimThảo</v>
      </c>
      <c r="FF72" s="46">
        <f t="shared" ref="FF72:FF90" si="69">ROUND((SUMPRODUCT($D$5:$EW$5,$D72:$EW72))/$FF$6,2)</f>
        <v>7.52</v>
      </c>
      <c r="FG72" s="46"/>
      <c r="FH72" s="47" t="str">
        <f t="shared" si="43"/>
        <v>Khá</v>
      </c>
      <c r="FI72" s="170">
        <f t="shared" si="63"/>
        <v>42</v>
      </c>
    </row>
    <row r="73" spans="1:165" ht="12.75" x14ac:dyDescent="0.2">
      <c r="A73" s="16">
        <v>68</v>
      </c>
      <c r="B73" s="17" t="s">
        <v>163</v>
      </c>
      <c r="C73" s="18" t="s">
        <v>164</v>
      </c>
      <c r="D73" s="11">
        <v>7</v>
      </c>
      <c r="E73" s="12"/>
      <c r="F73" s="11">
        <f t="shared" si="51"/>
        <v>7</v>
      </c>
      <c r="G73" s="11">
        <v>5</v>
      </c>
      <c r="H73" s="12"/>
      <c r="I73" s="11">
        <v>8</v>
      </c>
      <c r="J73" s="12"/>
      <c r="K73" s="11">
        <f t="shared" si="52"/>
        <v>8</v>
      </c>
      <c r="L73" s="11">
        <v>7</v>
      </c>
      <c r="M73" s="12"/>
      <c r="N73" s="11">
        <v>6</v>
      </c>
      <c r="O73" s="12"/>
      <c r="P73" s="11">
        <f t="shared" si="53"/>
        <v>6</v>
      </c>
      <c r="Q73" s="11">
        <v>6</v>
      </c>
      <c r="R73" s="12"/>
      <c r="S73" s="11">
        <f t="shared" si="54"/>
        <v>6</v>
      </c>
      <c r="T73" s="12">
        <v>7</v>
      </c>
      <c r="U73" s="12"/>
      <c r="V73" s="12">
        <v>8</v>
      </c>
      <c r="W73" s="12"/>
      <c r="X73" s="11">
        <v>8</v>
      </c>
      <c r="Y73" s="12"/>
      <c r="Z73" s="11">
        <f t="shared" si="39"/>
        <v>8</v>
      </c>
      <c r="AA73" s="11">
        <v>5</v>
      </c>
      <c r="AB73" s="12"/>
      <c r="AC73" s="11">
        <v>7</v>
      </c>
      <c r="AD73" s="11"/>
      <c r="AE73" s="11">
        <v>5</v>
      </c>
      <c r="AF73" s="12"/>
      <c r="AG73" s="11">
        <f t="shared" si="48"/>
        <v>5</v>
      </c>
      <c r="AH73" s="11">
        <v>6</v>
      </c>
      <c r="AI73" s="12"/>
      <c r="AJ73" s="11">
        <f t="shared" si="47"/>
        <v>6</v>
      </c>
      <c r="AK73" s="11">
        <v>7</v>
      </c>
      <c r="AL73" s="12"/>
      <c r="AM73" s="11">
        <v>7</v>
      </c>
      <c r="AN73" s="12"/>
      <c r="AO73" s="12">
        <v>8</v>
      </c>
      <c r="AP73" s="12"/>
      <c r="AQ73" s="12">
        <v>6</v>
      </c>
      <c r="AR73" s="12"/>
      <c r="AS73" s="11">
        <f t="shared" si="49"/>
        <v>6</v>
      </c>
      <c r="AT73" s="13">
        <f t="shared" si="55"/>
        <v>6.46</v>
      </c>
      <c r="AU73" s="13"/>
      <c r="AV73" s="14" t="str">
        <f t="shared" si="40"/>
        <v>TBKhá</v>
      </c>
      <c r="AW73" s="19"/>
      <c r="AX73" s="11">
        <v>7</v>
      </c>
      <c r="AY73" s="12"/>
      <c r="AZ73" s="11">
        <v>7</v>
      </c>
      <c r="BA73" s="12"/>
      <c r="BB73" s="11">
        <v>6</v>
      </c>
      <c r="BC73" s="11"/>
      <c r="BD73" s="11">
        <v>6</v>
      </c>
      <c r="BE73" s="12"/>
      <c r="BF73" s="11">
        <f t="shared" si="56"/>
        <v>6</v>
      </c>
      <c r="BG73" s="11">
        <v>7</v>
      </c>
      <c r="BH73" s="12"/>
      <c r="BI73" s="12">
        <v>8</v>
      </c>
      <c r="BJ73" s="12"/>
      <c r="BK73" s="12">
        <v>8</v>
      </c>
      <c r="BL73" s="12"/>
      <c r="BM73" s="11">
        <f t="shared" si="57"/>
        <v>8</v>
      </c>
      <c r="BN73" s="11">
        <v>8</v>
      </c>
      <c r="BO73" s="12"/>
      <c r="BP73" s="11">
        <v>8</v>
      </c>
      <c r="BQ73" s="12"/>
      <c r="BR73" s="12">
        <v>8</v>
      </c>
      <c r="BS73" s="12"/>
      <c r="BT73" s="11">
        <v>7</v>
      </c>
      <c r="BU73" s="12"/>
      <c r="BV73" s="11">
        <f t="shared" si="58"/>
        <v>7</v>
      </c>
      <c r="BW73" s="11">
        <v>5</v>
      </c>
      <c r="BX73" s="12"/>
      <c r="BY73" s="11">
        <f t="shared" si="59"/>
        <v>5</v>
      </c>
      <c r="BZ73" s="11">
        <v>7</v>
      </c>
      <c r="CA73" s="11"/>
      <c r="CB73" s="11">
        <v>6</v>
      </c>
      <c r="CC73" s="12"/>
      <c r="CD73" s="11">
        <v>8</v>
      </c>
      <c r="CE73" s="12"/>
      <c r="CF73" s="12">
        <v>8</v>
      </c>
      <c r="CG73" s="12"/>
      <c r="CH73" s="12">
        <v>8</v>
      </c>
      <c r="CI73" s="12"/>
      <c r="CJ73" s="11">
        <v>9</v>
      </c>
      <c r="CK73" s="12"/>
      <c r="CL73" s="11">
        <f t="shared" si="60"/>
        <v>9</v>
      </c>
      <c r="CM73" s="11">
        <v>7</v>
      </c>
      <c r="CN73" s="11"/>
      <c r="CO73" s="11">
        <f t="shared" si="61"/>
        <v>7</v>
      </c>
      <c r="CP73" s="11">
        <v>8</v>
      </c>
      <c r="CQ73" s="11"/>
      <c r="CR73" s="11">
        <v>9</v>
      </c>
      <c r="CS73" s="12"/>
      <c r="CT73" s="12">
        <v>7</v>
      </c>
      <c r="CU73" s="12"/>
      <c r="CV73" s="13">
        <f t="shared" si="50"/>
        <v>7.26</v>
      </c>
      <c r="CW73" s="13"/>
      <c r="CX73" s="14" t="str">
        <f t="shared" si="41"/>
        <v>Khá</v>
      </c>
      <c r="CY73" s="19"/>
      <c r="CZ73" s="11">
        <v>8</v>
      </c>
      <c r="DA73" s="12"/>
      <c r="DB73" s="11">
        <v>7</v>
      </c>
      <c r="DC73" s="12"/>
      <c r="DD73" s="11">
        <f t="shared" si="64"/>
        <v>7</v>
      </c>
      <c r="DE73" s="11">
        <v>6</v>
      </c>
      <c r="DF73" s="11"/>
      <c r="DG73" s="11">
        <v>7</v>
      </c>
      <c r="DH73" s="12"/>
      <c r="DI73" s="11">
        <v>9</v>
      </c>
      <c r="DJ73" s="12"/>
      <c r="DK73" s="12">
        <v>7</v>
      </c>
      <c r="DL73" s="12"/>
      <c r="DM73" s="12">
        <v>8</v>
      </c>
      <c r="DN73" s="12"/>
      <c r="DO73" s="11">
        <v>8</v>
      </c>
      <c r="DP73" s="11"/>
      <c r="DQ73" s="11">
        <v>7</v>
      </c>
      <c r="DR73" s="12"/>
      <c r="DS73" s="12">
        <v>9</v>
      </c>
      <c r="DT73" s="12"/>
      <c r="DU73" s="13">
        <f t="shared" si="46"/>
        <v>7.56</v>
      </c>
      <c r="DV73" s="13"/>
      <c r="DW73" s="14" t="str">
        <f t="shared" si="42"/>
        <v>Khá</v>
      </c>
      <c r="DX73" s="19"/>
      <c r="DY73" s="11">
        <v>9</v>
      </c>
      <c r="DZ73" s="98"/>
      <c r="EA73" s="11">
        <v>8</v>
      </c>
      <c r="EB73" s="98"/>
      <c r="EC73" s="11">
        <f t="shared" si="65"/>
        <v>8</v>
      </c>
      <c r="ED73" s="11">
        <v>8</v>
      </c>
      <c r="EE73" s="98"/>
      <c r="EF73" s="11">
        <v>7</v>
      </c>
      <c r="EG73" s="98"/>
      <c r="EH73" s="11">
        <f t="shared" si="66"/>
        <v>7</v>
      </c>
      <c r="EI73" s="11">
        <v>8</v>
      </c>
      <c r="EJ73" s="98"/>
      <c r="EK73" s="11">
        <v>9</v>
      </c>
      <c r="EL73" s="98"/>
      <c r="EM73" s="11">
        <f t="shared" si="62"/>
        <v>9</v>
      </c>
      <c r="EN73" s="11">
        <v>9</v>
      </c>
      <c r="EO73" s="98"/>
      <c r="EP73" s="11">
        <v>8</v>
      </c>
      <c r="EQ73" s="98"/>
      <c r="ER73" s="11">
        <v>9</v>
      </c>
      <c r="ES73" s="98"/>
      <c r="ET73" s="11">
        <v>8</v>
      </c>
      <c r="EU73" s="98"/>
      <c r="EV73" s="11">
        <v>8</v>
      </c>
      <c r="EW73" s="98" t="str">
        <f t="shared" si="67"/>
        <v>Ngô ThịThu</v>
      </c>
      <c r="EX73" s="217">
        <f t="shared" si="33"/>
        <v>8.39</v>
      </c>
      <c r="EY73" s="220"/>
      <c r="EZ73" s="221" t="str">
        <f t="shared" si="34"/>
        <v>Giỏi</v>
      </c>
      <c r="FA73" s="221"/>
      <c r="FB73" s="217">
        <f t="shared" si="35"/>
        <v>8</v>
      </c>
      <c r="FC73" s="220"/>
      <c r="FD73" s="221" t="str">
        <f t="shared" si="36"/>
        <v>Giỏi</v>
      </c>
      <c r="FE73" s="219" t="str">
        <f t="shared" si="68"/>
        <v>Ngô ThịThu</v>
      </c>
      <c r="FF73" s="46">
        <f t="shared" si="69"/>
        <v>7.24</v>
      </c>
      <c r="FG73" s="46"/>
      <c r="FH73" s="47" t="str">
        <f t="shared" si="43"/>
        <v>Khá</v>
      </c>
      <c r="FI73" s="170">
        <f t="shared" si="63"/>
        <v>54</v>
      </c>
    </row>
    <row r="74" spans="1:165" ht="12.75" x14ac:dyDescent="0.2">
      <c r="A74" s="16">
        <v>69</v>
      </c>
      <c r="B74" s="17" t="s">
        <v>165</v>
      </c>
      <c r="C74" s="18" t="s">
        <v>166</v>
      </c>
      <c r="D74" s="11">
        <v>6</v>
      </c>
      <c r="E74" s="12"/>
      <c r="F74" s="11">
        <f t="shared" si="51"/>
        <v>6</v>
      </c>
      <c r="G74" s="11">
        <v>6</v>
      </c>
      <c r="H74" s="12"/>
      <c r="I74" s="11">
        <v>7</v>
      </c>
      <c r="J74" s="12"/>
      <c r="K74" s="11">
        <f t="shared" si="52"/>
        <v>7</v>
      </c>
      <c r="L74" s="11">
        <v>9</v>
      </c>
      <c r="M74" s="12"/>
      <c r="N74" s="11">
        <v>8</v>
      </c>
      <c r="O74" s="12"/>
      <c r="P74" s="11">
        <f t="shared" si="53"/>
        <v>8</v>
      </c>
      <c r="Q74" s="11">
        <v>5</v>
      </c>
      <c r="R74" s="12"/>
      <c r="S74" s="11">
        <f t="shared" si="54"/>
        <v>5</v>
      </c>
      <c r="T74" s="12">
        <v>6</v>
      </c>
      <c r="U74" s="12"/>
      <c r="V74" s="12">
        <v>9</v>
      </c>
      <c r="W74" s="12"/>
      <c r="X74" s="11">
        <v>9</v>
      </c>
      <c r="Y74" s="12"/>
      <c r="Z74" s="11">
        <f t="shared" si="39"/>
        <v>9</v>
      </c>
      <c r="AA74" s="11">
        <v>5</v>
      </c>
      <c r="AB74" s="12"/>
      <c r="AC74" s="11">
        <v>7</v>
      </c>
      <c r="AD74" s="11"/>
      <c r="AE74" s="11">
        <v>6</v>
      </c>
      <c r="AF74" s="12"/>
      <c r="AG74" s="11">
        <f t="shared" si="48"/>
        <v>6</v>
      </c>
      <c r="AH74" s="11">
        <v>7</v>
      </c>
      <c r="AI74" s="12"/>
      <c r="AJ74" s="11">
        <f t="shared" si="47"/>
        <v>7</v>
      </c>
      <c r="AK74" s="11">
        <v>7</v>
      </c>
      <c r="AL74" s="12"/>
      <c r="AM74" s="11">
        <v>8</v>
      </c>
      <c r="AN74" s="12"/>
      <c r="AO74" s="12">
        <v>8</v>
      </c>
      <c r="AP74" s="12"/>
      <c r="AQ74" s="12">
        <v>6</v>
      </c>
      <c r="AR74" s="12"/>
      <c r="AS74" s="11">
        <f t="shared" si="49"/>
        <v>6</v>
      </c>
      <c r="AT74" s="13">
        <f t="shared" si="55"/>
        <v>6.87</v>
      </c>
      <c r="AU74" s="13"/>
      <c r="AV74" s="14" t="str">
        <f t="shared" si="40"/>
        <v>TBKhá</v>
      </c>
      <c r="AW74" s="19"/>
      <c r="AX74" s="11">
        <v>7</v>
      </c>
      <c r="AY74" s="12"/>
      <c r="AZ74" s="11">
        <v>9</v>
      </c>
      <c r="BA74" s="12"/>
      <c r="BB74" s="11">
        <v>8</v>
      </c>
      <c r="BC74" s="11"/>
      <c r="BD74" s="11">
        <v>9</v>
      </c>
      <c r="BE74" s="12"/>
      <c r="BF74" s="11">
        <f t="shared" si="56"/>
        <v>9</v>
      </c>
      <c r="BG74" s="11">
        <v>8</v>
      </c>
      <c r="BH74" s="12"/>
      <c r="BI74" s="12">
        <v>8</v>
      </c>
      <c r="BJ74" s="12"/>
      <c r="BK74" s="12">
        <v>9</v>
      </c>
      <c r="BL74" s="12"/>
      <c r="BM74" s="11">
        <f t="shared" si="57"/>
        <v>9</v>
      </c>
      <c r="BN74" s="11">
        <v>8</v>
      </c>
      <c r="BO74" s="12"/>
      <c r="BP74" s="11">
        <v>9</v>
      </c>
      <c r="BQ74" s="12"/>
      <c r="BR74" s="12">
        <v>9</v>
      </c>
      <c r="BS74" s="12"/>
      <c r="BT74" s="11">
        <v>8</v>
      </c>
      <c r="BU74" s="12"/>
      <c r="BV74" s="11">
        <f t="shared" si="58"/>
        <v>8</v>
      </c>
      <c r="BW74" s="11">
        <v>6</v>
      </c>
      <c r="BX74" s="12"/>
      <c r="BY74" s="11">
        <f t="shared" si="59"/>
        <v>6</v>
      </c>
      <c r="BZ74" s="11">
        <v>8</v>
      </c>
      <c r="CA74" s="11"/>
      <c r="CB74" s="11">
        <v>9</v>
      </c>
      <c r="CC74" s="12"/>
      <c r="CD74" s="11">
        <v>8</v>
      </c>
      <c r="CE74" s="12"/>
      <c r="CF74" s="12">
        <v>8</v>
      </c>
      <c r="CG74" s="12"/>
      <c r="CH74" s="12">
        <v>9</v>
      </c>
      <c r="CI74" s="12"/>
      <c r="CJ74" s="11">
        <v>10</v>
      </c>
      <c r="CK74" s="12"/>
      <c r="CL74" s="11">
        <f t="shared" si="60"/>
        <v>10</v>
      </c>
      <c r="CM74" s="11">
        <v>8</v>
      </c>
      <c r="CN74" s="11"/>
      <c r="CO74" s="11">
        <f t="shared" si="61"/>
        <v>8</v>
      </c>
      <c r="CP74" s="11">
        <v>10</v>
      </c>
      <c r="CQ74" s="11"/>
      <c r="CR74" s="11">
        <v>8</v>
      </c>
      <c r="CS74" s="12"/>
      <c r="CT74" s="12">
        <v>9</v>
      </c>
      <c r="CU74" s="12"/>
      <c r="CV74" s="13">
        <f t="shared" si="50"/>
        <v>8.32</v>
      </c>
      <c r="CW74" s="13"/>
      <c r="CX74" s="14" t="str">
        <f t="shared" si="41"/>
        <v>Giỏi</v>
      </c>
      <c r="CY74" s="19"/>
      <c r="CZ74" s="11">
        <v>8</v>
      </c>
      <c r="DA74" s="12"/>
      <c r="DB74" s="11">
        <v>10</v>
      </c>
      <c r="DC74" s="12"/>
      <c r="DD74" s="11">
        <f t="shared" si="64"/>
        <v>10</v>
      </c>
      <c r="DE74" s="11">
        <v>7</v>
      </c>
      <c r="DF74" s="11"/>
      <c r="DG74" s="11">
        <v>8</v>
      </c>
      <c r="DH74" s="12"/>
      <c r="DI74" s="11">
        <v>9</v>
      </c>
      <c r="DJ74" s="12"/>
      <c r="DK74" s="12">
        <v>8</v>
      </c>
      <c r="DL74" s="12"/>
      <c r="DM74" s="12">
        <v>8</v>
      </c>
      <c r="DN74" s="12"/>
      <c r="DO74" s="11">
        <v>8</v>
      </c>
      <c r="DP74" s="11"/>
      <c r="DQ74" s="11">
        <v>9</v>
      </c>
      <c r="DR74" s="12"/>
      <c r="DS74" s="12">
        <v>9</v>
      </c>
      <c r="DT74" s="12"/>
      <c r="DU74" s="13">
        <f t="shared" si="46"/>
        <v>8.4</v>
      </c>
      <c r="DV74" s="13"/>
      <c r="DW74" s="14" t="str">
        <f t="shared" si="42"/>
        <v>Giỏi</v>
      </c>
      <c r="DX74" s="19"/>
      <c r="DY74" s="11">
        <v>10</v>
      </c>
      <c r="DZ74" s="98"/>
      <c r="EA74" s="11">
        <v>9</v>
      </c>
      <c r="EB74" s="98"/>
      <c r="EC74" s="11">
        <f t="shared" si="65"/>
        <v>9</v>
      </c>
      <c r="ED74" s="11">
        <v>9</v>
      </c>
      <c r="EE74" s="98"/>
      <c r="EF74" s="11">
        <v>9</v>
      </c>
      <c r="EG74" s="98"/>
      <c r="EH74" s="11">
        <f t="shared" si="66"/>
        <v>9</v>
      </c>
      <c r="EI74" s="11">
        <v>8</v>
      </c>
      <c r="EJ74" s="98"/>
      <c r="EK74" s="11">
        <v>9</v>
      </c>
      <c r="EL74" s="98"/>
      <c r="EM74" s="11">
        <f t="shared" si="62"/>
        <v>9</v>
      </c>
      <c r="EN74" s="11">
        <v>8</v>
      </c>
      <c r="EO74" s="98"/>
      <c r="EP74" s="11">
        <v>9</v>
      </c>
      <c r="EQ74" s="98"/>
      <c r="ER74" s="11">
        <v>9</v>
      </c>
      <c r="ES74" s="98"/>
      <c r="ET74" s="11">
        <v>9</v>
      </c>
      <c r="EU74" s="98"/>
      <c r="EV74" s="11">
        <v>9</v>
      </c>
      <c r="EW74" s="98" t="str">
        <f t="shared" si="67"/>
        <v>Tôn Nữ AnhThư</v>
      </c>
      <c r="EX74" s="217">
        <f t="shared" si="33"/>
        <v>8.93</v>
      </c>
      <c r="EY74" s="220"/>
      <c r="EZ74" s="221" t="str">
        <f t="shared" si="34"/>
        <v>Giỏi</v>
      </c>
      <c r="FA74" s="221"/>
      <c r="FB74" s="217">
        <f t="shared" si="35"/>
        <v>8.68</v>
      </c>
      <c r="FC74" s="220"/>
      <c r="FD74" s="221" t="str">
        <f t="shared" si="36"/>
        <v>Giỏi</v>
      </c>
      <c r="FE74" s="219" t="str">
        <f t="shared" si="68"/>
        <v>Tôn Nữ AnhThư</v>
      </c>
      <c r="FF74" s="46">
        <f t="shared" si="69"/>
        <v>7.95</v>
      </c>
      <c r="FG74" s="46"/>
      <c r="FH74" s="47" t="str">
        <f t="shared" si="43"/>
        <v>Khá</v>
      </c>
      <c r="FI74" s="170">
        <f t="shared" si="63"/>
        <v>14</v>
      </c>
    </row>
    <row r="75" spans="1:165" ht="12.75" x14ac:dyDescent="0.2">
      <c r="A75" s="16">
        <v>70</v>
      </c>
      <c r="B75" s="17" t="s">
        <v>167</v>
      </c>
      <c r="C75" s="18" t="s">
        <v>168</v>
      </c>
      <c r="D75" s="11">
        <v>9</v>
      </c>
      <c r="E75" s="12"/>
      <c r="F75" s="11">
        <f t="shared" si="51"/>
        <v>9</v>
      </c>
      <c r="G75" s="11">
        <v>8</v>
      </c>
      <c r="H75" s="12"/>
      <c r="I75" s="11">
        <v>8</v>
      </c>
      <c r="J75" s="12"/>
      <c r="K75" s="11">
        <f t="shared" si="52"/>
        <v>8</v>
      </c>
      <c r="L75" s="11">
        <v>8</v>
      </c>
      <c r="M75" s="12"/>
      <c r="N75" s="11">
        <v>9</v>
      </c>
      <c r="O75" s="12"/>
      <c r="P75" s="11">
        <f t="shared" si="53"/>
        <v>9</v>
      </c>
      <c r="Q75" s="11">
        <v>7</v>
      </c>
      <c r="R75" s="12"/>
      <c r="S75" s="11">
        <f t="shared" si="54"/>
        <v>7</v>
      </c>
      <c r="T75" s="12">
        <v>8</v>
      </c>
      <c r="U75" s="12"/>
      <c r="V75" s="12">
        <v>9</v>
      </c>
      <c r="W75" s="12"/>
      <c r="X75" s="11">
        <v>9</v>
      </c>
      <c r="Y75" s="12"/>
      <c r="Z75" s="11">
        <f t="shared" si="39"/>
        <v>9</v>
      </c>
      <c r="AA75" s="11">
        <v>7</v>
      </c>
      <c r="AB75" s="12"/>
      <c r="AC75" s="11">
        <v>6</v>
      </c>
      <c r="AD75" s="11"/>
      <c r="AE75" s="11">
        <v>8</v>
      </c>
      <c r="AF75" s="12"/>
      <c r="AG75" s="11">
        <f t="shared" si="48"/>
        <v>8</v>
      </c>
      <c r="AH75" s="11">
        <v>7</v>
      </c>
      <c r="AI75" s="12"/>
      <c r="AJ75" s="11">
        <f t="shared" si="47"/>
        <v>7</v>
      </c>
      <c r="AK75" s="11">
        <v>8</v>
      </c>
      <c r="AL75" s="12"/>
      <c r="AM75" s="11">
        <v>7</v>
      </c>
      <c r="AN75" s="12"/>
      <c r="AO75" s="12">
        <v>8</v>
      </c>
      <c r="AP75" s="12"/>
      <c r="AQ75" s="12">
        <v>6</v>
      </c>
      <c r="AR75" s="12"/>
      <c r="AS75" s="11">
        <f t="shared" si="49"/>
        <v>6</v>
      </c>
      <c r="AT75" s="13">
        <f t="shared" si="55"/>
        <v>7.78</v>
      </c>
      <c r="AU75" s="13"/>
      <c r="AV75" s="14" t="str">
        <f t="shared" si="40"/>
        <v>Khá</v>
      </c>
      <c r="AW75" s="19"/>
      <c r="AX75" s="11">
        <v>8</v>
      </c>
      <c r="AY75" s="12"/>
      <c r="AZ75" s="11">
        <v>8</v>
      </c>
      <c r="BA75" s="12"/>
      <c r="BB75" s="11">
        <v>8</v>
      </c>
      <c r="BC75" s="11"/>
      <c r="BD75" s="11">
        <v>9</v>
      </c>
      <c r="BE75" s="12"/>
      <c r="BF75" s="11">
        <f t="shared" si="56"/>
        <v>9</v>
      </c>
      <c r="BG75" s="11">
        <v>8</v>
      </c>
      <c r="BH75" s="12"/>
      <c r="BI75" s="12">
        <v>9</v>
      </c>
      <c r="BJ75" s="12"/>
      <c r="BK75" s="12">
        <v>9</v>
      </c>
      <c r="BL75" s="12"/>
      <c r="BM75" s="11">
        <f t="shared" si="57"/>
        <v>9</v>
      </c>
      <c r="BN75" s="11">
        <v>8</v>
      </c>
      <c r="BO75" s="12"/>
      <c r="BP75" s="11">
        <v>9</v>
      </c>
      <c r="BQ75" s="12"/>
      <c r="BR75" s="12">
        <v>8</v>
      </c>
      <c r="BS75" s="12"/>
      <c r="BT75" s="11">
        <v>9</v>
      </c>
      <c r="BU75" s="12"/>
      <c r="BV75" s="11">
        <f t="shared" si="58"/>
        <v>9</v>
      </c>
      <c r="BW75" s="11">
        <v>6</v>
      </c>
      <c r="BX75" s="12"/>
      <c r="BY75" s="11">
        <f t="shared" si="59"/>
        <v>6</v>
      </c>
      <c r="BZ75" s="11">
        <v>9</v>
      </c>
      <c r="CA75" s="11"/>
      <c r="CB75" s="11">
        <v>9</v>
      </c>
      <c r="CC75" s="12"/>
      <c r="CD75" s="11">
        <v>8</v>
      </c>
      <c r="CE75" s="12"/>
      <c r="CF75" s="12">
        <v>8</v>
      </c>
      <c r="CG75" s="12"/>
      <c r="CH75" s="12">
        <v>8</v>
      </c>
      <c r="CI75" s="12"/>
      <c r="CJ75" s="11">
        <v>8</v>
      </c>
      <c r="CK75" s="12"/>
      <c r="CL75" s="11">
        <f t="shared" si="60"/>
        <v>8</v>
      </c>
      <c r="CM75" s="11">
        <v>8</v>
      </c>
      <c r="CN75" s="11"/>
      <c r="CO75" s="11">
        <f t="shared" si="61"/>
        <v>8</v>
      </c>
      <c r="CP75" s="11">
        <v>10</v>
      </c>
      <c r="CQ75" s="11"/>
      <c r="CR75" s="11">
        <v>8</v>
      </c>
      <c r="CS75" s="12"/>
      <c r="CT75" s="12">
        <v>8</v>
      </c>
      <c r="CU75" s="12"/>
      <c r="CV75" s="13">
        <f t="shared" si="50"/>
        <v>8.25</v>
      </c>
      <c r="CW75" s="13"/>
      <c r="CX75" s="14" t="str">
        <f t="shared" si="41"/>
        <v>Giỏi</v>
      </c>
      <c r="CY75" s="19"/>
      <c r="CZ75" s="11">
        <v>9</v>
      </c>
      <c r="DA75" s="12"/>
      <c r="DB75" s="11">
        <v>8</v>
      </c>
      <c r="DC75" s="12"/>
      <c r="DD75" s="11">
        <f t="shared" si="64"/>
        <v>8</v>
      </c>
      <c r="DE75" s="11">
        <v>8</v>
      </c>
      <c r="DF75" s="11"/>
      <c r="DG75" s="11">
        <v>8</v>
      </c>
      <c r="DH75" s="12"/>
      <c r="DI75" s="11">
        <v>9</v>
      </c>
      <c r="DJ75" s="12"/>
      <c r="DK75" s="12">
        <v>8</v>
      </c>
      <c r="DL75" s="12"/>
      <c r="DM75" s="12">
        <v>8</v>
      </c>
      <c r="DN75" s="12"/>
      <c r="DO75" s="11">
        <v>8</v>
      </c>
      <c r="DP75" s="11"/>
      <c r="DQ75" s="11">
        <v>8</v>
      </c>
      <c r="DR75" s="12"/>
      <c r="DS75" s="12">
        <v>9</v>
      </c>
      <c r="DT75" s="12"/>
      <c r="DU75" s="13">
        <f t="shared" si="46"/>
        <v>8.32</v>
      </c>
      <c r="DV75" s="13"/>
      <c r="DW75" s="14" t="str">
        <f t="shared" si="42"/>
        <v>Giỏi</v>
      </c>
      <c r="DX75" s="19"/>
      <c r="DY75" s="11">
        <v>10</v>
      </c>
      <c r="DZ75" s="98"/>
      <c r="EA75" s="11">
        <v>9</v>
      </c>
      <c r="EB75" s="98"/>
      <c r="EC75" s="11">
        <f t="shared" si="65"/>
        <v>9</v>
      </c>
      <c r="ED75" s="11">
        <v>9</v>
      </c>
      <c r="EE75" s="98"/>
      <c r="EF75" s="11">
        <v>8</v>
      </c>
      <c r="EG75" s="98"/>
      <c r="EH75" s="11">
        <f t="shared" si="66"/>
        <v>8</v>
      </c>
      <c r="EI75" s="11">
        <v>8</v>
      </c>
      <c r="EJ75" s="98"/>
      <c r="EK75" s="11">
        <v>9</v>
      </c>
      <c r="EL75" s="98"/>
      <c r="EM75" s="11">
        <f t="shared" si="62"/>
        <v>9</v>
      </c>
      <c r="EN75" s="11">
        <v>9</v>
      </c>
      <c r="EO75" s="98"/>
      <c r="EP75" s="11">
        <v>9</v>
      </c>
      <c r="EQ75" s="98"/>
      <c r="ER75" s="11">
        <v>9</v>
      </c>
      <c r="ES75" s="98"/>
      <c r="ET75" s="11">
        <v>10</v>
      </c>
      <c r="EU75" s="98"/>
      <c r="EV75" s="11">
        <v>9</v>
      </c>
      <c r="EW75" s="98" t="str">
        <f t="shared" si="67"/>
        <v>Nguyễn Thị PhươngThuận</v>
      </c>
      <c r="EX75" s="217">
        <f t="shared" si="33"/>
        <v>9.0399999999999991</v>
      </c>
      <c r="EY75" s="220"/>
      <c r="EZ75" s="221" t="str">
        <f t="shared" si="34"/>
        <v>Xuất sắc</v>
      </c>
      <c r="FA75" s="221"/>
      <c r="FB75" s="217">
        <f t="shared" si="35"/>
        <v>8.6999999999999993</v>
      </c>
      <c r="FC75" s="220"/>
      <c r="FD75" s="221" t="str">
        <f t="shared" si="36"/>
        <v>Giỏi</v>
      </c>
      <c r="FE75" s="219" t="str">
        <f t="shared" si="68"/>
        <v>Nguyễn Thị PhươngThuận</v>
      </c>
      <c r="FF75" s="46">
        <f t="shared" si="69"/>
        <v>8.24</v>
      </c>
      <c r="FG75" s="46"/>
      <c r="FH75" s="47" t="str">
        <f t="shared" si="43"/>
        <v>Giỏi</v>
      </c>
      <c r="FI75" s="170">
        <f t="shared" si="63"/>
        <v>6</v>
      </c>
    </row>
    <row r="76" spans="1:165" ht="12.75" x14ac:dyDescent="0.2">
      <c r="A76" s="16">
        <v>72</v>
      </c>
      <c r="B76" s="17" t="s">
        <v>170</v>
      </c>
      <c r="C76" s="18" t="s">
        <v>171</v>
      </c>
      <c r="D76" s="11">
        <v>8</v>
      </c>
      <c r="E76" s="12"/>
      <c r="F76" s="11">
        <f t="shared" si="51"/>
        <v>8</v>
      </c>
      <c r="G76" s="11">
        <v>6</v>
      </c>
      <c r="H76" s="12"/>
      <c r="I76" s="11">
        <v>8</v>
      </c>
      <c r="J76" s="12"/>
      <c r="K76" s="11">
        <f t="shared" si="52"/>
        <v>8</v>
      </c>
      <c r="L76" s="11">
        <v>9</v>
      </c>
      <c r="M76" s="12"/>
      <c r="N76" s="11">
        <v>8</v>
      </c>
      <c r="O76" s="12"/>
      <c r="P76" s="11">
        <f t="shared" si="53"/>
        <v>8</v>
      </c>
      <c r="Q76" s="11">
        <v>5</v>
      </c>
      <c r="R76" s="12"/>
      <c r="S76" s="11">
        <f t="shared" si="54"/>
        <v>5</v>
      </c>
      <c r="T76" s="12">
        <v>7</v>
      </c>
      <c r="U76" s="12"/>
      <c r="V76" s="12">
        <v>7</v>
      </c>
      <c r="W76" s="12"/>
      <c r="X76" s="11">
        <v>8</v>
      </c>
      <c r="Y76" s="12"/>
      <c r="Z76" s="11">
        <f t="shared" si="39"/>
        <v>8</v>
      </c>
      <c r="AA76" s="11">
        <v>7</v>
      </c>
      <c r="AB76" s="12"/>
      <c r="AC76" s="11">
        <v>6</v>
      </c>
      <c r="AD76" s="11"/>
      <c r="AE76" s="11">
        <v>7</v>
      </c>
      <c r="AF76" s="12"/>
      <c r="AG76" s="11">
        <f t="shared" si="48"/>
        <v>7</v>
      </c>
      <c r="AH76" s="11">
        <v>6</v>
      </c>
      <c r="AI76" s="12"/>
      <c r="AJ76" s="11">
        <f t="shared" si="47"/>
        <v>6</v>
      </c>
      <c r="AK76" s="11">
        <v>7</v>
      </c>
      <c r="AL76" s="12"/>
      <c r="AM76" s="11">
        <v>7</v>
      </c>
      <c r="AN76" s="12"/>
      <c r="AO76" s="12">
        <v>8</v>
      </c>
      <c r="AP76" s="12"/>
      <c r="AQ76" s="12">
        <v>6</v>
      </c>
      <c r="AR76" s="12"/>
      <c r="AS76" s="11">
        <f t="shared" si="49"/>
        <v>6</v>
      </c>
      <c r="AT76" s="13">
        <f t="shared" si="55"/>
        <v>7.06</v>
      </c>
      <c r="AU76" s="13"/>
      <c r="AV76" s="14" t="str">
        <f t="shared" si="40"/>
        <v>Khá</v>
      </c>
      <c r="AW76" s="19"/>
      <c r="AX76" s="11">
        <v>7</v>
      </c>
      <c r="AY76" s="12"/>
      <c r="AZ76" s="11">
        <v>8</v>
      </c>
      <c r="BA76" s="12"/>
      <c r="BB76" s="11">
        <v>8</v>
      </c>
      <c r="BC76" s="11"/>
      <c r="BD76" s="11">
        <v>7</v>
      </c>
      <c r="BE76" s="12"/>
      <c r="BF76" s="11">
        <f t="shared" si="56"/>
        <v>7</v>
      </c>
      <c r="BG76" s="11">
        <v>6</v>
      </c>
      <c r="BH76" s="12"/>
      <c r="BI76" s="12">
        <v>8</v>
      </c>
      <c r="BJ76" s="12"/>
      <c r="BK76" s="12">
        <v>8</v>
      </c>
      <c r="BL76" s="12"/>
      <c r="BM76" s="11">
        <f t="shared" si="57"/>
        <v>8</v>
      </c>
      <c r="BN76" s="11">
        <v>7</v>
      </c>
      <c r="BO76" s="12"/>
      <c r="BP76" s="11">
        <v>8</v>
      </c>
      <c r="BQ76" s="12"/>
      <c r="BR76" s="12">
        <v>8</v>
      </c>
      <c r="BS76" s="12"/>
      <c r="BT76" s="11">
        <v>9</v>
      </c>
      <c r="BU76" s="12"/>
      <c r="BV76" s="11">
        <f t="shared" si="58"/>
        <v>9</v>
      </c>
      <c r="BW76" s="11">
        <v>6</v>
      </c>
      <c r="BX76" s="12"/>
      <c r="BY76" s="11">
        <f t="shared" si="59"/>
        <v>6</v>
      </c>
      <c r="BZ76" s="11">
        <v>8</v>
      </c>
      <c r="CA76" s="11"/>
      <c r="CB76" s="11">
        <v>8</v>
      </c>
      <c r="CC76" s="12"/>
      <c r="CD76" s="11">
        <v>8</v>
      </c>
      <c r="CE76" s="12"/>
      <c r="CF76" s="12">
        <v>8</v>
      </c>
      <c r="CG76" s="12"/>
      <c r="CH76" s="12">
        <v>8</v>
      </c>
      <c r="CI76" s="12"/>
      <c r="CJ76" s="11">
        <v>8</v>
      </c>
      <c r="CK76" s="12"/>
      <c r="CL76" s="11">
        <f t="shared" si="60"/>
        <v>8</v>
      </c>
      <c r="CM76" s="11">
        <v>8</v>
      </c>
      <c r="CN76" s="11"/>
      <c r="CO76" s="11">
        <f t="shared" si="61"/>
        <v>8</v>
      </c>
      <c r="CP76" s="11">
        <v>9</v>
      </c>
      <c r="CQ76" s="11"/>
      <c r="CR76" s="11">
        <v>8</v>
      </c>
      <c r="CS76" s="12"/>
      <c r="CT76" s="12">
        <v>8</v>
      </c>
      <c r="CU76" s="12"/>
      <c r="CV76" s="13">
        <f t="shared" si="50"/>
        <v>7.74</v>
      </c>
      <c r="CW76" s="13"/>
      <c r="CX76" s="14" t="str">
        <f t="shared" si="41"/>
        <v>Khá</v>
      </c>
      <c r="CY76" s="19"/>
      <c r="CZ76" s="11">
        <v>9</v>
      </c>
      <c r="DA76" s="12"/>
      <c r="DB76" s="11">
        <v>8</v>
      </c>
      <c r="DC76" s="12"/>
      <c r="DD76" s="11">
        <f t="shared" si="64"/>
        <v>8</v>
      </c>
      <c r="DE76" s="11">
        <v>7</v>
      </c>
      <c r="DF76" s="11"/>
      <c r="DG76" s="11">
        <v>8</v>
      </c>
      <c r="DH76" s="12"/>
      <c r="DI76" s="11">
        <v>9</v>
      </c>
      <c r="DJ76" s="12"/>
      <c r="DK76" s="12">
        <v>8</v>
      </c>
      <c r="DL76" s="12"/>
      <c r="DM76" s="12">
        <v>8</v>
      </c>
      <c r="DN76" s="12"/>
      <c r="DO76" s="11">
        <v>8</v>
      </c>
      <c r="DP76" s="11"/>
      <c r="DQ76" s="11">
        <v>7</v>
      </c>
      <c r="DR76" s="12"/>
      <c r="DS76" s="12">
        <v>9</v>
      </c>
      <c r="DT76" s="12"/>
      <c r="DU76" s="13">
        <f t="shared" si="46"/>
        <v>8.16</v>
      </c>
      <c r="DV76" s="13"/>
      <c r="DW76" s="14" t="str">
        <f t="shared" si="42"/>
        <v>Giỏi</v>
      </c>
      <c r="DX76" s="19"/>
      <c r="DY76" s="11">
        <v>10</v>
      </c>
      <c r="DZ76" s="98"/>
      <c r="EA76" s="11">
        <v>9</v>
      </c>
      <c r="EB76" s="98"/>
      <c r="EC76" s="11">
        <f t="shared" si="65"/>
        <v>9</v>
      </c>
      <c r="ED76" s="11">
        <v>9</v>
      </c>
      <c r="EE76" s="98"/>
      <c r="EF76" s="11">
        <v>7</v>
      </c>
      <c r="EG76" s="98"/>
      <c r="EH76" s="11">
        <f t="shared" si="66"/>
        <v>7</v>
      </c>
      <c r="EI76" s="11">
        <v>8</v>
      </c>
      <c r="EJ76" s="98"/>
      <c r="EK76" s="11">
        <v>9</v>
      </c>
      <c r="EL76" s="98"/>
      <c r="EM76" s="11">
        <f t="shared" si="62"/>
        <v>9</v>
      </c>
      <c r="EN76" s="11">
        <v>9</v>
      </c>
      <c r="EO76" s="98"/>
      <c r="EP76" s="11">
        <v>8</v>
      </c>
      <c r="EQ76" s="98"/>
      <c r="ER76" s="11">
        <v>9</v>
      </c>
      <c r="ES76" s="98"/>
      <c r="ET76" s="11">
        <v>9</v>
      </c>
      <c r="EU76" s="98"/>
      <c r="EV76" s="11">
        <v>8</v>
      </c>
      <c r="EW76" s="98" t="str">
        <f t="shared" si="67"/>
        <v>Nguyễn Thị ThủyTiên</v>
      </c>
      <c r="EX76" s="217">
        <f t="shared" ref="EX76:EX90" si="70">ROUND(SUMPRODUCT($DY$5:$EW$5,DY76:EW76)/$EX$6,2)</f>
        <v>8.7100000000000009</v>
      </c>
      <c r="EY76" s="220"/>
      <c r="EZ76" s="221" t="str">
        <f t="shared" ref="EZ76:EZ90" si="71">IF(EX76&lt;5,"Yếu",IF(EX76&lt;6,"TBình",IF(EX76&lt;7,"TBKhá",IF(EX76&lt;8,"Khá",IF(EX76&lt;9,"Giỏi","Xuất sắc")))))</f>
        <v>Giỏi</v>
      </c>
      <c r="FA76" s="221"/>
      <c r="FB76" s="217">
        <f t="shared" ref="FB76:FB90" si="72">ROUND(SUMPRODUCT($CZ$5:$EW$5,CZ76:EW76)/$FB$5,2)</f>
        <v>8.4499999999999993</v>
      </c>
      <c r="FC76" s="220"/>
      <c r="FD76" s="221" t="str">
        <f t="shared" ref="FD76:FD90" si="73">IF(FB76&lt;5,"Yếu",IF(FB76&lt;6,"TBình",IF(FB76&lt;7,"TBKhá",IF(FB76&lt;8,"Khá",IF(FB76&lt;9,"Giỏi","Xuất sắc")))))</f>
        <v>Giỏi</v>
      </c>
      <c r="FE76" s="219" t="str">
        <f t="shared" si="68"/>
        <v>Nguyễn Thị ThủyTiên</v>
      </c>
      <c r="FF76" s="46">
        <f t="shared" si="69"/>
        <v>7.74</v>
      </c>
      <c r="FG76" s="46"/>
      <c r="FH76" s="47" t="str">
        <f t="shared" si="43"/>
        <v>Khá</v>
      </c>
      <c r="FI76" s="170">
        <f t="shared" si="63"/>
        <v>25</v>
      </c>
    </row>
    <row r="77" spans="1:165" ht="12.75" x14ac:dyDescent="0.2">
      <c r="A77" s="16">
        <v>73</v>
      </c>
      <c r="B77" s="17" t="s">
        <v>120</v>
      </c>
      <c r="C77" s="18" t="s">
        <v>172</v>
      </c>
      <c r="D77" s="11">
        <v>8</v>
      </c>
      <c r="E77" s="12"/>
      <c r="F77" s="11">
        <f t="shared" si="51"/>
        <v>8</v>
      </c>
      <c r="G77" s="11">
        <v>6</v>
      </c>
      <c r="H77" s="12"/>
      <c r="I77" s="11">
        <v>4</v>
      </c>
      <c r="J77" s="12">
        <v>7</v>
      </c>
      <c r="K77" s="11">
        <f t="shared" si="52"/>
        <v>7</v>
      </c>
      <c r="L77" s="11">
        <v>8</v>
      </c>
      <c r="M77" s="12"/>
      <c r="N77" s="11">
        <v>8</v>
      </c>
      <c r="O77" s="12"/>
      <c r="P77" s="11">
        <f t="shared" si="53"/>
        <v>8</v>
      </c>
      <c r="Q77" s="11">
        <v>4</v>
      </c>
      <c r="R77" s="12">
        <v>7</v>
      </c>
      <c r="S77" s="11">
        <f t="shared" si="54"/>
        <v>7</v>
      </c>
      <c r="T77" s="12">
        <v>7</v>
      </c>
      <c r="U77" s="12"/>
      <c r="V77" s="12">
        <v>7</v>
      </c>
      <c r="W77" s="12"/>
      <c r="X77" s="11">
        <v>8</v>
      </c>
      <c r="Y77" s="12"/>
      <c r="Z77" s="11">
        <f t="shared" si="39"/>
        <v>8</v>
      </c>
      <c r="AA77" s="11">
        <v>7</v>
      </c>
      <c r="AB77" s="12"/>
      <c r="AC77" s="11">
        <v>5</v>
      </c>
      <c r="AD77" s="11"/>
      <c r="AE77" s="11">
        <v>5</v>
      </c>
      <c r="AF77" s="12"/>
      <c r="AG77" s="11">
        <f t="shared" si="48"/>
        <v>5</v>
      </c>
      <c r="AH77" s="11">
        <v>5</v>
      </c>
      <c r="AI77" s="12"/>
      <c r="AJ77" s="11">
        <f t="shared" si="47"/>
        <v>5</v>
      </c>
      <c r="AK77" s="11">
        <v>7</v>
      </c>
      <c r="AL77" s="12"/>
      <c r="AM77" s="11">
        <v>7</v>
      </c>
      <c r="AN77" s="12"/>
      <c r="AO77" s="12">
        <v>8</v>
      </c>
      <c r="AP77" s="12"/>
      <c r="AQ77" s="12">
        <v>5</v>
      </c>
      <c r="AR77" s="12"/>
      <c r="AS77" s="11">
        <f t="shared" si="49"/>
        <v>5</v>
      </c>
      <c r="AT77" s="13">
        <f t="shared" si="55"/>
        <v>6.7</v>
      </c>
      <c r="AU77" s="13"/>
      <c r="AV77" s="14" t="str">
        <f t="shared" si="40"/>
        <v>TBKhá</v>
      </c>
      <c r="AW77" s="19"/>
      <c r="AX77" s="11">
        <v>6</v>
      </c>
      <c r="AY77" s="12"/>
      <c r="AZ77" s="11">
        <v>7</v>
      </c>
      <c r="BA77" s="12"/>
      <c r="BB77" s="11">
        <v>7</v>
      </c>
      <c r="BC77" s="11"/>
      <c r="BD77" s="11">
        <v>8</v>
      </c>
      <c r="BE77" s="12"/>
      <c r="BF77" s="11">
        <f t="shared" si="56"/>
        <v>8</v>
      </c>
      <c r="BG77" s="11">
        <v>8</v>
      </c>
      <c r="BH77" s="12"/>
      <c r="BI77" s="12">
        <v>7</v>
      </c>
      <c r="BJ77" s="12"/>
      <c r="BK77" s="12">
        <v>8</v>
      </c>
      <c r="BL77" s="12"/>
      <c r="BM77" s="11">
        <f t="shared" si="57"/>
        <v>8</v>
      </c>
      <c r="BN77" s="11">
        <v>7</v>
      </c>
      <c r="BO77" s="12"/>
      <c r="BP77" s="11">
        <v>8</v>
      </c>
      <c r="BQ77" s="12"/>
      <c r="BR77" s="12">
        <v>8</v>
      </c>
      <c r="BS77" s="12"/>
      <c r="BT77" s="11">
        <v>9</v>
      </c>
      <c r="BU77" s="12"/>
      <c r="BV77" s="11">
        <f t="shared" si="58"/>
        <v>9</v>
      </c>
      <c r="BW77" s="11">
        <v>6</v>
      </c>
      <c r="BX77" s="12"/>
      <c r="BY77" s="11">
        <f t="shared" si="59"/>
        <v>6</v>
      </c>
      <c r="BZ77" s="11">
        <v>8</v>
      </c>
      <c r="CA77" s="11"/>
      <c r="CB77" s="11">
        <v>8</v>
      </c>
      <c r="CC77" s="12"/>
      <c r="CD77" s="11">
        <v>8</v>
      </c>
      <c r="CE77" s="12"/>
      <c r="CF77" s="12">
        <v>7</v>
      </c>
      <c r="CG77" s="12"/>
      <c r="CH77" s="12">
        <v>8</v>
      </c>
      <c r="CI77" s="12"/>
      <c r="CJ77" s="11">
        <v>9</v>
      </c>
      <c r="CK77" s="12"/>
      <c r="CL77" s="11">
        <f t="shared" si="60"/>
        <v>9</v>
      </c>
      <c r="CM77" s="11">
        <v>8</v>
      </c>
      <c r="CN77" s="11"/>
      <c r="CO77" s="11">
        <f t="shared" si="61"/>
        <v>8</v>
      </c>
      <c r="CP77" s="11">
        <v>9</v>
      </c>
      <c r="CQ77" s="11"/>
      <c r="CR77" s="11">
        <v>9</v>
      </c>
      <c r="CS77" s="12"/>
      <c r="CT77" s="12">
        <v>8</v>
      </c>
      <c r="CU77" s="12"/>
      <c r="CV77" s="13">
        <f t="shared" si="50"/>
        <v>7.7</v>
      </c>
      <c r="CW77" s="13"/>
      <c r="CX77" s="14" t="str">
        <f t="shared" si="41"/>
        <v>Khá</v>
      </c>
      <c r="CY77" s="19"/>
      <c r="CZ77" s="11">
        <v>9</v>
      </c>
      <c r="DA77" s="12"/>
      <c r="DB77" s="11">
        <v>8</v>
      </c>
      <c r="DC77" s="12"/>
      <c r="DD77" s="11">
        <f t="shared" si="64"/>
        <v>8</v>
      </c>
      <c r="DE77" s="11">
        <v>6</v>
      </c>
      <c r="DF77" s="11"/>
      <c r="DG77" s="11">
        <v>7</v>
      </c>
      <c r="DH77" s="12"/>
      <c r="DI77" s="11">
        <v>8</v>
      </c>
      <c r="DJ77" s="12"/>
      <c r="DK77" s="12">
        <v>7</v>
      </c>
      <c r="DL77" s="12"/>
      <c r="DM77" s="12">
        <v>8</v>
      </c>
      <c r="DN77" s="12"/>
      <c r="DO77" s="11">
        <v>8</v>
      </c>
      <c r="DP77" s="11"/>
      <c r="DQ77" s="11">
        <v>9</v>
      </c>
      <c r="DR77" s="12"/>
      <c r="DS77" s="12">
        <v>9</v>
      </c>
      <c r="DT77" s="12"/>
      <c r="DU77" s="13">
        <f t="shared" si="46"/>
        <v>7.92</v>
      </c>
      <c r="DV77" s="13"/>
      <c r="DW77" s="14" t="str">
        <f t="shared" si="42"/>
        <v>Khá</v>
      </c>
      <c r="DX77" s="19"/>
      <c r="DY77" s="11">
        <v>10</v>
      </c>
      <c r="DZ77" s="98"/>
      <c r="EA77" s="11">
        <v>9</v>
      </c>
      <c r="EB77" s="98"/>
      <c r="EC77" s="11">
        <f t="shared" si="65"/>
        <v>9</v>
      </c>
      <c r="ED77" s="11">
        <v>9</v>
      </c>
      <c r="EE77" s="98"/>
      <c r="EF77" s="11">
        <v>8</v>
      </c>
      <c r="EG77" s="98"/>
      <c r="EH77" s="11">
        <f t="shared" si="66"/>
        <v>8</v>
      </c>
      <c r="EI77" s="11">
        <v>8</v>
      </c>
      <c r="EJ77" s="98"/>
      <c r="EK77" s="11">
        <v>9</v>
      </c>
      <c r="EL77" s="98"/>
      <c r="EM77" s="11">
        <f t="shared" si="62"/>
        <v>9</v>
      </c>
      <c r="EN77" s="11">
        <v>9</v>
      </c>
      <c r="EO77" s="98"/>
      <c r="EP77" s="11">
        <v>9</v>
      </c>
      <c r="EQ77" s="98"/>
      <c r="ER77" s="11">
        <v>9</v>
      </c>
      <c r="ES77" s="98"/>
      <c r="ET77" s="11">
        <v>7</v>
      </c>
      <c r="EU77" s="98"/>
      <c r="EV77" s="11">
        <v>8</v>
      </c>
      <c r="EW77" s="98" t="str">
        <f t="shared" si="67"/>
        <v>Hoàng ThịTín</v>
      </c>
      <c r="EX77" s="217">
        <f t="shared" si="70"/>
        <v>8.64</v>
      </c>
      <c r="EY77" s="220"/>
      <c r="EZ77" s="221" t="str">
        <f t="shared" si="71"/>
        <v>Giỏi</v>
      </c>
      <c r="FA77" s="221"/>
      <c r="FB77" s="217">
        <f t="shared" si="72"/>
        <v>8.3000000000000007</v>
      </c>
      <c r="FC77" s="220"/>
      <c r="FD77" s="221" t="str">
        <f t="shared" si="73"/>
        <v>Giỏi</v>
      </c>
      <c r="FE77" s="219" t="str">
        <f t="shared" si="68"/>
        <v>Hoàng ThịTín</v>
      </c>
      <c r="FF77" s="46">
        <f t="shared" si="69"/>
        <v>7.56</v>
      </c>
      <c r="FG77" s="46"/>
      <c r="FH77" s="47" t="str">
        <f t="shared" si="43"/>
        <v>Khá</v>
      </c>
      <c r="FI77" s="170">
        <f t="shared" si="63"/>
        <v>41</v>
      </c>
    </row>
    <row r="78" spans="1:165" ht="12.75" x14ac:dyDescent="0.2">
      <c r="A78" s="16">
        <v>74</v>
      </c>
      <c r="B78" s="17" t="s">
        <v>173</v>
      </c>
      <c r="C78" s="18" t="s">
        <v>174</v>
      </c>
      <c r="D78" s="11">
        <v>8</v>
      </c>
      <c r="E78" s="12"/>
      <c r="F78" s="11">
        <f t="shared" si="51"/>
        <v>8</v>
      </c>
      <c r="G78" s="11">
        <v>6</v>
      </c>
      <c r="H78" s="12"/>
      <c r="I78" s="11">
        <v>8</v>
      </c>
      <c r="J78" s="12"/>
      <c r="K78" s="11">
        <f t="shared" si="52"/>
        <v>8</v>
      </c>
      <c r="L78" s="11">
        <v>9</v>
      </c>
      <c r="M78" s="12"/>
      <c r="N78" s="11">
        <v>9</v>
      </c>
      <c r="O78" s="12"/>
      <c r="P78" s="11">
        <f t="shared" si="53"/>
        <v>9</v>
      </c>
      <c r="Q78" s="11">
        <v>7</v>
      </c>
      <c r="R78" s="12"/>
      <c r="S78" s="11">
        <f t="shared" si="54"/>
        <v>7</v>
      </c>
      <c r="T78" s="12">
        <v>7</v>
      </c>
      <c r="U78" s="12"/>
      <c r="V78" s="12">
        <v>7</v>
      </c>
      <c r="W78" s="12"/>
      <c r="X78" s="11">
        <v>8</v>
      </c>
      <c r="Y78" s="12"/>
      <c r="Z78" s="11">
        <f t="shared" si="39"/>
        <v>8</v>
      </c>
      <c r="AA78" s="11">
        <v>6</v>
      </c>
      <c r="AB78" s="12"/>
      <c r="AC78" s="11">
        <v>6</v>
      </c>
      <c r="AD78" s="11"/>
      <c r="AE78" s="11">
        <v>6</v>
      </c>
      <c r="AF78" s="12"/>
      <c r="AG78" s="11">
        <f t="shared" si="48"/>
        <v>6</v>
      </c>
      <c r="AH78" s="11">
        <v>6</v>
      </c>
      <c r="AI78" s="12"/>
      <c r="AJ78" s="11">
        <f t="shared" si="47"/>
        <v>6</v>
      </c>
      <c r="AK78" s="11">
        <v>7</v>
      </c>
      <c r="AL78" s="12"/>
      <c r="AM78" s="11">
        <v>8</v>
      </c>
      <c r="AN78" s="12"/>
      <c r="AO78" s="12">
        <v>7</v>
      </c>
      <c r="AP78" s="12"/>
      <c r="AQ78" s="12">
        <v>6</v>
      </c>
      <c r="AR78" s="12"/>
      <c r="AS78" s="11">
        <f t="shared" si="49"/>
        <v>6</v>
      </c>
      <c r="AT78" s="13">
        <f t="shared" si="55"/>
        <v>7.02</v>
      </c>
      <c r="AU78" s="13"/>
      <c r="AV78" s="14" t="str">
        <f t="shared" si="40"/>
        <v>Khá</v>
      </c>
      <c r="AW78" s="19"/>
      <c r="AX78" s="11">
        <v>6</v>
      </c>
      <c r="AY78" s="12"/>
      <c r="AZ78" s="11">
        <v>7</v>
      </c>
      <c r="BA78" s="12"/>
      <c r="BB78" s="11">
        <v>8</v>
      </c>
      <c r="BC78" s="11"/>
      <c r="BD78" s="11">
        <v>7</v>
      </c>
      <c r="BE78" s="12"/>
      <c r="BF78" s="11">
        <f t="shared" si="56"/>
        <v>7</v>
      </c>
      <c r="BG78" s="11">
        <v>7</v>
      </c>
      <c r="BH78" s="12"/>
      <c r="BI78" s="12">
        <v>6</v>
      </c>
      <c r="BJ78" s="12"/>
      <c r="BK78" s="12">
        <v>7</v>
      </c>
      <c r="BL78" s="12"/>
      <c r="BM78" s="11">
        <f t="shared" si="57"/>
        <v>7</v>
      </c>
      <c r="BN78" s="11">
        <v>7</v>
      </c>
      <c r="BO78" s="12"/>
      <c r="BP78" s="11">
        <v>9</v>
      </c>
      <c r="BQ78" s="12"/>
      <c r="BR78" s="12">
        <v>9</v>
      </c>
      <c r="BS78" s="12"/>
      <c r="BT78" s="11">
        <v>9</v>
      </c>
      <c r="BU78" s="12"/>
      <c r="BV78" s="11">
        <f t="shared" si="58"/>
        <v>9</v>
      </c>
      <c r="BW78" s="11">
        <v>6</v>
      </c>
      <c r="BX78" s="12"/>
      <c r="BY78" s="11">
        <f t="shared" si="59"/>
        <v>6</v>
      </c>
      <c r="BZ78" s="11">
        <v>7</v>
      </c>
      <c r="CA78" s="11"/>
      <c r="CB78" s="11">
        <v>6</v>
      </c>
      <c r="CC78" s="12"/>
      <c r="CD78" s="11">
        <v>8</v>
      </c>
      <c r="CE78" s="12"/>
      <c r="CF78" s="12">
        <v>8</v>
      </c>
      <c r="CG78" s="12"/>
      <c r="CH78" s="12">
        <v>8</v>
      </c>
      <c r="CI78" s="12"/>
      <c r="CJ78" s="11">
        <v>8</v>
      </c>
      <c r="CK78" s="12"/>
      <c r="CL78" s="11">
        <f t="shared" si="60"/>
        <v>8</v>
      </c>
      <c r="CM78" s="11">
        <v>7</v>
      </c>
      <c r="CN78" s="11"/>
      <c r="CO78" s="11">
        <f t="shared" si="61"/>
        <v>7</v>
      </c>
      <c r="CP78" s="11">
        <v>7</v>
      </c>
      <c r="CQ78" s="11"/>
      <c r="CR78" s="11">
        <v>9</v>
      </c>
      <c r="CS78" s="12"/>
      <c r="CT78" s="12">
        <v>8</v>
      </c>
      <c r="CU78" s="12"/>
      <c r="CV78" s="13">
        <f t="shared" si="50"/>
        <v>7.43</v>
      </c>
      <c r="CW78" s="13"/>
      <c r="CX78" s="14" t="str">
        <f t="shared" si="41"/>
        <v>Khá</v>
      </c>
      <c r="CY78" s="19"/>
      <c r="CZ78" s="11">
        <v>9</v>
      </c>
      <c r="DA78" s="12"/>
      <c r="DB78" s="11">
        <v>6</v>
      </c>
      <c r="DC78" s="12"/>
      <c r="DD78" s="11">
        <f t="shared" si="64"/>
        <v>6</v>
      </c>
      <c r="DE78" s="11">
        <v>6</v>
      </c>
      <c r="DF78" s="11"/>
      <c r="DG78" s="11">
        <v>7</v>
      </c>
      <c r="DH78" s="12"/>
      <c r="DI78" s="11">
        <v>9</v>
      </c>
      <c r="DJ78" s="12"/>
      <c r="DK78" s="12">
        <v>8</v>
      </c>
      <c r="DL78" s="12"/>
      <c r="DM78" s="12">
        <v>8</v>
      </c>
      <c r="DN78" s="12"/>
      <c r="DO78" s="11">
        <v>8</v>
      </c>
      <c r="DP78" s="11"/>
      <c r="DQ78" s="11">
        <v>8</v>
      </c>
      <c r="DR78" s="12"/>
      <c r="DS78" s="12">
        <v>9</v>
      </c>
      <c r="DT78" s="12"/>
      <c r="DU78" s="13">
        <f t="shared" si="46"/>
        <v>7.76</v>
      </c>
      <c r="DV78" s="13"/>
      <c r="DW78" s="14" t="str">
        <f t="shared" si="42"/>
        <v>Khá</v>
      </c>
      <c r="DX78" s="19"/>
      <c r="DY78" s="11">
        <v>9</v>
      </c>
      <c r="DZ78" s="98"/>
      <c r="EA78" s="11">
        <v>7</v>
      </c>
      <c r="EB78" s="98"/>
      <c r="EC78" s="11">
        <f t="shared" si="65"/>
        <v>7</v>
      </c>
      <c r="ED78" s="11">
        <v>8</v>
      </c>
      <c r="EE78" s="98"/>
      <c r="EF78" s="11">
        <v>7</v>
      </c>
      <c r="EG78" s="98"/>
      <c r="EH78" s="11">
        <f t="shared" si="66"/>
        <v>7</v>
      </c>
      <c r="EI78" s="11">
        <v>8</v>
      </c>
      <c r="EJ78" s="98"/>
      <c r="EK78" s="11">
        <v>9</v>
      </c>
      <c r="EL78" s="98"/>
      <c r="EM78" s="11">
        <f t="shared" si="62"/>
        <v>9</v>
      </c>
      <c r="EN78" s="11">
        <v>9</v>
      </c>
      <c r="EO78" s="98"/>
      <c r="EP78" s="11">
        <v>8</v>
      </c>
      <c r="EQ78" s="98"/>
      <c r="ER78" s="11">
        <v>9</v>
      </c>
      <c r="ES78" s="98"/>
      <c r="ET78" s="11">
        <v>7</v>
      </c>
      <c r="EU78" s="98"/>
      <c r="EV78" s="11">
        <v>8</v>
      </c>
      <c r="EW78" s="98" t="str">
        <f t="shared" si="67"/>
        <v>Lê Thị ThùyTrang</v>
      </c>
      <c r="EX78" s="217">
        <f t="shared" si="70"/>
        <v>8.2100000000000009</v>
      </c>
      <c r="EY78" s="220"/>
      <c r="EZ78" s="221" t="str">
        <f t="shared" si="71"/>
        <v>Giỏi</v>
      </c>
      <c r="FA78" s="221"/>
      <c r="FB78" s="217">
        <f t="shared" si="72"/>
        <v>8</v>
      </c>
      <c r="FC78" s="220"/>
      <c r="FD78" s="221" t="str">
        <f t="shared" si="73"/>
        <v>Giỏi</v>
      </c>
      <c r="FE78" s="219" t="str">
        <f t="shared" si="68"/>
        <v>Lê Thị ThùyTrang</v>
      </c>
      <c r="FF78" s="46">
        <f t="shared" si="69"/>
        <v>7.48</v>
      </c>
      <c r="FG78" s="46"/>
      <c r="FH78" s="47" t="str">
        <f t="shared" si="43"/>
        <v>Khá</v>
      </c>
      <c r="FI78" s="170">
        <f t="shared" si="63"/>
        <v>43</v>
      </c>
    </row>
    <row r="79" spans="1:165" ht="12.75" x14ac:dyDescent="0.2">
      <c r="A79" s="16">
        <v>75</v>
      </c>
      <c r="B79" s="17" t="s">
        <v>175</v>
      </c>
      <c r="C79" s="18" t="s">
        <v>174</v>
      </c>
      <c r="D79" s="11">
        <v>9</v>
      </c>
      <c r="E79" s="12"/>
      <c r="F79" s="11">
        <f t="shared" si="51"/>
        <v>9</v>
      </c>
      <c r="G79" s="11">
        <v>7</v>
      </c>
      <c r="H79" s="12"/>
      <c r="I79" s="11">
        <v>7</v>
      </c>
      <c r="J79" s="12"/>
      <c r="K79" s="11">
        <f t="shared" si="52"/>
        <v>7</v>
      </c>
      <c r="L79" s="11">
        <v>9</v>
      </c>
      <c r="M79" s="12"/>
      <c r="N79" s="11">
        <v>10</v>
      </c>
      <c r="O79" s="12"/>
      <c r="P79" s="11">
        <f t="shared" si="53"/>
        <v>10</v>
      </c>
      <c r="Q79" s="11">
        <v>8</v>
      </c>
      <c r="R79" s="12"/>
      <c r="S79" s="11">
        <f t="shared" si="54"/>
        <v>8</v>
      </c>
      <c r="T79" s="12">
        <v>8</v>
      </c>
      <c r="U79" s="12"/>
      <c r="V79" s="12">
        <v>8</v>
      </c>
      <c r="W79" s="12"/>
      <c r="X79" s="11">
        <v>9</v>
      </c>
      <c r="Y79" s="12"/>
      <c r="Z79" s="11">
        <f t="shared" si="39"/>
        <v>9</v>
      </c>
      <c r="AA79" s="11">
        <v>7</v>
      </c>
      <c r="AB79" s="12"/>
      <c r="AC79" s="11">
        <v>7</v>
      </c>
      <c r="AD79" s="11"/>
      <c r="AE79" s="11">
        <v>7</v>
      </c>
      <c r="AF79" s="12"/>
      <c r="AG79" s="11">
        <f t="shared" si="48"/>
        <v>7</v>
      </c>
      <c r="AH79" s="11">
        <v>8</v>
      </c>
      <c r="AI79" s="12"/>
      <c r="AJ79" s="11">
        <f t="shared" si="47"/>
        <v>8</v>
      </c>
      <c r="AK79" s="11">
        <v>8</v>
      </c>
      <c r="AL79" s="12"/>
      <c r="AM79" s="11">
        <v>8</v>
      </c>
      <c r="AN79" s="12"/>
      <c r="AO79" s="12">
        <v>8</v>
      </c>
      <c r="AP79" s="12"/>
      <c r="AQ79" s="12">
        <v>8</v>
      </c>
      <c r="AR79" s="12"/>
      <c r="AS79" s="11">
        <f t="shared" si="49"/>
        <v>8</v>
      </c>
      <c r="AT79" s="13">
        <f t="shared" si="55"/>
        <v>7.91</v>
      </c>
      <c r="AU79" s="13"/>
      <c r="AV79" s="14" t="str">
        <f t="shared" si="40"/>
        <v>Khá</v>
      </c>
      <c r="AW79" s="19"/>
      <c r="AX79" s="11">
        <v>8</v>
      </c>
      <c r="AY79" s="12"/>
      <c r="AZ79" s="11">
        <v>9</v>
      </c>
      <c r="BA79" s="12"/>
      <c r="BB79" s="11">
        <v>8</v>
      </c>
      <c r="BC79" s="11"/>
      <c r="BD79" s="11">
        <v>8</v>
      </c>
      <c r="BE79" s="12"/>
      <c r="BF79" s="11">
        <f t="shared" si="56"/>
        <v>8</v>
      </c>
      <c r="BG79" s="11">
        <v>9</v>
      </c>
      <c r="BH79" s="12"/>
      <c r="BI79" s="12">
        <v>8</v>
      </c>
      <c r="BJ79" s="12"/>
      <c r="BK79" s="12">
        <v>9</v>
      </c>
      <c r="BL79" s="12"/>
      <c r="BM79" s="11">
        <f t="shared" si="57"/>
        <v>9</v>
      </c>
      <c r="BN79" s="11">
        <v>7</v>
      </c>
      <c r="BO79" s="12"/>
      <c r="BP79" s="11">
        <v>9</v>
      </c>
      <c r="BQ79" s="12"/>
      <c r="BR79" s="12">
        <v>8</v>
      </c>
      <c r="BS79" s="12"/>
      <c r="BT79" s="11">
        <v>9</v>
      </c>
      <c r="BU79" s="12"/>
      <c r="BV79" s="11">
        <f t="shared" si="58"/>
        <v>9</v>
      </c>
      <c r="BW79" s="11">
        <v>6</v>
      </c>
      <c r="BX79" s="12"/>
      <c r="BY79" s="11">
        <f t="shared" si="59"/>
        <v>6</v>
      </c>
      <c r="BZ79" s="11">
        <v>8</v>
      </c>
      <c r="CA79" s="11"/>
      <c r="CB79" s="11">
        <v>9</v>
      </c>
      <c r="CC79" s="12"/>
      <c r="CD79" s="11">
        <v>8</v>
      </c>
      <c r="CE79" s="12"/>
      <c r="CF79" s="12">
        <v>9</v>
      </c>
      <c r="CG79" s="12"/>
      <c r="CH79" s="12">
        <v>8</v>
      </c>
      <c r="CI79" s="12"/>
      <c r="CJ79" s="11">
        <v>10</v>
      </c>
      <c r="CK79" s="12"/>
      <c r="CL79" s="11">
        <f t="shared" si="60"/>
        <v>10</v>
      </c>
      <c r="CM79" s="11">
        <v>8</v>
      </c>
      <c r="CN79" s="11"/>
      <c r="CO79" s="11">
        <f t="shared" si="61"/>
        <v>8</v>
      </c>
      <c r="CP79" s="11">
        <v>10</v>
      </c>
      <c r="CQ79" s="11"/>
      <c r="CR79" s="11">
        <v>8</v>
      </c>
      <c r="CS79" s="12"/>
      <c r="CT79" s="12">
        <v>8</v>
      </c>
      <c r="CU79" s="12"/>
      <c r="CV79" s="13">
        <f t="shared" si="50"/>
        <v>8.3000000000000007</v>
      </c>
      <c r="CW79" s="13"/>
      <c r="CX79" s="14" t="str">
        <f t="shared" si="41"/>
        <v>Giỏi</v>
      </c>
      <c r="CY79" s="19"/>
      <c r="CZ79" s="11">
        <v>9</v>
      </c>
      <c r="DA79" s="12"/>
      <c r="DB79" s="11">
        <v>9</v>
      </c>
      <c r="DC79" s="12"/>
      <c r="DD79" s="11">
        <f t="shared" si="64"/>
        <v>9</v>
      </c>
      <c r="DE79" s="11">
        <v>8</v>
      </c>
      <c r="DF79" s="11"/>
      <c r="DG79" s="11">
        <v>8</v>
      </c>
      <c r="DH79" s="12"/>
      <c r="DI79" s="11">
        <v>9</v>
      </c>
      <c r="DJ79" s="12"/>
      <c r="DK79" s="12">
        <v>8</v>
      </c>
      <c r="DL79" s="12"/>
      <c r="DM79" s="12">
        <v>8</v>
      </c>
      <c r="DN79" s="12"/>
      <c r="DO79" s="11">
        <v>8</v>
      </c>
      <c r="DP79" s="11"/>
      <c r="DQ79" s="11">
        <v>7</v>
      </c>
      <c r="DR79" s="12"/>
      <c r="DS79" s="12">
        <v>9</v>
      </c>
      <c r="DT79" s="12"/>
      <c r="DU79" s="13">
        <f t="shared" si="46"/>
        <v>8.36</v>
      </c>
      <c r="DV79" s="13"/>
      <c r="DW79" s="14" t="str">
        <f t="shared" si="42"/>
        <v>Giỏi</v>
      </c>
      <c r="DX79" s="19"/>
      <c r="DY79" s="11">
        <v>10</v>
      </c>
      <c r="DZ79" s="98"/>
      <c r="EA79" s="11">
        <v>9</v>
      </c>
      <c r="EB79" s="98"/>
      <c r="EC79" s="11">
        <f t="shared" si="65"/>
        <v>9</v>
      </c>
      <c r="ED79" s="11">
        <v>10</v>
      </c>
      <c r="EE79" s="98"/>
      <c r="EF79" s="11">
        <v>9</v>
      </c>
      <c r="EG79" s="98"/>
      <c r="EH79" s="11">
        <f t="shared" si="66"/>
        <v>9</v>
      </c>
      <c r="EI79" s="11">
        <v>8</v>
      </c>
      <c r="EJ79" s="98"/>
      <c r="EK79" s="11">
        <v>9</v>
      </c>
      <c r="EL79" s="98"/>
      <c r="EM79" s="11">
        <f t="shared" si="62"/>
        <v>9</v>
      </c>
      <c r="EN79" s="11">
        <v>8</v>
      </c>
      <c r="EO79" s="98"/>
      <c r="EP79" s="11">
        <v>9</v>
      </c>
      <c r="EQ79" s="98"/>
      <c r="ER79" s="11">
        <v>9</v>
      </c>
      <c r="ES79" s="98"/>
      <c r="ET79" s="11">
        <v>10</v>
      </c>
      <c r="EU79" s="98"/>
      <c r="EV79" s="11">
        <v>8</v>
      </c>
      <c r="EW79" s="98" t="str">
        <f t="shared" si="67"/>
        <v>Phan Thị ThùyTrang</v>
      </c>
      <c r="EX79" s="217">
        <f t="shared" si="70"/>
        <v>9.0399999999999991</v>
      </c>
      <c r="EY79" s="220"/>
      <c r="EZ79" s="221" t="str">
        <f t="shared" si="71"/>
        <v>Xuất sắc</v>
      </c>
      <c r="FA79" s="221"/>
      <c r="FB79" s="217">
        <f t="shared" si="72"/>
        <v>8.7200000000000006</v>
      </c>
      <c r="FC79" s="220"/>
      <c r="FD79" s="221" t="str">
        <f t="shared" si="73"/>
        <v>Giỏi</v>
      </c>
      <c r="FE79" s="219" t="str">
        <f t="shared" si="68"/>
        <v>Phan Thị ThùyTrang</v>
      </c>
      <c r="FF79" s="46">
        <f t="shared" si="69"/>
        <v>8.31</v>
      </c>
      <c r="FG79" s="46"/>
      <c r="FH79" s="47" t="str">
        <f t="shared" si="43"/>
        <v>Giỏi</v>
      </c>
      <c r="FI79" s="170">
        <f t="shared" si="63"/>
        <v>3</v>
      </c>
    </row>
    <row r="80" spans="1:165" ht="12.75" x14ac:dyDescent="0.2">
      <c r="A80" s="16">
        <v>76</v>
      </c>
      <c r="B80" s="17" t="s">
        <v>176</v>
      </c>
      <c r="C80" s="18" t="s">
        <v>177</v>
      </c>
      <c r="D80" s="11">
        <v>8</v>
      </c>
      <c r="E80" s="12"/>
      <c r="F80" s="11">
        <f t="shared" si="51"/>
        <v>8</v>
      </c>
      <c r="G80" s="11">
        <v>6</v>
      </c>
      <c r="H80" s="12"/>
      <c r="I80" s="11">
        <v>5</v>
      </c>
      <c r="J80" s="12"/>
      <c r="K80" s="11">
        <f t="shared" si="52"/>
        <v>5</v>
      </c>
      <c r="L80" s="11">
        <v>7</v>
      </c>
      <c r="M80" s="12"/>
      <c r="N80" s="11">
        <v>8</v>
      </c>
      <c r="O80" s="12"/>
      <c r="P80" s="11">
        <f t="shared" si="53"/>
        <v>8</v>
      </c>
      <c r="Q80" s="11">
        <v>6</v>
      </c>
      <c r="R80" s="12"/>
      <c r="S80" s="11">
        <f t="shared" si="54"/>
        <v>6</v>
      </c>
      <c r="T80" s="12">
        <v>7</v>
      </c>
      <c r="U80" s="12"/>
      <c r="V80" s="12">
        <v>8</v>
      </c>
      <c r="W80" s="12"/>
      <c r="X80" s="11">
        <v>9</v>
      </c>
      <c r="Y80" s="12"/>
      <c r="Z80" s="11">
        <f t="shared" si="39"/>
        <v>9</v>
      </c>
      <c r="AA80" s="11">
        <v>6</v>
      </c>
      <c r="AB80" s="12"/>
      <c r="AC80" s="11">
        <v>7</v>
      </c>
      <c r="AD80" s="11"/>
      <c r="AE80" s="11">
        <v>5</v>
      </c>
      <c r="AF80" s="12"/>
      <c r="AG80" s="11">
        <f t="shared" si="48"/>
        <v>5</v>
      </c>
      <c r="AH80" s="11">
        <v>6</v>
      </c>
      <c r="AI80" s="12"/>
      <c r="AJ80" s="11">
        <f t="shared" si="47"/>
        <v>6</v>
      </c>
      <c r="AK80" s="11">
        <v>7</v>
      </c>
      <c r="AL80" s="12"/>
      <c r="AM80" s="11">
        <v>6</v>
      </c>
      <c r="AN80" s="12"/>
      <c r="AO80" s="12">
        <v>8</v>
      </c>
      <c r="AP80" s="12"/>
      <c r="AQ80" s="12">
        <v>6</v>
      </c>
      <c r="AR80" s="12"/>
      <c r="AS80" s="11">
        <f t="shared" si="49"/>
        <v>6</v>
      </c>
      <c r="AT80" s="13">
        <f t="shared" si="55"/>
        <v>6.69</v>
      </c>
      <c r="AU80" s="13"/>
      <c r="AV80" s="14" t="str">
        <f t="shared" si="40"/>
        <v>TBKhá</v>
      </c>
      <c r="AW80" s="19"/>
      <c r="AX80" s="11">
        <v>6</v>
      </c>
      <c r="AY80" s="12"/>
      <c r="AZ80" s="11">
        <v>7</v>
      </c>
      <c r="BA80" s="12"/>
      <c r="BB80" s="11">
        <v>8</v>
      </c>
      <c r="BC80" s="11"/>
      <c r="BD80" s="11">
        <v>6</v>
      </c>
      <c r="BE80" s="12"/>
      <c r="BF80" s="11">
        <f t="shared" si="56"/>
        <v>6</v>
      </c>
      <c r="BG80" s="11">
        <v>7</v>
      </c>
      <c r="BH80" s="12"/>
      <c r="BI80" s="12">
        <v>8</v>
      </c>
      <c r="BJ80" s="12"/>
      <c r="BK80" s="12">
        <v>8</v>
      </c>
      <c r="BL80" s="12"/>
      <c r="BM80" s="11">
        <f t="shared" si="57"/>
        <v>8</v>
      </c>
      <c r="BN80" s="11">
        <v>7</v>
      </c>
      <c r="BO80" s="12"/>
      <c r="BP80" s="11">
        <v>9</v>
      </c>
      <c r="BQ80" s="12"/>
      <c r="BR80" s="12">
        <v>8</v>
      </c>
      <c r="BS80" s="12"/>
      <c r="BT80" s="11">
        <v>8</v>
      </c>
      <c r="BU80" s="12"/>
      <c r="BV80" s="11">
        <f t="shared" si="58"/>
        <v>8</v>
      </c>
      <c r="BW80" s="11">
        <v>6</v>
      </c>
      <c r="BX80" s="12"/>
      <c r="BY80" s="11">
        <f t="shared" si="59"/>
        <v>6</v>
      </c>
      <c r="BZ80" s="11">
        <v>8</v>
      </c>
      <c r="CA80" s="11"/>
      <c r="CB80" s="11">
        <v>7</v>
      </c>
      <c r="CC80" s="12"/>
      <c r="CD80" s="11">
        <v>7</v>
      </c>
      <c r="CE80" s="12"/>
      <c r="CF80" s="12">
        <v>8</v>
      </c>
      <c r="CG80" s="12"/>
      <c r="CH80" s="12">
        <v>8</v>
      </c>
      <c r="CI80" s="12"/>
      <c r="CJ80" s="11">
        <v>9</v>
      </c>
      <c r="CK80" s="12"/>
      <c r="CL80" s="11">
        <f t="shared" si="60"/>
        <v>9</v>
      </c>
      <c r="CM80" s="11">
        <v>8</v>
      </c>
      <c r="CN80" s="11"/>
      <c r="CO80" s="11">
        <f t="shared" si="61"/>
        <v>8</v>
      </c>
      <c r="CP80" s="11">
        <v>8</v>
      </c>
      <c r="CQ80" s="11"/>
      <c r="CR80" s="11">
        <v>8</v>
      </c>
      <c r="CS80" s="12"/>
      <c r="CT80" s="12">
        <v>8</v>
      </c>
      <c r="CU80" s="12"/>
      <c r="CV80" s="13">
        <f t="shared" si="50"/>
        <v>7.51</v>
      </c>
      <c r="CW80" s="13"/>
      <c r="CX80" s="14" t="str">
        <f t="shared" si="41"/>
        <v>Khá</v>
      </c>
      <c r="CY80" s="19"/>
      <c r="CZ80" s="11">
        <v>8</v>
      </c>
      <c r="DA80" s="12"/>
      <c r="DB80" s="11">
        <v>6</v>
      </c>
      <c r="DC80" s="12"/>
      <c r="DD80" s="11">
        <f t="shared" si="64"/>
        <v>6</v>
      </c>
      <c r="DE80" s="11">
        <v>5</v>
      </c>
      <c r="DF80" s="11"/>
      <c r="DG80" s="11">
        <v>8</v>
      </c>
      <c r="DH80" s="12"/>
      <c r="DI80" s="11">
        <v>8</v>
      </c>
      <c r="DJ80" s="12"/>
      <c r="DK80" s="12">
        <v>6</v>
      </c>
      <c r="DL80" s="12"/>
      <c r="DM80" s="12">
        <v>8</v>
      </c>
      <c r="DN80" s="12"/>
      <c r="DO80" s="11">
        <v>8</v>
      </c>
      <c r="DP80" s="11"/>
      <c r="DQ80" s="11">
        <v>9</v>
      </c>
      <c r="DR80" s="12"/>
      <c r="DS80" s="12">
        <v>8</v>
      </c>
      <c r="DT80" s="12"/>
      <c r="DU80" s="13">
        <f t="shared" si="46"/>
        <v>7.44</v>
      </c>
      <c r="DV80" s="13"/>
      <c r="DW80" s="14" t="str">
        <f t="shared" si="42"/>
        <v>Khá</v>
      </c>
      <c r="DX80" s="19"/>
      <c r="DY80" s="11">
        <v>9</v>
      </c>
      <c r="DZ80" s="98"/>
      <c r="EA80" s="11">
        <v>7</v>
      </c>
      <c r="EB80" s="98"/>
      <c r="EC80" s="11">
        <f t="shared" si="65"/>
        <v>7</v>
      </c>
      <c r="ED80" s="11">
        <v>8</v>
      </c>
      <c r="EE80" s="98"/>
      <c r="EF80" s="11">
        <v>6</v>
      </c>
      <c r="EG80" s="98"/>
      <c r="EH80" s="11">
        <f t="shared" si="66"/>
        <v>6</v>
      </c>
      <c r="EI80" s="11">
        <v>8</v>
      </c>
      <c r="EJ80" s="98"/>
      <c r="EK80" s="11">
        <v>8</v>
      </c>
      <c r="EL80" s="98"/>
      <c r="EM80" s="11">
        <f t="shared" si="62"/>
        <v>8</v>
      </c>
      <c r="EN80" s="11">
        <v>8</v>
      </c>
      <c r="EO80" s="98"/>
      <c r="EP80" s="11">
        <v>8</v>
      </c>
      <c r="EQ80" s="98"/>
      <c r="ER80" s="11">
        <v>9</v>
      </c>
      <c r="ES80" s="98"/>
      <c r="ET80" s="11">
        <v>6</v>
      </c>
      <c r="EU80" s="98"/>
      <c r="EV80" s="11">
        <v>8</v>
      </c>
      <c r="EW80" s="98" t="str">
        <f t="shared" si="67"/>
        <v>Mai Thị MỹTranh</v>
      </c>
      <c r="EX80" s="217">
        <f t="shared" si="70"/>
        <v>7.82</v>
      </c>
      <c r="EY80" s="220"/>
      <c r="EZ80" s="221" t="str">
        <f t="shared" si="71"/>
        <v>Khá</v>
      </c>
      <c r="FA80" s="221"/>
      <c r="FB80" s="217">
        <f t="shared" si="72"/>
        <v>7.64</v>
      </c>
      <c r="FC80" s="220"/>
      <c r="FD80" s="221" t="str">
        <f t="shared" si="73"/>
        <v>Khá</v>
      </c>
      <c r="FE80" s="219" t="str">
        <f t="shared" si="68"/>
        <v>Mai Thị MỹTranh</v>
      </c>
      <c r="FF80" s="46">
        <f t="shared" si="69"/>
        <v>7.28</v>
      </c>
      <c r="FG80" s="46"/>
      <c r="FH80" s="47" t="str">
        <f t="shared" si="43"/>
        <v>Khá</v>
      </c>
      <c r="FI80" s="170">
        <f t="shared" si="63"/>
        <v>53</v>
      </c>
    </row>
    <row r="81" spans="1:165" ht="12.75" x14ac:dyDescent="0.2">
      <c r="A81" s="16">
        <v>77</v>
      </c>
      <c r="B81" s="17" t="s">
        <v>57</v>
      </c>
      <c r="C81" s="18" t="s">
        <v>178</v>
      </c>
      <c r="D81" s="11">
        <v>6</v>
      </c>
      <c r="E81" s="12"/>
      <c r="F81" s="11">
        <f t="shared" si="51"/>
        <v>6</v>
      </c>
      <c r="G81" s="11">
        <v>6</v>
      </c>
      <c r="H81" s="12"/>
      <c r="I81" s="11">
        <v>8</v>
      </c>
      <c r="J81" s="12"/>
      <c r="K81" s="11">
        <f t="shared" si="52"/>
        <v>8</v>
      </c>
      <c r="L81" s="11">
        <v>7</v>
      </c>
      <c r="M81" s="12"/>
      <c r="N81" s="11">
        <v>6</v>
      </c>
      <c r="O81" s="12"/>
      <c r="P81" s="11">
        <f t="shared" si="53"/>
        <v>6</v>
      </c>
      <c r="Q81" s="11">
        <v>6</v>
      </c>
      <c r="R81" s="12"/>
      <c r="S81" s="11">
        <f t="shared" si="54"/>
        <v>6</v>
      </c>
      <c r="T81" s="12">
        <v>7</v>
      </c>
      <c r="U81" s="12"/>
      <c r="V81" s="12">
        <v>8</v>
      </c>
      <c r="W81" s="12"/>
      <c r="X81" s="11">
        <v>8</v>
      </c>
      <c r="Y81" s="12"/>
      <c r="Z81" s="11">
        <f t="shared" si="39"/>
        <v>8</v>
      </c>
      <c r="AA81" s="11">
        <v>5</v>
      </c>
      <c r="AB81" s="12"/>
      <c r="AC81" s="11">
        <v>6</v>
      </c>
      <c r="AD81" s="11"/>
      <c r="AE81" s="11">
        <v>5</v>
      </c>
      <c r="AF81" s="12"/>
      <c r="AG81" s="11">
        <f t="shared" si="48"/>
        <v>5</v>
      </c>
      <c r="AH81" s="11">
        <v>6</v>
      </c>
      <c r="AI81" s="12"/>
      <c r="AJ81" s="11">
        <f t="shared" si="47"/>
        <v>6</v>
      </c>
      <c r="AK81" s="11">
        <v>7</v>
      </c>
      <c r="AL81" s="12"/>
      <c r="AM81" s="11">
        <v>7</v>
      </c>
      <c r="AN81" s="12"/>
      <c r="AO81" s="12">
        <v>8</v>
      </c>
      <c r="AP81" s="12"/>
      <c r="AQ81" s="12">
        <v>6</v>
      </c>
      <c r="AR81" s="12"/>
      <c r="AS81" s="11">
        <f t="shared" si="49"/>
        <v>6</v>
      </c>
      <c r="AT81" s="13">
        <f t="shared" si="55"/>
        <v>6.43</v>
      </c>
      <c r="AU81" s="13"/>
      <c r="AV81" s="14" t="str">
        <f t="shared" si="40"/>
        <v>TBKhá</v>
      </c>
      <c r="AW81" s="19"/>
      <c r="AX81" s="11">
        <v>7</v>
      </c>
      <c r="AY81" s="12"/>
      <c r="AZ81" s="11">
        <v>7</v>
      </c>
      <c r="BA81" s="12"/>
      <c r="BB81" s="11">
        <v>7</v>
      </c>
      <c r="BC81" s="11"/>
      <c r="BD81" s="11">
        <v>6</v>
      </c>
      <c r="BE81" s="12"/>
      <c r="BF81" s="11">
        <f t="shared" si="56"/>
        <v>6</v>
      </c>
      <c r="BG81" s="11">
        <v>7</v>
      </c>
      <c r="BH81" s="12"/>
      <c r="BI81" s="12">
        <v>7</v>
      </c>
      <c r="BJ81" s="12"/>
      <c r="BK81" s="12">
        <v>7</v>
      </c>
      <c r="BL81" s="12"/>
      <c r="BM81" s="11">
        <f t="shared" si="57"/>
        <v>7</v>
      </c>
      <c r="BN81" s="11">
        <v>8</v>
      </c>
      <c r="BO81" s="12"/>
      <c r="BP81" s="11">
        <v>9</v>
      </c>
      <c r="BQ81" s="12"/>
      <c r="BR81" s="12">
        <v>8</v>
      </c>
      <c r="BS81" s="12"/>
      <c r="BT81" s="11">
        <v>7</v>
      </c>
      <c r="BU81" s="12"/>
      <c r="BV81" s="11">
        <f t="shared" si="58"/>
        <v>7</v>
      </c>
      <c r="BW81" s="11">
        <v>5</v>
      </c>
      <c r="BX81" s="12"/>
      <c r="BY81" s="11">
        <f t="shared" si="59"/>
        <v>5</v>
      </c>
      <c r="BZ81" s="11">
        <v>7</v>
      </c>
      <c r="CA81" s="11"/>
      <c r="CB81" s="11">
        <v>7</v>
      </c>
      <c r="CC81" s="12"/>
      <c r="CD81" s="11">
        <v>7</v>
      </c>
      <c r="CE81" s="12"/>
      <c r="CF81" s="12">
        <v>8</v>
      </c>
      <c r="CG81" s="12"/>
      <c r="CH81" s="12">
        <v>8</v>
      </c>
      <c r="CI81" s="12"/>
      <c r="CJ81" s="11">
        <v>7</v>
      </c>
      <c r="CK81" s="12"/>
      <c r="CL81" s="11">
        <f t="shared" si="60"/>
        <v>7</v>
      </c>
      <c r="CM81" s="11">
        <v>8</v>
      </c>
      <c r="CN81" s="11"/>
      <c r="CO81" s="11">
        <f t="shared" si="61"/>
        <v>8</v>
      </c>
      <c r="CP81" s="11">
        <v>7</v>
      </c>
      <c r="CQ81" s="11"/>
      <c r="CR81" s="11">
        <v>8</v>
      </c>
      <c r="CS81" s="12"/>
      <c r="CT81" s="12">
        <v>8</v>
      </c>
      <c r="CU81" s="12"/>
      <c r="CV81" s="13">
        <f t="shared" si="50"/>
        <v>7.21</v>
      </c>
      <c r="CW81" s="13"/>
      <c r="CX81" s="14" t="str">
        <f t="shared" si="41"/>
        <v>Khá</v>
      </c>
      <c r="CY81" s="19"/>
      <c r="CZ81" s="11">
        <v>7</v>
      </c>
      <c r="DA81" s="12"/>
      <c r="DB81" s="11">
        <v>8</v>
      </c>
      <c r="DC81" s="12"/>
      <c r="DD81" s="11">
        <f t="shared" si="64"/>
        <v>8</v>
      </c>
      <c r="DE81" s="11">
        <v>6</v>
      </c>
      <c r="DF81" s="11"/>
      <c r="DG81" s="11">
        <v>7</v>
      </c>
      <c r="DH81" s="12"/>
      <c r="DI81" s="11">
        <v>9</v>
      </c>
      <c r="DJ81" s="12"/>
      <c r="DK81" s="12">
        <v>7</v>
      </c>
      <c r="DL81" s="12"/>
      <c r="DM81" s="12">
        <v>7</v>
      </c>
      <c r="DN81" s="12"/>
      <c r="DO81" s="11">
        <v>9</v>
      </c>
      <c r="DP81" s="11"/>
      <c r="DQ81" s="11">
        <v>8</v>
      </c>
      <c r="DR81" s="12"/>
      <c r="DS81" s="12">
        <v>8</v>
      </c>
      <c r="DT81" s="12"/>
      <c r="DU81" s="13">
        <f t="shared" si="46"/>
        <v>7.52</v>
      </c>
      <c r="DV81" s="13"/>
      <c r="DW81" s="14" t="str">
        <f t="shared" si="42"/>
        <v>Khá</v>
      </c>
      <c r="DX81" s="19"/>
      <c r="DY81" s="11">
        <v>8</v>
      </c>
      <c r="DZ81" s="98"/>
      <c r="EA81" s="11">
        <v>6</v>
      </c>
      <c r="EB81" s="98"/>
      <c r="EC81" s="11">
        <f t="shared" si="65"/>
        <v>6</v>
      </c>
      <c r="ED81" s="11">
        <v>8</v>
      </c>
      <c r="EE81" s="98"/>
      <c r="EF81" s="11">
        <v>6</v>
      </c>
      <c r="EG81" s="98"/>
      <c r="EH81" s="11">
        <f t="shared" si="66"/>
        <v>6</v>
      </c>
      <c r="EI81" s="11">
        <v>8</v>
      </c>
      <c r="EJ81" s="98"/>
      <c r="EK81" s="11">
        <v>9</v>
      </c>
      <c r="EL81" s="98"/>
      <c r="EM81" s="11">
        <f t="shared" si="62"/>
        <v>9</v>
      </c>
      <c r="EN81" s="11">
        <v>9</v>
      </c>
      <c r="EO81" s="98"/>
      <c r="EP81" s="11">
        <v>8</v>
      </c>
      <c r="EQ81" s="98"/>
      <c r="ER81" s="11">
        <v>9</v>
      </c>
      <c r="ES81" s="98"/>
      <c r="ET81" s="11">
        <v>7</v>
      </c>
      <c r="EU81" s="98"/>
      <c r="EV81" s="11">
        <v>8</v>
      </c>
      <c r="EW81" s="98" t="str">
        <f t="shared" si="67"/>
        <v>Lê Thị PhươngTrinh</v>
      </c>
      <c r="EX81" s="217">
        <f t="shared" si="70"/>
        <v>8</v>
      </c>
      <c r="EY81" s="220"/>
      <c r="EZ81" s="221" t="str">
        <f t="shared" si="71"/>
        <v>Giỏi</v>
      </c>
      <c r="FA81" s="221"/>
      <c r="FB81" s="217">
        <f t="shared" si="72"/>
        <v>7.77</v>
      </c>
      <c r="FC81" s="220"/>
      <c r="FD81" s="221" t="str">
        <f t="shared" si="73"/>
        <v>Khá</v>
      </c>
      <c r="FE81" s="219" t="str">
        <f t="shared" si="68"/>
        <v>Lê Thị PhươngTrinh</v>
      </c>
      <c r="FF81" s="46">
        <f t="shared" si="69"/>
        <v>7.13</v>
      </c>
      <c r="FG81" s="46"/>
      <c r="FH81" s="47" t="str">
        <f t="shared" si="43"/>
        <v>Khá</v>
      </c>
      <c r="FI81" s="170">
        <f t="shared" si="63"/>
        <v>68</v>
      </c>
    </row>
    <row r="82" spans="1:165" ht="12.75" x14ac:dyDescent="0.2">
      <c r="A82" s="16">
        <v>78</v>
      </c>
      <c r="B82" s="17" t="s">
        <v>179</v>
      </c>
      <c r="C82" s="18" t="s">
        <v>180</v>
      </c>
      <c r="D82" s="11">
        <v>6</v>
      </c>
      <c r="E82" s="12"/>
      <c r="F82" s="11">
        <f t="shared" si="51"/>
        <v>6</v>
      </c>
      <c r="G82" s="11">
        <v>6</v>
      </c>
      <c r="H82" s="12"/>
      <c r="I82" s="11">
        <v>7</v>
      </c>
      <c r="J82" s="12"/>
      <c r="K82" s="11">
        <f t="shared" si="52"/>
        <v>7</v>
      </c>
      <c r="L82" s="11">
        <v>6</v>
      </c>
      <c r="M82" s="12"/>
      <c r="N82" s="11">
        <v>5</v>
      </c>
      <c r="O82" s="12"/>
      <c r="P82" s="11">
        <f t="shared" si="53"/>
        <v>5</v>
      </c>
      <c r="Q82" s="11">
        <v>6</v>
      </c>
      <c r="R82" s="12"/>
      <c r="S82" s="11">
        <f t="shared" si="54"/>
        <v>6</v>
      </c>
      <c r="T82" s="12">
        <v>6</v>
      </c>
      <c r="U82" s="12"/>
      <c r="V82" s="12">
        <v>7</v>
      </c>
      <c r="W82" s="12"/>
      <c r="X82" s="11">
        <v>8</v>
      </c>
      <c r="Y82" s="12"/>
      <c r="Z82" s="11">
        <f t="shared" si="39"/>
        <v>8</v>
      </c>
      <c r="AA82" s="11">
        <v>7</v>
      </c>
      <c r="AB82" s="12"/>
      <c r="AC82" s="11">
        <v>6</v>
      </c>
      <c r="AD82" s="11"/>
      <c r="AE82" s="11">
        <v>6</v>
      </c>
      <c r="AF82" s="12"/>
      <c r="AG82" s="11">
        <f t="shared" si="48"/>
        <v>6</v>
      </c>
      <c r="AH82" s="11">
        <v>6</v>
      </c>
      <c r="AI82" s="12"/>
      <c r="AJ82" s="11">
        <f t="shared" si="47"/>
        <v>6</v>
      </c>
      <c r="AK82" s="11">
        <v>6</v>
      </c>
      <c r="AL82" s="12"/>
      <c r="AM82" s="11">
        <v>8</v>
      </c>
      <c r="AN82" s="12"/>
      <c r="AO82" s="12">
        <v>5</v>
      </c>
      <c r="AP82" s="12"/>
      <c r="AQ82" s="12">
        <v>7</v>
      </c>
      <c r="AR82" s="12"/>
      <c r="AS82" s="11">
        <f t="shared" si="49"/>
        <v>7</v>
      </c>
      <c r="AT82" s="13">
        <f t="shared" si="55"/>
        <v>6.43</v>
      </c>
      <c r="AU82" s="13"/>
      <c r="AV82" s="14" t="str">
        <f t="shared" si="40"/>
        <v>TBKhá</v>
      </c>
      <c r="AW82" s="19"/>
      <c r="AX82" s="11">
        <v>6</v>
      </c>
      <c r="AY82" s="12"/>
      <c r="AZ82" s="11">
        <v>7</v>
      </c>
      <c r="BA82" s="12"/>
      <c r="BB82" s="11">
        <v>8</v>
      </c>
      <c r="BC82" s="11"/>
      <c r="BD82" s="11">
        <v>7</v>
      </c>
      <c r="BE82" s="12"/>
      <c r="BF82" s="11">
        <f t="shared" si="56"/>
        <v>7</v>
      </c>
      <c r="BG82" s="11">
        <v>7</v>
      </c>
      <c r="BH82" s="12"/>
      <c r="BI82" s="12">
        <v>8</v>
      </c>
      <c r="BJ82" s="12"/>
      <c r="BK82" s="12">
        <v>4</v>
      </c>
      <c r="BL82" s="12">
        <v>9</v>
      </c>
      <c r="BM82" s="11">
        <f t="shared" si="57"/>
        <v>9</v>
      </c>
      <c r="BN82" s="11">
        <v>8</v>
      </c>
      <c r="BO82" s="12"/>
      <c r="BP82" s="11">
        <v>9</v>
      </c>
      <c r="BQ82" s="12"/>
      <c r="BR82" s="12">
        <v>8</v>
      </c>
      <c r="BS82" s="12"/>
      <c r="BT82" s="11">
        <v>3</v>
      </c>
      <c r="BU82" s="12">
        <v>8</v>
      </c>
      <c r="BV82" s="11">
        <f t="shared" si="58"/>
        <v>8</v>
      </c>
      <c r="BW82" s="11">
        <v>5</v>
      </c>
      <c r="BX82" s="12"/>
      <c r="BY82" s="11">
        <f t="shared" si="59"/>
        <v>5</v>
      </c>
      <c r="BZ82" s="11">
        <v>6</v>
      </c>
      <c r="CA82" s="11"/>
      <c r="CB82" s="11">
        <v>7</v>
      </c>
      <c r="CC82" s="12"/>
      <c r="CD82" s="11">
        <v>8</v>
      </c>
      <c r="CE82" s="12"/>
      <c r="CF82" s="12">
        <v>7</v>
      </c>
      <c r="CG82" s="12"/>
      <c r="CH82" s="12">
        <v>7</v>
      </c>
      <c r="CI82" s="12"/>
      <c r="CJ82" s="11">
        <v>6</v>
      </c>
      <c r="CK82" s="12"/>
      <c r="CL82" s="11">
        <f t="shared" si="60"/>
        <v>6</v>
      </c>
      <c r="CM82" s="11">
        <v>7</v>
      </c>
      <c r="CN82" s="11"/>
      <c r="CO82" s="11">
        <f t="shared" si="61"/>
        <v>7</v>
      </c>
      <c r="CP82" s="11">
        <v>8</v>
      </c>
      <c r="CQ82" s="11"/>
      <c r="CR82" s="11">
        <v>8</v>
      </c>
      <c r="CS82" s="12"/>
      <c r="CT82" s="12">
        <v>8</v>
      </c>
      <c r="CU82" s="12"/>
      <c r="CV82" s="13">
        <f t="shared" si="50"/>
        <v>7.3</v>
      </c>
      <c r="CW82" s="13"/>
      <c r="CX82" s="14" t="str">
        <f t="shared" si="41"/>
        <v>Khá</v>
      </c>
      <c r="CY82" s="19"/>
      <c r="CZ82" s="11">
        <v>9</v>
      </c>
      <c r="DA82" s="12"/>
      <c r="DB82" s="11">
        <v>7</v>
      </c>
      <c r="DC82" s="12"/>
      <c r="DD82" s="11">
        <f t="shared" si="64"/>
        <v>7</v>
      </c>
      <c r="DE82" s="11">
        <v>5</v>
      </c>
      <c r="DF82" s="11"/>
      <c r="DG82" s="11">
        <v>8</v>
      </c>
      <c r="DH82" s="12"/>
      <c r="DI82" s="11">
        <v>8</v>
      </c>
      <c r="DJ82" s="12"/>
      <c r="DK82" s="12">
        <v>6</v>
      </c>
      <c r="DL82" s="12"/>
      <c r="DM82" s="12">
        <v>8</v>
      </c>
      <c r="DN82" s="12"/>
      <c r="DO82" s="11">
        <v>8</v>
      </c>
      <c r="DP82" s="11"/>
      <c r="DQ82" s="11">
        <v>9</v>
      </c>
      <c r="DR82" s="12"/>
      <c r="DS82" s="12">
        <v>9</v>
      </c>
      <c r="DT82" s="12"/>
      <c r="DU82" s="13">
        <f t="shared" si="46"/>
        <v>7.8</v>
      </c>
      <c r="DV82" s="13"/>
      <c r="DW82" s="14" t="str">
        <f t="shared" si="42"/>
        <v>Khá</v>
      </c>
      <c r="DX82" s="19"/>
      <c r="DY82" s="11">
        <v>9</v>
      </c>
      <c r="DZ82" s="98"/>
      <c r="EA82" s="11">
        <v>8</v>
      </c>
      <c r="EB82" s="98"/>
      <c r="EC82" s="11">
        <f t="shared" si="65"/>
        <v>8</v>
      </c>
      <c r="ED82" s="11">
        <v>8</v>
      </c>
      <c r="EE82" s="98"/>
      <c r="EF82" s="11">
        <v>7</v>
      </c>
      <c r="EG82" s="98"/>
      <c r="EH82" s="11">
        <f t="shared" si="66"/>
        <v>7</v>
      </c>
      <c r="EI82" s="11">
        <v>8</v>
      </c>
      <c r="EJ82" s="98"/>
      <c r="EK82" s="44">
        <v>3</v>
      </c>
      <c r="EL82" s="98">
        <v>8</v>
      </c>
      <c r="EM82" s="11">
        <f t="shared" si="62"/>
        <v>8</v>
      </c>
      <c r="EN82" s="11">
        <v>9</v>
      </c>
      <c r="EO82" s="98"/>
      <c r="EP82" s="11">
        <v>8</v>
      </c>
      <c r="EQ82" s="98"/>
      <c r="ER82" s="11">
        <v>8</v>
      </c>
      <c r="ES82" s="98"/>
      <c r="ET82" s="11">
        <v>7</v>
      </c>
      <c r="EU82" s="98"/>
      <c r="EV82" s="11">
        <v>9</v>
      </c>
      <c r="EW82" s="98" t="str">
        <f t="shared" si="67"/>
        <v>Hoàng Thị ThanhTú</v>
      </c>
      <c r="EX82" s="217">
        <f t="shared" si="70"/>
        <v>8.0399999999999991</v>
      </c>
      <c r="EY82" s="220"/>
      <c r="EZ82" s="221" t="str">
        <f t="shared" si="71"/>
        <v>Giỏi</v>
      </c>
      <c r="FA82" s="221"/>
      <c r="FB82" s="217">
        <f t="shared" si="72"/>
        <v>7.92</v>
      </c>
      <c r="FC82" s="220"/>
      <c r="FD82" s="221" t="str">
        <f t="shared" si="73"/>
        <v>Khá</v>
      </c>
      <c r="FE82" s="219" t="str">
        <f t="shared" si="68"/>
        <v>Hoàng Thị ThanhTú</v>
      </c>
      <c r="FF82" s="46">
        <f t="shared" si="69"/>
        <v>7.21</v>
      </c>
      <c r="FG82" s="46"/>
      <c r="FH82" s="47" t="str">
        <f t="shared" si="43"/>
        <v>Khá</v>
      </c>
      <c r="FI82" s="170">
        <f t="shared" si="63"/>
        <v>61</v>
      </c>
    </row>
    <row r="83" spans="1:165" ht="12.75" x14ac:dyDescent="0.2">
      <c r="A83" s="16">
        <v>79</v>
      </c>
      <c r="B83" s="17" t="s">
        <v>181</v>
      </c>
      <c r="C83" s="18" t="s">
        <v>182</v>
      </c>
      <c r="D83" s="11">
        <v>6</v>
      </c>
      <c r="E83" s="12"/>
      <c r="F83" s="11">
        <f t="shared" si="51"/>
        <v>6</v>
      </c>
      <c r="G83" s="11">
        <v>6</v>
      </c>
      <c r="H83" s="12"/>
      <c r="I83" s="11">
        <v>8</v>
      </c>
      <c r="J83" s="12"/>
      <c r="K83" s="11">
        <f t="shared" si="52"/>
        <v>8</v>
      </c>
      <c r="L83" s="11">
        <v>7</v>
      </c>
      <c r="M83" s="12"/>
      <c r="N83" s="11">
        <v>3</v>
      </c>
      <c r="O83" s="12">
        <v>6</v>
      </c>
      <c r="P83" s="11">
        <f t="shared" si="53"/>
        <v>6</v>
      </c>
      <c r="Q83" s="11">
        <v>6</v>
      </c>
      <c r="R83" s="12"/>
      <c r="S83" s="11">
        <f t="shared" si="54"/>
        <v>6</v>
      </c>
      <c r="T83" s="12">
        <v>5</v>
      </c>
      <c r="U83" s="12"/>
      <c r="V83" s="12">
        <v>8</v>
      </c>
      <c r="W83" s="12"/>
      <c r="X83" s="11">
        <v>8</v>
      </c>
      <c r="Y83" s="12"/>
      <c r="Z83" s="11">
        <f t="shared" si="39"/>
        <v>8</v>
      </c>
      <c r="AA83" s="11">
        <v>8</v>
      </c>
      <c r="AB83" s="12"/>
      <c r="AC83" s="11">
        <v>5</v>
      </c>
      <c r="AD83" s="11"/>
      <c r="AE83" s="11">
        <v>6</v>
      </c>
      <c r="AF83" s="12"/>
      <c r="AG83" s="11">
        <f t="shared" si="48"/>
        <v>6</v>
      </c>
      <c r="AH83" s="11">
        <v>7</v>
      </c>
      <c r="AI83" s="12"/>
      <c r="AJ83" s="11">
        <f t="shared" si="47"/>
        <v>7</v>
      </c>
      <c r="AK83" s="11">
        <v>7</v>
      </c>
      <c r="AL83" s="12"/>
      <c r="AM83" s="11">
        <v>7</v>
      </c>
      <c r="AN83" s="12"/>
      <c r="AO83" s="12">
        <v>8</v>
      </c>
      <c r="AP83" s="12"/>
      <c r="AQ83" s="12">
        <v>7</v>
      </c>
      <c r="AR83" s="12"/>
      <c r="AS83" s="11">
        <f t="shared" si="49"/>
        <v>7</v>
      </c>
      <c r="AT83" s="13">
        <f t="shared" si="55"/>
        <v>6.72</v>
      </c>
      <c r="AU83" s="13"/>
      <c r="AV83" s="14" t="str">
        <f t="shared" si="40"/>
        <v>TBKhá</v>
      </c>
      <c r="AW83" s="19"/>
      <c r="AX83" s="11">
        <v>6</v>
      </c>
      <c r="AY83" s="12"/>
      <c r="AZ83" s="11">
        <v>9</v>
      </c>
      <c r="BA83" s="12"/>
      <c r="BB83" s="11">
        <v>8</v>
      </c>
      <c r="BC83" s="11"/>
      <c r="BD83" s="11">
        <v>8</v>
      </c>
      <c r="BE83" s="12"/>
      <c r="BF83" s="11">
        <f t="shared" si="56"/>
        <v>8</v>
      </c>
      <c r="BG83" s="11">
        <v>7</v>
      </c>
      <c r="BH83" s="12"/>
      <c r="BI83" s="12">
        <v>8</v>
      </c>
      <c r="BJ83" s="12"/>
      <c r="BK83" s="12">
        <v>9</v>
      </c>
      <c r="BL83" s="12"/>
      <c r="BM83" s="11">
        <f t="shared" si="57"/>
        <v>9</v>
      </c>
      <c r="BN83" s="11">
        <v>8</v>
      </c>
      <c r="BO83" s="12"/>
      <c r="BP83" s="11">
        <v>9</v>
      </c>
      <c r="BQ83" s="12"/>
      <c r="BR83" s="12">
        <v>9</v>
      </c>
      <c r="BS83" s="12"/>
      <c r="BT83" s="11">
        <v>9</v>
      </c>
      <c r="BU83" s="12"/>
      <c r="BV83" s="11">
        <f t="shared" si="58"/>
        <v>9</v>
      </c>
      <c r="BW83" s="11">
        <v>7</v>
      </c>
      <c r="BX83" s="12"/>
      <c r="BY83" s="11">
        <f t="shared" si="59"/>
        <v>7</v>
      </c>
      <c r="BZ83" s="11">
        <v>5</v>
      </c>
      <c r="CA83" s="11"/>
      <c r="CB83" s="11">
        <v>8</v>
      </c>
      <c r="CC83" s="12"/>
      <c r="CD83" s="11">
        <v>7</v>
      </c>
      <c r="CE83" s="12"/>
      <c r="CF83" s="12">
        <v>8</v>
      </c>
      <c r="CG83" s="12"/>
      <c r="CH83" s="12">
        <v>8</v>
      </c>
      <c r="CI83" s="12"/>
      <c r="CJ83" s="11">
        <v>8</v>
      </c>
      <c r="CK83" s="12"/>
      <c r="CL83" s="11">
        <f t="shared" si="60"/>
        <v>8</v>
      </c>
      <c r="CM83" s="11">
        <v>7</v>
      </c>
      <c r="CN83" s="11"/>
      <c r="CO83" s="11">
        <f t="shared" si="61"/>
        <v>7</v>
      </c>
      <c r="CP83" s="11">
        <v>9</v>
      </c>
      <c r="CQ83" s="11"/>
      <c r="CR83" s="11">
        <v>8</v>
      </c>
      <c r="CS83" s="12"/>
      <c r="CT83" s="12">
        <v>7</v>
      </c>
      <c r="CU83" s="12"/>
      <c r="CV83" s="13">
        <f t="shared" si="50"/>
        <v>7.83</v>
      </c>
      <c r="CW83" s="13"/>
      <c r="CX83" s="14" t="str">
        <f t="shared" si="41"/>
        <v>Khá</v>
      </c>
      <c r="CY83" s="19"/>
      <c r="CZ83" s="11">
        <v>9</v>
      </c>
      <c r="DA83" s="12"/>
      <c r="DB83" s="11">
        <v>9</v>
      </c>
      <c r="DC83" s="12"/>
      <c r="DD83" s="11">
        <f t="shared" si="64"/>
        <v>9</v>
      </c>
      <c r="DE83" s="11">
        <v>6</v>
      </c>
      <c r="DF83" s="11"/>
      <c r="DG83" s="11">
        <v>8</v>
      </c>
      <c r="DH83" s="12"/>
      <c r="DI83" s="11">
        <v>8</v>
      </c>
      <c r="DJ83" s="12"/>
      <c r="DK83" s="12">
        <v>7</v>
      </c>
      <c r="DL83" s="12"/>
      <c r="DM83" s="12">
        <v>8</v>
      </c>
      <c r="DN83" s="12"/>
      <c r="DO83" s="11">
        <v>8</v>
      </c>
      <c r="DP83" s="11"/>
      <c r="DQ83" s="11">
        <v>9</v>
      </c>
      <c r="DR83" s="12"/>
      <c r="DS83" s="12">
        <v>9</v>
      </c>
      <c r="DT83" s="12"/>
      <c r="DU83" s="13">
        <f t="shared" ref="DU83:DU90" si="74">ROUND((SUMPRODUCT($CZ$5:$DT$5,$CZ83:$DT83))/$DU$6,2)</f>
        <v>8.1999999999999993</v>
      </c>
      <c r="DV83" s="13"/>
      <c r="DW83" s="14" t="str">
        <f t="shared" si="42"/>
        <v>Giỏi</v>
      </c>
      <c r="DX83" s="19"/>
      <c r="DY83" s="11">
        <v>9</v>
      </c>
      <c r="DZ83" s="98"/>
      <c r="EA83" s="11">
        <v>9</v>
      </c>
      <c r="EB83" s="98"/>
      <c r="EC83" s="11">
        <f t="shared" si="65"/>
        <v>9</v>
      </c>
      <c r="ED83" s="11">
        <v>10</v>
      </c>
      <c r="EE83" s="98"/>
      <c r="EF83" s="11">
        <v>7</v>
      </c>
      <c r="EG83" s="98"/>
      <c r="EH83" s="11">
        <f t="shared" si="66"/>
        <v>7</v>
      </c>
      <c r="EI83" s="11">
        <v>8</v>
      </c>
      <c r="EJ83" s="98"/>
      <c r="EK83" s="11">
        <v>9</v>
      </c>
      <c r="EL83" s="98"/>
      <c r="EM83" s="11">
        <f t="shared" si="62"/>
        <v>9</v>
      </c>
      <c r="EN83" s="11">
        <v>7</v>
      </c>
      <c r="EO83" s="98"/>
      <c r="EP83" s="11">
        <v>9</v>
      </c>
      <c r="EQ83" s="98"/>
      <c r="ER83" s="11">
        <v>9</v>
      </c>
      <c r="ES83" s="98"/>
      <c r="ET83" s="11">
        <v>10</v>
      </c>
      <c r="EU83" s="98"/>
      <c r="EV83" s="11">
        <v>9</v>
      </c>
      <c r="EW83" s="98" t="str">
        <f t="shared" si="67"/>
        <v>Nguyễn Thị MinhTuệ</v>
      </c>
      <c r="EX83" s="217">
        <f t="shared" si="70"/>
        <v>8.82</v>
      </c>
      <c r="EY83" s="220"/>
      <c r="EZ83" s="221" t="str">
        <f t="shared" si="71"/>
        <v>Giỏi</v>
      </c>
      <c r="FA83" s="221"/>
      <c r="FB83" s="217">
        <f t="shared" si="72"/>
        <v>8.5299999999999994</v>
      </c>
      <c r="FC83" s="220"/>
      <c r="FD83" s="221" t="str">
        <f t="shared" si="73"/>
        <v>Giỏi</v>
      </c>
      <c r="FE83" s="219" t="str">
        <f t="shared" si="68"/>
        <v>Nguyễn Thị MinhTuệ</v>
      </c>
      <c r="FF83" s="46">
        <f t="shared" si="69"/>
        <v>7.69</v>
      </c>
      <c r="FG83" s="46"/>
      <c r="FH83" s="47" t="str">
        <f t="shared" si="43"/>
        <v>Khá</v>
      </c>
      <c r="FI83" s="170">
        <f t="shared" si="63"/>
        <v>29</v>
      </c>
    </row>
    <row r="84" spans="1:165" ht="12.75" x14ac:dyDescent="0.2">
      <c r="A84" s="16">
        <v>80</v>
      </c>
      <c r="B84" s="17" t="s">
        <v>106</v>
      </c>
      <c r="C84" s="18" t="s">
        <v>183</v>
      </c>
      <c r="D84" s="11">
        <v>6</v>
      </c>
      <c r="E84" s="12"/>
      <c r="F84" s="11">
        <f t="shared" si="51"/>
        <v>6</v>
      </c>
      <c r="G84" s="11">
        <v>6</v>
      </c>
      <c r="H84" s="12"/>
      <c r="I84" s="11">
        <v>6</v>
      </c>
      <c r="J84" s="12"/>
      <c r="K84" s="11">
        <f t="shared" si="52"/>
        <v>6</v>
      </c>
      <c r="L84" s="11">
        <v>6</v>
      </c>
      <c r="M84" s="12"/>
      <c r="N84" s="11">
        <v>3</v>
      </c>
      <c r="O84" s="12">
        <v>5</v>
      </c>
      <c r="P84" s="11">
        <f t="shared" si="53"/>
        <v>5</v>
      </c>
      <c r="Q84" s="11">
        <v>5</v>
      </c>
      <c r="R84" s="12"/>
      <c r="S84" s="11">
        <f t="shared" si="54"/>
        <v>5</v>
      </c>
      <c r="T84" s="12">
        <v>6</v>
      </c>
      <c r="U84" s="12"/>
      <c r="V84" s="12">
        <v>8</v>
      </c>
      <c r="W84" s="12"/>
      <c r="X84" s="11">
        <v>3</v>
      </c>
      <c r="Y84" s="12">
        <v>8</v>
      </c>
      <c r="Z84" s="11">
        <f t="shared" si="39"/>
        <v>8</v>
      </c>
      <c r="AA84" s="11">
        <v>6</v>
      </c>
      <c r="AB84" s="12"/>
      <c r="AC84" s="11">
        <v>5</v>
      </c>
      <c r="AD84" s="11"/>
      <c r="AE84" s="11">
        <v>5</v>
      </c>
      <c r="AF84" s="12"/>
      <c r="AG84" s="11">
        <f t="shared" si="48"/>
        <v>5</v>
      </c>
      <c r="AH84" s="11">
        <v>4</v>
      </c>
      <c r="AI84" s="12">
        <v>5</v>
      </c>
      <c r="AJ84" s="11">
        <f t="shared" si="47"/>
        <v>5</v>
      </c>
      <c r="AK84" s="11">
        <v>6</v>
      </c>
      <c r="AL84" s="12"/>
      <c r="AM84" s="11">
        <v>7</v>
      </c>
      <c r="AN84" s="12"/>
      <c r="AO84" s="12">
        <v>5</v>
      </c>
      <c r="AP84" s="12"/>
      <c r="AQ84" s="12">
        <v>5</v>
      </c>
      <c r="AR84" s="12"/>
      <c r="AS84" s="11">
        <f t="shared" si="49"/>
        <v>5</v>
      </c>
      <c r="AT84" s="13">
        <f t="shared" si="55"/>
        <v>5.94</v>
      </c>
      <c r="AU84" s="13"/>
      <c r="AV84" s="14" t="str">
        <f t="shared" si="40"/>
        <v>TBình</v>
      </c>
      <c r="AW84" s="19"/>
      <c r="AX84" s="11">
        <v>6</v>
      </c>
      <c r="AY84" s="12"/>
      <c r="AZ84" s="11">
        <v>7</v>
      </c>
      <c r="BA84" s="12"/>
      <c r="BB84" s="11">
        <v>8</v>
      </c>
      <c r="BC84" s="11"/>
      <c r="BD84" s="11">
        <v>3</v>
      </c>
      <c r="BE84" s="12">
        <v>5</v>
      </c>
      <c r="BF84" s="11">
        <f t="shared" si="56"/>
        <v>5</v>
      </c>
      <c r="BG84" s="11">
        <v>6</v>
      </c>
      <c r="BH84" s="12"/>
      <c r="BI84" s="12">
        <v>6</v>
      </c>
      <c r="BJ84" s="12"/>
      <c r="BK84" s="12">
        <v>3</v>
      </c>
      <c r="BL84" s="12">
        <v>6</v>
      </c>
      <c r="BM84" s="11">
        <f t="shared" si="57"/>
        <v>6</v>
      </c>
      <c r="BN84" s="11">
        <v>7</v>
      </c>
      <c r="BO84" s="12"/>
      <c r="BP84" s="11">
        <v>9</v>
      </c>
      <c r="BQ84" s="12"/>
      <c r="BR84" s="12">
        <v>8</v>
      </c>
      <c r="BS84" s="12"/>
      <c r="BT84" s="11">
        <v>4</v>
      </c>
      <c r="BU84" s="12">
        <v>5</v>
      </c>
      <c r="BV84" s="11">
        <f t="shared" si="58"/>
        <v>5</v>
      </c>
      <c r="BW84" s="11">
        <v>6</v>
      </c>
      <c r="BX84" s="12"/>
      <c r="BY84" s="11">
        <f t="shared" si="59"/>
        <v>6</v>
      </c>
      <c r="BZ84" s="11">
        <v>7</v>
      </c>
      <c r="CA84" s="11"/>
      <c r="CB84" s="11">
        <v>6</v>
      </c>
      <c r="CC84" s="12"/>
      <c r="CD84" s="11">
        <v>8</v>
      </c>
      <c r="CE84" s="12"/>
      <c r="CF84" s="12">
        <v>8</v>
      </c>
      <c r="CG84" s="12"/>
      <c r="CH84" s="12">
        <v>9</v>
      </c>
      <c r="CI84" s="12"/>
      <c r="CJ84" s="11">
        <v>6</v>
      </c>
      <c r="CK84" s="12"/>
      <c r="CL84" s="11">
        <f t="shared" si="60"/>
        <v>6</v>
      </c>
      <c r="CM84" s="11">
        <v>8</v>
      </c>
      <c r="CN84" s="11"/>
      <c r="CO84" s="11">
        <f t="shared" si="61"/>
        <v>8</v>
      </c>
      <c r="CP84" s="11">
        <v>5</v>
      </c>
      <c r="CQ84" s="11"/>
      <c r="CR84" s="11">
        <v>8</v>
      </c>
      <c r="CS84" s="12"/>
      <c r="CT84" s="12">
        <v>8</v>
      </c>
      <c r="CU84" s="12"/>
      <c r="CV84" s="13">
        <f t="shared" si="50"/>
        <v>6.89</v>
      </c>
      <c r="CW84" s="13"/>
      <c r="CX84" s="14" t="str">
        <f t="shared" si="41"/>
        <v>TBKhá</v>
      </c>
      <c r="CY84" s="19"/>
      <c r="CZ84" s="11">
        <v>8</v>
      </c>
      <c r="DA84" s="12"/>
      <c r="DB84" s="11">
        <v>6</v>
      </c>
      <c r="DC84" s="12"/>
      <c r="DD84" s="11">
        <f t="shared" si="64"/>
        <v>6</v>
      </c>
      <c r="DE84" s="11">
        <v>5</v>
      </c>
      <c r="DF84" s="11"/>
      <c r="DG84" s="11">
        <v>8</v>
      </c>
      <c r="DH84" s="12"/>
      <c r="DI84" s="11">
        <v>8</v>
      </c>
      <c r="DJ84" s="12"/>
      <c r="DK84" s="12">
        <v>7</v>
      </c>
      <c r="DL84" s="12"/>
      <c r="DM84" s="12">
        <v>7</v>
      </c>
      <c r="DN84" s="12"/>
      <c r="DO84" s="11">
        <v>8</v>
      </c>
      <c r="DP84" s="11"/>
      <c r="DQ84" s="11">
        <v>9</v>
      </c>
      <c r="DR84" s="12"/>
      <c r="DS84" s="12">
        <v>8</v>
      </c>
      <c r="DT84" s="12"/>
      <c r="DU84" s="13">
        <f t="shared" si="74"/>
        <v>7.44</v>
      </c>
      <c r="DV84" s="13"/>
      <c r="DW84" s="14" t="str">
        <f t="shared" si="42"/>
        <v>Khá</v>
      </c>
      <c r="DX84" s="19"/>
      <c r="DY84" s="11">
        <v>6</v>
      </c>
      <c r="DZ84" s="98"/>
      <c r="EA84" s="11">
        <v>6</v>
      </c>
      <c r="EB84" s="98"/>
      <c r="EC84" s="11">
        <f t="shared" si="65"/>
        <v>6</v>
      </c>
      <c r="ED84" s="11">
        <v>7</v>
      </c>
      <c r="EE84" s="98"/>
      <c r="EF84" s="11">
        <v>6</v>
      </c>
      <c r="EG84" s="98"/>
      <c r="EH84" s="11">
        <f t="shared" si="66"/>
        <v>6</v>
      </c>
      <c r="EI84" s="11">
        <v>7</v>
      </c>
      <c r="EJ84" s="98"/>
      <c r="EK84" s="11">
        <v>7</v>
      </c>
      <c r="EL84" s="98"/>
      <c r="EM84" s="11">
        <f t="shared" si="62"/>
        <v>7</v>
      </c>
      <c r="EN84" s="11">
        <v>8</v>
      </c>
      <c r="EO84" s="98"/>
      <c r="EP84" s="11">
        <v>8</v>
      </c>
      <c r="EQ84" s="98"/>
      <c r="ER84" s="11">
        <v>9</v>
      </c>
      <c r="ES84" s="98"/>
      <c r="ET84" s="11">
        <v>5</v>
      </c>
      <c r="EU84" s="98"/>
      <c r="EV84" s="11">
        <v>8</v>
      </c>
      <c r="EW84" s="98" t="str">
        <f t="shared" si="67"/>
        <v>Lê VănTuyến</v>
      </c>
      <c r="EX84" s="217">
        <f t="shared" si="70"/>
        <v>7.14</v>
      </c>
      <c r="EY84" s="220"/>
      <c r="EZ84" s="221" t="str">
        <f t="shared" si="71"/>
        <v>Khá</v>
      </c>
      <c r="FA84" s="221"/>
      <c r="FB84" s="217">
        <f t="shared" si="72"/>
        <v>7.28</v>
      </c>
      <c r="FC84" s="220"/>
      <c r="FD84" s="221" t="str">
        <f t="shared" si="73"/>
        <v>Khá</v>
      </c>
      <c r="FE84" s="219" t="str">
        <f t="shared" si="68"/>
        <v>Lê VănTuyến</v>
      </c>
      <c r="FF84" s="46">
        <f t="shared" si="69"/>
        <v>6.7</v>
      </c>
      <c r="FG84" s="46"/>
      <c r="FH84" s="47" t="str">
        <f t="shared" si="43"/>
        <v>TBKhá</v>
      </c>
      <c r="FI84" s="170">
        <f t="shared" si="63"/>
        <v>81</v>
      </c>
    </row>
    <row r="85" spans="1:165" ht="12.75" x14ac:dyDescent="0.2">
      <c r="A85" s="16">
        <v>81</v>
      </c>
      <c r="B85" s="17" t="s">
        <v>184</v>
      </c>
      <c r="C85" s="18" t="s">
        <v>185</v>
      </c>
      <c r="D85" s="11">
        <v>7</v>
      </c>
      <c r="E85" s="12"/>
      <c r="F85" s="11">
        <f t="shared" si="51"/>
        <v>7</v>
      </c>
      <c r="G85" s="11">
        <v>6</v>
      </c>
      <c r="H85" s="12"/>
      <c r="I85" s="11">
        <v>7</v>
      </c>
      <c r="J85" s="12"/>
      <c r="K85" s="11">
        <f t="shared" si="52"/>
        <v>7</v>
      </c>
      <c r="L85" s="11">
        <v>6</v>
      </c>
      <c r="M85" s="12"/>
      <c r="N85" s="11">
        <v>7</v>
      </c>
      <c r="O85" s="12"/>
      <c r="P85" s="11">
        <f t="shared" si="53"/>
        <v>7</v>
      </c>
      <c r="Q85" s="11">
        <v>6</v>
      </c>
      <c r="R85" s="12"/>
      <c r="S85" s="11">
        <f t="shared" si="54"/>
        <v>6</v>
      </c>
      <c r="T85" s="12">
        <v>8</v>
      </c>
      <c r="U85" s="12"/>
      <c r="V85" s="12">
        <v>7</v>
      </c>
      <c r="W85" s="12"/>
      <c r="X85" s="11">
        <v>9</v>
      </c>
      <c r="Y85" s="12"/>
      <c r="Z85" s="11">
        <f t="shared" si="39"/>
        <v>9</v>
      </c>
      <c r="AA85" s="11">
        <v>5</v>
      </c>
      <c r="AB85" s="12"/>
      <c r="AC85" s="11">
        <v>6</v>
      </c>
      <c r="AD85" s="11"/>
      <c r="AE85" s="11">
        <v>5</v>
      </c>
      <c r="AF85" s="12"/>
      <c r="AG85" s="11">
        <f t="shared" si="48"/>
        <v>5</v>
      </c>
      <c r="AH85" s="11">
        <v>6</v>
      </c>
      <c r="AI85" s="12"/>
      <c r="AJ85" s="11">
        <f t="shared" si="47"/>
        <v>6</v>
      </c>
      <c r="AK85" s="11">
        <v>7</v>
      </c>
      <c r="AL85" s="12"/>
      <c r="AM85" s="11">
        <v>8</v>
      </c>
      <c r="AN85" s="12"/>
      <c r="AO85" s="12">
        <v>7</v>
      </c>
      <c r="AP85" s="12"/>
      <c r="AQ85" s="12">
        <v>6</v>
      </c>
      <c r="AR85" s="12"/>
      <c r="AS85" s="11">
        <f t="shared" si="49"/>
        <v>6</v>
      </c>
      <c r="AT85" s="13">
        <f t="shared" si="55"/>
        <v>6.57</v>
      </c>
      <c r="AU85" s="13"/>
      <c r="AV85" s="14" t="str">
        <f t="shared" si="40"/>
        <v>TBKhá</v>
      </c>
      <c r="AW85" s="19"/>
      <c r="AX85" s="11">
        <v>8</v>
      </c>
      <c r="AY85" s="12"/>
      <c r="AZ85" s="11">
        <v>8</v>
      </c>
      <c r="BA85" s="12"/>
      <c r="BB85" s="11">
        <v>8</v>
      </c>
      <c r="BC85" s="11"/>
      <c r="BD85" s="11">
        <v>9</v>
      </c>
      <c r="BE85" s="12"/>
      <c r="BF85" s="11">
        <f t="shared" si="56"/>
        <v>9</v>
      </c>
      <c r="BG85" s="11">
        <v>7</v>
      </c>
      <c r="BH85" s="12"/>
      <c r="BI85" s="12">
        <v>8</v>
      </c>
      <c r="BJ85" s="12"/>
      <c r="BK85" s="12">
        <v>9</v>
      </c>
      <c r="BL85" s="12"/>
      <c r="BM85" s="11">
        <f t="shared" si="57"/>
        <v>9</v>
      </c>
      <c r="BN85" s="11">
        <v>8</v>
      </c>
      <c r="BO85" s="12"/>
      <c r="BP85" s="11">
        <v>8</v>
      </c>
      <c r="BQ85" s="12"/>
      <c r="BR85" s="12">
        <v>9</v>
      </c>
      <c r="BS85" s="12"/>
      <c r="BT85" s="11">
        <v>8</v>
      </c>
      <c r="BU85" s="12"/>
      <c r="BV85" s="11">
        <f t="shared" si="58"/>
        <v>8</v>
      </c>
      <c r="BW85" s="11">
        <v>4</v>
      </c>
      <c r="BX85" s="12">
        <v>5</v>
      </c>
      <c r="BY85" s="11">
        <f t="shared" si="59"/>
        <v>5</v>
      </c>
      <c r="BZ85" s="11">
        <v>7</v>
      </c>
      <c r="CA85" s="11"/>
      <c r="CB85" s="11">
        <v>9</v>
      </c>
      <c r="CC85" s="12"/>
      <c r="CD85" s="11">
        <v>8</v>
      </c>
      <c r="CE85" s="12"/>
      <c r="CF85" s="12">
        <v>8</v>
      </c>
      <c r="CG85" s="12"/>
      <c r="CH85" s="12">
        <v>8</v>
      </c>
      <c r="CI85" s="12"/>
      <c r="CJ85" s="11">
        <v>10</v>
      </c>
      <c r="CK85" s="12"/>
      <c r="CL85" s="11">
        <f t="shared" si="60"/>
        <v>10</v>
      </c>
      <c r="CM85" s="11">
        <v>8</v>
      </c>
      <c r="CN85" s="11"/>
      <c r="CO85" s="11">
        <f t="shared" si="61"/>
        <v>8</v>
      </c>
      <c r="CP85" s="11">
        <v>9</v>
      </c>
      <c r="CQ85" s="11"/>
      <c r="CR85" s="11">
        <v>9</v>
      </c>
      <c r="CS85" s="12"/>
      <c r="CT85" s="12">
        <v>8</v>
      </c>
      <c r="CU85" s="12"/>
      <c r="CV85" s="13">
        <f t="shared" si="50"/>
        <v>8.0399999999999991</v>
      </c>
      <c r="CW85" s="13"/>
      <c r="CX85" s="14" t="str">
        <f t="shared" si="41"/>
        <v>Giỏi</v>
      </c>
      <c r="CY85" s="19"/>
      <c r="CZ85" s="11">
        <v>9</v>
      </c>
      <c r="DA85" s="12"/>
      <c r="DB85" s="11">
        <v>9</v>
      </c>
      <c r="DC85" s="12"/>
      <c r="DD85" s="11">
        <f t="shared" si="64"/>
        <v>9</v>
      </c>
      <c r="DE85" s="11">
        <v>5</v>
      </c>
      <c r="DF85" s="11"/>
      <c r="DG85" s="11">
        <v>8</v>
      </c>
      <c r="DH85" s="12"/>
      <c r="DI85" s="11">
        <v>9</v>
      </c>
      <c r="DJ85" s="12"/>
      <c r="DK85" s="12">
        <v>7</v>
      </c>
      <c r="DL85" s="12"/>
      <c r="DM85" s="12">
        <v>8</v>
      </c>
      <c r="DN85" s="12"/>
      <c r="DO85" s="11">
        <v>8</v>
      </c>
      <c r="DP85" s="11"/>
      <c r="DQ85" s="11">
        <v>8</v>
      </c>
      <c r="DR85" s="12"/>
      <c r="DS85" s="12">
        <v>8</v>
      </c>
      <c r="DT85" s="12"/>
      <c r="DU85" s="13">
        <f t="shared" si="74"/>
        <v>8.0399999999999991</v>
      </c>
      <c r="DV85" s="13"/>
      <c r="DW85" s="14" t="str">
        <f t="shared" si="42"/>
        <v>Giỏi</v>
      </c>
      <c r="DX85" s="19"/>
      <c r="DY85" s="11">
        <v>10</v>
      </c>
      <c r="DZ85" s="98"/>
      <c r="EA85" s="11">
        <v>9</v>
      </c>
      <c r="EB85" s="98"/>
      <c r="EC85" s="11">
        <f t="shared" si="65"/>
        <v>9</v>
      </c>
      <c r="ED85" s="11">
        <v>10</v>
      </c>
      <c r="EE85" s="98"/>
      <c r="EF85" s="11">
        <v>8</v>
      </c>
      <c r="EG85" s="98"/>
      <c r="EH85" s="11">
        <f t="shared" si="66"/>
        <v>8</v>
      </c>
      <c r="EI85" s="11">
        <v>8</v>
      </c>
      <c r="EJ85" s="98"/>
      <c r="EK85" s="11">
        <v>9</v>
      </c>
      <c r="EL85" s="98"/>
      <c r="EM85" s="11">
        <f t="shared" si="62"/>
        <v>9</v>
      </c>
      <c r="EN85" s="11">
        <v>8</v>
      </c>
      <c r="EO85" s="98"/>
      <c r="EP85" s="11">
        <v>8</v>
      </c>
      <c r="EQ85" s="98"/>
      <c r="ER85" s="11">
        <v>9</v>
      </c>
      <c r="ES85" s="98"/>
      <c r="ET85" s="11">
        <v>10</v>
      </c>
      <c r="EU85" s="98"/>
      <c r="EV85" s="11">
        <v>8</v>
      </c>
      <c r="EW85" s="98" t="str">
        <f t="shared" si="67"/>
        <v>Nguyễn Thị NgọcTy</v>
      </c>
      <c r="EX85" s="217">
        <f t="shared" si="70"/>
        <v>8.89</v>
      </c>
      <c r="EY85" s="220"/>
      <c r="EZ85" s="221" t="str">
        <f t="shared" si="71"/>
        <v>Giỏi</v>
      </c>
      <c r="FA85" s="221"/>
      <c r="FB85" s="217">
        <f t="shared" si="72"/>
        <v>8.49</v>
      </c>
      <c r="FC85" s="220"/>
      <c r="FD85" s="221" t="str">
        <f t="shared" si="73"/>
        <v>Giỏi</v>
      </c>
      <c r="FE85" s="219" t="str">
        <f t="shared" si="68"/>
        <v>Nguyễn Thị NgọcTy</v>
      </c>
      <c r="FF85" s="46">
        <f t="shared" si="69"/>
        <v>7.69</v>
      </c>
      <c r="FG85" s="46"/>
      <c r="FH85" s="47" t="str">
        <f t="shared" si="43"/>
        <v>Khá</v>
      </c>
      <c r="FI85" s="170">
        <f t="shared" si="63"/>
        <v>29</v>
      </c>
    </row>
    <row r="86" spans="1:165" ht="12.75" x14ac:dyDescent="0.2">
      <c r="A86" s="16">
        <v>82</v>
      </c>
      <c r="B86" s="17" t="s">
        <v>66</v>
      </c>
      <c r="C86" s="18" t="s">
        <v>186</v>
      </c>
      <c r="D86" s="11">
        <v>6</v>
      </c>
      <c r="E86" s="12"/>
      <c r="F86" s="11">
        <f t="shared" si="51"/>
        <v>6</v>
      </c>
      <c r="G86" s="11">
        <v>5</v>
      </c>
      <c r="H86" s="12"/>
      <c r="I86" s="11">
        <v>6</v>
      </c>
      <c r="J86" s="12"/>
      <c r="K86" s="11">
        <f t="shared" si="52"/>
        <v>6</v>
      </c>
      <c r="L86" s="11">
        <v>6</v>
      </c>
      <c r="M86" s="12"/>
      <c r="N86" s="11">
        <v>7</v>
      </c>
      <c r="O86" s="12"/>
      <c r="P86" s="11">
        <f t="shared" si="53"/>
        <v>7</v>
      </c>
      <c r="Q86" s="11">
        <v>6</v>
      </c>
      <c r="R86" s="12"/>
      <c r="S86" s="11">
        <f t="shared" si="54"/>
        <v>6</v>
      </c>
      <c r="T86" s="12">
        <v>7</v>
      </c>
      <c r="U86" s="12"/>
      <c r="V86" s="12">
        <v>7</v>
      </c>
      <c r="W86" s="12"/>
      <c r="X86" s="11">
        <v>8</v>
      </c>
      <c r="Y86" s="12"/>
      <c r="Z86" s="11">
        <f t="shared" si="39"/>
        <v>8</v>
      </c>
      <c r="AA86" s="11">
        <v>5</v>
      </c>
      <c r="AB86" s="12"/>
      <c r="AC86" s="11">
        <v>6</v>
      </c>
      <c r="AD86" s="11"/>
      <c r="AE86" s="11">
        <v>5</v>
      </c>
      <c r="AF86" s="12"/>
      <c r="AG86" s="11">
        <f t="shared" si="48"/>
        <v>5</v>
      </c>
      <c r="AH86" s="11">
        <v>6</v>
      </c>
      <c r="AI86" s="12"/>
      <c r="AJ86" s="11">
        <f t="shared" si="47"/>
        <v>6</v>
      </c>
      <c r="AK86" s="11">
        <v>7</v>
      </c>
      <c r="AL86" s="12"/>
      <c r="AM86" s="11">
        <v>7</v>
      </c>
      <c r="AN86" s="12"/>
      <c r="AO86" s="12">
        <v>8</v>
      </c>
      <c r="AP86" s="12"/>
      <c r="AQ86" s="12">
        <v>6</v>
      </c>
      <c r="AR86" s="12"/>
      <c r="AS86" s="11">
        <f t="shared" si="49"/>
        <v>6</v>
      </c>
      <c r="AT86" s="13">
        <f t="shared" si="55"/>
        <v>6.2</v>
      </c>
      <c r="AU86" s="13"/>
      <c r="AV86" s="14" t="str">
        <f t="shared" si="40"/>
        <v>TBKhá</v>
      </c>
      <c r="AW86" s="19"/>
      <c r="AX86" s="11">
        <v>7</v>
      </c>
      <c r="AY86" s="12"/>
      <c r="AZ86" s="11">
        <v>7</v>
      </c>
      <c r="BA86" s="12"/>
      <c r="BB86" s="11">
        <v>8</v>
      </c>
      <c r="BC86" s="11"/>
      <c r="BD86" s="11">
        <v>6</v>
      </c>
      <c r="BE86" s="12"/>
      <c r="BF86" s="11">
        <f t="shared" si="56"/>
        <v>6</v>
      </c>
      <c r="BG86" s="11">
        <v>7</v>
      </c>
      <c r="BH86" s="12"/>
      <c r="BI86" s="12">
        <v>8</v>
      </c>
      <c r="BJ86" s="12"/>
      <c r="BK86" s="12">
        <v>8</v>
      </c>
      <c r="BL86" s="12"/>
      <c r="BM86" s="11">
        <f t="shared" si="57"/>
        <v>8</v>
      </c>
      <c r="BN86" s="11">
        <v>7</v>
      </c>
      <c r="BO86" s="12"/>
      <c r="BP86" s="11">
        <v>8</v>
      </c>
      <c r="BQ86" s="12"/>
      <c r="BR86" s="12">
        <v>9</v>
      </c>
      <c r="BS86" s="12"/>
      <c r="BT86" s="11">
        <v>9</v>
      </c>
      <c r="BU86" s="12"/>
      <c r="BV86" s="11">
        <f t="shared" si="58"/>
        <v>9</v>
      </c>
      <c r="BW86" s="11">
        <v>5</v>
      </c>
      <c r="BX86" s="12"/>
      <c r="BY86" s="11">
        <f t="shared" si="59"/>
        <v>5</v>
      </c>
      <c r="BZ86" s="11">
        <v>7</v>
      </c>
      <c r="CA86" s="11"/>
      <c r="CB86" s="11">
        <v>8</v>
      </c>
      <c r="CC86" s="12"/>
      <c r="CD86" s="11">
        <v>7</v>
      </c>
      <c r="CE86" s="12"/>
      <c r="CF86" s="12">
        <v>8</v>
      </c>
      <c r="CG86" s="12"/>
      <c r="CH86" s="12">
        <v>8</v>
      </c>
      <c r="CI86" s="12"/>
      <c r="CJ86" s="11">
        <v>8</v>
      </c>
      <c r="CK86" s="12"/>
      <c r="CL86" s="11">
        <f t="shared" si="60"/>
        <v>8</v>
      </c>
      <c r="CM86" s="11">
        <v>7</v>
      </c>
      <c r="CN86" s="11"/>
      <c r="CO86" s="11">
        <f t="shared" si="61"/>
        <v>7</v>
      </c>
      <c r="CP86" s="11">
        <v>8</v>
      </c>
      <c r="CQ86" s="11"/>
      <c r="CR86" s="11">
        <v>9</v>
      </c>
      <c r="CS86" s="12"/>
      <c r="CT86" s="12">
        <v>8</v>
      </c>
      <c r="CU86" s="12"/>
      <c r="CV86" s="13">
        <f t="shared" si="50"/>
        <v>7.53</v>
      </c>
      <c r="CW86" s="13"/>
      <c r="CX86" s="14" t="str">
        <f t="shared" si="41"/>
        <v>Khá</v>
      </c>
      <c r="CY86" s="19"/>
      <c r="CZ86" s="11">
        <v>9</v>
      </c>
      <c r="DA86" s="12"/>
      <c r="DB86" s="11">
        <v>8</v>
      </c>
      <c r="DC86" s="12"/>
      <c r="DD86" s="11">
        <f t="shared" si="64"/>
        <v>8</v>
      </c>
      <c r="DE86" s="11">
        <v>5</v>
      </c>
      <c r="DF86" s="11"/>
      <c r="DG86" s="11">
        <v>8</v>
      </c>
      <c r="DH86" s="12"/>
      <c r="DI86" s="11">
        <v>8</v>
      </c>
      <c r="DJ86" s="12"/>
      <c r="DK86" s="12">
        <v>7</v>
      </c>
      <c r="DL86" s="12"/>
      <c r="DM86" s="12">
        <v>8</v>
      </c>
      <c r="DN86" s="12"/>
      <c r="DO86" s="11">
        <v>8</v>
      </c>
      <c r="DP86" s="11"/>
      <c r="DQ86" s="11">
        <v>8</v>
      </c>
      <c r="DR86" s="12"/>
      <c r="DS86" s="12">
        <v>8</v>
      </c>
      <c r="DT86" s="12"/>
      <c r="DU86" s="13">
        <f t="shared" si="74"/>
        <v>7.84</v>
      </c>
      <c r="DV86" s="13"/>
      <c r="DW86" s="14" t="str">
        <f t="shared" si="42"/>
        <v>Khá</v>
      </c>
      <c r="DX86" s="19"/>
      <c r="DY86" s="11">
        <v>8</v>
      </c>
      <c r="DZ86" s="98"/>
      <c r="EA86" s="11">
        <v>8</v>
      </c>
      <c r="EB86" s="98"/>
      <c r="EC86" s="11">
        <f t="shared" si="65"/>
        <v>8</v>
      </c>
      <c r="ED86" s="11">
        <v>8</v>
      </c>
      <c r="EE86" s="98"/>
      <c r="EF86" s="11">
        <v>8</v>
      </c>
      <c r="EG86" s="98"/>
      <c r="EH86" s="11">
        <f t="shared" si="66"/>
        <v>8</v>
      </c>
      <c r="EI86" s="11">
        <v>8</v>
      </c>
      <c r="EJ86" s="98"/>
      <c r="EK86" s="11">
        <v>9</v>
      </c>
      <c r="EL86" s="98"/>
      <c r="EM86" s="11">
        <f t="shared" si="62"/>
        <v>9</v>
      </c>
      <c r="EN86" s="11">
        <v>7</v>
      </c>
      <c r="EO86" s="98"/>
      <c r="EP86" s="11">
        <v>8</v>
      </c>
      <c r="EQ86" s="98"/>
      <c r="ER86" s="11">
        <v>8</v>
      </c>
      <c r="ES86" s="98"/>
      <c r="ET86" s="11">
        <v>8</v>
      </c>
      <c r="EU86" s="98"/>
      <c r="EV86" s="11">
        <v>8</v>
      </c>
      <c r="EW86" s="98" t="str">
        <f t="shared" si="67"/>
        <v>Nguyễn Thị KimUyến</v>
      </c>
      <c r="EX86" s="217">
        <f t="shared" si="70"/>
        <v>8.07</v>
      </c>
      <c r="EY86" s="220"/>
      <c r="EZ86" s="221" t="str">
        <f t="shared" si="71"/>
        <v>Giỏi</v>
      </c>
      <c r="FA86" s="221"/>
      <c r="FB86" s="217">
        <f t="shared" si="72"/>
        <v>7.96</v>
      </c>
      <c r="FC86" s="220"/>
      <c r="FD86" s="221" t="str">
        <f t="shared" si="73"/>
        <v>Khá</v>
      </c>
      <c r="FE86" s="219" t="str">
        <f t="shared" si="68"/>
        <v>Nguyễn Thị KimUyến</v>
      </c>
      <c r="FF86" s="46">
        <f t="shared" si="69"/>
        <v>7.23</v>
      </c>
      <c r="FG86" s="46"/>
      <c r="FH86" s="47" t="str">
        <f t="shared" si="43"/>
        <v>Khá</v>
      </c>
      <c r="FI86" s="170">
        <f t="shared" si="63"/>
        <v>55</v>
      </c>
    </row>
    <row r="87" spans="1:165" ht="12.75" x14ac:dyDescent="0.2">
      <c r="A87" s="16">
        <v>83</v>
      </c>
      <c r="B87" s="17" t="s">
        <v>62</v>
      </c>
      <c r="C87" s="18" t="s">
        <v>187</v>
      </c>
      <c r="D87" s="11">
        <v>6</v>
      </c>
      <c r="E87" s="12"/>
      <c r="F87" s="11">
        <f t="shared" si="51"/>
        <v>6</v>
      </c>
      <c r="G87" s="11">
        <v>5</v>
      </c>
      <c r="H87" s="12"/>
      <c r="I87" s="11">
        <v>5</v>
      </c>
      <c r="J87" s="12"/>
      <c r="K87" s="11">
        <f t="shared" si="52"/>
        <v>5</v>
      </c>
      <c r="L87" s="11">
        <v>8</v>
      </c>
      <c r="M87" s="12"/>
      <c r="N87" s="11">
        <v>6</v>
      </c>
      <c r="O87" s="12"/>
      <c r="P87" s="11">
        <f t="shared" si="53"/>
        <v>6</v>
      </c>
      <c r="Q87" s="11">
        <v>5</v>
      </c>
      <c r="R87" s="12"/>
      <c r="S87" s="11">
        <f t="shared" si="54"/>
        <v>5</v>
      </c>
      <c r="T87" s="12">
        <v>8</v>
      </c>
      <c r="U87" s="12"/>
      <c r="V87" s="12">
        <v>7</v>
      </c>
      <c r="W87" s="12"/>
      <c r="X87" s="11">
        <v>6</v>
      </c>
      <c r="Y87" s="12"/>
      <c r="Z87" s="11">
        <f t="shared" ref="Z87:Z90" si="75">MAX(X87:Y87)</f>
        <v>6</v>
      </c>
      <c r="AA87" s="11">
        <v>5</v>
      </c>
      <c r="AB87" s="12"/>
      <c r="AC87" s="11">
        <v>5</v>
      </c>
      <c r="AD87" s="11"/>
      <c r="AE87" s="11">
        <v>5</v>
      </c>
      <c r="AF87" s="12"/>
      <c r="AG87" s="11">
        <f t="shared" si="48"/>
        <v>5</v>
      </c>
      <c r="AH87" s="11">
        <v>5</v>
      </c>
      <c r="AI87" s="12"/>
      <c r="AJ87" s="11">
        <f t="shared" si="47"/>
        <v>5</v>
      </c>
      <c r="AK87" s="11">
        <v>6</v>
      </c>
      <c r="AL87" s="12"/>
      <c r="AM87" s="11">
        <v>7</v>
      </c>
      <c r="AN87" s="12"/>
      <c r="AO87" s="12">
        <v>8</v>
      </c>
      <c r="AP87" s="12"/>
      <c r="AQ87" s="12">
        <v>5</v>
      </c>
      <c r="AR87" s="12"/>
      <c r="AS87" s="11">
        <f t="shared" si="49"/>
        <v>5</v>
      </c>
      <c r="AT87" s="13">
        <f t="shared" si="55"/>
        <v>5.91</v>
      </c>
      <c r="AU87" s="13"/>
      <c r="AV87" s="14" t="str">
        <f>IF(AT87&lt;5,"Yếu",IF(AT87&lt;6,"TBình",IF(AT87&lt;7,"TBKhá",IF(AT87&lt;8,"Khá",IF(AT87&lt;9,"Giỏi","Xuất sắc")))))</f>
        <v>TBình</v>
      </c>
      <c r="AW87" s="19"/>
      <c r="AX87" s="11">
        <v>6</v>
      </c>
      <c r="AY87" s="12"/>
      <c r="AZ87" s="11">
        <v>6</v>
      </c>
      <c r="BA87" s="12"/>
      <c r="BB87" s="11">
        <v>8</v>
      </c>
      <c r="BC87" s="11"/>
      <c r="BD87" s="11">
        <v>6</v>
      </c>
      <c r="BE87" s="12"/>
      <c r="BF87" s="11">
        <f t="shared" si="56"/>
        <v>6</v>
      </c>
      <c r="BG87" s="11">
        <v>6</v>
      </c>
      <c r="BH87" s="12"/>
      <c r="BI87" s="12">
        <v>7</v>
      </c>
      <c r="BJ87" s="12"/>
      <c r="BK87" s="12">
        <v>7</v>
      </c>
      <c r="BL87" s="12"/>
      <c r="BM87" s="11">
        <f t="shared" si="57"/>
        <v>7</v>
      </c>
      <c r="BN87" s="11">
        <v>7</v>
      </c>
      <c r="BO87" s="12"/>
      <c r="BP87" s="11">
        <v>8</v>
      </c>
      <c r="BQ87" s="12"/>
      <c r="BR87" s="12">
        <v>9</v>
      </c>
      <c r="BS87" s="12"/>
      <c r="BT87" s="11">
        <v>6</v>
      </c>
      <c r="BU87" s="12"/>
      <c r="BV87" s="11">
        <f t="shared" si="58"/>
        <v>6</v>
      </c>
      <c r="BW87" s="11">
        <v>5</v>
      </c>
      <c r="BX87" s="12"/>
      <c r="BY87" s="11">
        <f t="shared" si="59"/>
        <v>5</v>
      </c>
      <c r="BZ87" s="11">
        <v>6</v>
      </c>
      <c r="CA87" s="11"/>
      <c r="CB87" s="11">
        <v>7</v>
      </c>
      <c r="CC87" s="12"/>
      <c r="CD87" s="11">
        <v>7</v>
      </c>
      <c r="CE87" s="12"/>
      <c r="CF87" s="12">
        <v>7</v>
      </c>
      <c r="CG87" s="12"/>
      <c r="CH87" s="12">
        <v>7</v>
      </c>
      <c r="CI87" s="12"/>
      <c r="CJ87" s="11">
        <v>6</v>
      </c>
      <c r="CK87" s="12"/>
      <c r="CL87" s="11">
        <f t="shared" si="60"/>
        <v>6</v>
      </c>
      <c r="CM87" s="11">
        <v>7</v>
      </c>
      <c r="CN87" s="11"/>
      <c r="CO87" s="11">
        <f t="shared" si="61"/>
        <v>7</v>
      </c>
      <c r="CP87" s="11">
        <v>7</v>
      </c>
      <c r="CQ87" s="11"/>
      <c r="CR87" s="11">
        <v>9</v>
      </c>
      <c r="CS87" s="12"/>
      <c r="CT87" s="12">
        <v>9</v>
      </c>
      <c r="CU87" s="12"/>
      <c r="CV87" s="13">
        <f t="shared" si="50"/>
        <v>6.89</v>
      </c>
      <c r="CW87" s="13"/>
      <c r="CX87" s="14" t="str">
        <f>IF(CV87&lt;5,"Yếu",IF(CV87&lt;6,"TBình",IF(CV87&lt;7,"TBKhá",IF(CV87&lt;8,"Khá",IF(CV87&lt;9,"Giỏi","Xuất sắc")))))</f>
        <v>TBKhá</v>
      </c>
      <c r="CY87" s="19"/>
      <c r="CZ87" s="11">
        <v>7</v>
      </c>
      <c r="DA87" s="12"/>
      <c r="DB87" s="11">
        <v>5</v>
      </c>
      <c r="DC87" s="12"/>
      <c r="DD87" s="11">
        <f t="shared" si="64"/>
        <v>5</v>
      </c>
      <c r="DE87" s="11">
        <v>6</v>
      </c>
      <c r="DF87" s="11"/>
      <c r="DG87" s="11">
        <v>7</v>
      </c>
      <c r="DH87" s="12"/>
      <c r="DI87" s="11">
        <v>8</v>
      </c>
      <c r="DJ87" s="12"/>
      <c r="DK87" s="12">
        <v>5</v>
      </c>
      <c r="DL87" s="12"/>
      <c r="DM87" s="12">
        <v>6</v>
      </c>
      <c r="DN87" s="12"/>
      <c r="DO87" s="11">
        <v>8</v>
      </c>
      <c r="DP87" s="11"/>
      <c r="DQ87" s="11">
        <v>7</v>
      </c>
      <c r="DR87" s="12"/>
      <c r="DS87" s="12">
        <v>9</v>
      </c>
      <c r="DT87" s="12"/>
      <c r="DU87" s="13">
        <f t="shared" si="74"/>
        <v>6.76</v>
      </c>
      <c r="DV87" s="13"/>
      <c r="DW87" s="14" t="str">
        <f>IF(DU87&lt;5,"Yếu",IF(DU87&lt;6,"TBình",IF(DU87&lt;7,"TBKhá",IF(DU87&lt;8,"Khá",IF(DU87&lt;9,"Giỏi","Xuất sắc")))))</f>
        <v>TBKhá</v>
      </c>
      <c r="DX87" s="19"/>
      <c r="DY87" s="11">
        <v>8</v>
      </c>
      <c r="DZ87" s="98"/>
      <c r="EA87" s="11">
        <v>6</v>
      </c>
      <c r="EB87" s="98"/>
      <c r="EC87" s="11">
        <f t="shared" si="65"/>
        <v>6</v>
      </c>
      <c r="ED87" s="11">
        <v>7</v>
      </c>
      <c r="EE87" s="98"/>
      <c r="EF87" s="11">
        <v>7</v>
      </c>
      <c r="EG87" s="98"/>
      <c r="EH87" s="11">
        <f t="shared" si="66"/>
        <v>7</v>
      </c>
      <c r="EI87" s="11">
        <v>8</v>
      </c>
      <c r="EJ87" s="98"/>
      <c r="EK87" s="11">
        <v>8</v>
      </c>
      <c r="EL87" s="98"/>
      <c r="EM87" s="11">
        <f t="shared" si="62"/>
        <v>8</v>
      </c>
      <c r="EN87" s="11">
        <v>8</v>
      </c>
      <c r="EO87" s="98"/>
      <c r="EP87" s="11">
        <v>9</v>
      </c>
      <c r="EQ87" s="98"/>
      <c r="ER87" s="11">
        <v>9</v>
      </c>
      <c r="ES87" s="98"/>
      <c r="ET87" s="11">
        <v>5</v>
      </c>
      <c r="EU87" s="98"/>
      <c r="EV87" s="11">
        <v>8</v>
      </c>
      <c r="EW87" s="98" t="str">
        <f t="shared" si="67"/>
        <v>Đặng ThịVy</v>
      </c>
      <c r="EX87" s="217">
        <f t="shared" si="70"/>
        <v>7.64</v>
      </c>
      <c r="EY87" s="220"/>
      <c r="EZ87" s="221" t="str">
        <f t="shared" si="71"/>
        <v>Khá</v>
      </c>
      <c r="FA87" s="221"/>
      <c r="FB87" s="217">
        <f t="shared" si="72"/>
        <v>7.23</v>
      </c>
      <c r="FC87" s="220"/>
      <c r="FD87" s="221" t="str">
        <f t="shared" si="73"/>
        <v>Khá</v>
      </c>
      <c r="FE87" s="219" t="str">
        <f t="shared" si="68"/>
        <v>Đặng ThịVy</v>
      </c>
      <c r="FF87" s="46">
        <f t="shared" si="69"/>
        <v>6.67</v>
      </c>
      <c r="FG87" s="46"/>
      <c r="FH87" s="47" t="str">
        <f>IF(FF87&lt;5,"Yếu",IF(FF87&lt;6,"TBình",IF(FF87&lt;7,"TBKhá",IF(FF87&lt;8,"Khá",IF(FF87&lt;9,"Giỏi","Xuất sắc")))))</f>
        <v>TBKhá</v>
      </c>
      <c r="FI87" s="170">
        <f t="shared" si="63"/>
        <v>82</v>
      </c>
    </row>
    <row r="88" spans="1:165" ht="12.75" x14ac:dyDescent="0.2">
      <c r="A88" s="16">
        <v>84</v>
      </c>
      <c r="B88" s="17" t="s">
        <v>188</v>
      </c>
      <c r="C88" s="18" t="s">
        <v>187</v>
      </c>
      <c r="D88" s="11">
        <v>6</v>
      </c>
      <c r="E88" s="12"/>
      <c r="F88" s="11">
        <f t="shared" si="51"/>
        <v>6</v>
      </c>
      <c r="G88" s="11">
        <v>6</v>
      </c>
      <c r="H88" s="12"/>
      <c r="I88" s="11">
        <v>6</v>
      </c>
      <c r="J88" s="12"/>
      <c r="K88" s="11">
        <f t="shared" si="52"/>
        <v>6</v>
      </c>
      <c r="L88" s="11">
        <v>9</v>
      </c>
      <c r="M88" s="12"/>
      <c r="N88" s="11">
        <v>5</v>
      </c>
      <c r="O88" s="12"/>
      <c r="P88" s="11">
        <f t="shared" si="53"/>
        <v>5</v>
      </c>
      <c r="Q88" s="11">
        <v>5</v>
      </c>
      <c r="R88" s="12"/>
      <c r="S88" s="11">
        <f t="shared" si="54"/>
        <v>5</v>
      </c>
      <c r="T88" s="12">
        <v>6</v>
      </c>
      <c r="U88" s="12"/>
      <c r="V88" s="12">
        <v>7</v>
      </c>
      <c r="W88" s="12"/>
      <c r="X88" s="11">
        <v>4</v>
      </c>
      <c r="Y88" s="12">
        <v>5</v>
      </c>
      <c r="Z88" s="11">
        <f t="shared" si="75"/>
        <v>5</v>
      </c>
      <c r="AA88" s="11">
        <v>5</v>
      </c>
      <c r="AB88" s="12"/>
      <c r="AC88" s="11">
        <v>5</v>
      </c>
      <c r="AD88" s="11"/>
      <c r="AE88" s="11">
        <v>4</v>
      </c>
      <c r="AF88" s="12">
        <v>5</v>
      </c>
      <c r="AG88" s="11">
        <f t="shared" si="48"/>
        <v>5</v>
      </c>
      <c r="AH88" s="11">
        <v>5</v>
      </c>
      <c r="AI88" s="12"/>
      <c r="AJ88" s="11">
        <f t="shared" si="47"/>
        <v>5</v>
      </c>
      <c r="AK88" s="11">
        <v>6</v>
      </c>
      <c r="AL88" s="12"/>
      <c r="AM88" s="11">
        <v>6</v>
      </c>
      <c r="AN88" s="12"/>
      <c r="AO88" s="12">
        <v>6</v>
      </c>
      <c r="AP88" s="12"/>
      <c r="AQ88" s="12">
        <v>5</v>
      </c>
      <c r="AR88" s="12"/>
      <c r="AS88" s="11">
        <f t="shared" si="49"/>
        <v>5</v>
      </c>
      <c r="AT88" s="13">
        <f t="shared" si="55"/>
        <v>5.72</v>
      </c>
      <c r="AU88" s="13"/>
      <c r="AV88" s="14" t="str">
        <f>IF(AT88&lt;5,"Yếu",IF(AT88&lt;6,"TBình",IF(AT88&lt;7,"TBKhá",IF(AT88&lt;8,"Khá",IF(AT88&lt;9,"Giỏi","Xuất sắc")))))</f>
        <v>TBình</v>
      </c>
      <c r="AW88" s="19"/>
      <c r="AX88" s="11">
        <v>5</v>
      </c>
      <c r="AY88" s="12"/>
      <c r="AZ88" s="11">
        <v>6</v>
      </c>
      <c r="BA88" s="12"/>
      <c r="BB88" s="11">
        <v>6</v>
      </c>
      <c r="BC88" s="11"/>
      <c r="BD88" s="11">
        <v>4</v>
      </c>
      <c r="BE88" s="12">
        <v>5</v>
      </c>
      <c r="BF88" s="11">
        <f t="shared" si="56"/>
        <v>5</v>
      </c>
      <c r="BG88" s="11">
        <v>6</v>
      </c>
      <c r="BH88" s="12"/>
      <c r="BI88" s="12">
        <v>5</v>
      </c>
      <c r="BJ88" s="12"/>
      <c r="BK88" s="12">
        <v>4</v>
      </c>
      <c r="BL88" s="12">
        <v>5</v>
      </c>
      <c r="BM88" s="11">
        <f t="shared" si="57"/>
        <v>5</v>
      </c>
      <c r="BN88" s="11">
        <v>7</v>
      </c>
      <c r="BO88" s="12"/>
      <c r="BP88" s="11">
        <v>8</v>
      </c>
      <c r="BQ88" s="12"/>
      <c r="BR88" s="12">
        <v>8</v>
      </c>
      <c r="BS88" s="12"/>
      <c r="BT88" s="11">
        <v>4</v>
      </c>
      <c r="BU88" s="12">
        <v>7</v>
      </c>
      <c r="BV88" s="11">
        <f t="shared" si="58"/>
        <v>7</v>
      </c>
      <c r="BW88" s="11">
        <v>6</v>
      </c>
      <c r="BX88" s="12"/>
      <c r="BY88" s="11">
        <f t="shared" si="59"/>
        <v>6</v>
      </c>
      <c r="BZ88" s="11">
        <v>7</v>
      </c>
      <c r="CA88" s="11"/>
      <c r="CB88" s="11">
        <v>5</v>
      </c>
      <c r="CC88" s="12"/>
      <c r="CD88" s="11">
        <v>6</v>
      </c>
      <c r="CE88" s="12"/>
      <c r="CF88" s="12">
        <v>8</v>
      </c>
      <c r="CG88" s="12"/>
      <c r="CH88" s="12">
        <v>6</v>
      </c>
      <c r="CI88" s="12"/>
      <c r="CJ88" s="11">
        <v>6</v>
      </c>
      <c r="CK88" s="12"/>
      <c r="CL88" s="11">
        <f t="shared" si="60"/>
        <v>6</v>
      </c>
      <c r="CM88" s="11">
        <v>6</v>
      </c>
      <c r="CN88" s="11"/>
      <c r="CO88" s="11">
        <f t="shared" si="61"/>
        <v>6</v>
      </c>
      <c r="CP88" s="11">
        <v>6</v>
      </c>
      <c r="CQ88" s="11"/>
      <c r="CR88" s="11">
        <v>7</v>
      </c>
      <c r="CS88" s="12"/>
      <c r="CT88" s="12">
        <v>8</v>
      </c>
      <c r="CU88" s="12"/>
      <c r="CV88" s="13">
        <f t="shared" si="50"/>
        <v>6.32</v>
      </c>
      <c r="CW88" s="13"/>
      <c r="CX88" s="14" t="str">
        <f>IF(CV88&lt;5,"Yếu",IF(CV88&lt;6,"TBình",IF(CV88&lt;7,"TBKhá",IF(CV88&lt;8,"Khá",IF(CV88&lt;9,"Giỏi","Xuất sắc")))))</f>
        <v>TBKhá</v>
      </c>
      <c r="CY88" s="19"/>
      <c r="CZ88" s="11">
        <v>7</v>
      </c>
      <c r="DA88" s="12"/>
      <c r="DB88" s="11">
        <v>7</v>
      </c>
      <c r="DC88" s="12"/>
      <c r="DD88" s="11">
        <f t="shared" si="64"/>
        <v>7</v>
      </c>
      <c r="DE88" s="11">
        <v>5</v>
      </c>
      <c r="DF88" s="11"/>
      <c r="DG88" s="11">
        <v>7</v>
      </c>
      <c r="DH88" s="12"/>
      <c r="DI88" s="11">
        <v>9</v>
      </c>
      <c r="DJ88" s="12"/>
      <c r="DK88" s="12">
        <v>5</v>
      </c>
      <c r="DL88" s="12"/>
      <c r="DM88" s="12">
        <v>8</v>
      </c>
      <c r="DN88" s="12"/>
      <c r="DO88" s="11">
        <v>8</v>
      </c>
      <c r="DP88" s="11"/>
      <c r="DQ88" s="11">
        <v>7</v>
      </c>
      <c r="DR88" s="12"/>
      <c r="DS88" s="12">
        <v>8</v>
      </c>
      <c r="DT88" s="12"/>
      <c r="DU88" s="13">
        <f t="shared" si="74"/>
        <v>7.08</v>
      </c>
      <c r="DV88" s="13"/>
      <c r="DW88" s="14" t="str">
        <f>IF(DU88&lt;5,"Yếu",IF(DU88&lt;6,"TBình",IF(DU88&lt;7,"TBKhá",IF(DU88&lt;8,"Khá",IF(DU88&lt;9,"Giỏi","Xuất sắc")))))</f>
        <v>Khá</v>
      </c>
      <c r="DX88" s="19"/>
      <c r="DY88" s="11">
        <v>8</v>
      </c>
      <c r="DZ88" s="98"/>
      <c r="EA88" s="11">
        <v>5</v>
      </c>
      <c r="EB88" s="98"/>
      <c r="EC88" s="11">
        <f t="shared" si="65"/>
        <v>5</v>
      </c>
      <c r="ED88" s="11">
        <v>6</v>
      </c>
      <c r="EE88" s="98"/>
      <c r="EF88" s="11">
        <v>6</v>
      </c>
      <c r="EG88" s="98"/>
      <c r="EH88" s="11">
        <f t="shared" si="66"/>
        <v>6</v>
      </c>
      <c r="EI88" s="11">
        <v>8</v>
      </c>
      <c r="EJ88" s="98"/>
      <c r="EK88" s="11">
        <v>8</v>
      </c>
      <c r="EL88" s="98"/>
      <c r="EM88" s="11">
        <f t="shared" si="62"/>
        <v>8</v>
      </c>
      <c r="EN88" s="11">
        <v>7</v>
      </c>
      <c r="EO88" s="98"/>
      <c r="EP88" s="11">
        <v>7</v>
      </c>
      <c r="EQ88" s="98"/>
      <c r="ER88" s="11">
        <v>9</v>
      </c>
      <c r="ES88" s="98"/>
      <c r="ET88" s="11">
        <v>6</v>
      </c>
      <c r="EU88" s="98"/>
      <c r="EV88" s="11">
        <v>7</v>
      </c>
      <c r="EW88" s="98" t="str">
        <f t="shared" si="67"/>
        <v>Trần Thị ThúyVy</v>
      </c>
      <c r="EX88" s="217">
        <f t="shared" si="70"/>
        <v>7.25</v>
      </c>
      <c r="EY88" s="220"/>
      <c r="EZ88" s="221" t="str">
        <f t="shared" si="71"/>
        <v>Khá</v>
      </c>
      <c r="FA88" s="221"/>
      <c r="FB88" s="217">
        <f t="shared" si="72"/>
        <v>7.17</v>
      </c>
      <c r="FC88" s="220"/>
      <c r="FD88" s="221" t="str">
        <f t="shared" si="73"/>
        <v>Khá</v>
      </c>
      <c r="FE88" s="219" t="str">
        <f t="shared" si="68"/>
        <v>Trần Thị ThúyVy</v>
      </c>
      <c r="FF88" s="46">
        <f t="shared" si="69"/>
        <v>6.4</v>
      </c>
      <c r="FG88" s="46"/>
      <c r="FH88" s="47" t="str">
        <f>IF(FF88&lt;5,"Yếu",IF(FF88&lt;6,"TBình",IF(FF88&lt;7,"TBKhá",IF(FF88&lt;8,"Khá",IF(FF88&lt;9,"Giỏi","Xuất sắc")))))</f>
        <v>TBKhá</v>
      </c>
      <c r="FI88" s="170">
        <f t="shared" si="63"/>
        <v>84</v>
      </c>
    </row>
    <row r="89" spans="1:165" ht="12.75" x14ac:dyDescent="0.2">
      <c r="A89" s="16">
        <v>85</v>
      </c>
      <c r="B89" s="17" t="s">
        <v>189</v>
      </c>
      <c r="C89" s="18" t="s">
        <v>190</v>
      </c>
      <c r="D89" s="11">
        <v>7</v>
      </c>
      <c r="E89" s="12"/>
      <c r="F89" s="11">
        <f t="shared" si="51"/>
        <v>7</v>
      </c>
      <c r="G89" s="11">
        <v>5</v>
      </c>
      <c r="H89" s="12"/>
      <c r="I89" s="11">
        <v>5</v>
      </c>
      <c r="J89" s="12"/>
      <c r="K89" s="11">
        <f t="shared" si="52"/>
        <v>5</v>
      </c>
      <c r="L89" s="11">
        <v>8</v>
      </c>
      <c r="M89" s="12"/>
      <c r="N89" s="11">
        <v>8</v>
      </c>
      <c r="O89" s="12"/>
      <c r="P89" s="11">
        <f t="shared" si="53"/>
        <v>8</v>
      </c>
      <c r="Q89" s="11">
        <v>6</v>
      </c>
      <c r="R89" s="12"/>
      <c r="S89" s="11">
        <f t="shared" si="54"/>
        <v>6</v>
      </c>
      <c r="T89" s="12">
        <v>7</v>
      </c>
      <c r="U89" s="12"/>
      <c r="V89" s="12">
        <v>8</v>
      </c>
      <c r="W89" s="12"/>
      <c r="X89" s="11">
        <v>8</v>
      </c>
      <c r="Y89" s="12"/>
      <c r="Z89" s="11">
        <f t="shared" si="75"/>
        <v>8</v>
      </c>
      <c r="AA89" s="11">
        <v>5</v>
      </c>
      <c r="AB89" s="12"/>
      <c r="AC89" s="11">
        <v>6</v>
      </c>
      <c r="AD89" s="11"/>
      <c r="AE89" s="11">
        <v>5</v>
      </c>
      <c r="AF89" s="12"/>
      <c r="AG89" s="11">
        <f t="shared" si="48"/>
        <v>5</v>
      </c>
      <c r="AH89" s="11">
        <v>6</v>
      </c>
      <c r="AI89" s="12"/>
      <c r="AJ89" s="11">
        <f t="shared" si="47"/>
        <v>6</v>
      </c>
      <c r="AK89" s="11">
        <v>6</v>
      </c>
      <c r="AL89" s="12"/>
      <c r="AM89" s="11">
        <v>7</v>
      </c>
      <c r="AN89" s="12"/>
      <c r="AO89" s="12">
        <v>6</v>
      </c>
      <c r="AP89" s="12"/>
      <c r="AQ89" s="12">
        <v>4</v>
      </c>
      <c r="AR89" s="12">
        <v>6</v>
      </c>
      <c r="AS89" s="11">
        <f t="shared" si="49"/>
        <v>6</v>
      </c>
      <c r="AT89" s="13">
        <f t="shared" si="55"/>
        <v>6.3</v>
      </c>
      <c r="AU89" s="13"/>
      <c r="AV89" s="14" t="str">
        <f>IF(AT89&lt;5,"Yếu",IF(AT89&lt;6,"TBình",IF(AT89&lt;7,"TBKhá",IF(AT89&lt;8,"Khá",IF(AT89&lt;9,"Giỏi","Xuất sắc")))))</f>
        <v>TBKhá</v>
      </c>
      <c r="AW89" s="19"/>
      <c r="AX89" s="11">
        <v>6</v>
      </c>
      <c r="AY89" s="12"/>
      <c r="AZ89" s="11">
        <v>7</v>
      </c>
      <c r="BA89" s="12"/>
      <c r="BB89" s="11">
        <v>7</v>
      </c>
      <c r="BC89" s="11"/>
      <c r="BD89" s="11">
        <v>7</v>
      </c>
      <c r="BE89" s="12"/>
      <c r="BF89" s="11">
        <f t="shared" si="56"/>
        <v>7</v>
      </c>
      <c r="BG89" s="11">
        <v>7</v>
      </c>
      <c r="BH89" s="12"/>
      <c r="BI89" s="12">
        <v>7</v>
      </c>
      <c r="BJ89" s="12"/>
      <c r="BK89" s="12">
        <v>8</v>
      </c>
      <c r="BL89" s="12"/>
      <c r="BM89" s="11">
        <f t="shared" si="57"/>
        <v>8</v>
      </c>
      <c r="BN89" s="11">
        <v>7</v>
      </c>
      <c r="BO89" s="12"/>
      <c r="BP89" s="11">
        <v>9</v>
      </c>
      <c r="BQ89" s="12"/>
      <c r="BR89" s="12">
        <v>9</v>
      </c>
      <c r="BS89" s="12"/>
      <c r="BT89" s="11">
        <v>8</v>
      </c>
      <c r="BU89" s="12"/>
      <c r="BV89" s="11">
        <f t="shared" si="58"/>
        <v>8</v>
      </c>
      <c r="BW89" s="11">
        <v>6</v>
      </c>
      <c r="BX89" s="12"/>
      <c r="BY89" s="11">
        <f t="shared" si="59"/>
        <v>6</v>
      </c>
      <c r="BZ89" s="11">
        <v>6</v>
      </c>
      <c r="CA89" s="11"/>
      <c r="CB89" s="11">
        <v>8</v>
      </c>
      <c r="CC89" s="12"/>
      <c r="CD89" s="11">
        <v>6</v>
      </c>
      <c r="CE89" s="12"/>
      <c r="CF89" s="12">
        <v>7</v>
      </c>
      <c r="CG89" s="12"/>
      <c r="CH89" s="12">
        <v>6</v>
      </c>
      <c r="CI89" s="12"/>
      <c r="CJ89" s="11">
        <v>6</v>
      </c>
      <c r="CK89" s="12"/>
      <c r="CL89" s="11">
        <f t="shared" si="60"/>
        <v>6</v>
      </c>
      <c r="CM89" s="11">
        <v>7</v>
      </c>
      <c r="CN89" s="11"/>
      <c r="CO89" s="11">
        <f t="shared" si="61"/>
        <v>7</v>
      </c>
      <c r="CP89" s="11">
        <v>8</v>
      </c>
      <c r="CQ89" s="11"/>
      <c r="CR89" s="11">
        <v>8</v>
      </c>
      <c r="CS89" s="12"/>
      <c r="CT89" s="12">
        <v>8</v>
      </c>
      <c r="CU89" s="12"/>
      <c r="CV89" s="13">
        <f t="shared" si="50"/>
        <v>7.19</v>
      </c>
      <c r="CW89" s="13"/>
      <c r="CX89" s="14" t="str">
        <f>IF(CV89&lt;5,"Yếu",IF(CV89&lt;6,"TBình",IF(CV89&lt;7,"TBKhá",IF(CV89&lt;8,"Khá",IF(CV89&lt;9,"Giỏi","Xuất sắc")))))</f>
        <v>Khá</v>
      </c>
      <c r="CY89" s="19"/>
      <c r="CZ89" s="11">
        <v>8</v>
      </c>
      <c r="DA89" s="12"/>
      <c r="DB89" s="11">
        <v>7</v>
      </c>
      <c r="DC89" s="12"/>
      <c r="DD89" s="11">
        <f t="shared" si="64"/>
        <v>7</v>
      </c>
      <c r="DE89" s="11">
        <v>5</v>
      </c>
      <c r="DF89" s="11"/>
      <c r="DG89" s="11">
        <v>7</v>
      </c>
      <c r="DH89" s="12"/>
      <c r="DI89" s="11">
        <v>8</v>
      </c>
      <c r="DJ89" s="12"/>
      <c r="DK89" s="12">
        <v>7</v>
      </c>
      <c r="DL89" s="12"/>
      <c r="DM89" s="12">
        <v>8</v>
      </c>
      <c r="DN89" s="12"/>
      <c r="DO89" s="11">
        <v>8</v>
      </c>
      <c r="DP89" s="11"/>
      <c r="DQ89" s="11">
        <v>8</v>
      </c>
      <c r="DR89" s="12"/>
      <c r="DS89" s="12">
        <v>8</v>
      </c>
      <c r="DT89" s="12"/>
      <c r="DU89" s="13">
        <f t="shared" si="74"/>
        <v>7.4</v>
      </c>
      <c r="DV89" s="13"/>
      <c r="DW89" s="14" t="str">
        <f>IF(DU89&lt;5,"Yếu",IF(DU89&lt;6,"TBình",IF(DU89&lt;7,"TBKhá",IF(DU89&lt;8,"Khá",IF(DU89&lt;9,"Giỏi","Xuất sắc")))))</f>
        <v>Khá</v>
      </c>
      <c r="DX89" s="19"/>
      <c r="DY89" s="11">
        <v>9</v>
      </c>
      <c r="DZ89" s="98"/>
      <c r="EA89" s="11">
        <v>5</v>
      </c>
      <c r="EB89" s="98"/>
      <c r="EC89" s="11">
        <f t="shared" si="65"/>
        <v>5</v>
      </c>
      <c r="ED89" s="11">
        <v>8</v>
      </c>
      <c r="EE89" s="98"/>
      <c r="EF89" s="11">
        <v>7</v>
      </c>
      <c r="EG89" s="98"/>
      <c r="EH89" s="11">
        <f t="shared" si="66"/>
        <v>7</v>
      </c>
      <c r="EI89" s="11">
        <v>8</v>
      </c>
      <c r="EJ89" s="98"/>
      <c r="EK89" s="11">
        <v>8</v>
      </c>
      <c r="EL89" s="98"/>
      <c r="EM89" s="11">
        <f t="shared" si="62"/>
        <v>8</v>
      </c>
      <c r="EN89" s="11">
        <v>8</v>
      </c>
      <c r="EO89" s="98"/>
      <c r="EP89" s="11">
        <v>8</v>
      </c>
      <c r="EQ89" s="98"/>
      <c r="ER89" s="11">
        <v>9</v>
      </c>
      <c r="ES89" s="98"/>
      <c r="ET89" s="11">
        <v>6</v>
      </c>
      <c r="EU89" s="98"/>
      <c r="EV89" s="11">
        <v>8</v>
      </c>
      <c r="EW89" s="98" t="str">
        <f t="shared" si="67"/>
        <v>Phan Thị NhưÝ</v>
      </c>
      <c r="EX89" s="217">
        <f t="shared" si="70"/>
        <v>7.75</v>
      </c>
      <c r="EY89" s="220"/>
      <c r="EZ89" s="221" t="str">
        <f t="shared" si="71"/>
        <v>Khá</v>
      </c>
      <c r="FA89" s="221"/>
      <c r="FB89" s="217">
        <f t="shared" si="72"/>
        <v>7.58</v>
      </c>
      <c r="FC89" s="220"/>
      <c r="FD89" s="221" t="str">
        <f t="shared" si="73"/>
        <v>Khá</v>
      </c>
      <c r="FE89" s="219" t="str">
        <f t="shared" si="68"/>
        <v>Phan Thị NhưÝ</v>
      </c>
      <c r="FF89" s="46">
        <f t="shared" si="69"/>
        <v>7.02</v>
      </c>
      <c r="FG89" s="46"/>
      <c r="FH89" s="47" t="str">
        <f>IF(FF89&lt;5,"Yếu",IF(FF89&lt;6,"TBình",IF(FF89&lt;7,"TBKhá",IF(FF89&lt;8,"Khá",IF(FF89&lt;9,"Giỏi","Xuất sắc")))))</f>
        <v>Khá</v>
      </c>
      <c r="FI89" s="170">
        <f t="shared" si="63"/>
        <v>77</v>
      </c>
    </row>
    <row r="90" spans="1:165" ht="12.75" x14ac:dyDescent="0.2">
      <c r="A90" s="16">
        <v>86</v>
      </c>
      <c r="B90" s="17" t="s">
        <v>191</v>
      </c>
      <c r="C90" s="18" t="s">
        <v>190</v>
      </c>
      <c r="D90" s="11">
        <v>8</v>
      </c>
      <c r="E90" s="12"/>
      <c r="F90" s="11">
        <f t="shared" si="51"/>
        <v>8</v>
      </c>
      <c r="G90" s="11">
        <v>5</v>
      </c>
      <c r="H90" s="12"/>
      <c r="I90" s="11">
        <v>7</v>
      </c>
      <c r="J90" s="12"/>
      <c r="K90" s="11">
        <f t="shared" si="52"/>
        <v>7</v>
      </c>
      <c r="L90" s="11">
        <v>8</v>
      </c>
      <c r="M90" s="12"/>
      <c r="N90" s="11">
        <v>7</v>
      </c>
      <c r="O90" s="12"/>
      <c r="P90" s="11">
        <f t="shared" si="53"/>
        <v>7</v>
      </c>
      <c r="Q90" s="11">
        <v>6</v>
      </c>
      <c r="R90" s="12"/>
      <c r="S90" s="11">
        <f t="shared" si="54"/>
        <v>6</v>
      </c>
      <c r="T90" s="12">
        <v>8</v>
      </c>
      <c r="U90" s="12"/>
      <c r="V90" s="12">
        <v>8</v>
      </c>
      <c r="W90" s="12"/>
      <c r="X90" s="11">
        <v>8</v>
      </c>
      <c r="Y90" s="12"/>
      <c r="Z90" s="11">
        <f t="shared" si="75"/>
        <v>8</v>
      </c>
      <c r="AA90" s="11">
        <v>7</v>
      </c>
      <c r="AB90" s="12"/>
      <c r="AC90" s="11">
        <v>7</v>
      </c>
      <c r="AD90" s="11"/>
      <c r="AE90" s="11">
        <v>7</v>
      </c>
      <c r="AF90" s="12"/>
      <c r="AG90" s="11">
        <f t="shared" si="48"/>
        <v>7</v>
      </c>
      <c r="AH90" s="11">
        <v>6</v>
      </c>
      <c r="AI90" s="12"/>
      <c r="AJ90" s="11">
        <f t="shared" si="47"/>
        <v>6</v>
      </c>
      <c r="AK90" s="11">
        <v>7</v>
      </c>
      <c r="AL90" s="12"/>
      <c r="AM90" s="11">
        <v>7</v>
      </c>
      <c r="AN90" s="12"/>
      <c r="AO90" s="12">
        <v>8</v>
      </c>
      <c r="AP90" s="12"/>
      <c r="AQ90" s="12">
        <v>6</v>
      </c>
      <c r="AR90" s="12"/>
      <c r="AS90" s="11">
        <f t="shared" si="49"/>
        <v>6</v>
      </c>
      <c r="AT90" s="13">
        <f>ROUND((SUMPRODUCT($D$5:$AS$5,$D90:$AS90))/$AT$6,2)</f>
        <v>7.02</v>
      </c>
      <c r="AU90" s="13"/>
      <c r="AV90" s="14" t="str">
        <f>IF(AT90&lt;5,"Yếu",IF(AT90&lt;6,"TBình",IF(AT90&lt;7,"TBKhá",IF(AT90&lt;8,"Khá",IF(AT90&lt;9,"Giỏi","Xuất sắc")))))</f>
        <v>Khá</v>
      </c>
      <c r="AW90" s="19"/>
      <c r="AX90" s="11">
        <v>7</v>
      </c>
      <c r="AY90" s="12"/>
      <c r="AZ90" s="11">
        <v>7</v>
      </c>
      <c r="BA90" s="12"/>
      <c r="BB90" s="11">
        <v>8</v>
      </c>
      <c r="BC90" s="11"/>
      <c r="BD90" s="11">
        <v>8</v>
      </c>
      <c r="BE90" s="12"/>
      <c r="BF90" s="11">
        <f t="shared" si="56"/>
        <v>8</v>
      </c>
      <c r="BG90" s="11">
        <v>8</v>
      </c>
      <c r="BH90" s="12"/>
      <c r="BI90" s="12">
        <v>8</v>
      </c>
      <c r="BJ90" s="12"/>
      <c r="BK90" s="12">
        <v>9</v>
      </c>
      <c r="BL90" s="12"/>
      <c r="BM90" s="11">
        <f t="shared" si="57"/>
        <v>9</v>
      </c>
      <c r="BN90" s="11">
        <v>8</v>
      </c>
      <c r="BO90" s="12"/>
      <c r="BP90" s="11">
        <v>9</v>
      </c>
      <c r="BQ90" s="12"/>
      <c r="BR90" s="12">
        <v>9</v>
      </c>
      <c r="BS90" s="12"/>
      <c r="BT90" s="11">
        <v>9</v>
      </c>
      <c r="BU90" s="12"/>
      <c r="BV90" s="11">
        <f t="shared" si="58"/>
        <v>9</v>
      </c>
      <c r="BW90" s="11">
        <v>6</v>
      </c>
      <c r="BX90" s="12"/>
      <c r="BY90" s="11">
        <f t="shared" si="59"/>
        <v>6</v>
      </c>
      <c r="BZ90" s="11">
        <v>8</v>
      </c>
      <c r="CA90" s="11"/>
      <c r="CB90" s="11">
        <v>9</v>
      </c>
      <c r="CC90" s="12"/>
      <c r="CD90" s="11">
        <v>8</v>
      </c>
      <c r="CE90" s="12"/>
      <c r="CF90" s="12">
        <v>8</v>
      </c>
      <c r="CG90" s="12"/>
      <c r="CH90" s="12">
        <v>8</v>
      </c>
      <c r="CI90" s="12"/>
      <c r="CJ90" s="11">
        <v>10</v>
      </c>
      <c r="CK90" s="12"/>
      <c r="CL90" s="11">
        <f t="shared" si="60"/>
        <v>10</v>
      </c>
      <c r="CM90" s="11">
        <v>8</v>
      </c>
      <c r="CN90" s="11"/>
      <c r="CO90" s="11">
        <f t="shared" si="61"/>
        <v>8</v>
      </c>
      <c r="CP90" s="11">
        <v>8</v>
      </c>
      <c r="CQ90" s="11"/>
      <c r="CR90" s="11">
        <v>8</v>
      </c>
      <c r="CS90" s="12"/>
      <c r="CT90" s="12">
        <v>8</v>
      </c>
      <c r="CU90" s="12"/>
      <c r="CV90" s="13">
        <f t="shared" si="50"/>
        <v>8.08</v>
      </c>
      <c r="CW90" s="13"/>
      <c r="CX90" s="14" t="str">
        <f>IF(CV90&lt;5,"Yếu",IF(CV90&lt;6,"TBình",IF(CV90&lt;7,"TBKhá",IF(CV90&lt;8,"Khá",IF(CV90&lt;9,"Giỏi","Xuất sắc")))))</f>
        <v>Giỏi</v>
      </c>
      <c r="CY90" s="19"/>
      <c r="CZ90" s="11">
        <v>8</v>
      </c>
      <c r="DA90" s="12"/>
      <c r="DB90" s="11">
        <v>8</v>
      </c>
      <c r="DC90" s="12"/>
      <c r="DD90" s="11">
        <f t="shared" si="64"/>
        <v>8</v>
      </c>
      <c r="DE90" s="11">
        <v>7</v>
      </c>
      <c r="DF90" s="11"/>
      <c r="DG90" s="11">
        <v>8</v>
      </c>
      <c r="DH90" s="12"/>
      <c r="DI90" s="11">
        <v>8</v>
      </c>
      <c r="DJ90" s="12"/>
      <c r="DK90" s="12">
        <v>7</v>
      </c>
      <c r="DL90" s="12"/>
      <c r="DM90" s="12">
        <v>7</v>
      </c>
      <c r="DN90" s="12"/>
      <c r="DO90" s="11">
        <v>8</v>
      </c>
      <c r="DP90" s="11"/>
      <c r="DQ90" s="11">
        <v>8</v>
      </c>
      <c r="DR90" s="12"/>
      <c r="DS90" s="12">
        <v>9</v>
      </c>
      <c r="DT90" s="12"/>
      <c r="DU90" s="13">
        <f t="shared" si="74"/>
        <v>7.84</v>
      </c>
      <c r="DV90" s="13"/>
      <c r="DW90" s="14" t="str">
        <f>IF(DU90&lt;5,"Yếu",IF(DU90&lt;6,"TBình",IF(DU90&lt;7,"TBKhá",IF(DU90&lt;8,"Khá",IF(DU90&lt;9,"Giỏi","Xuất sắc")))))</f>
        <v>Khá</v>
      </c>
      <c r="DX90" s="19"/>
      <c r="DY90" s="11">
        <v>10</v>
      </c>
      <c r="DZ90" s="98"/>
      <c r="EA90" s="11">
        <v>9</v>
      </c>
      <c r="EB90" s="98"/>
      <c r="EC90" s="11">
        <f t="shared" si="65"/>
        <v>9</v>
      </c>
      <c r="ED90" s="11">
        <v>8</v>
      </c>
      <c r="EE90" s="98"/>
      <c r="EF90" s="11">
        <v>8</v>
      </c>
      <c r="EG90" s="98"/>
      <c r="EH90" s="11">
        <f t="shared" si="66"/>
        <v>8</v>
      </c>
      <c r="EI90" s="11">
        <v>7</v>
      </c>
      <c r="EJ90" s="98"/>
      <c r="EK90" s="11">
        <v>9</v>
      </c>
      <c r="EL90" s="98"/>
      <c r="EM90" s="11">
        <f t="shared" si="62"/>
        <v>9</v>
      </c>
      <c r="EN90" s="11">
        <v>8</v>
      </c>
      <c r="EO90" s="98"/>
      <c r="EP90" s="11">
        <v>8</v>
      </c>
      <c r="EQ90" s="98"/>
      <c r="ER90" s="11">
        <v>9</v>
      </c>
      <c r="ES90" s="98"/>
      <c r="ET90" s="11">
        <v>7</v>
      </c>
      <c r="EU90" s="98"/>
      <c r="EV90" s="11">
        <v>8</v>
      </c>
      <c r="EW90" s="98" t="str">
        <f t="shared" si="67"/>
        <v>Trần Thị NhưÝ</v>
      </c>
      <c r="EX90" s="217">
        <f t="shared" si="70"/>
        <v>8.36</v>
      </c>
      <c r="EY90" s="220"/>
      <c r="EZ90" s="221" t="str">
        <f t="shared" si="71"/>
        <v>Giỏi</v>
      </c>
      <c r="FA90" s="221"/>
      <c r="FB90" s="217">
        <f t="shared" si="72"/>
        <v>8.11</v>
      </c>
      <c r="FC90" s="220"/>
      <c r="FD90" s="221" t="str">
        <f t="shared" si="73"/>
        <v>Giỏi</v>
      </c>
      <c r="FE90" s="219" t="str">
        <f t="shared" si="68"/>
        <v>Trần Thị NhưÝ</v>
      </c>
      <c r="FF90" s="46">
        <f t="shared" si="69"/>
        <v>7.73</v>
      </c>
      <c r="FG90" s="46"/>
      <c r="FH90" s="47" t="str">
        <f>IF(FF90&lt;5,"Yếu",IF(FF90&lt;6,"TBình",IF(FF90&lt;7,"TBKhá",IF(FF90&lt;8,"Khá",IF(FF90&lt;9,"Giỏi","Xuất sắc")))))</f>
        <v>Khá</v>
      </c>
      <c r="FI90" s="170">
        <f t="shared" si="63"/>
        <v>26</v>
      </c>
    </row>
    <row r="91" spans="1:165" x14ac:dyDescent="0.2">
      <c r="E91" s="1">
        <f t="shared" ref="E91" si="76">COUNTIF(E7:E90,"&lt;5")</f>
        <v>0</v>
      </c>
      <c r="F91" s="1">
        <f t="shared" ref="F91" si="77">COUNTIF(F7:F90,"&lt;5")</f>
        <v>0</v>
      </c>
      <c r="G91" s="1">
        <f t="shared" ref="G91" si="78">COUNTIF(G7:G90,"&lt;5")</f>
        <v>0</v>
      </c>
      <c r="H91" s="1">
        <f t="shared" ref="H91" si="79">COUNTIF(H7:H90,"&lt;5")</f>
        <v>0</v>
      </c>
      <c r="I91" s="1"/>
      <c r="J91" s="1">
        <f t="shared" ref="J91" si="80">COUNTIF(J7:J90,"&lt;5")</f>
        <v>0</v>
      </c>
      <c r="K91" s="1">
        <f t="shared" ref="K91" si="81">COUNTIF(K7:K90,"&lt;5")</f>
        <v>0</v>
      </c>
      <c r="L91" s="1">
        <f t="shared" ref="L91" si="82">COUNTIF(L7:L90,"&lt;5")</f>
        <v>0</v>
      </c>
      <c r="M91" s="1">
        <f t="shared" ref="M91" si="83">COUNTIF(M7:M90,"&lt;5")</f>
        <v>0</v>
      </c>
      <c r="O91" s="1">
        <f t="shared" ref="O91" si="84">COUNTIF(O7:O90,"&lt;5")</f>
        <v>0</v>
      </c>
      <c r="P91" s="1">
        <f t="shared" ref="P91" si="85">COUNTIF(P7:P90,"&lt;5")</f>
        <v>0</v>
      </c>
      <c r="R91" s="1">
        <f t="shared" ref="R91" si="86">COUNTIF(R7:R90,"&lt;5")</f>
        <v>0</v>
      </c>
      <c r="S91" s="1">
        <f t="shared" ref="S91" si="87">COUNTIF(S7:S90,"&lt;5")</f>
        <v>0</v>
      </c>
      <c r="T91" s="1">
        <f t="shared" ref="T91" si="88">COUNTIF(T7:T90,"&lt;5")</f>
        <v>0</v>
      </c>
      <c r="U91" s="1">
        <f t="shared" ref="U91" si="89">COUNTIF(U7:U90,"&lt;5")</f>
        <v>0</v>
      </c>
      <c r="V91" s="1">
        <f t="shared" ref="V91" si="90">COUNTIF(V7:V90,"&lt;5")</f>
        <v>0</v>
      </c>
      <c r="W91" s="1">
        <f t="shared" ref="W91" si="91">COUNTIF(W7:W90,"&lt;5")</f>
        <v>0</v>
      </c>
      <c r="Y91" s="1">
        <f t="shared" ref="Y91" si="92">COUNTIF(Y7:Y90,"&lt;5")</f>
        <v>0</v>
      </c>
      <c r="Z91" s="1">
        <f t="shared" ref="Z91" si="93">COUNTIF(Z7:Z90,"&lt;5")</f>
        <v>0</v>
      </c>
      <c r="AA91" s="1">
        <f t="shared" ref="AA91" si="94">COUNTIF(AA7:AA90,"&lt;5")</f>
        <v>0</v>
      </c>
      <c r="AB91" s="1">
        <f t="shared" ref="AB91" si="95">COUNTIF(AB7:AB90,"&lt;5")</f>
        <v>0</v>
      </c>
      <c r="AC91" s="1">
        <f t="shared" ref="AC91" si="96">COUNTIF(AC7:AC90,"&lt;5")</f>
        <v>0</v>
      </c>
      <c r="AD91" s="1">
        <f t="shared" ref="AD91" si="97">COUNTIF(AD7:AD90,"&lt;5")</f>
        <v>0</v>
      </c>
      <c r="AE91" s="1"/>
      <c r="AF91" s="1">
        <f t="shared" ref="AF91" si="98">COUNTIF(AF7:AF90,"&lt;5")</f>
        <v>0</v>
      </c>
      <c r="AG91" s="1">
        <f t="shared" ref="AG91" si="99">COUNTIF(AG7:AG90,"&lt;5")</f>
        <v>0</v>
      </c>
      <c r="AI91" s="1">
        <f t="shared" ref="AI91" si="100">COUNTIF(AI7:AI90,"&lt;5")</f>
        <v>0</v>
      </c>
      <c r="AJ91" s="1">
        <f t="shared" ref="AJ91" si="101">COUNTIF(AJ7:AJ90,"&lt;5")</f>
        <v>0</v>
      </c>
      <c r="AK91" s="1">
        <f t="shared" ref="AK91" si="102">COUNTIF(AK7:AK90,"&lt;5")</f>
        <v>0</v>
      </c>
      <c r="AL91" s="1">
        <f t="shared" ref="AL91" si="103">COUNTIF(AL7:AL90,"&lt;5")</f>
        <v>0</v>
      </c>
      <c r="AM91" s="1">
        <f t="shared" ref="AM91" si="104">COUNTIF(AM7:AM90,"&lt;5")</f>
        <v>0</v>
      </c>
      <c r="AN91" s="1">
        <f t="shared" ref="AN91" si="105">COUNTIF(AN7:AN90,"&lt;5")</f>
        <v>0</v>
      </c>
      <c r="AO91" s="1">
        <f t="shared" ref="AO91" si="106">COUNTIF(AO7:AO90,"&lt;5")</f>
        <v>0</v>
      </c>
      <c r="AP91" s="1">
        <f t="shared" ref="AP91" si="107">COUNTIF(AP7:AP90,"&lt;5")</f>
        <v>0</v>
      </c>
      <c r="AR91" s="1">
        <f t="shared" ref="AR91" si="108">COUNTIF(AR7:AR90,"&lt;5")</f>
        <v>0</v>
      </c>
      <c r="AS91" s="1">
        <f t="shared" ref="AS91" si="109">COUNTIF(AS7:AS90,"&lt;5")</f>
        <v>0</v>
      </c>
      <c r="AT91" s="1">
        <f t="shared" ref="AT91" si="110">COUNTIF(AT7:AT90,"&lt;5")</f>
        <v>0</v>
      </c>
      <c r="AU91" s="1">
        <f t="shared" ref="AU91" si="111">COUNTIF(AU7:AU90,"&lt;5")</f>
        <v>0</v>
      </c>
      <c r="AV91" s="1">
        <f t="shared" ref="AV91" si="112">COUNTIF(AV7:AV90,"&lt;5")</f>
        <v>0</v>
      </c>
      <c r="AW91" s="1">
        <f t="shared" ref="AW91" si="113">COUNTIF(AW7:AW90,"&lt;5")</f>
        <v>0</v>
      </c>
      <c r="AX91" s="1">
        <f t="shared" ref="AX91" si="114">COUNTIF(AX7:AX90,"&lt;5")</f>
        <v>0</v>
      </c>
      <c r="AY91" s="1">
        <f t="shared" ref="AY91" si="115">COUNTIF(AY7:AY90,"&lt;5")</f>
        <v>0</v>
      </c>
      <c r="AZ91" s="1">
        <f t="shared" ref="AZ91" si="116">COUNTIF(AZ7:AZ90,"&lt;5")</f>
        <v>0</v>
      </c>
      <c r="BA91" s="1">
        <f t="shared" ref="BA91" si="117">COUNTIF(BA7:BA90,"&lt;5")</f>
        <v>0</v>
      </c>
      <c r="BB91" s="1">
        <f t="shared" ref="BB91" si="118">COUNTIF(BB7:BB90,"&lt;5")</f>
        <v>0</v>
      </c>
      <c r="BC91" s="1">
        <f t="shared" ref="BC91" si="119">COUNTIF(BC7:BC90,"&lt;5")</f>
        <v>0</v>
      </c>
      <c r="BD91" s="1"/>
      <c r="BE91" s="1">
        <f t="shared" ref="BE91" si="120">COUNTIF(BE7:BE90,"&lt;5")</f>
        <v>0</v>
      </c>
      <c r="BF91" s="1">
        <f t="shared" ref="BF91" si="121">COUNTIF(BF7:BF90,"&lt;5")</f>
        <v>0</v>
      </c>
      <c r="BG91" s="1">
        <f t="shared" ref="BG91" si="122">COUNTIF(BG7:BG90,"&lt;5")</f>
        <v>0</v>
      </c>
      <c r="BH91" s="1">
        <f t="shared" ref="BH91" si="123">COUNTIF(BH7:BH90,"&lt;5")</f>
        <v>0</v>
      </c>
      <c r="BI91" s="1">
        <f t="shared" ref="BI91" si="124">COUNTIF(BI7:BI90,"&lt;5")</f>
        <v>0</v>
      </c>
      <c r="BJ91" s="1">
        <f t="shared" ref="BJ91" si="125">COUNTIF(BJ7:BJ90,"&lt;5")</f>
        <v>0</v>
      </c>
      <c r="BL91" s="1">
        <f t="shared" ref="BL91" si="126">COUNTIF(BL7:BL90,"&lt;5")</f>
        <v>0</v>
      </c>
      <c r="BM91" s="1">
        <f t="shared" ref="BM91" si="127">COUNTIF(BM7:BM90,"&lt;5")</f>
        <v>0</v>
      </c>
      <c r="BN91" s="1">
        <f t="shared" ref="BN91" si="128">COUNTIF(BN7:BN90,"&lt;5")</f>
        <v>0</v>
      </c>
      <c r="BO91" s="1">
        <f t="shared" ref="BO91" si="129">COUNTIF(BO7:BO90,"&lt;5")</f>
        <v>0</v>
      </c>
      <c r="BP91" s="1">
        <f t="shared" ref="BP91" si="130">COUNTIF(BP7:BP90,"&lt;5")</f>
        <v>0</v>
      </c>
      <c r="BQ91" s="1">
        <f t="shared" ref="BQ91" si="131">COUNTIF(BQ7:BQ90,"&lt;5")</f>
        <v>0</v>
      </c>
      <c r="BR91" s="1">
        <f t="shared" ref="BR91" si="132">COUNTIF(BR7:BR90,"&lt;5")</f>
        <v>0</v>
      </c>
      <c r="BS91" s="1">
        <f t="shared" ref="BS91" si="133">COUNTIF(BS7:BS90,"&lt;5")</f>
        <v>0</v>
      </c>
      <c r="BU91" s="1">
        <f t="shared" ref="BU91" si="134">COUNTIF(BU7:BU90,"&lt;5")</f>
        <v>0</v>
      </c>
      <c r="BV91" s="1">
        <f t="shared" ref="BV91" si="135">COUNTIF(BV7:BV90,"&lt;5")</f>
        <v>0</v>
      </c>
      <c r="BX91" s="1">
        <f t="shared" ref="BX91" si="136">COUNTIF(BX7:BX90,"&lt;5")</f>
        <v>0</v>
      </c>
      <c r="BY91" s="1">
        <f t="shared" ref="BY91" si="137">COUNTIF(BY7:BY90,"&lt;5")</f>
        <v>0</v>
      </c>
      <c r="BZ91" s="1">
        <f t="shared" ref="BZ91" si="138">COUNTIF(BZ7:BZ90,"&lt;5")</f>
        <v>0</v>
      </c>
      <c r="CA91" s="1">
        <f t="shared" ref="CA91" si="139">COUNTIF(CA7:CA90,"&lt;5")</f>
        <v>0</v>
      </c>
      <c r="CB91" s="1">
        <f t="shared" ref="CB91" si="140">COUNTIF(CB7:CB90,"&lt;5")</f>
        <v>0</v>
      </c>
      <c r="CC91" s="1">
        <f t="shared" ref="CC91" si="141">COUNTIF(CC7:CC90,"&lt;5")</f>
        <v>0</v>
      </c>
      <c r="CD91" s="1">
        <f t="shared" ref="CD91" si="142">COUNTIF(CD7:CD90,"&lt;5")</f>
        <v>0</v>
      </c>
      <c r="CE91" s="1">
        <f t="shared" ref="CE91" si="143">COUNTIF(CE7:CE90,"&lt;5")</f>
        <v>0</v>
      </c>
      <c r="CF91" s="1">
        <f t="shared" ref="CF91" si="144">COUNTIF(CF7:CF90,"&lt;5")</f>
        <v>0</v>
      </c>
      <c r="CG91" s="1">
        <f t="shared" ref="CG91" si="145">COUNTIF(CG7:CG90,"&lt;5")</f>
        <v>0</v>
      </c>
      <c r="CH91" s="1">
        <f t="shared" ref="CH91" si="146">COUNTIF(CH7:CH90,"&lt;5")</f>
        <v>0</v>
      </c>
      <c r="CI91" s="1">
        <f t="shared" ref="CI91" si="147">COUNTIF(CI7:CI90,"&lt;5")</f>
        <v>0</v>
      </c>
      <c r="CK91" s="1">
        <f t="shared" ref="CK91" si="148">COUNTIF(CK7:CK90,"&lt;5")</f>
        <v>0</v>
      </c>
      <c r="CL91" s="1">
        <f t="shared" ref="CL91" si="149">COUNTIF(CL7:CL90,"&lt;5")</f>
        <v>0</v>
      </c>
      <c r="CN91" s="1">
        <f t="shared" ref="CN91" si="150">COUNTIF(CN7:CN90,"&lt;5")</f>
        <v>0</v>
      </c>
      <c r="CO91" s="1">
        <f t="shared" ref="CO91" si="151">COUNTIF(CO7:CO90,"&lt;5")</f>
        <v>0</v>
      </c>
      <c r="CP91" s="1">
        <f t="shared" ref="CP91" si="152">COUNTIF(CP7:CP90,"&lt;5")</f>
        <v>0</v>
      </c>
      <c r="CQ91" s="1">
        <f t="shared" ref="CQ91" si="153">COUNTIF(CQ7:CQ90,"&lt;5")</f>
        <v>0</v>
      </c>
      <c r="CR91" s="1">
        <f t="shared" ref="CR91" si="154">COUNTIF(CR7:CR90,"&lt;5")</f>
        <v>0</v>
      </c>
      <c r="CS91" s="1">
        <f t="shared" ref="CS91" si="155">COUNTIF(CS7:CS90,"&lt;5")</f>
        <v>0</v>
      </c>
      <c r="CT91" s="1">
        <f t="shared" ref="CT91" si="156">COUNTIF(CT7:CT90,"&lt;5")</f>
        <v>0</v>
      </c>
      <c r="CU91" s="1">
        <f t="shared" ref="CU91" si="157">COUNTIF(CU7:CU90,"&lt;5")</f>
        <v>0</v>
      </c>
      <c r="CV91" s="1">
        <f t="shared" ref="CV91" si="158">COUNTIF(CV7:CV90,"&lt;5")</f>
        <v>0</v>
      </c>
      <c r="CW91" s="1">
        <f t="shared" ref="CW91" si="159">COUNTIF(CW7:CW90,"&lt;5")</f>
        <v>0</v>
      </c>
      <c r="CX91" s="1">
        <f t="shared" ref="CX91" si="160">COUNTIF(CX7:CX90,"&lt;5")</f>
        <v>0</v>
      </c>
      <c r="CY91" s="1">
        <f t="shared" ref="CY91" si="161">COUNTIF(CY7:CY90,"&lt;5")</f>
        <v>0</v>
      </c>
      <c r="CZ91" s="1">
        <f t="shared" ref="CZ91" si="162">COUNTIF(CZ7:CZ90,"&lt;5")</f>
        <v>0</v>
      </c>
      <c r="DA91" s="1">
        <f t="shared" ref="DA91" si="163">COUNTIF(DA7:DA90,"&lt;5")</f>
        <v>0</v>
      </c>
      <c r="DC91" s="1">
        <f t="shared" ref="DC91:DD91" si="164">COUNTIF(DC7:DC90,"&lt;5")</f>
        <v>0</v>
      </c>
      <c r="DD91" s="1">
        <f t="shared" si="164"/>
        <v>0</v>
      </c>
      <c r="DE91" s="1">
        <f t="shared" ref="DE91" si="165">COUNTIF(DE7:DE90,"&lt;5")</f>
        <v>0</v>
      </c>
      <c r="DF91" s="1">
        <f t="shared" ref="DF91" si="166">COUNTIF(DF7:DF90,"&lt;5")</f>
        <v>0</v>
      </c>
      <c r="DG91" s="1">
        <f t="shared" ref="DG91" si="167">COUNTIF(DG7:DG90,"&lt;5")</f>
        <v>0</v>
      </c>
      <c r="DH91" s="1">
        <f t="shared" ref="DH91" si="168">COUNTIF(DH7:DH90,"&lt;5")</f>
        <v>0</v>
      </c>
      <c r="DI91" s="1">
        <f t="shared" ref="DI91" si="169">COUNTIF(DI7:DI90,"&lt;5")</f>
        <v>0</v>
      </c>
      <c r="DJ91" s="1">
        <f t="shared" ref="DJ91" si="170">COUNTIF(DJ7:DJ90,"&lt;5")</f>
        <v>0</v>
      </c>
      <c r="DK91" s="1">
        <f t="shared" ref="DK91" si="171">COUNTIF(DK7:DK90,"&lt;5")</f>
        <v>0</v>
      </c>
      <c r="DL91" s="1">
        <f t="shared" ref="DL91" si="172">COUNTIF(DL7:DL90,"&lt;5")</f>
        <v>0</v>
      </c>
      <c r="DM91" s="1">
        <f t="shared" ref="DM91" si="173">COUNTIF(DM7:DM90,"&lt;5")</f>
        <v>0</v>
      </c>
      <c r="DN91" s="1">
        <f t="shared" ref="DN91" si="174">COUNTIF(DN7:DN90,"&lt;5")</f>
        <v>0</v>
      </c>
      <c r="DO91" s="1">
        <f t="shared" ref="DO91" si="175">COUNTIF(DO7:DO90,"&lt;5")</f>
        <v>0</v>
      </c>
      <c r="DP91" s="1">
        <f t="shared" ref="DP91" si="176">COUNTIF(DP7:DP90,"&lt;5")</f>
        <v>0</v>
      </c>
      <c r="DQ91" s="1">
        <f t="shared" ref="DQ91" si="177">COUNTIF(DQ7:DQ90,"&lt;5")</f>
        <v>0</v>
      </c>
      <c r="DR91" s="1">
        <f t="shared" ref="DR91" si="178">COUNTIF(DR7:DR90,"&lt;5")</f>
        <v>0</v>
      </c>
      <c r="DS91" s="1">
        <f t="shared" ref="DS91" si="179">COUNTIF(DS7:DS90,"&lt;5")</f>
        <v>0</v>
      </c>
      <c r="DT91" s="1">
        <f t="shared" ref="DT91" si="180">COUNTIF(DT7:DT90,"&lt;5")</f>
        <v>0</v>
      </c>
      <c r="DU91" s="1">
        <f t="shared" ref="DU91" si="181">COUNTIF(DU7:DU90,"&lt;5")</f>
        <v>0</v>
      </c>
      <c r="DV91" s="1">
        <f t="shared" ref="DV91" si="182">COUNTIF(DV7:DV90,"&lt;5")</f>
        <v>0</v>
      </c>
      <c r="DW91" s="1">
        <f t="shared" ref="DW91" si="183">COUNTIF(DW7:DW90,"&lt;5")</f>
        <v>0</v>
      </c>
      <c r="DX91" s="1">
        <f t="shared" ref="DX91" si="184">COUNTIF(DX7:DX90,"&lt;5")</f>
        <v>0</v>
      </c>
      <c r="DY91" s="1">
        <f t="shared" ref="DY91" si="185">COUNTIF(DY7:DY90,"&lt;5")</f>
        <v>0</v>
      </c>
      <c r="DZ91" s="1">
        <f t="shared" ref="DZ91" si="186">COUNTIF(DZ7:DZ90,"&lt;5")</f>
        <v>0</v>
      </c>
      <c r="EA91" s="1">
        <f t="shared" ref="EA91" si="187">COUNTIF(EA7:EA90,"&lt;5")</f>
        <v>1</v>
      </c>
      <c r="EB91" s="1">
        <f t="shared" ref="EB91:EC91" si="188">COUNTIF(EB7:EB90,"&lt;5")</f>
        <v>0</v>
      </c>
      <c r="EC91" s="1">
        <f t="shared" si="188"/>
        <v>0</v>
      </c>
      <c r="ED91" s="1">
        <f t="shared" ref="ED91" si="189">COUNTIF(ED7:ED90,"&lt;5")</f>
        <v>0</v>
      </c>
      <c r="EE91" s="1">
        <f t="shared" ref="EE91" si="190">COUNTIF(EE7:EE90,"&lt;5")</f>
        <v>0</v>
      </c>
      <c r="EF91" s="1">
        <f t="shared" ref="EF91" si="191">COUNTIF(EF7:EF90,"&lt;5")</f>
        <v>1</v>
      </c>
      <c r="EG91" s="1">
        <f t="shared" ref="EG91" si="192">COUNTIF(EG7:EG90,"&lt;5")</f>
        <v>0</v>
      </c>
      <c r="EH91" s="11">
        <f t="shared" si="66"/>
        <v>1</v>
      </c>
      <c r="EI91" s="1">
        <f t="shared" ref="EI91" si="193">COUNTIF(EI7:EI90,"&lt;5")</f>
        <v>0</v>
      </c>
      <c r="EJ91" s="1">
        <f t="shared" ref="EJ91" si="194">COUNTIF(EJ7:EJ90,"&lt;5")</f>
        <v>0</v>
      </c>
      <c r="EK91" s="1">
        <f t="shared" ref="EK91" si="195">COUNTIF(EK7:EK90,"&lt;5")</f>
        <v>1</v>
      </c>
      <c r="EL91" s="1">
        <f t="shared" ref="EL91" si="196">COUNTIF(EL7:EL90,"&lt;5")</f>
        <v>0</v>
      </c>
      <c r="EM91" s="1">
        <f t="shared" ref="EM91" si="197">COUNTIF(EM7:EM90,"&lt;5")</f>
        <v>0</v>
      </c>
      <c r="EN91" s="1">
        <f t="shared" ref="EN91" si="198">COUNTIF(EN7:EN90,"&lt;5")</f>
        <v>0</v>
      </c>
      <c r="EO91" s="1">
        <f t="shared" ref="EO91" si="199">COUNTIF(EO7:EO90,"&lt;5")</f>
        <v>0</v>
      </c>
      <c r="EP91" s="1">
        <f t="shared" ref="EP91" si="200">COUNTIF(EP7:EP90,"&lt;5")</f>
        <v>0</v>
      </c>
      <c r="EQ91" s="1">
        <f t="shared" ref="EQ91" si="201">COUNTIF(EQ7:EQ90,"&lt;5")</f>
        <v>0</v>
      </c>
      <c r="ER91" s="1">
        <f t="shared" ref="ER91" si="202">COUNTIF(ER7:ER90,"&lt;5")</f>
        <v>0</v>
      </c>
      <c r="ES91" s="1">
        <f t="shared" ref="ES91" si="203">COUNTIF(ES7:ES90,"&lt;5")</f>
        <v>0</v>
      </c>
      <c r="ET91" s="1">
        <f t="shared" ref="ET91" si="204">COUNTIF(ET7:ET90,"&lt;5")</f>
        <v>0</v>
      </c>
      <c r="EU91" s="1">
        <f t="shared" ref="EU91" si="205">COUNTIF(EU7:EU90,"&lt;5")</f>
        <v>0</v>
      </c>
      <c r="EV91" s="1">
        <f t="shared" ref="EV91" si="206">COUNTIF(EV7:EV90,"&lt;5")</f>
        <v>0</v>
      </c>
      <c r="EW91" s="1">
        <f t="shared" ref="EW91" si="207">COUNTIF(EW7:EW90,"&lt;5")</f>
        <v>0</v>
      </c>
      <c r="EX91" s="1">
        <f t="shared" ref="EX91" si="208">COUNTIF(EX7:EX90,"&lt;5")</f>
        <v>0</v>
      </c>
      <c r="EY91" s="1">
        <f t="shared" ref="EY91" si="209">COUNTIF(EY7:EY90,"&lt;5")</f>
        <v>0</v>
      </c>
      <c r="EZ91" s="1">
        <f t="shared" ref="EZ91" si="210">COUNTIF(EZ7:EZ90,"&lt;5")</f>
        <v>0</v>
      </c>
      <c r="FA91" s="1">
        <f t="shared" ref="FA91" si="211">COUNTIF(FA7:FA90,"&lt;5")</f>
        <v>0</v>
      </c>
      <c r="FB91" s="1">
        <f t="shared" ref="FB91" si="212">COUNTIF(FB7:FB90,"&lt;5")</f>
        <v>0</v>
      </c>
      <c r="FC91" s="1">
        <f t="shared" ref="FC91" si="213">COUNTIF(FC7:FC90,"&lt;5")</f>
        <v>0</v>
      </c>
      <c r="FD91" s="1">
        <f t="shared" ref="FD91" si="214">COUNTIF(FD7:FD90,"&lt;5")</f>
        <v>0</v>
      </c>
      <c r="FE91" s="1">
        <f t="shared" ref="FE91" si="215">COUNTIF(FE7:FE90,"&lt;5")</f>
        <v>0</v>
      </c>
      <c r="FF91" s="1">
        <f t="shared" ref="FF91" si="216">COUNTIF(FF7:FF90,"&lt;5")</f>
        <v>0</v>
      </c>
    </row>
    <row r="93" spans="1:165" ht="12.75" x14ac:dyDescent="0.2">
      <c r="A93" s="16">
        <v>71</v>
      </c>
      <c r="B93" s="17" t="s">
        <v>97</v>
      </c>
      <c r="C93" s="18" t="s">
        <v>169</v>
      </c>
      <c r="D93" s="11">
        <v>8</v>
      </c>
      <c r="E93" s="12"/>
      <c r="F93" s="11">
        <f>MAX(D93:E93)</f>
        <v>8</v>
      </c>
      <c r="G93" s="11">
        <v>7</v>
      </c>
      <c r="H93" s="12"/>
      <c r="I93" s="11">
        <v>5</v>
      </c>
      <c r="J93" s="12"/>
      <c r="K93" s="11">
        <f>MAX(I93:J93)</f>
        <v>5</v>
      </c>
      <c r="L93" s="11">
        <v>9</v>
      </c>
      <c r="M93" s="12"/>
      <c r="N93" s="11">
        <v>8</v>
      </c>
      <c r="O93" s="12"/>
      <c r="P93" s="11">
        <f>MAX(N93:O93)</f>
        <v>8</v>
      </c>
      <c r="Q93" s="11">
        <v>6</v>
      </c>
      <c r="R93" s="12"/>
      <c r="S93" s="11">
        <f>MAX(Q93:R93)</f>
        <v>6</v>
      </c>
      <c r="T93" s="12">
        <v>7</v>
      </c>
      <c r="U93" s="12"/>
      <c r="V93" s="12">
        <v>8</v>
      </c>
      <c r="W93" s="12"/>
      <c r="X93" s="11">
        <v>8</v>
      </c>
      <c r="Y93" s="12"/>
      <c r="Z93" s="11">
        <f>MAX(X93:Y93)</f>
        <v>8</v>
      </c>
      <c r="AA93" s="11">
        <v>7</v>
      </c>
      <c r="AB93" s="12"/>
      <c r="AC93" s="11">
        <v>5</v>
      </c>
      <c r="AD93" s="11"/>
      <c r="AE93" s="11">
        <v>6</v>
      </c>
      <c r="AF93" s="12"/>
      <c r="AG93" s="11">
        <f>MAX(AE93:AF93)</f>
        <v>6</v>
      </c>
      <c r="AH93" s="11">
        <v>5</v>
      </c>
      <c r="AI93" s="12"/>
      <c r="AJ93" s="11">
        <f>MAX(AH93:AI93)</f>
        <v>5</v>
      </c>
      <c r="AK93" s="11">
        <v>6</v>
      </c>
      <c r="AL93" s="12"/>
      <c r="AM93" s="11">
        <v>7</v>
      </c>
      <c r="AN93" s="12"/>
      <c r="AO93" s="12">
        <v>7</v>
      </c>
      <c r="AP93" s="12"/>
      <c r="AQ93" s="12">
        <v>5</v>
      </c>
      <c r="AR93" s="12"/>
      <c r="AS93" s="11">
        <f>MAX(AQ93:AR93)</f>
        <v>5</v>
      </c>
      <c r="AT93" s="13">
        <f>ROUND((SUMPRODUCT($D$5:$AS$5,$D93:$AS93))/$AT$6,2)</f>
        <v>6.78</v>
      </c>
      <c r="AU93" s="13"/>
      <c r="AV93" s="14" t="str">
        <f>IF(AT93&lt;5,"Yếu",IF(AT93&lt;6,"TBình",IF(AT93&lt;7,"TBKhá",IF(AT93&lt;8,"Khá",IF(AT93&lt;9,"Giỏi","Xuất sắc")))))</f>
        <v>TBKhá</v>
      </c>
      <c r="AW93" s="19"/>
      <c r="AX93" s="11">
        <v>6</v>
      </c>
      <c r="AY93" s="12"/>
      <c r="AZ93" s="11">
        <v>6</v>
      </c>
      <c r="BA93" s="12"/>
      <c r="BB93" s="11">
        <v>8</v>
      </c>
      <c r="BC93" s="11"/>
      <c r="BD93" s="11">
        <v>6</v>
      </c>
      <c r="BE93" s="12"/>
      <c r="BF93" s="11">
        <f>MAX(BD93:BE93)</f>
        <v>6</v>
      </c>
      <c r="BG93" s="11">
        <v>7</v>
      </c>
      <c r="BH93" s="12"/>
      <c r="BI93" s="12">
        <v>7</v>
      </c>
      <c r="BJ93" s="12"/>
      <c r="BK93" s="12">
        <v>6</v>
      </c>
      <c r="BL93" s="12"/>
      <c r="BM93" s="11">
        <f>MAX(BK93:BL93)</f>
        <v>6</v>
      </c>
      <c r="BN93" s="11">
        <v>8</v>
      </c>
      <c r="BO93" s="12"/>
      <c r="BP93" s="11">
        <v>9</v>
      </c>
      <c r="BQ93" s="12"/>
      <c r="BR93" s="12">
        <v>8</v>
      </c>
      <c r="BS93" s="12"/>
      <c r="BT93" s="11">
        <v>8</v>
      </c>
      <c r="BU93" s="12"/>
      <c r="BV93" s="11">
        <f>MAX(BT93:BU93)</f>
        <v>8</v>
      </c>
      <c r="BW93" s="11">
        <v>5</v>
      </c>
      <c r="BX93" s="12"/>
      <c r="BY93" s="11">
        <f>MAX(BW93:BX93)</f>
        <v>5</v>
      </c>
      <c r="BZ93" s="11">
        <v>6</v>
      </c>
      <c r="CA93" s="11"/>
      <c r="CB93" s="11">
        <v>5</v>
      </c>
      <c r="CC93" s="12"/>
      <c r="CD93" s="11">
        <v>8</v>
      </c>
      <c r="CE93" s="12"/>
      <c r="CF93" s="12">
        <v>6</v>
      </c>
      <c r="CG93" s="12"/>
      <c r="CH93" s="12">
        <v>8</v>
      </c>
      <c r="CI93" s="12"/>
      <c r="CJ93" s="11">
        <v>6</v>
      </c>
      <c r="CK93" s="12"/>
      <c r="CL93" s="11">
        <f>MAX(CJ93:CK93)</f>
        <v>6</v>
      </c>
      <c r="CM93" s="11">
        <v>6</v>
      </c>
      <c r="CN93" s="11"/>
      <c r="CO93" s="11">
        <f>MAX(CM93:CN93)</f>
        <v>6</v>
      </c>
      <c r="CP93" s="11">
        <v>7</v>
      </c>
      <c r="CQ93" s="11"/>
      <c r="CR93" s="11">
        <v>8</v>
      </c>
      <c r="CS93" s="12"/>
      <c r="CT93" s="12">
        <v>8</v>
      </c>
      <c r="CU93" s="12"/>
      <c r="CV93" s="13">
        <f>ROUND((SUMPRODUCT($AX$5:$CU$5,$AX93:$CU93))/$CV$6,2)</f>
        <v>6.87</v>
      </c>
      <c r="CW93" s="13"/>
      <c r="CX93" s="14" t="str">
        <f>IF(CV93&lt;5,"Yếu",IF(CV93&lt;6,"TBình",IF(CV93&lt;7,"TBKhá",IF(CV93&lt;8,"Khá",IF(CV93&lt;9,"Giỏi","Xuất sắc")))))</f>
        <v>TBKhá</v>
      </c>
      <c r="CY93" s="19"/>
      <c r="CZ93" s="11">
        <v>6</v>
      </c>
      <c r="DA93" s="12"/>
      <c r="DB93" s="11">
        <v>6</v>
      </c>
      <c r="DC93" s="12"/>
      <c r="DD93" s="11"/>
      <c r="DE93" s="11">
        <v>6</v>
      </c>
      <c r="DF93" s="11"/>
      <c r="DG93" s="11">
        <v>7</v>
      </c>
      <c r="DH93" s="12"/>
      <c r="DI93" s="11">
        <v>7</v>
      </c>
      <c r="DJ93" s="12"/>
      <c r="DK93" s="12">
        <v>6</v>
      </c>
      <c r="DL93" s="12"/>
      <c r="DM93" s="12">
        <v>6</v>
      </c>
      <c r="DN93" s="12"/>
      <c r="DO93" s="11">
        <v>9</v>
      </c>
      <c r="DP93" s="11"/>
      <c r="DQ93" s="11">
        <v>8</v>
      </c>
      <c r="DR93" s="12"/>
      <c r="DS93" s="12">
        <v>8</v>
      </c>
      <c r="DT93" s="12"/>
      <c r="DU93" s="13">
        <f>ROUND((SUMPRODUCT($CZ$5:$DT$5,$CZ93:$DT93))/$DU$6,2)</f>
        <v>6.08</v>
      </c>
      <c r="DV93" s="13"/>
      <c r="DW93" s="14" t="str">
        <f>IF(DU93&lt;5,"Yếu",IF(DU93&lt;6,"TBình",IF(DU93&lt;7,"TBKhá",IF(DU93&lt;8,"Khá",IF(DU93&lt;9,"Giỏi","Xuất sắc")))))</f>
        <v>TBKhá</v>
      </c>
      <c r="DX93" s="19"/>
      <c r="DY93" s="11" t="s">
        <v>83</v>
      </c>
      <c r="DZ93" s="98"/>
      <c r="EA93" s="11" t="s">
        <v>83</v>
      </c>
      <c r="EB93" s="98"/>
      <c r="EC93" s="98"/>
      <c r="ED93" s="11" t="s">
        <v>83</v>
      </c>
      <c r="EE93" s="98"/>
      <c r="EF93" s="11"/>
      <c r="EG93" s="98"/>
      <c r="EH93" s="98"/>
      <c r="EI93" s="11"/>
      <c r="EJ93" s="98"/>
      <c r="EK93" s="11"/>
      <c r="EL93" s="98"/>
      <c r="EM93" s="11"/>
      <c r="EN93" s="11"/>
      <c r="EO93" s="98"/>
      <c r="EP93" s="11" t="s">
        <v>83</v>
      </c>
      <c r="EQ93" s="98"/>
      <c r="ER93" s="11">
        <v>0</v>
      </c>
      <c r="ES93" s="98"/>
      <c r="ET93" s="11"/>
      <c r="EU93" s="98"/>
      <c r="EV93" s="11"/>
      <c r="EW93" s="98"/>
      <c r="EX93" s="217"/>
      <c r="EY93" s="220"/>
      <c r="EZ93" s="221"/>
      <c r="FA93" s="221"/>
      <c r="FB93" s="217"/>
      <c r="FC93" s="220"/>
      <c r="FD93" s="221"/>
      <c r="FE93" s="221"/>
      <c r="FF93" s="46">
        <f>ROUND((SUMPRODUCT($D$5:$DT$5,$D93:$DT93))/$FF$6,2)</f>
        <v>5.51</v>
      </c>
      <c r="FG93" s="46"/>
      <c r="FH93" s="47" t="str">
        <f>IF(FF93&lt;5,"Yếu",IF(FF93&lt;6,"TBình",IF(FF93&lt;7,"TBKhá",IF(FF93&lt;8,"Khá",IF(FF93&lt;9,"Giỏi","Xuất sắc")))))</f>
        <v>TBình</v>
      </c>
      <c r="FI93" s="170">
        <f>RANK(FF93,$FF$7:$FF$100)</f>
        <v>85</v>
      </c>
    </row>
    <row r="94" spans="1:165" ht="12.75" x14ac:dyDescent="0.2">
      <c r="A94" s="16">
        <v>6</v>
      </c>
      <c r="B94" s="17" t="s">
        <v>81</v>
      </c>
      <c r="C94" s="18" t="s">
        <v>82</v>
      </c>
      <c r="D94" s="11">
        <v>6</v>
      </c>
      <c r="E94" s="12"/>
      <c r="F94" s="11">
        <f>MAX(D94:E94)</f>
        <v>6</v>
      </c>
      <c r="G94" s="11">
        <v>6</v>
      </c>
      <c r="H94" s="12"/>
      <c r="I94" s="11">
        <v>7</v>
      </c>
      <c r="J94" s="12"/>
      <c r="K94" s="11">
        <f>MAX(I94:J94)</f>
        <v>7</v>
      </c>
      <c r="L94" s="11">
        <v>10</v>
      </c>
      <c r="M94" s="12"/>
      <c r="N94" s="11">
        <v>8</v>
      </c>
      <c r="O94" s="12"/>
      <c r="P94" s="11">
        <f>MAX(N94:O94)</f>
        <v>8</v>
      </c>
      <c r="Q94" s="11">
        <v>6</v>
      </c>
      <c r="R94" s="12"/>
      <c r="S94" s="11">
        <f>MAX(Q94:R94)</f>
        <v>6</v>
      </c>
      <c r="T94" s="12">
        <v>7</v>
      </c>
      <c r="U94" s="12"/>
      <c r="V94" s="12">
        <v>8</v>
      </c>
      <c r="W94" s="12"/>
      <c r="X94" s="11"/>
      <c r="Y94" s="12"/>
      <c r="Z94" s="11">
        <f>MAX(X94:Y94)</f>
        <v>0</v>
      </c>
      <c r="AA94" s="11"/>
      <c r="AB94" s="12"/>
      <c r="AC94" s="11"/>
      <c r="AD94" s="11"/>
      <c r="AE94" s="11"/>
      <c r="AF94" s="12"/>
      <c r="AG94" s="11">
        <f>MAX(AE94:AF94)</f>
        <v>0</v>
      </c>
      <c r="AH94" s="11"/>
      <c r="AI94" s="12"/>
      <c r="AJ94" s="11">
        <f>MAX(AH94:AI94)</f>
        <v>0</v>
      </c>
      <c r="AK94" s="11"/>
      <c r="AL94" s="12"/>
      <c r="AM94" s="11"/>
      <c r="AN94" s="12"/>
      <c r="AO94" s="12"/>
      <c r="AP94" s="12"/>
      <c r="AQ94" s="12" t="s">
        <v>83</v>
      </c>
      <c r="AR94" s="12"/>
      <c r="AS94" s="11">
        <f>MAX(AQ94:AR94)</f>
        <v>0</v>
      </c>
      <c r="AT94" s="13">
        <f>ROUND((SUMPRODUCT($D$5:$AS$5,$D94:$AS94))/$AT$6,2)</f>
        <v>3.02</v>
      </c>
      <c r="AU94" s="13"/>
      <c r="AV94" s="14" t="str">
        <f>IF(AT94&lt;5,"Yếu",IF(AT94&lt;6,"TBình",IF(AT94&lt;7,"TBKhá",IF(AT94&lt;8,"Khá",IF(AT94&lt;9,"Giỏi","Xuất sắc")))))</f>
        <v>Yếu</v>
      </c>
      <c r="AW94" s="19"/>
      <c r="AX94" s="11"/>
      <c r="AY94" s="12"/>
      <c r="AZ94" s="11"/>
      <c r="BA94" s="12"/>
      <c r="BB94" s="11"/>
      <c r="BC94" s="11"/>
      <c r="BD94" s="11"/>
      <c r="BE94" s="12"/>
      <c r="BF94" s="11">
        <f>MAX(BD94:BE94)</f>
        <v>0</v>
      </c>
      <c r="BG94" s="11"/>
      <c r="BH94" s="12"/>
      <c r="BI94" s="12"/>
      <c r="BJ94" s="12"/>
      <c r="BK94" s="12"/>
      <c r="BL94" s="12"/>
      <c r="BM94" s="11">
        <f>MAX(BK94:BL94)</f>
        <v>0</v>
      </c>
      <c r="BN94" s="11"/>
      <c r="BO94" s="12"/>
      <c r="BP94" s="11"/>
      <c r="BQ94" s="12"/>
      <c r="BR94" s="12" t="s">
        <v>83</v>
      </c>
      <c r="BS94" s="12"/>
      <c r="BT94" s="11" t="s">
        <v>83</v>
      </c>
      <c r="BU94" s="12"/>
      <c r="BV94" s="11">
        <f>MAX(BT94:BU94)</f>
        <v>0</v>
      </c>
      <c r="BW94" s="11" t="s">
        <v>83</v>
      </c>
      <c r="BX94" s="12"/>
      <c r="BY94" s="11">
        <f>MAX(BW94:BX94)</f>
        <v>0</v>
      </c>
      <c r="BZ94" s="11" t="s">
        <v>83</v>
      </c>
      <c r="CA94" s="11"/>
      <c r="CB94" s="11" t="s">
        <v>83</v>
      </c>
      <c r="CC94" s="12"/>
      <c r="CD94" s="11" t="s">
        <v>83</v>
      </c>
      <c r="CE94" s="12"/>
      <c r="CF94" s="12" t="s">
        <v>83</v>
      </c>
      <c r="CG94" s="12"/>
      <c r="CH94" s="12" t="s">
        <v>83</v>
      </c>
      <c r="CI94" s="12"/>
      <c r="CJ94" s="11">
        <v>0</v>
      </c>
      <c r="CK94" s="12"/>
      <c r="CL94" s="11">
        <f>MAX(CJ94:CK94)</f>
        <v>0</v>
      </c>
      <c r="CM94" s="11" t="s">
        <v>83</v>
      </c>
      <c r="CN94" s="11"/>
      <c r="CO94" s="11">
        <f>MAX(CM94:CN94)</f>
        <v>0</v>
      </c>
      <c r="CP94" s="11" t="s">
        <v>83</v>
      </c>
      <c r="CQ94" s="11"/>
      <c r="CR94" s="11"/>
      <c r="CS94" s="12"/>
      <c r="CT94" s="12" t="s">
        <v>83</v>
      </c>
      <c r="CU94" s="12"/>
      <c r="CV94" s="13">
        <f>ROUND((SUMPRODUCT($AX$5:$CU$5,$AX94:$CU94))/$CV$6,2)</f>
        <v>0</v>
      </c>
      <c r="CW94" s="13"/>
      <c r="CX94" s="14"/>
      <c r="CY94" s="19"/>
      <c r="CZ94" s="11" t="s">
        <v>83</v>
      </c>
      <c r="DA94" s="12"/>
      <c r="DB94" s="11" t="s">
        <v>83</v>
      </c>
      <c r="DC94" s="12"/>
      <c r="DD94" s="11"/>
      <c r="DE94" s="11" t="s">
        <v>83</v>
      </c>
      <c r="DF94" s="11"/>
      <c r="DG94" s="11" t="s">
        <v>83</v>
      </c>
      <c r="DH94" s="12"/>
      <c r="DI94" s="11"/>
      <c r="DJ94" s="12"/>
      <c r="DK94" s="12"/>
      <c r="DL94" s="12"/>
      <c r="DM94" s="12" t="s">
        <v>83</v>
      </c>
      <c r="DN94" s="12"/>
      <c r="DO94" s="11"/>
      <c r="DP94" s="11"/>
      <c r="DQ94" s="11"/>
      <c r="DR94" s="12"/>
      <c r="DS94" s="12" t="s">
        <v>83</v>
      </c>
      <c r="DT94" s="12"/>
      <c r="DU94" s="13"/>
      <c r="DV94" s="13"/>
      <c r="DW94" s="14"/>
      <c r="DX94" s="19"/>
      <c r="DY94" s="11" t="s">
        <v>83</v>
      </c>
      <c r="DZ94" s="98"/>
      <c r="EA94" s="11" t="s">
        <v>83</v>
      </c>
      <c r="EB94" s="98"/>
      <c r="EC94" s="98"/>
      <c r="ED94" s="11" t="s">
        <v>83</v>
      </c>
      <c r="EE94" s="98"/>
      <c r="EF94" s="11"/>
      <c r="EG94" s="98"/>
      <c r="EH94" s="98"/>
      <c r="EI94" s="11"/>
      <c r="EJ94" s="98"/>
      <c r="EK94" s="11" t="s">
        <v>83</v>
      </c>
      <c r="EL94" s="98"/>
      <c r="EM94" s="11">
        <f>MAX(EK94:EL94)</f>
        <v>0</v>
      </c>
      <c r="EN94" s="11" t="s">
        <v>83</v>
      </c>
      <c r="EO94" s="98"/>
      <c r="EP94" s="11" t="s">
        <v>83</v>
      </c>
      <c r="EQ94" s="98"/>
      <c r="ER94" s="11">
        <v>0</v>
      </c>
      <c r="ES94" s="98"/>
      <c r="ET94" s="11"/>
      <c r="EU94" s="98"/>
      <c r="EV94" s="11"/>
      <c r="EW94" s="98"/>
      <c r="EX94" s="217">
        <f>ROUND(SUMPRODUCT($DY$5:$EW$5,DY94:EW94)/$EX$6,2)</f>
        <v>0</v>
      </c>
      <c r="EY94" s="220"/>
      <c r="EZ94" s="221" t="str">
        <f>IF(EX94&lt;5,"Yếu",IF(EX94&lt;6,"TBình",IF(EX94&lt;7,"TBKhá",IF(EX94&lt;8,"Khá",IF(EX94&lt;9,"Giỏi","Xuất sắc")))))</f>
        <v>Yếu</v>
      </c>
      <c r="FA94" s="221"/>
      <c r="FB94" s="217">
        <f>ROUND(SUMPRODUCT($CZ$5:$EW$5,CZ94:EW94)/$FB$5,2)</f>
        <v>0</v>
      </c>
      <c r="FC94" s="220"/>
      <c r="FD94" s="221" t="str">
        <f>IF(FB94&lt;5,"Yếu",IF(FB94&lt;6,"TBình",IF(FB94&lt;7,"TBKhá",IF(FB94&lt;8,"Khá",IF(FB94&lt;9,"Giỏi","Xuất sắc")))))</f>
        <v>Yếu</v>
      </c>
      <c r="FE94" s="221"/>
      <c r="FF94" s="46">
        <f>ROUND((SUMPRODUCT($D$5:$DT$5,$D94:$DT94))/$FF$6,2)</f>
        <v>1.02</v>
      </c>
      <c r="FG94" s="46"/>
      <c r="FH94" s="47"/>
      <c r="FI94" s="170">
        <f>RANK(FF94,$FF$7:$FF$100)</f>
        <v>86</v>
      </c>
    </row>
    <row r="96" spans="1:165" x14ac:dyDescent="0.2">
      <c r="FF96" s="2"/>
      <c r="FG96" s="1"/>
      <c r="FH96" s="1"/>
      <c r="FI96" s="1"/>
    </row>
    <row r="97" spans="101:165" x14ac:dyDescent="0.2">
      <c r="FF97" s="2"/>
      <c r="FG97" s="1"/>
      <c r="FH97" s="1"/>
      <c r="FI97" s="1"/>
    </row>
    <row r="98" spans="101:165" x14ac:dyDescent="0.2">
      <c r="CW98" s="12"/>
      <c r="CX98" s="12"/>
      <c r="CY98" s="12"/>
      <c r="DV98" s="12"/>
      <c r="DW98" s="12"/>
      <c r="DX98" s="12"/>
      <c r="FF98" s="2"/>
      <c r="FG98" s="12"/>
      <c r="FH98" s="12"/>
      <c r="FI98" s="12"/>
    </row>
    <row r="99" spans="101:165" x14ac:dyDescent="0.2">
      <c r="CW99" s="12"/>
      <c r="CX99" s="12"/>
      <c r="CY99" s="12"/>
      <c r="DV99" s="12"/>
      <c r="DW99" s="12"/>
      <c r="DX99" s="12"/>
      <c r="FF99" s="2"/>
      <c r="FG99" s="12"/>
      <c r="FH99" s="12"/>
      <c r="FI99" s="12"/>
    </row>
    <row r="100" spans="101:165" x14ac:dyDescent="0.2">
      <c r="FF100" s="2"/>
      <c r="FG100" s="1"/>
      <c r="FH100" s="1"/>
      <c r="FI100" s="1"/>
    </row>
  </sheetData>
  <sheetProtection algorithmName="SHA-512" hashValue="cr/G7teimdKUsi3xtBTk/MfI5YrWxPUbx+9UGBeN7CIKwHYvL3vK+t7PEylc3/9oLG2vqNN2DxI9murIMUdSfQ==" saltValue="4LcRGmhwFx3iClZkZQV7jg==" spinCount="100000" sheet="1" objects="1" scenarios="1"/>
  <mergeCells count="142">
    <mergeCell ref="A1:C1"/>
    <mergeCell ref="A4:A6"/>
    <mergeCell ref="B4:C6"/>
    <mergeCell ref="G4:H4"/>
    <mergeCell ref="AA4:AB4"/>
    <mergeCell ref="AC4:AD4"/>
    <mergeCell ref="T5:U5"/>
    <mergeCell ref="V5:W5"/>
    <mergeCell ref="X5:Y5"/>
    <mergeCell ref="AA5:AB5"/>
    <mergeCell ref="AC5:AD5"/>
    <mergeCell ref="D5:E5"/>
    <mergeCell ref="G5:H5"/>
    <mergeCell ref="I5:J5"/>
    <mergeCell ref="L5:M5"/>
    <mergeCell ref="N5:O5"/>
    <mergeCell ref="Q5:R5"/>
    <mergeCell ref="AQ4:AS4"/>
    <mergeCell ref="AO5:AP5"/>
    <mergeCell ref="AQ5:AR5"/>
    <mergeCell ref="AX5:AY5"/>
    <mergeCell ref="BD4:BF4"/>
    <mergeCell ref="AE5:AF5"/>
    <mergeCell ref="D4:F4"/>
    <mergeCell ref="I4:K4"/>
    <mergeCell ref="N4:P4"/>
    <mergeCell ref="Q4:S4"/>
    <mergeCell ref="X4:Z4"/>
    <mergeCell ref="AE4:AG4"/>
    <mergeCell ref="AK4:AL4"/>
    <mergeCell ref="AM4:AN4"/>
    <mergeCell ref="L4:M4"/>
    <mergeCell ref="T4:U4"/>
    <mergeCell ref="V4:W4"/>
    <mergeCell ref="AH4:AJ4"/>
    <mergeCell ref="AH5:AI5"/>
    <mergeCell ref="AK5:AL5"/>
    <mergeCell ref="AM5:AN5"/>
    <mergeCell ref="AT4:AU4"/>
    <mergeCell ref="AV4:AW5"/>
    <mergeCell ref="AX4:AY4"/>
    <mergeCell ref="AZ4:BA4"/>
    <mergeCell ref="AZ5:BA5"/>
    <mergeCell ref="BB4:BC4"/>
    <mergeCell ref="BG4:BH4"/>
    <mergeCell ref="BI4:BJ4"/>
    <mergeCell ref="BD5:BE5"/>
    <mergeCell ref="BG5:BH5"/>
    <mergeCell ref="BI5:BJ5"/>
    <mergeCell ref="DW4:DX5"/>
    <mergeCell ref="DE4:DF4"/>
    <mergeCell ref="DG4:DH4"/>
    <mergeCell ref="DI4:DJ4"/>
    <mergeCell ref="DK4:DL4"/>
    <mergeCell ref="DM4:DN4"/>
    <mergeCell ref="DO4:DP4"/>
    <mergeCell ref="CR4:CS4"/>
    <mergeCell ref="CT4:CU4"/>
    <mergeCell ref="CV4:CW4"/>
    <mergeCell ref="CX4:CY5"/>
    <mergeCell ref="CZ4:DA4"/>
    <mergeCell ref="CR5:CS5"/>
    <mergeCell ref="CT5:CU5"/>
    <mergeCell ref="CZ5:DA5"/>
    <mergeCell ref="DB5:DC5"/>
    <mergeCell ref="CD4:CE4"/>
    <mergeCell ref="AO4:AP4"/>
    <mergeCell ref="BZ5:CA5"/>
    <mergeCell ref="CB5:CC5"/>
    <mergeCell ref="BB5:BC5"/>
    <mergeCell ref="DQ4:DR4"/>
    <mergeCell ref="DS4:DT4"/>
    <mergeCell ref="DU4:DV4"/>
    <mergeCell ref="CF4:CG4"/>
    <mergeCell ref="CH4:CI4"/>
    <mergeCell ref="CP4:CQ4"/>
    <mergeCell ref="BP4:BQ4"/>
    <mergeCell ref="BR4:BS4"/>
    <mergeCell ref="BZ4:CA4"/>
    <mergeCell ref="CB4:CC4"/>
    <mergeCell ref="BT4:BV4"/>
    <mergeCell ref="BW4:BY4"/>
    <mergeCell ref="CJ4:CL4"/>
    <mergeCell ref="CM4:CO4"/>
    <mergeCell ref="BN4:BO4"/>
    <mergeCell ref="BK5:BL5"/>
    <mergeCell ref="BN5:BO5"/>
    <mergeCell ref="BK4:BM4"/>
    <mergeCell ref="DB4:DD4"/>
    <mergeCell ref="FF4:FG4"/>
    <mergeCell ref="FH4:FI5"/>
    <mergeCell ref="FF6:FG6"/>
    <mergeCell ref="DQ5:DR5"/>
    <mergeCell ref="DS5:DT5"/>
    <mergeCell ref="DU6:DV6"/>
    <mergeCell ref="AT6:AU6"/>
    <mergeCell ref="CV6:CW6"/>
    <mergeCell ref="DE5:DF5"/>
    <mergeCell ref="DG5:DH5"/>
    <mergeCell ref="DI5:DJ5"/>
    <mergeCell ref="DK5:DL5"/>
    <mergeCell ref="DM5:DN5"/>
    <mergeCell ref="DO5:DP5"/>
    <mergeCell ref="CD5:CE5"/>
    <mergeCell ref="CF5:CG5"/>
    <mergeCell ref="CH5:CI5"/>
    <mergeCell ref="CJ5:CK5"/>
    <mergeCell ref="CM5:CN5"/>
    <mergeCell ref="CP5:CQ5"/>
    <mergeCell ref="BP5:BQ5"/>
    <mergeCell ref="BR5:BS5"/>
    <mergeCell ref="BT5:BU5"/>
    <mergeCell ref="BW5:BX5"/>
    <mergeCell ref="EX6:EY6"/>
    <mergeCell ref="EX5:EY5"/>
    <mergeCell ref="DY4:DZ4"/>
    <mergeCell ref="ED4:EE4"/>
    <mergeCell ref="EI4:EJ4"/>
    <mergeCell ref="EK4:EM4"/>
    <mergeCell ref="EN4:EO4"/>
    <mergeCell ref="EP4:EQ4"/>
    <mergeCell ref="ER4:ES4"/>
    <mergeCell ref="ET4:EU4"/>
    <mergeCell ref="EV4:EW4"/>
    <mergeCell ref="FB4:FC4"/>
    <mergeCell ref="FD4:FE5"/>
    <mergeCell ref="DY5:DZ5"/>
    <mergeCell ref="EA5:EB5"/>
    <mergeCell ref="ED5:EE5"/>
    <mergeCell ref="EF5:EG5"/>
    <mergeCell ref="EI5:EJ5"/>
    <mergeCell ref="EK5:EL5"/>
    <mergeCell ref="EN5:EO5"/>
    <mergeCell ref="EP5:EQ5"/>
    <mergeCell ref="ER5:ES5"/>
    <mergeCell ref="ET5:EU5"/>
    <mergeCell ref="EV5:EW5"/>
    <mergeCell ref="FB5:FC5"/>
    <mergeCell ref="EX4:EY4"/>
    <mergeCell ref="EZ4:FA5"/>
    <mergeCell ref="EA4:EC4"/>
    <mergeCell ref="EF4:EH4"/>
  </mergeCells>
  <conditionalFormatting sqref="AU7:AU8 E8 U8:V8 O8 R8 J8 H8 M8 D7:O7 Q7:R7 T7:W7 K8:L90 F8:G90 W8:W90 D8:D90 I8:I90 Q8:Q90 N8:N90 T8:T90 EM93:EN93 EK93 EP93 EF93 ED93 ER93:ER94 DY20:DY75 DY93 EA20:EA75 EA93 ED7:EW7 ED8:EG90 EH8:EH91 EI8:EW90">
    <cfRule type="cellIs" dxfId="3171" priority="353" stopIfTrue="1" operator="lessThan">
      <formula>5</formula>
    </cfRule>
  </conditionalFormatting>
  <conditionalFormatting sqref="AV7:AV8">
    <cfRule type="cellIs" dxfId="3170" priority="354" stopIfTrue="1" operator="equal">
      <formula>"Giỏi"</formula>
    </cfRule>
    <cfRule type="cellIs" dxfId="3169" priority="355" stopIfTrue="1" operator="equal">
      <formula>"Yếu"</formula>
    </cfRule>
  </conditionalFormatting>
  <conditionalFormatting sqref="E8 U8:V8 O8 R8 J8 H8 M8 D7:O7 Q7:R7 T7:W7 K8:L90 F8:G90 W8:W90 D8:D90 I8:I90 Q8:Q90 N8:N90 T8:T90">
    <cfRule type="cellIs" dxfId="3168" priority="351" stopIfTrue="1" operator="lessThan">
      <formula>5</formula>
    </cfRule>
    <cfRule type="cellIs" dxfId="3167" priority="352" stopIfTrue="1" operator="lessThan">
      <formula>5</formula>
    </cfRule>
  </conditionalFormatting>
  <conditionalFormatting sqref="AT7:AT90">
    <cfRule type="cellIs" dxfId="3166" priority="350" stopIfTrue="1" operator="lessThan">
      <formula>5</formula>
    </cfRule>
  </conditionalFormatting>
  <conditionalFormatting sqref="M9:M84 H9:H84 J9:J84 R9:R84 O9:O84 U9:V84 AU9:AU84 E9:E84">
    <cfRule type="cellIs" dxfId="3165" priority="347" stopIfTrue="1" operator="lessThan">
      <formula>5</formula>
    </cfRule>
  </conditionalFormatting>
  <conditionalFormatting sqref="AV9:AV84">
    <cfRule type="cellIs" dxfId="3164" priority="348" stopIfTrue="1" operator="equal">
      <formula>"Giỏi"</formula>
    </cfRule>
    <cfRule type="cellIs" dxfId="3163" priority="349" stopIfTrue="1" operator="equal">
      <formula>"Yếu"</formula>
    </cfRule>
  </conditionalFormatting>
  <conditionalFormatting sqref="M9:M84 H9:H84 J9:J84 R9:R84 O9:O84 U9:V84 E9:E84">
    <cfRule type="cellIs" dxfId="3162" priority="345" stopIfTrue="1" operator="lessThan">
      <formula>5</formula>
    </cfRule>
    <cfRule type="cellIs" dxfId="3161" priority="346" stopIfTrue="1" operator="lessThan">
      <formula>5</formula>
    </cfRule>
  </conditionalFormatting>
  <conditionalFormatting sqref="E85:E90 AU85:AU90 U85:V90 O85:O90 R85:R90 J85:J90 H85:H90 M85:M90">
    <cfRule type="cellIs" dxfId="3160" priority="342" stopIfTrue="1" operator="lessThan">
      <formula>5</formula>
    </cfRule>
  </conditionalFormatting>
  <conditionalFormatting sqref="AV85:AV90">
    <cfRule type="cellIs" dxfId="3159" priority="343" stopIfTrue="1" operator="equal">
      <formula>"Giỏi"</formula>
    </cfRule>
    <cfRule type="cellIs" dxfId="3158" priority="344" stopIfTrue="1" operator="equal">
      <formula>"Yếu"</formula>
    </cfRule>
  </conditionalFormatting>
  <conditionalFormatting sqref="E85:E90 U85:V90 O85:O90 R85:R90 J85:J90 H85:H90 M85:M90">
    <cfRule type="cellIs" dxfId="3157" priority="340" stopIfTrue="1" operator="lessThan">
      <formula>5</formula>
    </cfRule>
    <cfRule type="cellIs" dxfId="3156" priority="341" stopIfTrue="1" operator="lessThan">
      <formula>5</formula>
    </cfRule>
  </conditionalFormatting>
  <conditionalFormatting sqref="X7:Y7 Y8 AP8 AL8 AN8 AF8 AB8 AI8 AD8 AA7:AF7 AH7:AI7 AK7:AR7 AQ8:AR90 AE8:AE90 AA8:AA90 AO8:AO90 AH8:AH90 AK8:AK90 X8:X90 AC8:AC90 AM8:AM90">
    <cfRule type="cellIs" dxfId="3155" priority="339" stopIfTrue="1" operator="lessThan">
      <formula>5</formula>
    </cfRule>
  </conditionalFormatting>
  <conditionalFormatting sqref="X7:Y7 Y8 AP8 AL8 AN8 AF8 AB8 AI8 AD8 AA7:AF7 AH7:AI7 AK7:AR7 AQ8:AR90 AE8:AE90 AA8:AA90 AO8:AO90 AH8:AH90 AK8:AK90 X8:X90 AC8:AC90 AM8:AM90">
    <cfRule type="cellIs" dxfId="3154" priority="337" stopIfTrue="1" operator="lessThan">
      <formula>5</formula>
    </cfRule>
    <cfRule type="cellIs" dxfId="3153" priority="338" stopIfTrue="1" operator="lessThan">
      <formula>5</formula>
    </cfRule>
  </conditionalFormatting>
  <conditionalFormatting sqref="AI9:AI84 Y9:Y84 AD9:AD84 AB9:AB84 AF9:AF84 AN9:AN84 AL9:AL84 AP9:AP84">
    <cfRule type="cellIs" dxfId="3152" priority="336" stopIfTrue="1" operator="lessThan">
      <formula>5</formula>
    </cfRule>
  </conditionalFormatting>
  <conditionalFormatting sqref="AI9:AI84 Y9:Y84 AD9:AD84 AB9:AB84 AF9:AF84 AN9:AN84 AL9:AL84 AP9:AP84">
    <cfRule type="cellIs" dxfId="3151" priority="334" stopIfTrue="1" operator="lessThan">
      <formula>5</formula>
    </cfRule>
    <cfRule type="cellIs" dxfId="3150" priority="335" stopIfTrue="1" operator="lessThan">
      <formula>5</formula>
    </cfRule>
  </conditionalFormatting>
  <conditionalFormatting sqref="Y85:Y90 AP85:AP90 AL85:AL90 AN85:AN90 AF85:AF90 AB85:AB90 AI85:AI90 AD85:AD90">
    <cfRule type="cellIs" dxfId="3149" priority="333" stopIfTrue="1" operator="lessThan">
      <formula>5</formula>
    </cfRule>
  </conditionalFormatting>
  <conditionalFormatting sqref="Y85:Y90 AP85:AP90 AL85:AL90 AN85:AN90 AF85:AF90 AB85:AB90 AI85:AI90 AD85:AD90">
    <cfRule type="cellIs" dxfId="3148" priority="331" stopIfTrue="1" operator="lessThan">
      <formula>5</formula>
    </cfRule>
    <cfRule type="cellIs" dxfId="3147" priority="332" stopIfTrue="1" operator="lessThan">
      <formula>5</formula>
    </cfRule>
  </conditionalFormatting>
  <conditionalFormatting sqref="AX7:BH7 CW7:CW8 CW98:CY99 AY8 BS8 BO8 BQ8 BE8 BA8 BH8 BC8 BN7:BS7 BF8:BG90 BN8:BN90 AX8:AX90 BR8:BR90 BB8:BB90 AZ8:AZ90 BD8:BD90 BP8:BP90">
    <cfRule type="cellIs" dxfId="3146" priority="328" stopIfTrue="1" operator="lessThan">
      <formula>5</formula>
    </cfRule>
  </conditionalFormatting>
  <conditionalFormatting sqref="CX7:CX8">
    <cfRule type="cellIs" dxfId="3145" priority="329" stopIfTrue="1" operator="equal">
      <formula>"Giỏi"</formula>
    </cfRule>
    <cfRule type="cellIs" dxfId="3144" priority="330" stopIfTrue="1" operator="equal">
      <formula>"Yếu"</formula>
    </cfRule>
  </conditionalFormatting>
  <conditionalFormatting sqref="AX7:BH7 CW98:CY99 AY8 BS8 BO8 BQ8 BE8 BA8 BH8 BC8 BN7:BS7 BF8:BG90 BN8:BN90 AX8:AX90 BR8:BR90 BB8:BB90 AZ8:AZ90 BD8:BD90 BP8:BP90">
    <cfRule type="cellIs" dxfId="3143" priority="326" stopIfTrue="1" operator="lessThan">
      <formula>5</formula>
    </cfRule>
    <cfRule type="cellIs" dxfId="3142" priority="327" stopIfTrue="1" operator="lessThan">
      <formula>5</formula>
    </cfRule>
  </conditionalFormatting>
  <conditionalFormatting sqref="CV7:CV90">
    <cfRule type="cellIs" dxfId="3141" priority="325" stopIfTrue="1" operator="lessThan">
      <formula>5</formula>
    </cfRule>
  </conditionalFormatting>
  <conditionalFormatting sqref="BC9:BC84 BH9:BH84 BA9:BA84 BE9:BE84 BQ9:BQ84 BO9:BO84 BS9:BS84 CW9:CW84 AY9:AY84">
    <cfRule type="cellIs" dxfId="3140" priority="322" stopIfTrue="1" operator="lessThan">
      <formula>5</formula>
    </cfRule>
  </conditionalFormatting>
  <conditionalFormatting sqref="CX9:CX84">
    <cfRule type="cellIs" dxfId="3139" priority="323" stopIfTrue="1" operator="equal">
      <formula>"Giỏi"</formula>
    </cfRule>
    <cfRule type="cellIs" dxfId="3138" priority="324" stopIfTrue="1" operator="equal">
      <formula>"Yếu"</formula>
    </cfRule>
  </conditionalFormatting>
  <conditionalFormatting sqref="BC9:BC84 BH9:BH84 BA9:BA84 BE9:BE84 BQ9:BQ84 BO9:BO84 BS9:BS84 AY9:AY84">
    <cfRule type="cellIs" dxfId="3137" priority="320" stopIfTrue="1" operator="lessThan">
      <formula>5</formula>
    </cfRule>
    <cfRule type="cellIs" dxfId="3136" priority="321" stopIfTrue="1" operator="lessThan">
      <formula>5</formula>
    </cfRule>
  </conditionalFormatting>
  <conditionalFormatting sqref="AY85:AY90 CW85:CW90 BS85:BS90 BO85:BO90 BQ85:BQ90 BE85:BE90 BA85:BA90 BH85:BH90 BC85:BC90">
    <cfRule type="cellIs" dxfId="3135" priority="317" stopIfTrue="1" operator="lessThan">
      <formula>5</formula>
    </cfRule>
  </conditionalFormatting>
  <conditionalFormatting sqref="CX85:CX90">
    <cfRule type="cellIs" dxfId="3134" priority="318" stopIfTrue="1" operator="equal">
      <formula>"Giỏi"</formula>
    </cfRule>
    <cfRule type="cellIs" dxfId="3133" priority="319" stopIfTrue="1" operator="equal">
      <formula>"Yếu"</formula>
    </cfRule>
  </conditionalFormatting>
  <conditionalFormatting sqref="AY85:AY90 BS85:BS90 BO85:BO90 BQ85:BQ90 BE85:BE90 BA85:BA90 BH85:BH90 BC85:BC90">
    <cfRule type="cellIs" dxfId="3132" priority="315" stopIfTrue="1" operator="lessThan">
      <formula>5</formula>
    </cfRule>
    <cfRule type="cellIs" dxfId="3131" priority="316" stopIfTrue="1" operator="lessThan">
      <formula>5</formula>
    </cfRule>
  </conditionalFormatting>
  <conditionalFormatting sqref="BJ8 BI7:BL7 BI8:BI90 BK8:BL90">
    <cfRule type="cellIs" dxfId="3130" priority="314" stopIfTrue="1" operator="lessThan">
      <formula>5</formula>
    </cfRule>
  </conditionalFormatting>
  <conditionalFormatting sqref="BJ8 BI7:BL7 BI8:BI90 BK8:BL90">
    <cfRule type="cellIs" dxfId="3129" priority="312" stopIfTrue="1" operator="lessThan">
      <formula>5</formula>
    </cfRule>
    <cfRule type="cellIs" dxfId="3128" priority="313" stopIfTrue="1" operator="lessThan">
      <formula>5</formula>
    </cfRule>
  </conditionalFormatting>
  <conditionalFormatting sqref="BJ9:BJ84">
    <cfRule type="cellIs" dxfId="3127" priority="311" stopIfTrue="1" operator="lessThan">
      <formula>5</formula>
    </cfRule>
  </conditionalFormatting>
  <conditionalFormatting sqref="BJ9:BJ84">
    <cfRule type="cellIs" dxfId="3126" priority="309" stopIfTrue="1" operator="lessThan">
      <formula>5</formula>
    </cfRule>
    <cfRule type="cellIs" dxfId="3125" priority="310" stopIfTrue="1" operator="lessThan">
      <formula>5</formula>
    </cfRule>
  </conditionalFormatting>
  <conditionalFormatting sqref="BJ85:BJ90">
    <cfRule type="cellIs" dxfId="3124" priority="308" stopIfTrue="1" operator="lessThan">
      <formula>5</formula>
    </cfRule>
  </conditionalFormatting>
  <conditionalFormatting sqref="BJ85:BJ90">
    <cfRule type="cellIs" dxfId="3123" priority="306" stopIfTrue="1" operator="lessThan">
      <formula>5</formula>
    </cfRule>
    <cfRule type="cellIs" dxfId="3122" priority="307" stopIfTrue="1" operator="lessThan">
      <formula>5</formula>
    </cfRule>
  </conditionalFormatting>
  <conditionalFormatting sqref="BT7:BU7 BU8 CK8 CS8 CC8 BX8 CE8 CA8 CJ7:CK7 CN8 CQ8 BW7:BX7 BZ7:CE7 CM7:CN7 CP7:CU7 CT8:CU90 BZ8:BZ90 CR8:CR90 BT8:BT90 CP8:CP90 CM8:CM90 CB8:CB90 CD8:CD90 CJ8:CJ90 BW8:BW90">
    <cfRule type="cellIs" dxfId="3121" priority="305" stopIfTrue="1" operator="lessThan">
      <formula>5</formula>
    </cfRule>
  </conditionalFormatting>
  <conditionalFormatting sqref="BT7:BU7 BU8 CK8 CS8 CC8 BX8 CE8 CA8 CJ7:CK7 CN8 CQ8 BW7:BX7 BZ7:CE7 CM7:CN7 CP7:CU7 CT8:CU90 BZ8:BZ90 CR8:CR90 BT8:BT90 CP8:CP90 CM8:CM90 CB8:CB90 CD8:CD90 CJ8:CJ90 BW8:BW90">
    <cfRule type="cellIs" dxfId="3120" priority="303" stopIfTrue="1" operator="lessThan">
      <formula>5</formula>
    </cfRule>
    <cfRule type="cellIs" dxfId="3119" priority="304" stopIfTrue="1" operator="lessThan">
      <formula>5</formula>
    </cfRule>
  </conditionalFormatting>
  <conditionalFormatting sqref="CQ9:CQ84 CN9:CN84 CA9:CA84 CE9:CE84 BX9:BX84 CC9:CC84 CS9:CS84 CK9:CK84 BU9:BU84">
    <cfRule type="cellIs" dxfId="3118" priority="302" stopIfTrue="1" operator="lessThan">
      <formula>5</formula>
    </cfRule>
  </conditionalFormatting>
  <conditionalFormatting sqref="CQ9:CQ84 CN9:CN84 CA9:CA84 CE9:CE84 BX9:BX84 CC9:CC84 CS9:CS84 CK9:CK84 BU9:BU84">
    <cfRule type="cellIs" dxfId="3117" priority="300" stopIfTrue="1" operator="lessThan">
      <formula>5</formula>
    </cfRule>
    <cfRule type="cellIs" dxfId="3116" priority="301" stopIfTrue="1" operator="lessThan">
      <formula>5</formula>
    </cfRule>
  </conditionalFormatting>
  <conditionalFormatting sqref="BU85:BU90 CK85:CK90 CS85:CS90 CC85:CC90 BX85:BX90 CE85:CE90 CA85:CA90 CN85:CN90 CQ85:CQ90">
    <cfRule type="cellIs" dxfId="3115" priority="299" stopIfTrue="1" operator="lessThan">
      <formula>5</formula>
    </cfRule>
  </conditionalFormatting>
  <conditionalFormatting sqref="BU85:BU90 CK85:CK90 CS85:CS90 CC85:CC90 BX85:BX90 CE85:CE90 CA85:CA90 CN85:CN90 CQ85:CQ90">
    <cfRule type="cellIs" dxfId="3114" priority="297" stopIfTrue="1" operator="lessThan">
      <formula>5</formula>
    </cfRule>
    <cfRule type="cellIs" dxfId="3113" priority="298" stopIfTrue="1" operator="lessThan">
      <formula>5</formula>
    </cfRule>
  </conditionalFormatting>
  <conditionalFormatting sqref="CG8 CF7:CI7 CH8:CI90 CF8:CF90">
    <cfRule type="cellIs" dxfId="3112" priority="296" stopIfTrue="1" operator="lessThan">
      <formula>5</formula>
    </cfRule>
  </conditionalFormatting>
  <conditionalFormatting sqref="CG8 CF7:CI7 CH8:CI90 CF8:CF90">
    <cfRule type="cellIs" dxfId="3111" priority="294" stopIfTrue="1" operator="lessThan">
      <formula>5</formula>
    </cfRule>
    <cfRule type="cellIs" dxfId="3110" priority="295" stopIfTrue="1" operator="lessThan">
      <formula>5</formula>
    </cfRule>
  </conditionalFormatting>
  <conditionalFormatting sqref="CG9:CG84">
    <cfRule type="cellIs" dxfId="3109" priority="293" stopIfTrue="1" operator="lessThan">
      <formula>5</formula>
    </cfRule>
  </conditionalFormatting>
  <conditionalFormatting sqref="CG9:CG84">
    <cfRule type="cellIs" dxfId="3108" priority="291" stopIfTrue="1" operator="lessThan">
      <formula>5</formula>
    </cfRule>
    <cfRule type="cellIs" dxfId="3107" priority="292" stopIfTrue="1" operator="lessThan">
      <formula>5</formula>
    </cfRule>
  </conditionalFormatting>
  <conditionalFormatting sqref="CG85:CG90">
    <cfRule type="cellIs" dxfId="3106" priority="290" stopIfTrue="1" operator="lessThan">
      <formula>5</formula>
    </cfRule>
  </conditionalFormatting>
  <conditionalFormatting sqref="CG85:CG90">
    <cfRule type="cellIs" dxfId="3105" priority="288" stopIfTrue="1" operator="lessThan">
      <formula>5</formula>
    </cfRule>
    <cfRule type="cellIs" dxfId="3104" priority="289" stopIfTrue="1" operator="lessThan">
      <formula>5</formula>
    </cfRule>
  </conditionalFormatting>
  <conditionalFormatting sqref="CZ7:DJ7 DV7:DV8 DV98:DX99 DA8 DR8 DH8 DC8 DJ8 DF8 DO7:DT7 DS8:DT90 DO8:DQ90 CZ8:CZ90 DB8:DB90 DG8:DG90 DI8:DI90 DD8:DE90">
    <cfRule type="cellIs" dxfId="3103" priority="285" stopIfTrue="1" operator="lessThan">
      <formula>5</formula>
    </cfRule>
  </conditionalFormatting>
  <conditionalFormatting sqref="DW7:DW8">
    <cfRule type="cellIs" dxfId="3102" priority="286" stopIfTrue="1" operator="equal">
      <formula>"Giỏi"</formula>
    </cfRule>
    <cfRule type="cellIs" dxfId="3101" priority="287" stopIfTrue="1" operator="equal">
      <formula>"Yếu"</formula>
    </cfRule>
  </conditionalFormatting>
  <conditionalFormatting sqref="CZ7:DJ7 DV98:DX99 DA8 DR8 DH8 DC8 DJ8 DF8 DO7:DT7 DS8:DT90 DO8:DQ90 CZ8:CZ90 DB8:DB90 DG8:DG90 DI8:DI90 DD8:DE90">
    <cfRule type="cellIs" dxfId="3100" priority="283" stopIfTrue="1" operator="lessThan">
      <formula>5</formula>
    </cfRule>
    <cfRule type="cellIs" dxfId="3099" priority="284" stopIfTrue="1" operator="lessThan">
      <formula>5</formula>
    </cfRule>
  </conditionalFormatting>
  <conditionalFormatting sqref="DU7:DU90">
    <cfRule type="cellIs" dxfId="3098" priority="282" stopIfTrue="1" operator="lessThan">
      <formula>5</formula>
    </cfRule>
  </conditionalFormatting>
  <conditionalFormatting sqref="DF9:DF84 DJ9:DJ84 DC9:DC84 DH9:DH84 DR9:DR84 DV9:DV84 DA9:DA84">
    <cfRule type="cellIs" dxfId="3097" priority="279" stopIfTrue="1" operator="lessThan">
      <formula>5</formula>
    </cfRule>
  </conditionalFormatting>
  <conditionalFormatting sqref="DW9:DW84">
    <cfRule type="cellIs" dxfId="3096" priority="280" stopIfTrue="1" operator="equal">
      <formula>"Giỏi"</formula>
    </cfRule>
    <cfRule type="cellIs" dxfId="3095" priority="281" stopIfTrue="1" operator="equal">
      <formula>"Yếu"</formula>
    </cfRule>
  </conditionalFormatting>
  <conditionalFormatting sqref="DF9:DF84 DJ9:DJ84 DC9:DC84 DH9:DH84 DR9:DR84 DA9:DA84">
    <cfRule type="cellIs" dxfId="3094" priority="277" stopIfTrue="1" operator="lessThan">
      <formula>5</formula>
    </cfRule>
    <cfRule type="cellIs" dxfId="3093" priority="278" stopIfTrue="1" operator="lessThan">
      <formula>5</formula>
    </cfRule>
  </conditionalFormatting>
  <conditionalFormatting sqref="DA85:DA90 DV85:DV90 DR85:DR90 DH85:DH90 DC85:DC90 DJ85:DJ90 DF85:DF90">
    <cfRule type="cellIs" dxfId="3092" priority="274" stopIfTrue="1" operator="lessThan">
      <formula>5</formula>
    </cfRule>
  </conditionalFormatting>
  <conditionalFormatting sqref="DW85:DW90">
    <cfRule type="cellIs" dxfId="3091" priority="275" stopIfTrue="1" operator="equal">
      <formula>"Giỏi"</formula>
    </cfRule>
    <cfRule type="cellIs" dxfId="3090" priority="276" stopIfTrue="1" operator="equal">
      <formula>"Yếu"</formula>
    </cfRule>
  </conditionalFormatting>
  <conditionalFormatting sqref="DA85:DA90 DR85:DR90 DH85:DH90 DC85:DC90 DJ85:DJ90 DF85:DF90">
    <cfRule type="cellIs" dxfId="3089" priority="272" stopIfTrue="1" operator="lessThan">
      <formula>5</formula>
    </cfRule>
    <cfRule type="cellIs" dxfId="3088" priority="273" stopIfTrue="1" operator="lessThan">
      <formula>5</formula>
    </cfRule>
  </conditionalFormatting>
  <conditionalFormatting sqref="DL8 DK7:DN7 DM8:DN90 DK8:DK90">
    <cfRule type="cellIs" dxfId="3087" priority="271" stopIfTrue="1" operator="lessThan">
      <formula>5</formula>
    </cfRule>
  </conditionalFormatting>
  <conditionalFormatting sqref="DL8 DK7:DN7 DM8:DN90 DK8:DK90">
    <cfRule type="cellIs" dxfId="3086" priority="269" stopIfTrue="1" operator="lessThan">
      <formula>5</formula>
    </cfRule>
    <cfRule type="cellIs" dxfId="3085" priority="270" stopIfTrue="1" operator="lessThan">
      <formula>5</formula>
    </cfRule>
  </conditionalFormatting>
  <conditionalFormatting sqref="DL9:DL84">
    <cfRule type="cellIs" dxfId="3084" priority="268" stopIfTrue="1" operator="lessThan">
      <formula>5</formula>
    </cfRule>
  </conditionalFormatting>
  <conditionalFormatting sqref="DL9:DL84">
    <cfRule type="cellIs" dxfId="3083" priority="266" stopIfTrue="1" operator="lessThan">
      <formula>5</formula>
    </cfRule>
    <cfRule type="cellIs" dxfId="3082" priority="267" stopIfTrue="1" operator="lessThan">
      <formula>5</formula>
    </cfRule>
  </conditionalFormatting>
  <conditionalFormatting sqref="DL85:DL90">
    <cfRule type="cellIs" dxfId="3081" priority="265" stopIfTrue="1" operator="lessThan">
      <formula>5</formula>
    </cfRule>
  </conditionalFormatting>
  <conditionalFormatting sqref="DL85:DL90">
    <cfRule type="cellIs" dxfId="3080" priority="263" stopIfTrue="1" operator="lessThan">
      <formula>5</formula>
    </cfRule>
    <cfRule type="cellIs" dxfId="3079" priority="264" stopIfTrue="1" operator="lessThan">
      <formula>5</formula>
    </cfRule>
  </conditionalFormatting>
  <conditionalFormatting sqref="P7:P90">
    <cfRule type="cellIs" dxfId="3078" priority="262" stopIfTrue="1" operator="lessThan">
      <formula>5</formula>
    </cfRule>
  </conditionalFormatting>
  <conditionalFormatting sqref="P7:P90">
    <cfRule type="cellIs" dxfId="3077" priority="260" stopIfTrue="1" operator="lessThan">
      <formula>5</formula>
    </cfRule>
    <cfRule type="cellIs" dxfId="3076" priority="261" stopIfTrue="1" operator="lessThan">
      <formula>5</formula>
    </cfRule>
  </conditionalFormatting>
  <conditionalFormatting sqref="S7:S90">
    <cfRule type="cellIs" dxfId="3075" priority="259" stopIfTrue="1" operator="lessThan">
      <formula>5</formula>
    </cfRule>
  </conditionalFormatting>
  <conditionalFormatting sqref="S7:S90">
    <cfRule type="cellIs" dxfId="3074" priority="257" stopIfTrue="1" operator="lessThan">
      <formula>5</formula>
    </cfRule>
    <cfRule type="cellIs" dxfId="3073" priority="258" stopIfTrue="1" operator="lessThan">
      <formula>5</formula>
    </cfRule>
  </conditionalFormatting>
  <conditionalFormatting sqref="Z7:Z90">
    <cfRule type="cellIs" dxfId="3072" priority="256" stopIfTrue="1" operator="lessThan">
      <formula>5</formula>
    </cfRule>
  </conditionalFormatting>
  <conditionalFormatting sqref="Z7:Z90">
    <cfRule type="cellIs" dxfId="3071" priority="254" stopIfTrue="1" operator="lessThan">
      <formula>5</formula>
    </cfRule>
    <cfRule type="cellIs" dxfId="3070" priority="255" stopIfTrue="1" operator="lessThan">
      <formula>5</formula>
    </cfRule>
  </conditionalFormatting>
  <conditionalFormatting sqref="AG7:AG90">
    <cfRule type="cellIs" dxfId="3069" priority="253" stopIfTrue="1" operator="lessThan">
      <formula>5</formula>
    </cfRule>
  </conditionalFormatting>
  <conditionalFormatting sqref="AG7:AG90">
    <cfRule type="cellIs" dxfId="3068" priority="251" stopIfTrue="1" operator="lessThan">
      <formula>5</formula>
    </cfRule>
    <cfRule type="cellIs" dxfId="3067" priority="252" stopIfTrue="1" operator="lessThan">
      <formula>5</formula>
    </cfRule>
  </conditionalFormatting>
  <conditionalFormatting sqref="AJ7:AJ90">
    <cfRule type="cellIs" dxfId="3066" priority="250" stopIfTrue="1" operator="lessThan">
      <formula>5</formula>
    </cfRule>
  </conditionalFormatting>
  <conditionalFormatting sqref="AJ7:AJ90">
    <cfRule type="cellIs" dxfId="3065" priority="248" stopIfTrue="1" operator="lessThan">
      <formula>5</formula>
    </cfRule>
    <cfRule type="cellIs" dxfId="3064" priority="249" stopIfTrue="1" operator="lessThan">
      <formula>5</formula>
    </cfRule>
  </conditionalFormatting>
  <conditionalFormatting sqref="AS7:AS90">
    <cfRule type="cellIs" dxfId="3063" priority="247" stopIfTrue="1" operator="lessThan">
      <formula>5</formula>
    </cfRule>
  </conditionalFormatting>
  <conditionalFormatting sqref="AS7:AS90">
    <cfRule type="cellIs" dxfId="3062" priority="245" stopIfTrue="1" operator="lessThan">
      <formula>5</formula>
    </cfRule>
    <cfRule type="cellIs" dxfId="3061" priority="246" stopIfTrue="1" operator="lessThan">
      <formula>5</formula>
    </cfRule>
  </conditionalFormatting>
  <conditionalFormatting sqref="BM7:BM90">
    <cfRule type="cellIs" dxfId="3060" priority="244" stopIfTrue="1" operator="lessThan">
      <formula>5</formula>
    </cfRule>
  </conditionalFormatting>
  <conditionalFormatting sqref="BM7:BM90">
    <cfRule type="cellIs" dxfId="3059" priority="242" stopIfTrue="1" operator="lessThan">
      <formula>5</formula>
    </cfRule>
    <cfRule type="cellIs" dxfId="3058" priority="243" stopIfTrue="1" operator="lessThan">
      <formula>5</formula>
    </cfRule>
  </conditionalFormatting>
  <conditionalFormatting sqref="BV7:BV90">
    <cfRule type="cellIs" dxfId="3057" priority="241" stopIfTrue="1" operator="lessThan">
      <formula>5</formula>
    </cfRule>
  </conditionalFormatting>
  <conditionalFormatting sqref="BV7:BV90">
    <cfRule type="cellIs" dxfId="3056" priority="239" stopIfTrue="1" operator="lessThan">
      <formula>5</formula>
    </cfRule>
    <cfRule type="cellIs" dxfId="3055" priority="240" stopIfTrue="1" operator="lessThan">
      <formula>5</formula>
    </cfRule>
  </conditionalFormatting>
  <conditionalFormatting sqref="BY7:BY90">
    <cfRule type="cellIs" dxfId="3054" priority="238" stopIfTrue="1" operator="lessThan">
      <formula>5</formula>
    </cfRule>
  </conditionalFormatting>
  <conditionalFormatting sqref="BY7:BY90">
    <cfRule type="cellIs" dxfId="3053" priority="236" stopIfTrue="1" operator="lessThan">
      <formula>5</formula>
    </cfRule>
    <cfRule type="cellIs" dxfId="3052" priority="237" stopIfTrue="1" operator="lessThan">
      <formula>5</formula>
    </cfRule>
  </conditionalFormatting>
  <conditionalFormatting sqref="CL7:CL90">
    <cfRule type="cellIs" dxfId="3051" priority="235" stopIfTrue="1" operator="lessThan">
      <formula>5</formula>
    </cfRule>
  </conditionalFormatting>
  <conditionalFormatting sqref="CL7:CL90">
    <cfRule type="cellIs" dxfId="3050" priority="233" stopIfTrue="1" operator="lessThan">
      <formula>5</formula>
    </cfRule>
    <cfRule type="cellIs" dxfId="3049" priority="234" stopIfTrue="1" operator="lessThan">
      <formula>5</formula>
    </cfRule>
  </conditionalFormatting>
  <conditionalFormatting sqref="CO7:CO90">
    <cfRule type="cellIs" dxfId="3048" priority="232" stopIfTrue="1" operator="lessThan">
      <formula>5</formula>
    </cfRule>
  </conditionalFormatting>
  <conditionalFormatting sqref="CO7:CO90">
    <cfRule type="cellIs" dxfId="3047" priority="230" stopIfTrue="1" operator="lessThan">
      <formula>5</formula>
    </cfRule>
    <cfRule type="cellIs" dxfId="3046" priority="231" stopIfTrue="1" operator="lessThan">
      <formula>5</formula>
    </cfRule>
  </conditionalFormatting>
  <conditionalFormatting sqref="FG7:FG8 FG98:FI99">
    <cfRule type="cellIs" dxfId="3045" priority="227" stopIfTrue="1" operator="lessThan">
      <formula>5</formula>
    </cfRule>
  </conditionalFormatting>
  <conditionalFormatting sqref="FH7:FH8">
    <cfRule type="cellIs" dxfId="3044" priority="228" stopIfTrue="1" operator="equal">
      <formula>"Giỏi"</formula>
    </cfRule>
    <cfRule type="cellIs" dxfId="3043" priority="229" stopIfTrue="1" operator="equal">
      <formula>"Yếu"</formula>
    </cfRule>
  </conditionalFormatting>
  <conditionalFormatting sqref="FG98:FI99">
    <cfRule type="cellIs" dxfId="3042" priority="225" stopIfTrue="1" operator="lessThan">
      <formula>5</formula>
    </cfRule>
    <cfRule type="cellIs" dxfId="3041" priority="226" stopIfTrue="1" operator="lessThan">
      <formula>5</formula>
    </cfRule>
  </conditionalFormatting>
  <conditionalFormatting sqref="FF7:FF90">
    <cfRule type="cellIs" dxfId="3040" priority="224" stopIfTrue="1" operator="lessThan">
      <formula>5</formula>
    </cfRule>
  </conditionalFormatting>
  <conditionalFormatting sqref="FG9:FG84">
    <cfRule type="cellIs" dxfId="3039" priority="221" stopIfTrue="1" operator="lessThan">
      <formula>5</formula>
    </cfRule>
  </conditionalFormatting>
  <conditionalFormatting sqref="FH9:FH84">
    <cfRule type="cellIs" dxfId="3038" priority="222" stopIfTrue="1" operator="equal">
      <formula>"Giỏi"</formula>
    </cfRule>
    <cfRule type="cellIs" dxfId="3037" priority="223" stopIfTrue="1" operator="equal">
      <formula>"Yếu"</formula>
    </cfRule>
  </conditionalFormatting>
  <conditionalFormatting sqref="FG85:FG90">
    <cfRule type="cellIs" dxfId="3036" priority="218" stopIfTrue="1" operator="lessThan">
      <formula>5</formula>
    </cfRule>
  </conditionalFormatting>
  <conditionalFormatting sqref="FH85:FH90">
    <cfRule type="cellIs" dxfId="3035" priority="219" stopIfTrue="1" operator="equal">
      <formula>"Giỏi"</formula>
    </cfRule>
    <cfRule type="cellIs" dxfId="3034" priority="220" stopIfTrue="1" operator="equal">
      <formula>"Yếu"</formula>
    </cfRule>
  </conditionalFormatting>
  <conditionalFormatting sqref="DY7:DZ19 DZ20:DZ75 DY76:DZ90">
    <cfRule type="cellIs" dxfId="3033" priority="217" stopIfTrue="1" operator="lessThan">
      <formula>5</formula>
    </cfRule>
  </conditionalFormatting>
  <conditionalFormatting sqref="EA7:EC7 EB20:EB75 EA76:EB90 EA8:EB19 EC8:EC90">
    <cfRule type="cellIs" dxfId="3032" priority="216" stopIfTrue="1" operator="lessThan">
      <formula>5</formula>
    </cfRule>
  </conditionalFormatting>
  <conditionalFormatting sqref="FC7:FC10 FC12:FC19 FB7:FB19 FB20:FC90">
    <cfRule type="cellIs" dxfId="3031" priority="212" stopIfTrue="1" operator="lessThan">
      <formula>5</formula>
    </cfRule>
  </conditionalFormatting>
  <conditionalFormatting sqref="FC11">
    <cfRule type="cellIs" dxfId="3030" priority="211" stopIfTrue="1" operator="lessThan">
      <formula>5</formula>
    </cfRule>
  </conditionalFormatting>
  <conditionalFormatting sqref="EM93:EN93 EK93 EP93 EF93 EA93 DY93 ED93 ER93:ER94 DY7:EW7 DY8:EG90 EH8:EH91 EI8:EW90">
    <cfRule type="cellIs" dxfId="3029" priority="213" stopIfTrue="1" operator="lessThan">
      <formula>5</formula>
    </cfRule>
  </conditionalFormatting>
  <conditionalFormatting sqref="FG93">
    <cfRule type="cellIs" dxfId="3028" priority="110" stopIfTrue="1" operator="lessThan">
      <formula>5</formula>
    </cfRule>
  </conditionalFormatting>
  <conditionalFormatting sqref="FB7:FC90">
    <cfRule type="cellIs" dxfId="3027" priority="210" stopIfTrue="1" operator="lessThan">
      <formula>5</formula>
    </cfRule>
  </conditionalFormatting>
  <conditionalFormatting sqref="EY7:EY10 EY12:EY19 EX7:EX19 EX20:EY90">
    <cfRule type="cellIs" dxfId="3026" priority="206" stopIfTrue="1" operator="lessThan">
      <formula>5</formula>
    </cfRule>
  </conditionalFormatting>
  <conditionalFormatting sqref="EY11">
    <cfRule type="cellIs" dxfId="3025" priority="205" stopIfTrue="1" operator="lessThan">
      <formula>5</formula>
    </cfRule>
  </conditionalFormatting>
  <conditionalFormatting sqref="EX7:EY90">
    <cfRule type="cellIs" dxfId="3024" priority="204" stopIfTrue="1" operator="lessThan">
      <formula>5</formula>
    </cfRule>
  </conditionalFormatting>
  <conditionalFormatting sqref="EX93:EY93">
    <cfRule type="cellIs" dxfId="3023" priority="104" stopIfTrue="1" operator="lessThan">
      <formula>5</formula>
    </cfRule>
  </conditionalFormatting>
  <conditionalFormatting sqref="EX93:EY93">
    <cfRule type="cellIs" dxfId="3022" priority="103" stopIfTrue="1" operator="lessThan">
      <formula>5</formula>
    </cfRule>
  </conditionalFormatting>
  <conditionalFormatting sqref="T93 N93 Q93 I93 D93 W93 F93:G93 K93:L93 EE93 EG93:EJ93 EO93 EQ93 EL93 ES93:EW93">
    <cfRule type="cellIs" dxfId="3021" priority="203" stopIfTrue="1" operator="lessThan">
      <formula>5</formula>
    </cfRule>
  </conditionalFormatting>
  <conditionalFormatting sqref="T93 N93 Q93 I93 D93 W93 F93:G93 K93:L93">
    <cfRule type="cellIs" dxfId="3020" priority="201" stopIfTrue="1" operator="lessThan">
      <formula>5</formula>
    </cfRule>
    <cfRule type="cellIs" dxfId="3019" priority="202" stopIfTrue="1" operator="lessThan">
      <formula>5</formula>
    </cfRule>
  </conditionalFormatting>
  <conditionalFormatting sqref="AT93">
    <cfRule type="cellIs" dxfId="3018" priority="200" stopIfTrue="1" operator="lessThan">
      <formula>5</formula>
    </cfRule>
  </conditionalFormatting>
  <conditionalFormatting sqref="E93 AU93 U93:V93 O93 R93 J93 H93 M93">
    <cfRule type="cellIs" dxfId="3017" priority="197" stopIfTrue="1" operator="lessThan">
      <formula>5</formula>
    </cfRule>
  </conditionalFormatting>
  <conditionalFormatting sqref="AV93">
    <cfRule type="cellIs" dxfId="3016" priority="198" stopIfTrue="1" operator="equal">
      <formula>"Giỏi"</formula>
    </cfRule>
    <cfRule type="cellIs" dxfId="3015" priority="199" stopIfTrue="1" operator="equal">
      <formula>"Yếu"</formula>
    </cfRule>
  </conditionalFormatting>
  <conditionalFormatting sqref="E93 U93:V93 O93 R93 J93 H93 M93">
    <cfRule type="cellIs" dxfId="3014" priority="195" stopIfTrue="1" operator="lessThan">
      <formula>5</formula>
    </cfRule>
    <cfRule type="cellIs" dxfId="3013" priority="196" stopIfTrue="1" operator="lessThan">
      <formula>5</formula>
    </cfRule>
  </conditionalFormatting>
  <conditionalFormatting sqref="AM93 AC93 X93 AK93 AH93 AO93 AA93 AE93 AQ93:AR93">
    <cfRule type="cellIs" dxfId="3012" priority="194" stopIfTrue="1" operator="lessThan">
      <formula>5</formula>
    </cfRule>
  </conditionalFormatting>
  <conditionalFormatting sqref="AM93 AC93 X93 AK93 AH93 AO93 AA93 AE93 AQ93:AR93">
    <cfRule type="cellIs" dxfId="3011" priority="192" stopIfTrue="1" operator="lessThan">
      <formula>5</formula>
    </cfRule>
    <cfRule type="cellIs" dxfId="3010" priority="193" stopIfTrue="1" operator="lessThan">
      <formula>5</formula>
    </cfRule>
  </conditionalFormatting>
  <conditionalFormatting sqref="AP93 AL93 AN93 AF93 AB93 AD93 Y93 AI93">
    <cfRule type="cellIs" dxfId="3009" priority="191" stopIfTrue="1" operator="lessThan">
      <formula>5</formula>
    </cfRule>
  </conditionalFormatting>
  <conditionalFormatting sqref="AP93 AL93 AN93 AF93 AB93 AD93 Y93 AI93">
    <cfRule type="cellIs" dxfId="3008" priority="189" stopIfTrue="1" operator="lessThan">
      <formula>5</formula>
    </cfRule>
    <cfRule type="cellIs" dxfId="3007" priority="190" stopIfTrue="1" operator="lessThan">
      <formula>5</formula>
    </cfRule>
  </conditionalFormatting>
  <conditionalFormatting sqref="BP93 BD93 AZ93 BB93 BR93 AX93 BN93 BF93:BG93">
    <cfRule type="cellIs" dxfId="3006" priority="188" stopIfTrue="1" operator="lessThan">
      <formula>5</formula>
    </cfRule>
  </conditionalFormatting>
  <conditionalFormatting sqref="BP93 BD93 AZ93 BB93 BR93 AX93 BN93 BF93:BG93">
    <cfRule type="cellIs" dxfId="3005" priority="186" stopIfTrue="1" operator="lessThan">
      <formula>5</formula>
    </cfRule>
    <cfRule type="cellIs" dxfId="3004" priority="187" stopIfTrue="1" operator="lessThan">
      <formula>5</formula>
    </cfRule>
  </conditionalFormatting>
  <conditionalFormatting sqref="CV93">
    <cfRule type="cellIs" dxfId="3003" priority="185" stopIfTrue="1" operator="lessThan">
      <formula>5</formula>
    </cfRule>
  </conditionalFormatting>
  <conditionalFormatting sqref="AY93 CW93 BS93 BO93 BQ93 BE93 BA93 BH93 BC93">
    <cfRule type="cellIs" dxfId="3002" priority="182" stopIfTrue="1" operator="lessThan">
      <formula>5</formula>
    </cfRule>
  </conditionalFormatting>
  <conditionalFormatting sqref="CX93">
    <cfRule type="cellIs" dxfId="3001" priority="183" stopIfTrue="1" operator="equal">
      <formula>"Giỏi"</formula>
    </cfRule>
    <cfRule type="cellIs" dxfId="3000" priority="184" stopIfTrue="1" operator="equal">
      <formula>"Yếu"</formula>
    </cfRule>
  </conditionalFormatting>
  <conditionalFormatting sqref="AY93 BS93 BO93 BQ93 BE93 BA93 BH93 BC93">
    <cfRule type="cellIs" dxfId="2999" priority="180" stopIfTrue="1" operator="lessThan">
      <formula>5</formula>
    </cfRule>
    <cfRule type="cellIs" dxfId="2998" priority="181" stopIfTrue="1" operator="lessThan">
      <formula>5</formula>
    </cfRule>
  </conditionalFormatting>
  <conditionalFormatting sqref="BK93:BL93 BI93">
    <cfRule type="cellIs" dxfId="2997" priority="179" stopIfTrue="1" operator="lessThan">
      <formula>5</formula>
    </cfRule>
  </conditionalFormatting>
  <conditionalFormatting sqref="BK93:BL93 BI93">
    <cfRule type="cellIs" dxfId="2996" priority="177" stopIfTrue="1" operator="lessThan">
      <formula>5</formula>
    </cfRule>
    <cfRule type="cellIs" dxfId="2995" priority="178" stopIfTrue="1" operator="lessThan">
      <formula>5</formula>
    </cfRule>
  </conditionalFormatting>
  <conditionalFormatting sqref="BJ93">
    <cfRule type="cellIs" dxfId="2994" priority="176" stopIfTrue="1" operator="lessThan">
      <formula>5</formula>
    </cfRule>
  </conditionalFormatting>
  <conditionalFormatting sqref="BJ93">
    <cfRule type="cellIs" dxfId="2993" priority="174" stopIfTrue="1" operator="lessThan">
      <formula>5</formula>
    </cfRule>
    <cfRule type="cellIs" dxfId="2992" priority="175" stopIfTrue="1" operator="lessThan">
      <formula>5</formula>
    </cfRule>
  </conditionalFormatting>
  <conditionalFormatting sqref="BW93 CJ93 CD93 CB93 CM93 CP93 BT93 CR93 BZ93 CT93:CU93">
    <cfRule type="cellIs" dxfId="2991" priority="173" stopIfTrue="1" operator="lessThan">
      <formula>5</formula>
    </cfRule>
  </conditionalFormatting>
  <conditionalFormatting sqref="BW93 CJ93 CD93 CB93 CM93 CP93 BT93 CR93 BZ93 CT93:CU93">
    <cfRule type="cellIs" dxfId="2990" priority="171" stopIfTrue="1" operator="lessThan">
      <formula>5</formula>
    </cfRule>
    <cfRule type="cellIs" dxfId="2989" priority="172" stopIfTrue="1" operator="lessThan">
      <formula>5</formula>
    </cfRule>
  </conditionalFormatting>
  <conditionalFormatting sqref="BU93 CK93 CS93 CC93 BX93 CE93 CA93 CN93 CQ93">
    <cfRule type="cellIs" dxfId="2988" priority="170" stopIfTrue="1" operator="lessThan">
      <formula>5</formula>
    </cfRule>
  </conditionalFormatting>
  <conditionalFormatting sqref="BU93 CK93 CS93 CC93 BX93 CE93 CA93 CN93 CQ93">
    <cfRule type="cellIs" dxfId="2987" priority="168" stopIfTrue="1" operator="lessThan">
      <formula>5</formula>
    </cfRule>
    <cfRule type="cellIs" dxfId="2986" priority="169" stopIfTrue="1" operator="lessThan">
      <formula>5</formula>
    </cfRule>
  </conditionalFormatting>
  <conditionalFormatting sqref="CF93 CH93:CI93">
    <cfRule type="cellIs" dxfId="2985" priority="167" stopIfTrue="1" operator="lessThan">
      <formula>5</formula>
    </cfRule>
  </conditionalFormatting>
  <conditionalFormatting sqref="CF93 CH93:CI93">
    <cfRule type="cellIs" dxfId="2984" priority="165" stopIfTrue="1" operator="lessThan">
      <formula>5</formula>
    </cfRule>
    <cfRule type="cellIs" dxfId="2983" priority="166" stopIfTrue="1" operator="lessThan">
      <formula>5</formula>
    </cfRule>
  </conditionalFormatting>
  <conditionalFormatting sqref="CG93">
    <cfRule type="cellIs" dxfId="2982" priority="164" stopIfTrue="1" operator="lessThan">
      <formula>5</formula>
    </cfRule>
  </conditionalFormatting>
  <conditionalFormatting sqref="CG93">
    <cfRule type="cellIs" dxfId="2981" priority="162" stopIfTrue="1" operator="lessThan">
      <formula>5</formula>
    </cfRule>
    <cfRule type="cellIs" dxfId="2980" priority="163" stopIfTrue="1" operator="lessThan">
      <formula>5</formula>
    </cfRule>
  </conditionalFormatting>
  <conditionalFormatting sqref="DI93 DE93 DG93 DB93 CZ93 DO93:DQ93 DS93:DT93">
    <cfRule type="cellIs" dxfId="2979" priority="161" stopIfTrue="1" operator="lessThan">
      <formula>5</formula>
    </cfRule>
  </conditionalFormatting>
  <conditionalFormatting sqref="DI93 DE93 DG93 DB93 CZ93 DO93:DQ93 DS93:DT93">
    <cfRule type="cellIs" dxfId="2978" priority="159" stopIfTrue="1" operator="lessThan">
      <formula>5</formula>
    </cfRule>
    <cfRule type="cellIs" dxfId="2977" priority="160" stopIfTrue="1" operator="lessThan">
      <formula>5</formula>
    </cfRule>
  </conditionalFormatting>
  <conditionalFormatting sqref="DU93">
    <cfRule type="cellIs" dxfId="2976" priority="158" stopIfTrue="1" operator="lessThan">
      <formula>5</formula>
    </cfRule>
  </conditionalFormatting>
  <conditionalFormatting sqref="DA93 DV93 DR93 DH93 DC93:DD93 DJ93 DF93">
    <cfRule type="cellIs" dxfId="2975" priority="155" stopIfTrue="1" operator="lessThan">
      <formula>5</formula>
    </cfRule>
  </conditionalFormatting>
  <conditionalFormatting sqref="DW93">
    <cfRule type="cellIs" dxfId="2974" priority="156" stopIfTrue="1" operator="equal">
      <formula>"Giỏi"</formula>
    </cfRule>
    <cfRule type="cellIs" dxfId="2973" priority="157" stopIfTrue="1" operator="equal">
      <formula>"Yếu"</formula>
    </cfRule>
  </conditionalFormatting>
  <conditionalFormatting sqref="DA93 DR93 DH93 DC93:DD93 DJ93 DF93">
    <cfRule type="cellIs" dxfId="2972" priority="153" stopIfTrue="1" operator="lessThan">
      <formula>5</formula>
    </cfRule>
    <cfRule type="cellIs" dxfId="2971" priority="154" stopIfTrue="1" operator="lessThan">
      <formula>5</formula>
    </cfRule>
  </conditionalFormatting>
  <conditionalFormatting sqref="DK93 DM93:DN93">
    <cfRule type="cellIs" dxfId="2970" priority="152" stopIfTrue="1" operator="lessThan">
      <formula>5</formula>
    </cfRule>
  </conditionalFormatting>
  <conditionalFormatting sqref="DK93 DM93:DN93">
    <cfRule type="cellIs" dxfId="2969" priority="150" stopIfTrue="1" operator="lessThan">
      <formula>5</formula>
    </cfRule>
    <cfRule type="cellIs" dxfId="2968" priority="151" stopIfTrue="1" operator="lessThan">
      <formula>5</formula>
    </cfRule>
  </conditionalFormatting>
  <conditionalFormatting sqref="DL93">
    <cfRule type="cellIs" dxfId="2967" priority="149" stopIfTrue="1" operator="lessThan">
      <formula>5</formula>
    </cfRule>
  </conditionalFormatting>
  <conditionalFormatting sqref="DL93">
    <cfRule type="cellIs" dxfId="2966" priority="147" stopIfTrue="1" operator="lessThan">
      <formula>5</formula>
    </cfRule>
    <cfRule type="cellIs" dxfId="2965" priority="148" stopIfTrue="1" operator="lessThan">
      <formula>5</formula>
    </cfRule>
  </conditionalFormatting>
  <conditionalFormatting sqref="P93">
    <cfRule type="cellIs" dxfId="2964" priority="146" stopIfTrue="1" operator="lessThan">
      <formula>5</formula>
    </cfRule>
  </conditionalFormatting>
  <conditionalFormatting sqref="P93">
    <cfRule type="cellIs" dxfId="2963" priority="144" stopIfTrue="1" operator="lessThan">
      <formula>5</formula>
    </cfRule>
    <cfRule type="cellIs" dxfId="2962" priority="145" stopIfTrue="1" operator="lessThan">
      <formula>5</formula>
    </cfRule>
  </conditionalFormatting>
  <conditionalFormatting sqref="S93">
    <cfRule type="cellIs" dxfId="2961" priority="143" stopIfTrue="1" operator="lessThan">
      <formula>5</formula>
    </cfRule>
  </conditionalFormatting>
  <conditionalFormatting sqref="S93">
    <cfRule type="cellIs" dxfId="2960" priority="141" stopIfTrue="1" operator="lessThan">
      <formula>5</formula>
    </cfRule>
    <cfRule type="cellIs" dxfId="2959" priority="142" stopIfTrue="1" operator="lessThan">
      <formula>5</formula>
    </cfRule>
  </conditionalFormatting>
  <conditionalFormatting sqref="Z93">
    <cfRule type="cellIs" dxfId="2958" priority="140" stopIfTrue="1" operator="lessThan">
      <formula>5</formula>
    </cfRule>
  </conditionalFormatting>
  <conditionalFormatting sqref="Z93">
    <cfRule type="cellIs" dxfId="2957" priority="138" stopIfTrue="1" operator="lessThan">
      <formula>5</formula>
    </cfRule>
    <cfRule type="cellIs" dxfId="2956" priority="139" stopIfTrue="1" operator="lessThan">
      <formula>5</formula>
    </cfRule>
  </conditionalFormatting>
  <conditionalFormatting sqref="AG93">
    <cfRule type="cellIs" dxfId="2955" priority="137" stopIfTrue="1" operator="lessThan">
      <formula>5</formula>
    </cfRule>
  </conditionalFormatting>
  <conditionalFormatting sqref="AG93">
    <cfRule type="cellIs" dxfId="2954" priority="135" stopIfTrue="1" operator="lessThan">
      <formula>5</formula>
    </cfRule>
    <cfRule type="cellIs" dxfId="2953" priority="136" stopIfTrue="1" operator="lessThan">
      <formula>5</formula>
    </cfRule>
  </conditionalFormatting>
  <conditionalFormatting sqref="AJ93">
    <cfRule type="cellIs" dxfId="2952" priority="134" stopIfTrue="1" operator="lessThan">
      <formula>5</formula>
    </cfRule>
  </conditionalFormatting>
  <conditionalFormatting sqref="AJ93">
    <cfRule type="cellIs" dxfId="2951" priority="132" stopIfTrue="1" operator="lessThan">
      <formula>5</formula>
    </cfRule>
    <cfRule type="cellIs" dxfId="2950" priority="133" stopIfTrue="1" operator="lessThan">
      <formula>5</formula>
    </cfRule>
  </conditionalFormatting>
  <conditionalFormatting sqref="AS93">
    <cfRule type="cellIs" dxfId="2949" priority="131" stopIfTrue="1" operator="lessThan">
      <formula>5</formula>
    </cfRule>
  </conditionalFormatting>
  <conditionalFormatting sqref="AS93">
    <cfRule type="cellIs" dxfId="2948" priority="129" stopIfTrue="1" operator="lessThan">
      <formula>5</formula>
    </cfRule>
    <cfRule type="cellIs" dxfId="2947" priority="130" stopIfTrue="1" operator="lessThan">
      <formula>5</formula>
    </cfRule>
  </conditionalFormatting>
  <conditionalFormatting sqref="BM93">
    <cfRule type="cellIs" dxfId="2946" priority="128" stopIfTrue="1" operator="lessThan">
      <formula>5</formula>
    </cfRule>
  </conditionalFormatting>
  <conditionalFormatting sqref="BM93">
    <cfRule type="cellIs" dxfId="2945" priority="126" stopIfTrue="1" operator="lessThan">
      <formula>5</formula>
    </cfRule>
    <cfRule type="cellIs" dxfId="2944" priority="127" stopIfTrue="1" operator="lessThan">
      <formula>5</formula>
    </cfRule>
  </conditionalFormatting>
  <conditionalFormatting sqref="BV93">
    <cfRule type="cellIs" dxfId="2943" priority="125" stopIfTrue="1" operator="lessThan">
      <formula>5</formula>
    </cfRule>
  </conditionalFormatting>
  <conditionalFormatting sqref="BV93">
    <cfRule type="cellIs" dxfId="2942" priority="123" stopIfTrue="1" operator="lessThan">
      <formula>5</formula>
    </cfRule>
    <cfRule type="cellIs" dxfId="2941" priority="124" stopIfTrue="1" operator="lessThan">
      <formula>5</formula>
    </cfRule>
  </conditionalFormatting>
  <conditionalFormatting sqref="BY93">
    <cfRule type="cellIs" dxfId="2940" priority="122" stopIfTrue="1" operator="lessThan">
      <formula>5</formula>
    </cfRule>
  </conditionalFormatting>
  <conditionalFormatting sqref="BY93">
    <cfRule type="cellIs" dxfId="2939" priority="120" stopIfTrue="1" operator="lessThan">
      <formula>5</formula>
    </cfRule>
    <cfRule type="cellIs" dxfId="2938" priority="121" stopIfTrue="1" operator="lessThan">
      <formula>5</formula>
    </cfRule>
  </conditionalFormatting>
  <conditionalFormatting sqref="CL93">
    <cfRule type="cellIs" dxfId="2937" priority="119" stopIfTrue="1" operator="lessThan">
      <formula>5</formula>
    </cfRule>
  </conditionalFormatting>
  <conditionalFormatting sqref="CL93">
    <cfRule type="cellIs" dxfId="2936" priority="117" stopIfTrue="1" operator="lessThan">
      <formula>5</formula>
    </cfRule>
    <cfRule type="cellIs" dxfId="2935" priority="118" stopIfTrue="1" operator="lessThan">
      <formula>5</formula>
    </cfRule>
  </conditionalFormatting>
  <conditionalFormatting sqref="CO93">
    <cfRule type="cellIs" dxfId="2934" priority="116" stopIfTrue="1" operator="lessThan">
      <formula>5</formula>
    </cfRule>
  </conditionalFormatting>
  <conditionalFormatting sqref="CO93">
    <cfRule type="cellIs" dxfId="2933" priority="114" stopIfTrue="1" operator="lessThan">
      <formula>5</formula>
    </cfRule>
    <cfRule type="cellIs" dxfId="2932" priority="115" stopIfTrue="1" operator="lessThan">
      <formula>5</formula>
    </cfRule>
  </conditionalFormatting>
  <conditionalFormatting sqref="FF93">
    <cfRule type="cellIs" dxfId="2931" priority="113" stopIfTrue="1" operator="lessThan">
      <formula>5</formula>
    </cfRule>
  </conditionalFormatting>
  <conditionalFormatting sqref="FH93">
    <cfRule type="cellIs" dxfId="2930" priority="111" stopIfTrue="1" operator="equal">
      <formula>"Giỏi"</formula>
    </cfRule>
    <cfRule type="cellIs" dxfId="2929" priority="112" stopIfTrue="1" operator="equal">
      <formula>"Yếu"</formula>
    </cfRule>
  </conditionalFormatting>
  <conditionalFormatting sqref="DZ93">
    <cfRule type="cellIs" dxfId="2928" priority="109" stopIfTrue="1" operator="lessThan">
      <formula>5</formula>
    </cfRule>
  </conditionalFormatting>
  <conditionalFormatting sqref="EB93:EC93">
    <cfRule type="cellIs" dxfId="2927" priority="108" stopIfTrue="1" operator="lessThan">
      <formula>5</formula>
    </cfRule>
  </conditionalFormatting>
  <conditionalFormatting sqref="FB93:FC93">
    <cfRule type="cellIs" dxfId="2926" priority="106" stopIfTrue="1" operator="lessThan">
      <formula>5</formula>
    </cfRule>
  </conditionalFormatting>
  <conditionalFormatting sqref="DZ93 EE93 EB93:EC93 EG93:EJ93 EO93 EQ93 EL93 ES93:EW93">
    <cfRule type="cellIs" dxfId="2925" priority="107" stopIfTrue="1" operator="lessThan">
      <formula>5</formula>
    </cfRule>
  </conditionalFormatting>
  <conditionalFormatting sqref="FB93:FC93">
    <cfRule type="cellIs" dxfId="2924" priority="105" stopIfTrue="1" operator="lessThan">
      <formula>5</formula>
    </cfRule>
  </conditionalFormatting>
  <conditionalFormatting sqref="T94 N94 Q94 I94 D94 W94 F94:G94 K94:L94 ED94:EQ94 ES94:EW94">
    <cfRule type="cellIs" dxfId="2923" priority="102" stopIfTrue="1" operator="lessThan">
      <formula>5</formula>
    </cfRule>
  </conditionalFormatting>
  <conditionalFormatting sqref="T94 N94 Q94 I94 D94 W94 F94:G94 K94:L94">
    <cfRule type="cellIs" dxfId="2922" priority="100" stopIfTrue="1" operator="lessThan">
      <formula>5</formula>
    </cfRule>
    <cfRule type="cellIs" dxfId="2921" priority="101" stopIfTrue="1" operator="lessThan">
      <formula>5</formula>
    </cfRule>
  </conditionalFormatting>
  <conditionalFormatting sqref="AT94">
    <cfRule type="cellIs" dxfId="2920" priority="99" stopIfTrue="1" operator="lessThan">
      <formula>5</formula>
    </cfRule>
  </conditionalFormatting>
  <conditionalFormatting sqref="E94 AU94 U94:V94 O94 R94 J94 H94 M94">
    <cfRule type="cellIs" dxfId="2919" priority="96" stopIfTrue="1" operator="lessThan">
      <formula>5</formula>
    </cfRule>
  </conditionalFormatting>
  <conditionalFormatting sqref="AV94">
    <cfRule type="cellIs" dxfId="2918" priority="97" stopIfTrue="1" operator="equal">
      <formula>"Giỏi"</formula>
    </cfRule>
    <cfRule type="cellIs" dxfId="2917" priority="98" stopIfTrue="1" operator="equal">
      <formula>"Yếu"</formula>
    </cfRule>
  </conditionalFormatting>
  <conditionalFormatting sqref="E94 U94:V94 O94 R94 J94 H94 M94">
    <cfRule type="cellIs" dxfId="2916" priority="94" stopIfTrue="1" operator="lessThan">
      <formula>5</formula>
    </cfRule>
    <cfRule type="cellIs" dxfId="2915" priority="95" stopIfTrue="1" operator="lessThan">
      <formula>5</formula>
    </cfRule>
  </conditionalFormatting>
  <conditionalFormatting sqref="AM94 AC94 X94 AK94 AH94 AO94 AA94 AE94 AQ94:AR94">
    <cfRule type="cellIs" dxfId="2914" priority="93" stopIfTrue="1" operator="lessThan">
      <formula>5</formula>
    </cfRule>
  </conditionalFormatting>
  <conditionalFormatting sqref="AM94 AC94 X94 AK94 AH94 AO94 AA94 AE94 AQ94:AR94">
    <cfRule type="cellIs" dxfId="2913" priority="91" stopIfTrue="1" operator="lessThan">
      <formula>5</formula>
    </cfRule>
    <cfRule type="cellIs" dxfId="2912" priority="92" stopIfTrue="1" operator="lessThan">
      <formula>5</formula>
    </cfRule>
  </conditionalFormatting>
  <conditionalFormatting sqref="AP94 AL94 AN94 AF94 AB94 AD94 Y94 AI94">
    <cfRule type="cellIs" dxfId="2911" priority="90" stopIfTrue="1" operator="lessThan">
      <formula>5</formula>
    </cfRule>
  </conditionalFormatting>
  <conditionalFormatting sqref="AP94 AL94 AN94 AF94 AB94 AD94 Y94 AI94">
    <cfRule type="cellIs" dxfId="2910" priority="88" stopIfTrue="1" operator="lessThan">
      <formula>5</formula>
    </cfRule>
    <cfRule type="cellIs" dxfId="2909" priority="89" stopIfTrue="1" operator="lessThan">
      <formula>5</formula>
    </cfRule>
  </conditionalFormatting>
  <conditionalFormatting sqref="BP94 BD94 AZ94 BB94 BR94 AX94 BN94 BF94:BG94">
    <cfRule type="cellIs" dxfId="2908" priority="87" stopIfTrue="1" operator="lessThan">
      <formula>5</formula>
    </cfRule>
  </conditionalFormatting>
  <conditionalFormatting sqref="BP94 BD94 AZ94 BB94 BR94 AX94 BN94 BF94:BG94">
    <cfRule type="cellIs" dxfId="2907" priority="85" stopIfTrue="1" operator="lessThan">
      <formula>5</formula>
    </cfRule>
    <cfRule type="cellIs" dxfId="2906" priority="86" stopIfTrue="1" operator="lessThan">
      <formula>5</formula>
    </cfRule>
  </conditionalFormatting>
  <conditionalFormatting sqref="CV94">
    <cfRule type="cellIs" dxfId="2905" priority="84" stopIfTrue="1" operator="lessThan">
      <formula>5</formula>
    </cfRule>
  </conditionalFormatting>
  <conditionalFormatting sqref="AY94 CW94 BS94 BO94 BQ94 BE94 BA94 BH94 BC94">
    <cfRule type="cellIs" dxfId="2904" priority="81" stopIfTrue="1" operator="lessThan">
      <formula>5</formula>
    </cfRule>
  </conditionalFormatting>
  <conditionalFormatting sqref="CX94">
    <cfRule type="cellIs" dxfId="2903" priority="82" stopIfTrue="1" operator="equal">
      <formula>"Giỏi"</formula>
    </cfRule>
    <cfRule type="cellIs" dxfId="2902" priority="83" stopIfTrue="1" operator="equal">
      <formula>"Yếu"</formula>
    </cfRule>
  </conditionalFormatting>
  <conditionalFormatting sqref="AY94 BS94 BO94 BQ94 BE94 BA94 BH94 BC94">
    <cfRule type="cellIs" dxfId="2901" priority="79" stopIfTrue="1" operator="lessThan">
      <formula>5</formula>
    </cfRule>
    <cfRule type="cellIs" dxfId="2900" priority="80" stopIfTrue="1" operator="lessThan">
      <formula>5</formula>
    </cfRule>
  </conditionalFormatting>
  <conditionalFormatting sqref="BK94:BL94 BI94">
    <cfRule type="cellIs" dxfId="2899" priority="78" stopIfTrue="1" operator="lessThan">
      <formula>5</formula>
    </cfRule>
  </conditionalFormatting>
  <conditionalFormatting sqref="BK94:BL94 BI94">
    <cfRule type="cellIs" dxfId="2898" priority="76" stopIfTrue="1" operator="lessThan">
      <formula>5</formula>
    </cfRule>
    <cfRule type="cellIs" dxfId="2897" priority="77" stopIfTrue="1" operator="lessThan">
      <formula>5</formula>
    </cfRule>
  </conditionalFormatting>
  <conditionalFormatting sqref="BJ94">
    <cfRule type="cellIs" dxfId="2896" priority="75" stopIfTrue="1" operator="lessThan">
      <formula>5</formula>
    </cfRule>
  </conditionalFormatting>
  <conditionalFormatting sqref="BJ94">
    <cfRule type="cellIs" dxfId="2895" priority="73" stopIfTrue="1" operator="lessThan">
      <formula>5</formula>
    </cfRule>
    <cfRule type="cellIs" dxfId="2894" priority="74" stopIfTrue="1" operator="lessThan">
      <formula>5</formula>
    </cfRule>
  </conditionalFormatting>
  <conditionalFormatting sqref="BW94 CJ94 CD94 CB94 CM94 CP94 BT94 CR94 BZ94 CT94:CU94">
    <cfRule type="cellIs" dxfId="2893" priority="72" stopIfTrue="1" operator="lessThan">
      <formula>5</formula>
    </cfRule>
  </conditionalFormatting>
  <conditionalFormatting sqref="BW94 CJ94 CD94 CB94 CM94 CP94 BT94 CR94 BZ94 CT94:CU94">
    <cfRule type="cellIs" dxfId="2892" priority="70" stopIfTrue="1" operator="lessThan">
      <formula>5</formula>
    </cfRule>
    <cfRule type="cellIs" dxfId="2891" priority="71" stopIfTrue="1" operator="lessThan">
      <formula>5</formula>
    </cfRule>
  </conditionalFormatting>
  <conditionalFormatting sqref="BU94 CK94 CS94 CC94 BX94 CE94 CA94 CN94 CQ94">
    <cfRule type="cellIs" dxfId="2890" priority="69" stopIfTrue="1" operator="lessThan">
      <formula>5</formula>
    </cfRule>
  </conditionalFormatting>
  <conditionalFormatting sqref="BU94 CK94 CS94 CC94 BX94 CE94 CA94 CN94 CQ94">
    <cfRule type="cellIs" dxfId="2889" priority="67" stopIfTrue="1" operator="lessThan">
      <formula>5</formula>
    </cfRule>
    <cfRule type="cellIs" dxfId="2888" priority="68" stopIfTrue="1" operator="lessThan">
      <formula>5</formula>
    </cfRule>
  </conditionalFormatting>
  <conditionalFormatting sqref="CF94 CH94:CI94">
    <cfRule type="cellIs" dxfId="2887" priority="66" stopIfTrue="1" operator="lessThan">
      <formula>5</formula>
    </cfRule>
  </conditionalFormatting>
  <conditionalFormatting sqref="CF94 CH94:CI94">
    <cfRule type="cellIs" dxfId="2886" priority="64" stopIfTrue="1" operator="lessThan">
      <formula>5</formula>
    </cfRule>
    <cfRule type="cellIs" dxfId="2885" priority="65" stopIfTrue="1" operator="lessThan">
      <formula>5</formula>
    </cfRule>
  </conditionalFormatting>
  <conditionalFormatting sqref="CG94">
    <cfRule type="cellIs" dxfId="2884" priority="63" stopIfTrue="1" operator="lessThan">
      <formula>5</formula>
    </cfRule>
  </conditionalFormatting>
  <conditionalFormatting sqref="CG94">
    <cfRule type="cellIs" dxfId="2883" priority="61" stopIfTrue="1" operator="lessThan">
      <formula>5</formula>
    </cfRule>
    <cfRule type="cellIs" dxfId="2882" priority="62" stopIfTrue="1" operator="lessThan">
      <formula>5</formula>
    </cfRule>
  </conditionalFormatting>
  <conditionalFormatting sqref="DI94 DE94 DG94 DB94 CZ94 DO94:DQ94 DS94:DT94">
    <cfRule type="cellIs" dxfId="2881" priority="60" stopIfTrue="1" operator="lessThan">
      <formula>5</formula>
    </cfRule>
  </conditionalFormatting>
  <conditionalFormatting sqref="DI94 DE94 DG94 DB94 CZ94 DO94:DQ94 DS94:DT94">
    <cfRule type="cellIs" dxfId="2880" priority="58" stopIfTrue="1" operator="lessThan">
      <formula>5</formula>
    </cfRule>
    <cfRule type="cellIs" dxfId="2879" priority="59" stopIfTrue="1" operator="lessThan">
      <formula>5</formula>
    </cfRule>
  </conditionalFormatting>
  <conditionalFormatting sqref="DU94">
    <cfRule type="cellIs" dxfId="2878" priority="57" stopIfTrue="1" operator="lessThan">
      <formula>5</formula>
    </cfRule>
  </conditionalFormatting>
  <conditionalFormatting sqref="DA94 DV94 DR94 DH94 DC94:DD94 DJ94 DF94">
    <cfRule type="cellIs" dxfId="2877" priority="54" stopIfTrue="1" operator="lessThan">
      <formula>5</formula>
    </cfRule>
  </conditionalFormatting>
  <conditionalFormatting sqref="DW94">
    <cfRule type="cellIs" dxfId="2876" priority="55" stopIfTrue="1" operator="equal">
      <formula>"Giỏi"</formula>
    </cfRule>
    <cfRule type="cellIs" dxfId="2875" priority="56" stopIfTrue="1" operator="equal">
      <formula>"Yếu"</formula>
    </cfRule>
  </conditionalFormatting>
  <conditionalFormatting sqref="DA94 DR94 DH94 DC94:DD94 DJ94 DF94">
    <cfRule type="cellIs" dxfId="2874" priority="52" stopIfTrue="1" operator="lessThan">
      <formula>5</formula>
    </cfRule>
    <cfRule type="cellIs" dxfId="2873" priority="53" stopIfTrue="1" operator="lessThan">
      <formula>5</formula>
    </cfRule>
  </conditionalFormatting>
  <conditionalFormatting sqref="DK94 DM94:DN94">
    <cfRule type="cellIs" dxfId="2872" priority="51" stopIfTrue="1" operator="lessThan">
      <formula>5</formula>
    </cfRule>
  </conditionalFormatting>
  <conditionalFormatting sqref="DK94 DM94:DN94">
    <cfRule type="cellIs" dxfId="2871" priority="49" stopIfTrue="1" operator="lessThan">
      <formula>5</formula>
    </cfRule>
    <cfRule type="cellIs" dxfId="2870" priority="50" stopIfTrue="1" operator="lessThan">
      <formula>5</formula>
    </cfRule>
  </conditionalFormatting>
  <conditionalFormatting sqref="DL94">
    <cfRule type="cellIs" dxfId="2869" priority="48" stopIfTrue="1" operator="lessThan">
      <formula>5</formula>
    </cfRule>
  </conditionalFormatting>
  <conditionalFormatting sqref="DL94">
    <cfRule type="cellIs" dxfId="2868" priority="46" stopIfTrue="1" operator="lessThan">
      <formula>5</formula>
    </cfRule>
    <cfRule type="cellIs" dxfId="2867" priority="47" stopIfTrue="1" operator="lessThan">
      <formula>5</formula>
    </cfRule>
  </conditionalFormatting>
  <conditionalFormatting sqref="P94">
    <cfRule type="cellIs" dxfId="2866" priority="45" stopIfTrue="1" operator="lessThan">
      <formula>5</formula>
    </cfRule>
  </conditionalFormatting>
  <conditionalFormatting sqref="P94">
    <cfRule type="cellIs" dxfId="2865" priority="43" stopIfTrue="1" operator="lessThan">
      <formula>5</formula>
    </cfRule>
    <cfRule type="cellIs" dxfId="2864" priority="44" stopIfTrue="1" operator="lessThan">
      <formula>5</formula>
    </cfRule>
  </conditionalFormatting>
  <conditionalFormatting sqref="S94">
    <cfRule type="cellIs" dxfId="2863" priority="42" stopIfTrue="1" operator="lessThan">
      <formula>5</formula>
    </cfRule>
  </conditionalFormatting>
  <conditionalFormatting sqref="S94">
    <cfRule type="cellIs" dxfId="2862" priority="40" stopIfTrue="1" operator="lessThan">
      <formula>5</formula>
    </cfRule>
    <cfRule type="cellIs" dxfId="2861" priority="41" stopIfTrue="1" operator="lessThan">
      <formula>5</formula>
    </cfRule>
  </conditionalFormatting>
  <conditionalFormatting sqref="Z94">
    <cfRule type="cellIs" dxfId="2860" priority="39" stopIfTrue="1" operator="lessThan">
      <formula>5</formula>
    </cfRule>
  </conditionalFormatting>
  <conditionalFormatting sqref="Z94">
    <cfRule type="cellIs" dxfId="2859" priority="37" stopIfTrue="1" operator="lessThan">
      <formula>5</formula>
    </cfRule>
    <cfRule type="cellIs" dxfId="2858" priority="38" stopIfTrue="1" operator="lessThan">
      <formula>5</formula>
    </cfRule>
  </conditionalFormatting>
  <conditionalFormatting sqref="AG94">
    <cfRule type="cellIs" dxfId="2857" priority="36" stopIfTrue="1" operator="lessThan">
      <formula>5</formula>
    </cfRule>
  </conditionalFormatting>
  <conditionalFormatting sqref="AG94">
    <cfRule type="cellIs" dxfId="2856" priority="34" stopIfTrue="1" operator="lessThan">
      <formula>5</formula>
    </cfRule>
    <cfRule type="cellIs" dxfId="2855" priority="35" stopIfTrue="1" operator="lessThan">
      <formula>5</formula>
    </cfRule>
  </conditionalFormatting>
  <conditionalFormatting sqref="AJ94">
    <cfRule type="cellIs" dxfId="2854" priority="33" stopIfTrue="1" operator="lessThan">
      <formula>5</formula>
    </cfRule>
  </conditionalFormatting>
  <conditionalFormatting sqref="AJ94">
    <cfRule type="cellIs" dxfId="2853" priority="31" stopIfTrue="1" operator="lessThan">
      <formula>5</formula>
    </cfRule>
    <cfRule type="cellIs" dxfId="2852" priority="32" stopIfTrue="1" operator="lessThan">
      <formula>5</formula>
    </cfRule>
  </conditionalFormatting>
  <conditionalFormatting sqref="AS94">
    <cfRule type="cellIs" dxfId="2851" priority="30" stopIfTrue="1" operator="lessThan">
      <formula>5</formula>
    </cfRule>
  </conditionalFormatting>
  <conditionalFormatting sqref="AS94">
    <cfRule type="cellIs" dxfId="2850" priority="28" stopIfTrue="1" operator="lessThan">
      <formula>5</formula>
    </cfRule>
    <cfRule type="cellIs" dxfId="2849" priority="29" stopIfTrue="1" operator="lessThan">
      <formula>5</formula>
    </cfRule>
  </conditionalFormatting>
  <conditionalFormatting sqref="BM94">
    <cfRule type="cellIs" dxfId="2848" priority="27" stopIfTrue="1" operator="lessThan">
      <formula>5</formula>
    </cfRule>
  </conditionalFormatting>
  <conditionalFormatting sqref="BM94">
    <cfRule type="cellIs" dxfId="2847" priority="25" stopIfTrue="1" operator="lessThan">
      <formula>5</formula>
    </cfRule>
    <cfRule type="cellIs" dxfId="2846" priority="26" stopIfTrue="1" operator="lessThan">
      <formula>5</formula>
    </cfRule>
  </conditionalFormatting>
  <conditionalFormatting sqref="BV94">
    <cfRule type="cellIs" dxfId="2845" priority="24" stopIfTrue="1" operator="lessThan">
      <formula>5</formula>
    </cfRule>
  </conditionalFormatting>
  <conditionalFormatting sqref="BV94">
    <cfRule type="cellIs" dxfId="2844" priority="22" stopIfTrue="1" operator="lessThan">
      <formula>5</formula>
    </cfRule>
    <cfRule type="cellIs" dxfId="2843" priority="23" stopIfTrue="1" operator="lessThan">
      <formula>5</formula>
    </cfRule>
  </conditionalFormatting>
  <conditionalFormatting sqref="BY94">
    <cfRule type="cellIs" dxfId="2842" priority="21" stopIfTrue="1" operator="lessThan">
      <formula>5</formula>
    </cfRule>
  </conditionalFormatting>
  <conditionalFormatting sqref="BY94">
    <cfRule type="cellIs" dxfId="2841" priority="19" stopIfTrue="1" operator="lessThan">
      <formula>5</formula>
    </cfRule>
    <cfRule type="cellIs" dxfId="2840" priority="20" stopIfTrue="1" operator="lessThan">
      <formula>5</formula>
    </cfRule>
  </conditionalFormatting>
  <conditionalFormatting sqref="CL94">
    <cfRule type="cellIs" dxfId="2839" priority="18" stopIfTrue="1" operator="lessThan">
      <formula>5</formula>
    </cfRule>
  </conditionalFormatting>
  <conditionalFormatting sqref="CL94">
    <cfRule type="cellIs" dxfId="2838" priority="16" stopIfTrue="1" operator="lessThan">
      <formula>5</formula>
    </cfRule>
    <cfRule type="cellIs" dxfId="2837" priority="17" stopIfTrue="1" operator="lessThan">
      <formula>5</formula>
    </cfRule>
  </conditionalFormatting>
  <conditionalFormatting sqref="CO94">
    <cfRule type="cellIs" dxfId="2836" priority="15" stopIfTrue="1" operator="lessThan">
      <formula>5</formula>
    </cfRule>
  </conditionalFormatting>
  <conditionalFormatting sqref="CO94">
    <cfRule type="cellIs" dxfId="2835" priority="13" stopIfTrue="1" operator="lessThan">
      <formula>5</formula>
    </cfRule>
    <cfRule type="cellIs" dxfId="2834" priority="14" stopIfTrue="1" operator="lessThan">
      <formula>5</formula>
    </cfRule>
  </conditionalFormatting>
  <conditionalFormatting sqref="FF94">
    <cfRule type="cellIs" dxfId="2833" priority="12" stopIfTrue="1" operator="lessThan">
      <formula>5</formula>
    </cfRule>
  </conditionalFormatting>
  <conditionalFormatting sqref="FG94">
    <cfRule type="cellIs" dxfId="2832" priority="9" stopIfTrue="1" operator="lessThan">
      <formula>5</formula>
    </cfRule>
  </conditionalFormatting>
  <conditionalFormatting sqref="FH94">
    <cfRule type="cellIs" dxfId="2831" priority="10" stopIfTrue="1" operator="equal">
      <formula>"Giỏi"</formula>
    </cfRule>
    <cfRule type="cellIs" dxfId="2830" priority="11" stopIfTrue="1" operator="equal">
      <formula>"Yếu"</formula>
    </cfRule>
  </conditionalFormatting>
  <conditionalFormatting sqref="DY94:DZ94">
    <cfRule type="cellIs" dxfId="2829" priority="8" stopIfTrue="1" operator="lessThan">
      <formula>5</formula>
    </cfRule>
  </conditionalFormatting>
  <conditionalFormatting sqref="EA94:EC94">
    <cfRule type="cellIs" dxfId="2828" priority="7" stopIfTrue="1" operator="lessThan">
      <formula>5</formula>
    </cfRule>
  </conditionalFormatting>
  <conditionalFormatting sqref="FB94:FC94">
    <cfRule type="cellIs" dxfId="2827" priority="5" stopIfTrue="1" operator="lessThan">
      <formula>5</formula>
    </cfRule>
  </conditionalFormatting>
  <conditionalFormatting sqref="DY94:EQ94 ES94:EW94">
    <cfRule type="cellIs" dxfId="2826" priority="6" stopIfTrue="1" operator="lessThan">
      <formula>5</formula>
    </cfRule>
  </conditionalFormatting>
  <conditionalFormatting sqref="FB94:FC94">
    <cfRule type="cellIs" dxfId="2825" priority="4" stopIfTrue="1" operator="lessThan">
      <formula>5</formula>
    </cfRule>
  </conditionalFormatting>
  <conditionalFormatting sqref="EX94:EY94">
    <cfRule type="cellIs" dxfId="2824" priority="3" stopIfTrue="1" operator="lessThan">
      <formula>5</formula>
    </cfRule>
  </conditionalFormatting>
  <conditionalFormatting sqref="EX94:EY94">
    <cfRule type="cellIs" dxfId="2823" priority="2" stopIfTrue="1" operator="lessThan">
      <formula>5</formula>
    </cfRule>
  </conditionalFormatting>
  <conditionalFormatting sqref="D91:EG91 EI91:FF91">
    <cfRule type="cellIs" dxfId="2822" priority="1" operator="greaterThan">
      <formula>0</formula>
    </cfRule>
  </conditionalFormatting>
  <printOptions horizontalCentered="1"/>
  <pageMargins left="0.2" right="0.2" top="0.25" bottom="0.2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workbookViewId="0">
      <selection activeCell="T19" sqref="T19"/>
    </sheetView>
  </sheetViews>
  <sheetFormatPr defaultColWidth="12.5703125" defaultRowHeight="15" x14ac:dyDescent="0.25"/>
  <cols>
    <col min="1" max="1" width="2.85546875" style="174" customWidth="1"/>
    <col min="2" max="2" width="14.28515625" style="174" customWidth="1"/>
    <col min="3" max="3" width="6.5703125" style="174" customWidth="1"/>
    <col min="4" max="4" width="4.28515625" style="174" customWidth="1"/>
    <col min="5" max="6" width="7" style="174" bestFit="1" customWidth="1"/>
    <col min="7" max="10" width="6.140625" style="174" bestFit="1" customWidth="1"/>
    <col min="11" max="15" width="7" style="174" bestFit="1" customWidth="1"/>
    <col min="16" max="17" width="6.140625" style="174" bestFit="1" customWidth="1"/>
    <col min="18" max="19" width="7" style="174" bestFit="1" customWidth="1"/>
    <col min="20" max="20" width="6.140625" style="174" bestFit="1" customWidth="1"/>
    <col min="21" max="22" width="7" style="174" bestFit="1" customWidth="1"/>
    <col min="23" max="24" width="6.140625" style="174" bestFit="1" customWidth="1"/>
    <col min="25" max="30" width="7" style="174" bestFit="1" customWidth="1"/>
    <col min="31" max="31" width="10" style="174" hidden="1" customWidth="1"/>
    <col min="32" max="32" width="7.140625" style="174" customWidth="1"/>
    <col min="33" max="16384" width="12.5703125" style="174"/>
  </cols>
  <sheetData>
    <row r="1" spans="1:32" x14ac:dyDescent="0.25">
      <c r="A1" s="505" t="s">
        <v>738</v>
      </c>
      <c r="B1" s="506"/>
      <c r="C1" s="506"/>
      <c r="D1" s="506"/>
      <c r="E1" s="506"/>
      <c r="F1" s="506"/>
      <c r="G1" s="506"/>
      <c r="H1" s="506"/>
      <c r="I1" s="506"/>
      <c r="J1" s="506"/>
      <c r="K1" s="506"/>
      <c r="L1" s="506"/>
      <c r="M1" s="506"/>
      <c r="N1" s="506"/>
      <c r="O1" s="506"/>
      <c r="P1" s="506"/>
      <c r="Q1" s="506"/>
      <c r="R1" s="506"/>
      <c r="S1" s="506"/>
      <c r="T1" s="506"/>
      <c r="U1" s="506"/>
      <c r="V1" s="173"/>
      <c r="W1" s="173"/>
      <c r="X1" s="173"/>
      <c r="Y1" s="173"/>
      <c r="Z1" s="173"/>
      <c r="AA1" s="173"/>
      <c r="AB1" s="173"/>
      <c r="AC1" s="173"/>
      <c r="AD1" s="173"/>
      <c r="AE1" s="173"/>
      <c r="AF1" s="173"/>
    </row>
    <row r="2" spans="1:32" hidden="1" x14ac:dyDescent="0.25">
      <c r="A2" s="507" t="s">
        <v>756</v>
      </c>
      <c r="B2" s="506"/>
      <c r="C2" s="506"/>
      <c r="D2" s="506"/>
      <c r="E2" s="506"/>
      <c r="F2" s="506"/>
      <c r="G2" s="506"/>
      <c r="H2" s="506"/>
      <c r="I2" s="506"/>
      <c r="J2" s="506"/>
      <c r="K2" s="506"/>
      <c r="L2" s="506"/>
      <c r="M2" s="506"/>
      <c r="N2" s="506"/>
      <c r="O2" s="506"/>
      <c r="P2" s="506"/>
      <c r="Q2" s="506"/>
      <c r="R2" s="175"/>
      <c r="S2" s="175"/>
      <c r="T2" s="175"/>
      <c r="U2" s="175"/>
      <c r="V2" s="175"/>
      <c r="W2" s="175"/>
      <c r="X2" s="175"/>
      <c r="Y2" s="175"/>
      <c r="Z2" s="175"/>
      <c r="AA2" s="175"/>
      <c r="AB2" s="175"/>
      <c r="AC2" s="175"/>
      <c r="AD2" s="175"/>
      <c r="AE2" s="173"/>
      <c r="AF2" s="175"/>
    </row>
    <row r="3" spans="1:32" x14ac:dyDescent="0.25">
      <c r="A3" s="176"/>
      <c r="B3" s="176"/>
      <c r="C3" s="176"/>
      <c r="D3" s="176"/>
      <c r="E3" s="176"/>
      <c r="F3" s="176"/>
      <c r="G3" s="176"/>
      <c r="H3" s="176"/>
      <c r="I3" s="176"/>
      <c r="J3" s="176"/>
      <c r="K3" s="176"/>
      <c r="L3" s="176"/>
      <c r="M3" s="176"/>
      <c r="N3" s="176"/>
      <c r="O3" s="176"/>
      <c r="P3" s="176"/>
      <c r="Q3" s="176"/>
      <c r="R3" s="175"/>
      <c r="S3" s="175"/>
      <c r="T3" s="175"/>
      <c r="U3" s="175"/>
      <c r="V3" s="175"/>
      <c r="W3" s="175"/>
      <c r="X3" s="175"/>
      <c r="Y3" s="175"/>
      <c r="Z3" s="175"/>
      <c r="AA3" s="175"/>
      <c r="AB3" s="175"/>
      <c r="AC3" s="175"/>
      <c r="AD3" s="175"/>
      <c r="AE3" s="173"/>
      <c r="AF3" s="175"/>
    </row>
    <row r="4" spans="1:32" ht="88.5" customHeight="1" x14ac:dyDescent="0.25">
      <c r="A4" s="508" t="s">
        <v>2</v>
      </c>
      <c r="B4" s="510" t="s">
        <v>3</v>
      </c>
      <c r="C4" s="511"/>
      <c r="D4" s="508" t="s">
        <v>757</v>
      </c>
      <c r="E4" s="177" t="s">
        <v>12</v>
      </c>
      <c r="F4" s="177" t="s">
        <v>7</v>
      </c>
      <c r="G4" s="177" t="s">
        <v>16</v>
      </c>
      <c r="H4" s="177" t="s">
        <v>17</v>
      </c>
      <c r="I4" s="177" t="s">
        <v>18</v>
      </c>
      <c r="J4" s="178" t="s">
        <v>29</v>
      </c>
      <c r="K4" s="178" t="s">
        <v>33</v>
      </c>
      <c r="L4" s="178" t="s">
        <v>37</v>
      </c>
      <c r="M4" s="178" t="s">
        <v>40</v>
      </c>
      <c r="N4" s="178" t="s">
        <v>42</v>
      </c>
      <c r="O4" s="177" t="s">
        <v>46</v>
      </c>
      <c r="P4" s="179" t="s">
        <v>13</v>
      </c>
      <c r="Q4" s="180" t="s">
        <v>598</v>
      </c>
      <c r="R4" s="178" t="s">
        <v>615</v>
      </c>
      <c r="S4" s="181" t="s">
        <v>619</v>
      </c>
      <c r="T4" s="178" t="s">
        <v>621</v>
      </c>
      <c r="U4" s="181" t="s">
        <v>622</v>
      </c>
      <c r="V4" s="178" t="s">
        <v>4</v>
      </c>
      <c r="W4" s="177" t="s">
        <v>15</v>
      </c>
      <c r="X4" s="178" t="s">
        <v>8</v>
      </c>
      <c r="Y4" s="182" t="s">
        <v>9</v>
      </c>
      <c r="Z4" s="178" t="s">
        <v>27</v>
      </c>
      <c r="AA4" s="181" t="s">
        <v>607</v>
      </c>
      <c r="AB4" s="178" t="s">
        <v>612</v>
      </c>
      <c r="AC4" s="177" t="s">
        <v>19</v>
      </c>
      <c r="AD4" s="177" t="s">
        <v>20</v>
      </c>
      <c r="AE4" s="181" t="s">
        <v>748</v>
      </c>
      <c r="AF4" s="177" t="s">
        <v>758</v>
      </c>
    </row>
    <row r="5" spans="1:32" ht="12" customHeight="1" x14ac:dyDescent="0.25">
      <c r="A5" s="509"/>
      <c r="B5" s="512"/>
      <c r="C5" s="513"/>
      <c r="D5" s="509"/>
      <c r="E5" s="183">
        <v>4</v>
      </c>
      <c r="F5" s="183">
        <v>3</v>
      </c>
      <c r="G5" s="183">
        <v>3</v>
      </c>
      <c r="H5" s="183">
        <v>3</v>
      </c>
      <c r="I5" s="183">
        <v>4</v>
      </c>
      <c r="J5" s="183">
        <v>2</v>
      </c>
      <c r="K5" s="183">
        <v>3</v>
      </c>
      <c r="L5" s="183">
        <v>3</v>
      </c>
      <c r="M5" s="183">
        <v>2</v>
      </c>
      <c r="N5" s="183">
        <v>2</v>
      </c>
      <c r="O5" s="183">
        <v>3</v>
      </c>
      <c r="P5" s="183">
        <v>5</v>
      </c>
      <c r="Q5" s="183">
        <v>2</v>
      </c>
      <c r="R5" s="183">
        <v>3</v>
      </c>
      <c r="S5" s="183">
        <v>5</v>
      </c>
      <c r="T5" s="183">
        <v>4</v>
      </c>
      <c r="U5" s="183">
        <v>3</v>
      </c>
      <c r="V5" s="183">
        <v>4</v>
      </c>
      <c r="W5" s="183">
        <v>5</v>
      </c>
      <c r="X5" s="183">
        <v>2</v>
      </c>
      <c r="Y5" s="183">
        <v>2</v>
      </c>
      <c r="Z5" s="183">
        <v>2</v>
      </c>
      <c r="AA5" s="183">
        <v>3</v>
      </c>
      <c r="AB5" s="184">
        <v>2</v>
      </c>
      <c r="AC5" s="183">
        <v>2</v>
      </c>
      <c r="AD5" s="183">
        <v>2</v>
      </c>
      <c r="AE5" s="185"/>
      <c r="AF5" s="186"/>
    </row>
    <row r="6" spans="1:32" ht="12" hidden="1" customHeight="1" x14ac:dyDescent="0.25">
      <c r="A6" s="185">
        <v>1</v>
      </c>
      <c r="B6" s="187" t="s">
        <v>64</v>
      </c>
      <c r="C6" s="188" t="s">
        <v>65</v>
      </c>
      <c r="D6" s="189" t="s">
        <v>747</v>
      </c>
      <c r="E6" s="183"/>
      <c r="F6" s="183"/>
      <c r="G6" s="183"/>
      <c r="H6" s="183"/>
      <c r="I6" s="183"/>
      <c r="J6" s="183"/>
      <c r="K6" s="183"/>
      <c r="L6" s="183"/>
      <c r="M6" s="183"/>
      <c r="N6" s="183"/>
      <c r="O6" s="183"/>
      <c r="P6" s="183"/>
      <c r="Q6" s="183"/>
      <c r="R6" s="183"/>
      <c r="S6" s="183"/>
      <c r="T6" s="183"/>
      <c r="U6" s="183"/>
      <c r="V6" s="183"/>
      <c r="W6" s="183"/>
      <c r="X6" s="183"/>
      <c r="Y6" s="183"/>
      <c r="Z6" s="183"/>
      <c r="AA6" s="183"/>
      <c r="AB6" s="184"/>
      <c r="AC6" s="183"/>
      <c r="AD6" s="183"/>
      <c r="AE6" s="185" t="s">
        <v>745</v>
      </c>
      <c r="AF6" s="190">
        <f t="shared" ref="AF6" si="0">SUM(E6:AD6)</f>
        <v>0</v>
      </c>
    </row>
    <row r="7" spans="1:32" x14ac:dyDescent="0.25">
      <c r="A7" s="185">
        <v>2</v>
      </c>
      <c r="B7" s="187" t="s">
        <v>309</v>
      </c>
      <c r="C7" s="191" t="s">
        <v>229</v>
      </c>
      <c r="D7" s="192" t="s">
        <v>732</v>
      </c>
      <c r="E7" s="97">
        <v>1091000</v>
      </c>
      <c r="F7" s="97"/>
      <c r="G7" s="97">
        <v>1830400</v>
      </c>
      <c r="H7" s="97"/>
      <c r="I7" s="97"/>
      <c r="J7" s="97"/>
      <c r="K7" s="97"/>
      <c r="L7" s="97"/>
      <c r="M7" s="97"/>
      <c r="N7" s="97"/>
      <c r="O7" s="97"/>
      <c r="P7" s="97"/>
      <c r="Q7" s="97"/>
      <c r="R7" s="97"/>
      <c r="S7" s="97"/>
      <c r="T7" s="97"/>
      <c r="U7" s="97"/>
      <c r="V7" s="97"/>
      <c r="W7" s="97"/>
      <c r="X7" s="97"/>
      <c r="Y7" s="97"/>
      <c r="Z7" s="97"/>
      <c r="AA7" s="97"/>
      <c r="AB7" s="193"/>
      <c r="AC7" s="97"/>
      <c r="AD7" s="97"/>
      <c r="AE7" s="194"/>
      <c r="AF7" s="190">
        <v>2921400</v>
      </c>
    </row>
    <row r="8" spans="1:32" ht="12" hidden="1" customHeight="1" x14ac:dyDescent="0.25">
      <c r="A8" s="185">
        <v>3</v>
      </c>
      <c r="B8" s="187" t="s">
        <v>330</v>
      </c>
      <c r="C8" s="191" t="s">
        <v>331</v>
      </c>
      <c r="D8" s="192" t="s">
        <v>732</v>
      </c>
      <c r="E8" s="97"/>
      <c r="F8" s="97"/>
      <c r="G8" s="97"/>
      <c r="H8" s="97"/>
      <c r="I8" s="97"/>
      <c r="J8" s="97"/>
      <c r="K8" s="97"/>
      <c r="L8" s="97"/>
      <c r="M8" s="97"/>
      <c r="N8" s="97"/>
      <c r="O8" s="97"/>
      <c r="P8" s="97"/>
      <c r="Q8" s="97"/>
      <c r="R8" s="97"/>
      <c r="S8" s="97"/>
      <c r="T8" s="97"/>
      <c r="U8" s="97"/>
      <c r="V8" s="97"/>
      <c r="W8" s="97"/>
      <c r="X8" s="97"/>
      <c r="Y8" s="97"/>
      <c r="Z8" s="97"/>
      <c r="AA8" s="97"/>
      <c r="AB8" s="193"/>
      <c r="AC8" s="97"/>
      <c r="AD8" s="97"/>
      <c r="AE8" s="194" t="s">
        <v>745</v>
      </c>
      <c r="AF8" s="190">
        <v>0</v>
      </c>
    </row>
    <row r="9" spans="1:32" x14ac:dyDescent="0.25">
      <c r="A9" s="185">
        <v>4</v>
      </c>
      <c r="B9" s="187" t="s">
        <v>334</v>
      </c>
      <c r="C9" s="191" t="s">
        <v>335</v>
      </c>
      <c r="D9" s="192" t="s">
        <v>732</v>
      </c>
      <c r="E9" s="97"/>
      <c r="F9" s="97"/>
      <c r="G9" s="97"/>
      <c r="H9" s="195">
        <v>1110400</v>
      </c>
      <c r="I9" s="97"/>
      <c r="J9" s="97"/>
      <c r="K9" s="97"/>
      <c r="L9" s="97"/>
      <c r="M9" s="97"/>
      <c r="N9" s="97"/>
      <c r="O9" s="97"/>
      <c r="P9" s="97"/>
      <c r="Q9" s="97"/>
      <c r="R9" s="97"/>
      <c r="S9" s="97"/>
      <c r="T9" s="97"/>
      <c r="U9" s="97"/>
      <c r="V9" s="97"/>
      <c r="W9" s="97"/>
      <c r="X9" s="97"/>
      <c r="Y9" s="97"/>
      <c r="Z9" s="97"/>
      <c r="AA9" s="97"/>
      <c r="AB9" s="193"/>
      <c r="AC9" s="97"/>
      <c r="AD9" s="97"/>
      <c r="AE9" s="194" t="s">
        <v>745</v>
      </c>
      <c r="AF9" s="190">
        <v>1110400</v>
      </c>
    </row>
    <row r="10" spans="1:32" ht="12" hidden="1" customHeight="1" x14ac:dyDescent="0.25">
      <c r="A10" s="185">
        <v>5</v>
      </c>
      <c r="B10" s="187" t="s">
        <v>430</v>
      </c>
      <c r="C10" s="191" t="s">
        <v>113</v>
      </c>
      <c r="D10" s="192" t="s">
        <v>731</v>
      </c>
      <c r="E10" s="97"/>
      <c r="F10" s="97"/>
      <c r="G10" s="97"/>
      <c r="H10" s="97"/>
      <c r="I10" s="97"/>
      <c r="J10" s="97"/>
      <c r="K10" s="97"/>
      <c r="L10" s="97"/>
      <c r="M10" s="97"/>
      <c r="N10" s="97"/>
      <c r="O10" s="97"/>
      <c r="P10" s="97"/>
      <c r="Q10" s="97"/>
      <c r="R10" s="97"/>
      <c r="S10" s="97"/>
      <c r="T10" s="97"/>
      <c r="U10" s="97"/>
      <c r="V10" s="97"/>
      <c r="W10" s="97"/>
      <c r="X10" s="97"/>
      <c r="Y10" s="97"/>
      <c r="Z10" s="97"/>
      <c r="AA10" s="97"/>
      <c r="AB10" s="193"/>
      <c r="AC10" s="97"/>
      <c r="AD10" s="97"/>
      <c r="AE10" s="194" t="s">
        <v>745</v>
      </c>
      <c r="AF10" s="190">
        <v>0</v>
      </c>
    </row>
    <row r="11" spans="1:32" x14ac:dyDescent="0.25">
      <c r="A11" s="185">
        <v>6</v>
      </c>
      <c r="B11" s="187" t="s">
        <v>97</v>
      </c>
      <c r="C11" s="191" t="s">
        <v>398</v>
      </c>
      <c r="D11" s="192" t="s">
        <v>731</v>
      </c>
      <c r="E11" s="97"/>
      <c r="F11" s="97"/>
      <c r="G11" s="97"/>
      <c r="H11" s="97"/>
      <c r="I11" s="97"/>
      <c r="J11" s="97"/>
      <c r="K11" s="97"/>
      <c r="L11" s="97"/>
      <c r="M11" s="97"/>
      <c r="N11" s="97"/>
      <c r="O11" s="97">
        <v>287000</v>
      </c>
      <c r="P11" s="97"/>
      <c r="Q11" s="97"/>
      <c r="R11" s="97"/>
      <c r="S11" s="97"/>
      <c r="T11" s="97"/>
      <c r="U11" s="97"/>
      <c r="V11" s="97"/>
      <c r="W11" s="97"/>
      <c r="X11" s="97"/>
      <c r="Y11" s="97"/>
      <c r="Z11" s="97"/>
      <c r="AA11" s="97"/>
      <c r="AB11" s="193"/>
      <c r="AC11" s="97"/>
      <c r="AD11" s="97"/>
      <c r="AE11" s="194"/>
      <c r="AF11" s="190">
        <v>287000</v>
      </c>
    </row>
    <row r="12" spans="1:32" x14ac:dyDescent="0.25">
      <c r="A12" s="185">
        <v>7</v>
      </c>
      <c r="B12" s="187" t="s">
        <v>487</v>
      </c>
      <c r="C12" s="191" t="s">
        <v>488</v>
      </c>
      <c r="D12" s="192" t="s">
        <v>733</v>
      </c>
      <c r="E12" s="97"/>
      <c r="F12" s="97">
        <v>911400</v>
      </c>
      <c r="G12" s="97"/>
      <c r="H12" s="97">
        <v>1110400</v>
      </c>
      <c r="I12" s="97">
        <v>1091000</v>
      </c>
      <c r="J12" s="97">
        <v>1110400</v>
      </c>
      <c r="K12" s="97"/>
      <c r="L12" s="97"/>
      <c r="M12" s="97"/>
      <c r="N12" s="97"/>
      <c r="O12" s="97"/>
      <c r="P12" s="97"/>
      <c r="Q12" s="97"/>
      <c r="R12" s="97"/>
      <c r="S12" s="97"/>
      <c r="T12" s="97"/>
      <c r="U12" s="97"/>
      <c r="V12" s="97"/>
      <c r="W12" s="97"/>
      <c r="X12" s="97"/>
      <c r="Y12" s="97"/>
      <c r="Z12" s="97"/>
      <c r="AA12" s="97"/>
      <c r="AB12" s="193"/>
      <c r="AC12" s="97"/>
      <c r="AD12" s="97"/>
      <c r="AE12" s="194" t="s">
        <v>745</v>
      </c>
      <c r="AF12" s="190">
        <v>4223200</v>
      </c>
    </row>
    <row r="13" spans="1:32" x14ac:dyDescent="0.25">
      <c r="A13" s="185">
        <v>8</v>
      </c>
      <c r="B13" s="187" t="s">
        <v>479</v>
      </c>
      <c r="C13" s="191" t="s">
        <v>256</v>
      </c>
      <c r="D13" s="192" t="s">
        <v>733</v>
      </c>
      <c r="E13" s="97"/>
      <c r="F13" s="97"/>
      <c r="G13" s="97"/>
      <c r="H13" s="97"/>
      <c r="I13" s="97"/>
      <c r="J13" s="97"/>
      <c r="K13" s="97">
        <v>916900</v>
      </c>
      <c r="L13" s="97">
        <v>870400</v>
      </c>
      <c r="M13" s="97">
        <v>870400</v>
      </c>
      <c r="N13" s="97">
        <v>556900</v>
      </c>
      <c r="O13" s="97"/>
      <c r="P13" s="97"/>
      <c r="Q13" s="97"/>
      <c r="R13" s="97"/>
      <c r="S13" s="97"/>
      <c r="T13" s="97"/>
      <c r="U13" s="97"/>
      <c r="V13" s="97"/>
      <c r="W13" s="97"/>
      <c r="X13" s="97"/>
      <c r="Y13" s="97"/>
      <c r="Z13" s="97"/>
      <c r="AA13" s="97"/>
      <c r="AB13" s="193"/>
      <c r="AC13" s="97"/>
      <c r="AD13" s="97"/>
      <c r="AE13" s="194"/>
      <c r="AF13" s="190">
        <v>3214600</v>
      </c>
    </row>
    <row r="14" spans="1:32" x14ac:dyDescent="0.25">
      <c r="A14" s="185">
        <v>9</v>
      </c>
      <c r="B14" s="187" t="s">
        <v>578</v>
      </c>
      <c r="C14" s="191" t="s">
        <v>238</v>
      </c>
      <c r="D14" s="192" t="s">
        <v>734</v>
      </c>
      <c r="E14" s="97"/>
      <c r="F14" s="97"/>
      <c r="G14" s="97"/>
      <c r="H14" s="97"/>
      <c r="I14" s="97"/>
      <c r="J14" s="97"/>
      <c r="K14" s="97"/>
      <c r="L14" s="97"/>
      <c r="M14" s="97"/>
      <c r="N14" s="97"/>
      <c r="O14" s="97"/>
      <c r="P14" s="97">
        <v>830000</v>
      </c>
      <c r="Q14" s="97"/>
      <c r="R14" s="97"/>
      <c r="S14" s="97"/>
      <c r="T14" s="97"/>
      <c r="U14" s="97"/>
      <c r="V14" s="97"/>
      <c r="W14" s="97"/>
      <c r="X14" s="97"/>
      <c r="Y14" s="97"/>
      <c r="Z14" s="97"/>
      <c r="AA14" s="97"/>
      <c r="AB14" s="193"/>
      <c r="AC14" s="97"/>
      <c r="AD14" s="97"/>
      <c r="AE14" s="194" t="s">
        <v>744</v>
      </c>
      <c r="AF14" s="190">
        <v>830000</v>
      </c>
    </row>
    <row r="15" spans="1:32" x14ac:dyDescent="0.25">
      <c r="A15" s="185">
        <v>10</v>
      </c>
      <c r="B15" s="187" t="s">
        <v>114</v>
      </c>
      <c r="C15" s="191" t="s">
        <v>174</v>
      </c>
      <c r="D15" s="192" t="s">
        <v>735</v>
      </c>
      <c r="E15" s="97"/>
      <c r="F15" s="97"/>
      <c r="G15" s="97"/>
      <c r="H15" s="97"/>
      <c r="I15" s="97"/>
      <c r="J15" s="97"/>
      <c r="K15" s="97"/>
      <c r="L15" s="97"/>
      <c r="M15" s="97"/>
      <c r="N15" s="97"/>
      <c r="O15" s="97"/>
      <c r="P15" s="97"/>
      <c r="Q15" s="97"/>
      <c r="R15" s="97"/>
      <c r="S15" s="97"/>
      <c r="T15" s="97">
        <v>556900</v>
      </c>
      <c r="U15" s="97"/>
      <c r="V15" s="97"/>
      <c r="W15" s="97"/>
      <c r="X15" s="97"/>
      <c r="Y15" s="97"/>
      <c r="Z15" s="97"/>
      <c r="AA15" s="97"/>
      <c r="AB15" s="193"/>
      <c r="AC15" s="97"/>
      <c r="AD15" s="97"/>
      <c r="AE15" s="194"/>
      <c r="AF15" s="190">
        <v>556900</v>
      </c>
    </row>
    <row r="16" spans="1:32" x14ac:dyDescent="0.25">
      <c r="A16" s="185">
        <v>11</v>
      </c>
      <c r="B16" s="187" t="s">
        <v>700</v>
      </c>
      <c r="C16" s="191" t="s">
        <v>574</v>
      </c>
      <c r="D16" s="192" t="s">
        <v>736</v>
      </c>
      <c r="E16" s="97"/>
      <c r="F16" s="97"/>
      <c r="G16" s="97"/>
      <c r="H16" s="97"/>
      <c r="I16" s="97"/>
      <c r="J16" s="97"/>
      <c r="K16" s="97"/>
      <c r="L16" s="97"/>
      <c r="M16" s="97"/>
      <c r="N16" s="97"/>
      <c r="O16" s="97"/>
      <c r="P16" s="97"/>
      <c r="Q16" s="97"/>
      <c r="R16" s="97">
        <v>1110400</v>
      </c>
      <c r="S16" s="97">
        <v>796900</v>
      </c>
      <c r="T16" s="97">
        <v>556900</v>
      </c>
      <c r="U16" s="97">
        <v>870400</v>
      </c>
      <c r="V16" s="97"/>
      <c r="W16" s="97"/>
      <c r="X16" s="97"/>
      <c r="Y16" s="97"/>
      <c r="Z16" s="97"/>
      <c r="AA16" s="97"/>
      <c r="AB16" s="193"/>
      <c r="AC16" s="97"/>
      <c r="AD16" s="97"/>
      <c r="AE16" s="194"/>
      <c r="AF16" s="190">
        <v>3334600</v>
      </c>
    </row>
    <row r="17" spans="1:32" ht="12" hidden="1" customHeight="1" x14ac:dyDescent="0.25">
      <c r="A17" s="185">
        <v>12</v>
      </c>
      <c r="B17" s="187" t="s">
        <v>704</v>
      </c>
      <c r="C17" s="191" t="s">
        <v>117</v>
      </c>
      <c r="D17" s="192" t="s">
        <v>746</v>
      </c>
      <c r="E17" s="97"/>
      <c r="F17" s="97"/>
      <c r="G17" s="97"/>
      <c r="H17" s="97"/>
      <c r="I17" s="97"/>
      <c r="J17" s="97"/>
      <c r="K17" s="97"/>
      <c r="L17" s="97"/>
      <c r="M17" s="97"/>
      <c r="N17" s="97"/>
      <c r="O17" s="97"/>
      <c r="P17" s="97"/>
      <c r="Q17" s="97"/>
      <c r="R17" s="97"/>
      <c r="S17" s="97"/>
      <c r="T17" s="97"/>
      <c r="U17" s="97"/>
      <c r="V17" s="97"/>
      <c r="W17" s="97"/>
      <c r="X17" s="97"/>
      <c r="Y17" s="97"/>
      <c r="Z17" s="97"/>
      <c r="AA17" s="97"/>
      <c r="AB17" s="193"/>
      <c r="AC17" s="97"/>
      <c r="AD17" s="97"/>
      <c r="AE17" s="194" t="s">
        <v>745</v>
      </c>
      <c r="AF17" s="190">
        <v>0</v>
      </c>
    </row>
    <row r="18" spans="1:32" ht="12" hidden="1" customHeight="1" x14ac:dyDescent="0.25">
      <c r="A18" s="185">
        <v>13</v>
      </c>
      <c r="B18" s="187" t="s">
        <v>708</v>
      </c>
      <c r="C18" s="191" t="s">
        <v>713</v>
      </c>
      <c r="D18" s="192" t="s">
        <v>746</v>
      </c>
      <c r="E18" s="97"/>
      <c r="F18" s="97"/>
      <c r="G18" s="97"/>
      <c r="H18" s="97"/>
      <c r="I18" s="97"/>
      <c r="J18" s="97"/>
      <c r="K18" s="97"/>
      <c r="L18" s="97"/>
      <c r="M18" s="97"/>
      <c r="N18" s="97"/>
      <c r="O18" s="97"/>
      <c r="P18" s="97"/>
      <c r="Q18" s="97"/>
      <c r="R18" s="97"/>
      <c r="S18" s="97"/>
      <c r="T18" s="97"/>
      <c r="U18" s="97"/>
      <c r="V18" s="97"/>
      <c r="W18" s="97"/>
      <c r="X18" s="97"/>
      <c r="Y18" s="97"/>
      <c r="Z18" s="97"/>
      <c r="AA18" s="97"/>
      <c r="AB18" s="193"/>
      <c r="AC18" s="97"/>
      <c r="AD18" s="97"/>
      <c r="AE18" s="194" t="s">
        <v>745</v>
      </c>
      <c r="AF18" s="190">
        <v>0</v>
      </c>
    </row>
    <row r="19" spans="1:32" x14ac:dyDescent="0.25">
      <c r="A19" s="185">
        <v>14</v>
      </c>
      <c r="B19" s="187" t="s">
        <v>720</v>
      </c>
      <c r="C19" s="191" t="s">
        <v>721</v>
      </c>
      <c r="D19" s="192" t="s">
        <v>736</v>
      </c>
      <c r="E19" s="97"/>
      <c r="F19" s="97"/>
      <c r="G19" s="97"/>
      <c r="H19" s="97"/>
      <c r="I19" s="97"/>
      <c r="J19" s="97"/>
      <c r="K19" s="97"/>
      <c r="L19" s="97"/>
      <c r="M19" s="97"/>
      <c r="N19" s="97"/>
      <c r="O19" s="97"/>
      <c r="P19" s="97"/>
      <c r="Q19" s="97">
        <v>870400</v>
      </c>
      <c r="R19" s="97"/>
      <c r="S19" s="97"/>
      <c r="T19" s="97"/>
      <c r="U19" s="97"/>
      <c r="V19" s="97"/>
      <c r="W19" s="97"/>
      <c r="X19" s="97"/>
      <c r="Y19" s="97"/>
      <c r="Z19" s="97"/>
      <c r="AA19" s="97"/>
      <c r="AB19" s="193"/>
      <c r="AC19" s="97"/>
      <c r="AD19" s="97"/>
      <c r="AE19" s="194" t="s">
        <v>745</v>
      </c>
      <c r="AF19" s="190">
        <v>870400</v>
      </c>
    </row>
    <row r="20" spans="1:32" x14ac:dyDescent="0.25">
      <c r="A20" s="185">
        <v>1</v>
      </c>
      <c r="B20" s="187" t="s">
        <v>759</v>
      </c>
      <c r="C20" s="191" t="s">
        <v>395</v>
      </c>
      <c r="D20" s="192" t="s">
        <v>760</v>
      </c>
      <c r="E20" s="97"/>
      <c r="F20" s="97"/>
      <c r="G20" s="97">
        <v>1830400</v>
      </c>
      <c r="H20" s="97"/>
      <c r="I20" s="97"/>
      <c r="J20" s="97">
        <v>1110400</v>
      </c>
      <c r="K20" s="97"/>
      <c r="L20" s="97"/>
      <c r="M20" s="97"/>
      <c r="N20" s="97"/>
      <c r="O20" s="97"/>
      <c r="P20" s="97"/>
      <c r="Q20" s="97"/>
      <c r="R20" s="97"/>
      <c r="S20" s="97"/>
      <c r="T20" s="97"/>
      <c r="U20" s="97"/>
      <c r="V20" s="97"/>
      <c r="W20" s="97">
        <v>1091000</v>
      </c>
      <c r="X20" s="97"/>
      <c r="Y20" s="97"/>
      <c r="Z20" s="97"/>
      <c r="AA20" s="97"/>
      <c r="AB20" s="193"/>
      <c r="AC20" s="97"/>
      <c r="AD20" s="97"/>
      <c r="AE20" s="194"/>
      <c r="AF20" s="190">
        <v>4031800</v>
      </c>
    </row>
    <row r="21" spans="1:32" x14ac:dyDescent="0.25">
      <c r="A21" s="185">
        <v>2</v>
      </c>
      <c r="B21" s="187" t="s">
        <v>761</v>
      </c>
      <c r="C21" s="191" t="s">
        <v>101</v>
      </c>
      <c r="D21" s="192" t="s">
        <v>760</v>
      </c>
      <c r="E21" s="97"/>
      <c r="F21" s="97"/>
      <c r="G21" s="97"/>
      <c r="H21" s="97"/>
      <c r="I21" s="97"/>
      <c r="J21" s="97">
        <v>1110400</v>
      </c>
      <c r="K21" s="97"/>
      <c r="L21" s="97"/>
      <c r="M21" s="97"/>
      <c r="N21" s="97"/>
      <c r="O21" s="97"/>
      <c r="P21" s="97"/>
      <c r="Q21" s="97"/>
      <c r="R21" s="97"/>
      <c r="S21" s="97"/>
      <c r="T21" s="97"/>
      <c r="U21" s="97"/>
      <c r="V21" s="97"/>
      <c r="W21" s="97"/>
      <c r="X21" s="97"/>
      <c r="Y21" s="97"/>
      <c r="Z21" s="97"/>
      <c r="AA21" s="97"/>
      <c r="AB21" s="193"/>
      <c r="AC21" s="97"/>
      <c r="AD21" s="97"/>
      <c r="AE21" s="194"/>
      <c r="AF21" s="190">
        <v>1110400</v>
      </c>
    </row>
    <row r="22" spans="1:32" x14ac:dyDescent="0.25">
      <c r="A22" s="185">
        <v>3</v>
      </c>
      <c r="B22" s="187" t="s">
        <v>762</v>
      </c>
      <c r="C22" s="191" t="s">
        <v>249</v>
      </c>
      <c r="D22" s="192" t="s">
        <v>760</v>
      </c>
      <c r="E22" s="97"/>
      <c r="F22" s="97"/>
      <c r="G22" s="97">
        <v>1830400</v>
      </c>
      <c r="H22" s="97"/>
      <c r="I22" s="97"/>
      <c r="J22" s="97"/>
      <c r="K22" s="97"/>
      <c r="L22" s="97"/>
      <c r="M22" s="97"/>
      <c r="N22" s="97"/>
      <c r="O22" s="97"/>
      <c r="P22" s="97"/>
      <c r="Q22" s="97"/>
      <c r="R22" s="97"/>
      <c r="S22" s="97"/>
      <c r="T22" s="97"/>
      <c r="U22" s="97"/>
      <c r="V22" s="97"/>
      <c r="W22" s="97"/>
      <c r="X22" s="97"/>
      <c r="Y22" s="97"/>
      <c r="Z22" s="97"/>
      <c r="AA22" s="97"/>
      <c r="AB22" s="193"/>
      <c r="AC22" s="97"/>
      <c r="AD22" s="97"/>
      <c r="AE22" s="194"/>
      <c r="AF22" s="190">
        <v>1830400</v>
      </c>
    </row>
    <row r="23" spans="1:32" x14ac:dyDescent="0.25">
      <c r="A23" s="185">
        <v>4</v>
      </c>
      <c r="B23" s="187" t="s">
        <v>763</v>
      </c>
      <c r="C23" s="191" t="s">
        <v>133</v>
      </c>
      <c r="D23" s="192" t="s">
        <v>764</v>
      </c>
      <c r="E23" s="97"/>
      <c r="F23" s="97"/>
      <c r="G23" s="97"/>
      <c r="H23" s="97"/>
      <c r="I23" s="97"/>
      <c r="J23" s="97"/>
      <c r="K23" s="97"/>
      <c r="L23" s="97"/>
      <c r="M23" s="97"/>
      <c r="N23" s="97"/>
      <c r="O23" s="97"/>
      <c r="P23" s="97"/>
      <c r="Q23" s="97">
        <v>870400</v>
      </c>
      <c r="R23" s="97"/>
      <c r="S23" s="97"/>
      <c r="T23" s="97"/>
      <c r="U23" s="97"/>
      <c r="V23" s="97"/>
      <c r="W23" s="97"/>
      <c r="X23" s="97"/>
      <c r="Y23" s="97"/>
      <c r="Z23" s="97"/>
      <c r="AA23" s="97"/>
      <c r="AB23" s="193"/>
      <c r="AC23" s="97"/>
      <c r="AD23" s="97"/>
      <c r="AE23" s="194"/>
      <c r="AF23" s="190">
        <v>870400</v>
      </c>
    </row>
    <row r="24" spans="1:32" s="202" customFormat="1" x14ac:dyDescent="0.25">
      <c r="A24" s="196">
        <v>5</v>
      </c>
      <c r="B24" s="197" t="s">
        <v>510</v>
      </c>
      <c r="C24" s="198" t="s">
        <v>335</v>
      </c>
      <c r="D24" s="199" t="s">
        <v>764</v>
      </c>
      <c r="E24" s="6"/>
      <c r="F24" s="6"/>
      <c r="G24" s="6"/>
      <c r="H24" s="6">
        <v>1110400</v>
      </c>
      <c r="I24" s="6">
        <v>1091000</v>
      </c>
      <c r="J24" s="6"/>
      <c r="K24" s="6"/>
      <c r="L24" s="6"/>
      <c r="M24" s="6"/>
      <c r="N24" s="6"/>
      <c r="O24" s="6"/>
      <c r="P24" s="6"/>
      <c r="Q24" s="6"/>
      <c r="R24" s="6"/>
      <c r="S24" s="6"/>
      <c r="T24" s="6"/>
      <c r="U24" s="6"/>
      <c r="V24" s="6"/>
      <c r="W24" s="6">
        <v>1091000</v>
      </c>
      <c r="X24" s="6"/>
      <c r="Y24" s="6"/>
      <c r="Z24" s="6">
        <v>870400</v>
      </c>
      <c r="AA24" s="6"/>
      <c r="AB24" s="115"/>
      <c r="AC24" s="6">
        <v>23937500</v>
      </c>
      <c r="AD24" s="6">
        <v>870400</v>
      </c>
      <c r="AE24" s="200"/>
      <c r="AF24" s="201">
        <v>28970700</v>
      </c>
    </row>
    <row r="25" spans="1:32" x14ac:dyDescent="0.25">
      <c r="A25" s="185">
        <v>6</v>
      </c>
      <c r="B25" s="187" t="s">
        <v>765</v>
      </c>
      <c r="C25" s="191" t="s">
        <v>766</v>
      </c>
      <c r="D25" s="192" t="s">
        <v>764</v>
      </c>
      <c r="E25" s="97"/>
      <c r="F25" s="97"/>
      <c r="G25" s="97"/>
      <c r="H25" s="97"/>
      <c r="I25" s="97"/>
      <c r="J25" s="97"/>
      <c r="K25" s="97"/>
      <c r="L25" s="97"/>
      <c r="M25" s="97"/>
      <c r="N25" s="97"/>
      <c r="O25" s="97"/>
      <c r="P25" s="97"/>
      <c r="Q25" s="97"/>
      <c r="R25" s="97"/>
      <c r="S25" s="97"/>
      <c r="T25" s="97"/>
      <c r="U25" s="97"/>
      <c r="V25" s="97">
        <v>1571000</v>
      </c>
      <c r="W25" s="97"/>
      <c r="X25" s="97">
        <v>1571000</v>
      </c>
      <c r="Y25" s="97"/>
      <c r="Z25" s="97"/>
      <c r="AA25" s="97"/>
      <c r="AB25" s="193"/>
      <c r="AC25" s="97"/>
      <c r="AD25" s="97"/>
      <c r="AE25" s="194"/>
      <c r="AF25" s="190">
        <v>3142000</v>
      </c>
    </row>
    <row r="26" spans="1:32" x14ac:dyDescent="0.25">
      <c r="A26" s="185">
        <v>7</v>
      </c>
      <c r="B26" s="187" t="s">
        <v>722</v>
      </c>
      <c r="C26" s="191" t="s">
        <v>767</v>
      </c>
      <c r="D26" s="192" t="s">
        <v>768</v>
      </c>
      <c r="E26" s="97"/>
      <c r="F26" s="97"/>
      <c r="G26" s="97"/>
      <c r="H26" s="97"/>
      <c r="I26" s="97"/>
      <c r="J26" s="97"/>
      <c r="K26" s="97"/>
      <c r="L26" s="97"/>
      <c r="M26" s="97"/>
      <c r="N26" s="97"/>
      <c r="O26" s="97"/>
      <c r="P26" s="97">
        <v>830000</v>
      </c>
      <c r="Q26" s="97"/>
      <c r="R26" s="97"/>
      <c r="S26" s="97"/>
      <c r="T26" s="97"/>
      <c r="U26" s="97"/>
      <c r="V26" s="97"/>
      <c r="W26" s="97"/>
      <c r="X26" s="97">
        <v>1571000</v>
      </c>
      <c r="Y26" s="97"/>
      <c r="Z26" s="97"/>
      <c r="AA26" s="97"/>
      <c r="AB26" s="193">
        <v>777500</v>
      </c>
      <c r="AC26" s="97"/>
      <c r="AD26" s="97"/>
      <c r="AE26" s="194"/>
      <c r="AF26" s="190">
        <v>3178500</v>
      </c>
    </row>
    <row r="27" spans="1:32" x14ac:dyDescent="0.25">
      <c r="A27" s="185">
        <v>8</v>
      </c>
      <c r="B27" s="187" t="s">
        <v>769</v>
      </c>
      <c r="C27" s="191" t="s">
        <v>770</v>
      </c>
      <c r="D27" s="192" t="s">
        <v>768</v>
      </c>
      <c r="E27" s="97"/>
      <c r="F27" s="97"/>
      <c r="G27" s="97"/>
      <c r="H27" s="97"/>
      <c r="I27" s="97"/>
      <c r="J27" s="97"/>
      <c r="K27" s="97"/>
      <c r="L27" s="97"/>
      <c r="M27" s="97"/>
      <c r="N27" s="97"/>
      <c r="O27" s="97"/>
      <c r="P27" s="97"/>
      <c r="Q27" s="97"/>
      <c r="R27" s="97"/>
      <c r="S27" s="97"/>
      <c r="T27" s="97"/>
      <c r="U27" s="97"/>
      <c r="V27" s="97"/>
      <c r="W27" s="97"/>
      <c r="X27" s="97"/>
      <c r="Y27" s="97">
        <v>287000</v>
      </c>
      <c r="Z27" s="97"/>
      <c r="AA27" s="97"/>
      <c r="AB27" s="193"/>
      <c r="AC27" s="97"/>
      <c r="AD27" s="97"/>
      <c r="AE27" s="194"/>
      <c r="AF27" s="190">
        <v>287000</v>
      </c>
    </row>
    <row r="28" spans="1:32" x14ac:dyDescent="0.25">
      <c r="A28" s="185">
        <v>9</v>
      </c>
      <c r="B28" s="187" t="s">
        <v>705</v>
      </c>
      <c r="C28" s="191" t="s">
        <v>117</v>
      </c>
      <c r="D28" s="192" t="s">
        <v>768</v>
      </c>
      <c r="E28" s="97"/>
      <c r="F28" s="97"/>
      <c r="G28" s="97"/>
      <c r="H28" s="97"/>
      <c r="I28" s="97"/>
      <c r="J28" s="97"/>
      <c r="K28" s="97"/>
      <c r="L28" s="97"/>
      <c r="M28" s="97"/>
      <c r="N28" s="97"/>
      <c r="O28" s="97"/>
      <c r="P28" s="97"/>
      <c r="Q28" s="97">
        <v>870400</v>
      </c>
      <c r="R28" s="97"/>
      <c r="S28" s="97"/>
      <c r="T28" s="97"/>
      <c r="U28" s="97"/>
      <c r="V28" s="97"/>
      <c r="W28" s="97"/>
      <c r="X28" s="97">
        <v>1571000</v>
      </c>
      <c r="Y28" s="97"/>
      <c r="Z28" s="97"/>
      <c r="AA28" s="97"/>
      <c r="AB28" s="193"/>
      <c r="AC28" s="97"/>
      <c r="AD28" s="97"/>
      <c r="AE28" s="194"/>
      <c r="AF28" s="190">
        <v>2441400</v>
      </c>
    </row>
    <row r="29" spans="1:32" x14ac:dyDescent="0.25">
      <c r="A29" s="185">
        <v>10</v>
      </c>
      <c r="B29" s="187" t="s">
        <v>97</v>
      </c>
      <c r="C29" s="191" t="s">
        <v>98</v>
      </c>
      <c r="D29" s="192" t="s">
        <v>768</v>
      </c>
      <c r="E29" s="97"/>
      <c r="F29" s="97"/>
      <c r="G29" s="97"/>
      <c r="H29" s="97"/>
      <c r="I29" s="97"/>
      <c r="J29" s="97"/>
      <c r="K29" s="97"/>
      <c r="L29" s="97"/>
      <c r="M29" s="97"/>
      <c r="N29" s="97"/>
      <c r="O29" s="97"/>
      <c r="P29" s="97"/>
      <c r="Q29" s="97"/>
      <c r="R29" s="97"/>
      <c r="S29" s="97"/>
      <c r="T29" s="97"/>
      <c r="U29" s="97"/>
      <c r="V29" s="97"/>
      <c r="W29" s="97"/>
      <c r="X29" s="97"/>
      <c r="Y29" s="97"/>
      <c r="Z29" s="97"/>
      <c r="AA29" s="97">
        <v>851000</v>
      </c>
      <c r="AB29" s="193"/>
      <c r="AC29" s="97"/>
      <c r="AD29" s="97"/>
      <c r="AE29" s="194"/>
      <c r="AF29" s="190">
        <v>851000</v>
      </c>
    </row>
    <row r="30" spans="1:32" ht="47.25" customHeight="1" x14ac:dyDescent="0.25">
      <c r="A30" s="502" t="s">
        <v>737</v>
      </c>
      <c r="B30" s="503"/>
      <c r="C30" s="504"/>
      <c r="D30" s="203"/>
      <c r="E30" s="204">
        <v>1091000</v>
      </c>
      <c r="F30" s="204">
        <v>911400</v>
      </c>
      <c r="G30" s="204">
        <v>5491200</v>
      </c>
      <c r="H30" s="204">
        <v>3331200</v>
      </c>
      <c r="I30" s="204">
        <v>2182000</v>
      </c>
      <c r="J30" s="204">
        <v>3331200</v>
      </c>
      <c r="K30" s="204">
        <v>916900</v>
      </c>
      <c r="L30" s="204">
        <v>870400</v>
      </c>
      <c r="M30" s="204">
        <v>870400</v>
      </c>
      <c r="N30" s="204">
        <v>556900</v>
      </c>
      <c r="O30" s="204">
        <v>287000</v>
      </c>
      <c r="P30" s="204">
        <v>1660000</v>
      </c>
      <c r="Q30" s="204">
        <v>2611200</v>
      </c>
      <c r="R30" s="204">
        <v>1110400</v>
      </c>
      <c r="S30" s="204">
        <v>796900</v>
      </c>
      <c r="T30" s="204">
        <v>1113800</v>
      </c>
      <c r="U30" s="204">
        <v>870400</v>
      </c>
      <c r="V30" s="204">
        <v>1571000</v>
      </c>
      <c r="W30" s="204">
        <v>2182000</v>
      </c>
      <c r="X30" s="204">
        <v>4713000</v>
      </c>
      <c r="Y30" s="204">
        <v>287000</v>
      </c>
      <c r="Z30" s="204">
        <v>870400</v>
      </c>
      <c r="AA30" s="204">
        <v>851000</v>
      </c>
      <c r="AB30" s="204">
        <v>777500</v>
      </c>
      <c r="AC30" s="204">
        <v>23937500</v>
      </c>
      <c r="AD30" s="204">
        <v>870400</v>
      </c>
      <c r="AE30" s="205">
        <v>9</v>
      </c>
      <c r="AF30" s="205"/>
    </row>
    <row r="31" spans="1:32" ht="15.75" customHeight="1" x14ac:dyDescent="0.25">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row>
    <row r="32" spans="1:32" hidden="1" x14ac:dyDescent="0.25">
      <c r="A32" s="173"/>
      <c r="B32" s="173"/>
      <c r="C32" s="206" t="s">
        <v>739</v>
      </c>
      <c r="D32" s="207"/>
      <c r="E32" s="208"/>
      <c r="F32" s="208"/>
      <c r="G32" s="208"/>
      <c r="H32" s="208"/>
      <c r="I32" s="209"/>
      <c r="J32" s="209"/>
      <c r="K32" s="208"/>
      <c r="L32" s="208"/>
      <c r="M32" s="208"/>
      <c r="N32" s="208"/>
      <c r="O32" s="173"/>
      <c r="P32" s="173"/>
      <c r="Q32" s="173"/>
      <c r="R32" s="173"/>
      <c r="S32" s="173"/>
      <c r="T32" s="173"/>
      <c r="U32" s="173"/>
      <c r="V32" s="173"/>
      <c r="W32" s="173"/>
      <c r="X32" s="173"/>
      <c r="Y32" s="173"/>
      <c r="Z32" s="173"/>
      <c r="AA32" s="173"/>
      <c r="AB32" s="173"/>
      <c r="AC32" s="173"/>
      <c r="AD32" s="173"/>
      <c r="AE32" s="173"/>
      <c r="AF32" s="173"/>
    </row>
    <row r="33" spans="1:32" hidden="1" x14ac:dyDescent="0.25">
      <c r="A33" s="173"/>
      <c r="B33" s="173"/>
      <c r="C33" s="210" t="s">
        <v>740</v>
      </c>
      <c r="D33" s="211"/>
      <c r="E33" s="212"/>
      <c r="F33" s="212"/>
      <c r="G33" s="212"/>
      <c r="H33" s="212"/>
      <c r="I33" s="173"/>
      <c r="J33" s="173"/>
      <c r="K33" s="212"/>
      <c r="L33" s="212"/>
      <c r="M33" s="212"/>
      <c r="N33" s="212"/>
      <c r="O33" s="173"/>
      <c r="P33" s="173"/>
      <c r="Q33" s="173"/>
      <c r="R33" s="173"/>
      <c r="S33" s="173"/>
      <c r="T33" s="173"/>
      <c r="U33" s="173"/>
      <c r="V33" s="173"/>
      <c r="W33" s="173"/>
      <c r="X33" s="173"/>
      <c r="Y33" s="173"/>
      <c r="Z33" s="173"/>
      <c r="AA33" s="173"/>
      <c r="AB33" s="173"/>
      <c r="AC33" s="173"/>
      <c r="AD33" s="173"/>
      <c r="AE33" s="173"/>
      <c r="AF33" s="173"/>
    </row>
    <row r="34" spans="1:32" hidden="1" x14ac:dyDescent="0.25">
      <c r="A34" s="173"/>
      <c r="B34" s="173"/>
      <c r="C34" s="210" t="s">
        <v>741</v>
      </c>
      <c r="D34" s="211"/>
      <c r="E34" s="212"/>
      <c r="F34" s="212"/>
      <c r="G34" s="212"/>
      <c r="H34" s="212"/>
      <c r="I34" s="173"/>
      <c r="J34" s="173"/>
      <c r="K34" s="212"/>
      <c r="L34" s="212"/>
      <c r="M34" s="212"/>
      <c r="N34" s="212"/>
      <c r="O34" s="173"/>
      <c r="P34" s="173"/>
      <c r="Q34" s="173"/>
      <c r="R34" s="173"/>
      <c r="S34" s="173"/>
      <c r="T34" s="173"/>
      <c r="U34" s="173"/>
      <c r="V34" s="173"/>
      <c r="W34" s="173"/>
      <c r="X34" s="173"/>
      <c r="Y34" s="173"/>
      <c r="Z34" s="173"/>
      <c r="AA34" s="173"/>
      <c r="AB34" s="173"/>
      <c r="AC34" s="173"/>
      <c r="AD34" s="173"/>
      <c r="AE34" s="173"/>
      <c r="AF34" s="173"/>
    </row>
    <row r="35" spans="1:32" hidden="1" x14ac:dyDescent="0.25">
      <c r="A35" s="173"/>
      <c r="B35" s="173"/>
      <c r="C35" s="210" t="s">
        <v>742</v>
      </c>
      <c r="D35" s="211"/>
      <c r="E35" s="212"/>
      <c r="F35" s="212"/>
      <c r="G35" s="212"/>
      <c r="H35" s="212"/>
      <c r="I35" s="173"/>
      <c r="J35" s="173"/>
      <c r="K35" s="212"/>
      <c r="L35" s="212"/>
      <c r="M35" s="212"/>
      <c r="N35" s="212"/>
      <c r="O35" s="173"/>
      <c r="P35" s="173"/>
      <c r="Q35" s="173"/>
      <c r="R35" s="173"/>
      <c r="S35" s="173"/>
      <c r="T35" s="173"/>
      <c r="U35" s="173"/>
      <c r="V35" s="173"/>
      <c r="W35" s="173"/>
      <c r="X35" s="173"/>
      <c r="Y35" s="173"/>
      <c r="Z35" s="173"/>
      <c r="AA35" s="173"/>
      <c r="AB35" s="173"/>
      <c r="AC35" s="173"/>
      <c r="AD35" s="173"/>
      <c r="AE35" s="173"/>
      <c r="AF35" s="173"/>
    </row>
    <row r="36" spans="1:32" ht="15.75" hidden="1" customHeight="1" x14ac:dyDescent="0.25">
      <c r="A36" s="173"/>
      <c r="B36" s="173"/>
      <c r="C36" s="213" t="s">
        <v>743</v>
      </c>
      <c r="D36" s="214"/>
      <c r="E36" s="215"/>
      <c r="F36" s="215"/>
      <c r="G36" s="215"/>
      <c r="H36" s="215"/>
      <c r="I36" s="216"/>
      <c r="J36" s="216"/>
      <c r="K36" s="215"/>
      <c r="L36" s="215"/>
      <c r="M36" s="215"/>
      <c r="N36" s="215"/>
      <c r="O36" s="173"/>
      <c r="P36" s="173"/>
      <c r="Q36" s="173"/>
      <c r="R36" s="173"/>
      <c r="S36" s="173"/>
      <c r="T36" s="173"/>
      <c r="U36" s="173"/>
      <c r="V36" s="173"/>
      <c r="W36" s="173"/>
      <c r="X36" s="173"/>
      <c r="Y36" s="173"/>
      <c r="Z36" s="173"/>
      <c r="AA36" s="173"/>
      <c r="AB36" s="173"/>
      <c r="AC36" s="173"/>
      <c r="AD36" s="173"/>
      <c r="AE36" s="173"/>
      <c r="AF36" s="173"/>
    </row>
    <row r="37" spans="1:32" x14ac:dyDescent="0.25">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row>
    <row r="38" spans="1:32" x14ac:dyDescent="0.25">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173"/>
      <c r="AE38" s="173"/>
      <c r="AF38" s="173"/>
    </row>
    <row r="39" spans="1:32" x14ac:dyDescent="0.25">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row>
    <row r="40" spans="1:32" x14ac:dyDescent="0.25">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row>
    <row r="41" spans="1:32" x14ac:dyDescent="0.25">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row>
    <row r="42" spans="1:32" x14ac:dyDescent="0.25">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row>
    <row r="43" spans="1:32" x14ac:dyDescent="0.25">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row>
    <row r="44" spans="1:32" x14ac:dyDescent="0.25">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row>
    <row r="45" spans="1:32" x14ac:dyDescent="0.25">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row>
    <row r="46" spans="1:32" x14ac:dyDescent="0.25">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row>
    <row r="47" spans="1:32" x14ac:dyDescent="0.25">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row>
    <row r="48" spans="1:32" x14ac:dyDescent="0.25">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row>
    <row r="49" spans="2:32" x14ac:dyDescent="0.25">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row>
    <row r="50" spans="2:32" x14ac:dyDescent="0.25">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row>
    <row r="51" spans="2:32" x14ac:dyDescent="0.25">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row>
    <row r="52" spans="2:32" x14ac:dyDescent="0.25">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row>
    <row r="53" spans="2:32" x14ac:dyDescent="0.25">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row>
    <row r="54" spans="2:32" x14ac:dyDescent="0.25">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row>
    <row r="55" spans="2:32" x14ac:dyDescent="0.25">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row>
    <row r="56" spans="2:32" x14ac:dyDescent="0.25">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row>
    <row r="57" spans="2:32" x14ac:dyDescent="0.25">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row>
    <row r="58" spans="2:32" x14ac:dyDescent="0.25">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row>
    <row r="59" spans="2:32" x14ac:dyDescent="0.25">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row>
    <row r="60" spans="2:32" x14ac:dyDescent="0.25">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row>
    <row r="61" spans="2:32" x14ac:dyDescent="0.25">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row>
    <row r="62" spans="2:32" x14ac:dyDescent="0.25">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row>
    <row r="63" spans="2:32" x14ac:dyDescent="0.25">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row>
    <row r="64" spans="2:32" x14ac:dyDescent="0.25">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row>
    <row r="65" spans="2:32" x14ac:dyDescent="0.25">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row>
    <row r="66" spans="2:32" x14ac:dyDescent="0.25">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row>
    <row r="67" spans="2:32" x14ac:dyDescent="0.25">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row>
    <row r="68" spans="2:32" x14ac:dyDescent="0.25">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row>
    <row r="69" spans="2:32" x14ac:dyDescent="0.25">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row>
    <row r="70" spans="2:32" x14ac:dyDescent="0.25">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row>
    <row r="71" spans="2:32" x14ac:dyDescent="0.25">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row>
    <row r="72" spans="2:32" x14ac:dyDescent="0.25">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row>
    <row r="73" spans="2:32" x14ac:dyDescent="0.25">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row>
    <row r="74" spans="2:32" x14ac:dyDescent="0.25">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row>
    <row r="75" spans="2:32" x14ac:dyDescent="0.25">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row>
    <row r="76" spans="2:32" x14ac:dyDescent="0.25">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row>
    <row r="77" spans="2:32" x14ac:dyDescent="0.25">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row>
    <row r="78" spans="2:32" x14ac:dyDescent="0.25">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row>
    <row r="79" spans="2:32" x14ac:dyDescent="0.25">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row>
    <row r="80" spans="2:32" x14ac:dyDescent="0.25">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row>
    <row r="81" spans="2:32" x14ac:dyDescent="0.25">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row>
    <row r="82" spans="2:32" x14ac:dyDescent="0.25">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row>
    <row r="83" spans="2:32" x14ac:dyDescent="0.25">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row>
    <row r="84" spans="2:32" x14ac:dyDescent="0.25">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row>
    <row r="85" spans="2:32" x14ac:dyDescent="0.25">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row>
    <row r="86" spans="2:32" x14ac:dyDescent="0.25">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row>
    <row r="87" spans="2:32" x14ac:dyDescent="0.25">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row>
    <row r="88" spans="2:32" x14ac:dyDescent="0.25">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row>
    <row r="89" spans="2:32" x14ac:dyDescent="0.25">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row>
    <row r="90" spans="2:32" x14ac:dyDescent="0.25">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row>
    <row r="91" spans="2:32" x14ac:dyDescent="0.25">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row>
    <row r="92" spans="2:32" x14ac:dyDescent="0.25">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row>
    <row r="93" spans="2:32" x14ac:dyDescent="0.25">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row>
    <row r="94" spans="2:32" x14ac:dyDescent="0.25">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row>
    <row r="95" spans="2:32" x14ac:dyDescent="0.25">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row>
    <row r="96" spans="2:32" x14ac:dyDescent="0.25">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row>
    <row r="97" spans="2:32" x14ac:dyDescent="0.25">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row>
    <row r="98" spans="2:32" x14ac:dyDescent="0.25">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row>
    <row r="99" spans="2:32" x14ac:dyDescent="0.25">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row>
    <row r="100" spans="2:32" x14ac:dyDescent="0.25">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row>
    <row r="101" spans="2:32" x14ac:dyDescent="0.25">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row>
    <row r="102" spans="2:32" x14ac:dyDescent="0.25">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row>
    <row r="103" spans="2:32" x14ac:dyDescent="0.25">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row>
    <row r="104" spans="2:32" x14ac:dyDescent="0.25">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row>
    <row r="105" spans="2:32" x14ac:dyDescent="0.25">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row>
    <row r="106" spans="2:32" x14ac:dyDescent="0.25">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row>
    <row r="107" spans="2:32" x14ac:dyDescent="0.25">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row>
    <row r="108" spans="2:32" x14ac:dyDescent="0.25">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row>
    <row r="109" spans="2:32" x14ac:dyDescent="0.25">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row>
    <row r="110" spans="2:32" x14ac:dyDescent="0.25">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row>
    <row r="111" spans="2:32" x14ac:dyDescent="0.25">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row>
    <row r="112" spans="2:32" x14ac:dyDescent="0.25">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row>
    <row r="113" spans="2:32" x14ac:dyDescent="0.25">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row>
    <row r="114" spans="2:32" x14ac:dyDescent="0.25">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row>
    <row r="115" spans="2:32" x14ac:dyDescent="0.25">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row>
    <row r="116" spans="2:32" x14ac:dyDescent="0.25">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row>
    <row r="117" spans="2:32" x14ac:dyDescent="0.25">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row>
    <row r="118" spans="2:32" x14ac:dyDescent="0.25">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row>
    <row r="119" spans="2:32" x14ac:dyDescent="0.25">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row>
    <row r="120" spans="2:32" x14ac:dyDescent="0.25">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row>
    <row r="121" spans="2:32" x14ac:dyDescent="0.25">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row>
    <row r="122" spans="2:32" x14ac:dyDescent="0.25">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row>
    <row r="123" spans="2:32" x14ac:dyDescent="0.25">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row>
    <row r="124" spans="2:32" x14ac:dyDescent="0.25">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row>
    <row r="125" spans="2:32" x14ac:dyDescent="0.25">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row>
    <row r="126" spans="2:32" x14ac:dyDescent="0.25">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row>
    <row r="127" spans="2:32" x14ac:dyDescent="0.25">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row>
    <row r="128" spans="2:32" x14ac:dyDescent="0.25">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row>
    <row r="129" spans="2:32" x14ac:dyDescent="0.25">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row>
    <row r="130" spans="2:32" x14ac:dyDescent="0.25">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row>
    <row r="131" spans="2:32" x14ac:dyDescent="0.25">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row>
    <row r="132" spans="2:32" x14ac:dyDescent="0.25">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row>
    <row r="133" spans="2:32" x14ac:dyDescent="0.25">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row>
    <row r="134" spans="2:32" x14ac:dyDescent="0.25">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row>
    <row r="135" spans="2:32" x14ac:dyDescent="0.25">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row>
    <row r="136" spans="2:32" x14ac:dyDescent="0.25">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row>
    <row r="137" spans="2:32" x14ac:dyDescent="0.25">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row>
    <row r="138" spans="2:32" x14ac:dyDescent="0.25">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row>
    <row r="139" spans="2:32" x14ac:dyDescent="0.25">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row>
    <row r="140" spans="2:32" x14ac:dyDescent="0.25">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row>
    <row r="141" spans="2:32" x14ac:dyDescent="0.25">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row>
    <row r="142" spans="2:32" x14ac:dyDescent="0.25">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row>
    <row r="143" spans="2:32" x14ac:dyDescent="0.25">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row>
    <row r="144" spans="2:32" x14ac:dyDescent="0.25">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row>
    <row r="145" spans="2:32" x14ac:dyDescent="0.25">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row>
    <row r="146" spans="2:32" x14ac:dyDescent="0.25">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row>
    <row r="147" spans="2:32" x14ac:dyDescent="0.25">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row>
    <row r="148" spans="2:32" x14ac:dyDescent="0.25">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row>
    <row r="149" spans="2:32" x14ac:dyDescent="0.25">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row>
    <row r="150" spans="2:32" x14ac:dyDescent="0.25">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row>
    <row r="151" spans="2:32" x14ac:dyDescent="0.25">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row>
    <row r="152" spans="2:32" x14ac:dyDescent="0.25">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row>
    <row r="153" spans="2:32" x14ac:dyDescent="0.25">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row>
    <row r="154" spans="2:32" x14ac:dyDescent="0.25">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row>
    <row r="155" spans="2:32" x14ac:dyDescent="0.25">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row>
    <row r="156" spans="2:32" x14ac:dyDescent="0.25">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row>
    <row r="157" spans="2:32" x14ac:dyDescent="0.25">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row>
    <row r="158" spans="2:32" x14ac:dyDescent="0.25">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row>
    <row r="159" spans="2:32" x14ac:dyDescent="0.25">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row>
    <row r="160" spans="2:32" x14ac:dyDescent="0.25">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row>
    <row r="161" spans="2:32" x14ac:dyDescent="0.25">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row>
    <row r="162" spans="2:32" x14ac:dyDescent="0.25">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row>
    <row r="163" spans="2:32" x14ac:dyDescent="0.25">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row>
    <row r="164" spans="2:32" x14ac:dyDescent="0.25">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row>
    <row r="165" spans="2:32" x14ac:dyDescent="0.25">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row>
    <row r="166" spans="2:32" x14ac:dyDescent="0.25">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row>
    <row r="167" spans="2:32" x14ac:dyDescent="0.25">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row>
    <row r="168" spans="2:32" x14ac:dyDescent="0.25">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row>
    <row r="169" spans="2:32" x14ac:dyDescent="0.25">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row>
    <row r="170" spans="2:32" x14ac:dyDescent="0.25">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row>
    <row r="171" spans="2:32" x14ac:dyDescent="0.25">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row>
    <row r="172" spans="2:32" x14ac:dyDescent="0.25">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row>
    <row r="173" spans="2:32" x14ac:dyDescent="0.25">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row>
    <row r="174" spans="2:32" x14ac:dyDescent="0.25">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row>
    <row r="175" spans="2:32" x14ac:dyDescent="0.25">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row>
    <row r="176" spans="2:32" x14ac:dyDescent="0.25">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row>
    <row r="177" spans="2:32" x14ac:dyDescent="0.25">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row>
    <row r="178" spans="2:32" x14ac:dyDescent="0.25">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row>
    <row r="179" spans="2:32" x14ac:dyDescent="0.25">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row>
    <row r="180" spans="2:32" x14ac:dyDescent="0.25">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row>
    <row r="181" spans="2:32" x14ac:dyDescent="0.25">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row>
    <row r="182" spans="2:32" x14ac:dyDescent="0.25">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row>
    <row r="183" spans="2:32" x14ac:dyDescent="0.25">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row>
    <row r="184" spans="2:32" x14ac:dyDescent="0.25">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row>
    <row r="185" spans="2:32" x14ac:dyDescent="0.25">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row>
    <row r="186" spans="2:32" x14ac:dyDescent="0.25">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row>
    <row r="187" spans="2:32" x14ac:dyDescent="0.25">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row>
    <row r="188" spans="2:32" x14ac:dyDescent="0.25">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row>
    <row r="189" spans="2:32" x14ac:dyDescent="0.25">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row>
    <row r="190" spans="2:32" x14ac:dyDescent="0.25">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row>
    <row r="191" spans="2:32" x14ac:dyDescent="0.25">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row>
    <row r="192" spans="2:32" x14ac:dyDescent="0.25">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row>
    <row r="193" spans="2:32" x14ac:dyDescent="0.25">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row>
    <row r="194" spans="2:32" x14ac:dyDescent="0.25">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row>
    <row r="195" spans="2:32" x14ac:dyDescent="0.25">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row>
    <row r="196" spans="2:32" x14ac:dyDescent="0.25">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row>
    <row r="197" spans="2:32" x14ac:dyDescent="0.25">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row>
    <row r="198" spans="2:32" x14ac:dyDescent="0.25">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row>
    <row r="199" spans="2:32" x14ac:dyDescent="0.25">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row>
    <row r="200" spans="2:32" x14ac:dyDescent="0.25">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row>
    <row r="201" spans="2:32" x14ac:dyDescent="0.25">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row>
    <row r="202" spans="2:32" x14ac:dyDescent="0.25">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row>
    <row r="203" spans="2:32" x14ac:dyDescent="0.25">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row>
    <row r="204" spans="2:32" x14ac:dyDescent="0.25">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row>
    <row r="205" spans="2:32" x14ac:dyDescent="0.25">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row>
    <row r="206" spans="2:32" x14ac:dyDescent="0.25">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row>
    <row r="207" spans="2:32" x14ac:dyDescent="0.25">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row>
    <row r="208" spans="2:32" x14ac:dyDescent="0.25">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row>
    <row r="209" spans="2:32" x14ac:dyDescent="0.25">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row>
    <row r="210" spans="2:32" x14ac:dyDescent="0.25">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row>
    <row r="211" spans="2:32" x14ac:dyDescent="0.25">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row>
    <row r="212" spans="2:32" x14ac:dyDescent="0.25">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row>
    <row r="213" spans="2:32" x14ac:dyDescent="0.25">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row>
    <row r="214" spans="2:32" x14ac:dyDescent="0.25">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row>
    <row r="215" spans="2:32" x14ac:dyDescent="0.25">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row>
    <row r="216" spans="2:32" x14ac:dyDescent="0.25">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row>
    <row r="217" spans="2:32" x14ac:dyDescent="0.25">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row>
    <row r="218" spans="2:32" x14ac:dyDescent="0.25">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row>
    <row r="219" spans="2:32" x14ac:dyDescent="0.25">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row>
    <row r="220" spans="2:32" x14ac:dyDescent="0.25">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row>
    <row r="221" spans="2:32" x14ac:dyDescent="0.25">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row>
    <row r="222" spans="2:32" x14ac:dyDescent="0.25">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row>
    <row r="223" spans="2:32" x14ac:dyDescent="0.25">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row>
    <row r="224" spans="2:32" x14ac:dyDescent="0.25">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row>
    <row r="225" spans="2:32" x14ac:dyDescent="0.25">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row>
    <row r="226" spans="2:32" x14ac:dyDescent="0.25">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row>
    <row r="227" spans="2:32" x14ac:dyDescent="0.25">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row>
    <row r="228" spans="2:32" x14ac:dyDescent="0.25">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row>
    <row r="229" spans="2:32" x14ac:dyDescent="0.25">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row>
    <row r="230" spans="2:32" x14ac:dyDescent="0.25">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row>
    <row r="231" spans="2:32" x14ac:dyDescent="0.25">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row>
    <row r="232" spans="2:32" x14ac:dyDescent="0.25">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row>
    <row r="233" spans="2:32" x14ac:dyDescent="0.25">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row>
    <row r="234" spans="2:32" x14ac:dyDescent="0.25">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row>
    <row r="235" spans="2:32" x14ac:dyDescent="0.25">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row>
    <row r="236" spans="2:32" x14ac:dyDescent="0.25">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row>
    <row r="237" spans="2:32" x14ac:dyDescent="0.25">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row>
    <row r="238" spans="2:32" x14ac:dyDescent="0.25">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row>
    <row r="239" spans="2:32" x14ac:dyDescent="0.25">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row>
    <row r="240" spans="2:32" x14ac:dyDescent="0.25">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row>
    <row r="241" spans="2:32" x14ac:dyDescent="0.25">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row>
    <row r="242" spans="2:32" x14ac:dyDescent="0.25">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row>
    <row r="243" spans="2:32" x14ac:dyDescent="0.25">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row>
    <row r="244" spans="2:32" x14ac:dyDescent="0.25">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row>
    <row r="245" spans="2:32" x14ac:dyDescent="0.25">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row>
    <row r="246" spans="2:32" x14ac:dyDescent="0.25">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row>
    <row r="247" spans="2:32" x14ac:dyDescent="0.25">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row>
    <row r="248" spans="2:32" x14ac:dyDescent="0.25">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row>
    <row r="249" spans="2:32" x14ac:dyDescent="0.25">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row>
    <row r="250" spans="2:32" x14ac:dyDescent="0.25">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row>
    <row r="251" spans="2:32" x14ac:dyDescent="0.25">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row>
    <row r="252" spans="2:32" x14ac:dyDescent="0.25">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row>
    <row r="253" spans="2:32" x14ac:dyDescent="0.25">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row>
    <row r="254" spans="2:32" x14ac:dyDescent="0.25">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row>
    <row r="255" spans="2:32" x14ac:dyDescent="0.25">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row>
    <row r="256" spans="2:32" x14ac:dyDescent="0.25">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row>
    <row r="257" spans="2:32" x14ac:dyDescent="0.25">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row>
    <row r="258" spans="2:32" x14ac:dyDescent="0.25">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3"/>
      <c r="AD258" s="173"/>
      <c r="AE258" s="173"/>
      <c r="AF258" s="173"/>
    </row>
    <row r="259" spans="2:32" x14ac:dyDescent="0.25">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row>
    <row r="260" spans="2:32" x14ac:dyDescent="0.25">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row>
    <row r="261" spans="2:32" x14ac:dyDescent="0.25">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row>
    <row r="262" spans="2:32" x14ac:dyDescent="0.25">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row>
    <row r="263" spans="2:32" x14ac:dyDescent="0.25">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row>
    <row r="264" spans="2:32" x14ac:dyDescent="0.25">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row>
    <row r="265" spans="2:32" x14ac:dyDescent="0.25">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row>
    <row r="266" spans="2:32" x14ac:dyDescent="0.25">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row>
    <row r="267" spans="2:32" x14ac:dyDescent="0.25">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row>
    <row r="268" spans="2:32" x14ac:dyDescent="0.25">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row>
    <row r="269" spans="2:32" x14ac:dyDescent="0.25">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row>
    <row r="270" spans="2:32" x14ac:dyDescent="0.25">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row>
    <row r="271" spans="2:32" x14ac:dyDescent="0.25">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row>
    <row r="272" spans="2:32" x14ac:dyDescent="0.25">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row>
    <row r="273" spans="2:32" x14ac:dyDescent="0.25">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row>
    <row r="274" spans="2:32" x14ac:dyDescent="0.25">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row>
    <row r="275" spans="2:32" x14ac:dyDescent="0.25">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row>
    <row r="276" spans="2:32" x14ac:dyDescent="0.25">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row>
    <row r="277" spans="2:32" x14ac:dyDescent="0.25">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row>
    <row r="278" spans="2:32" x14ac:dyDescent="0.25">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row>
    <row r="279" spans="2:32" x14ac:dyDescent="0.25">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row>
    <row r="280" spans="2:32" x14ac:dyDescent="0.25">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row>
    <row r="281" spans="2:32" x14ac:dyDescent="0.25">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row>
    <row r="282" spans="2:32" x14ac:dyDescent="0.25">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row>
    <row r="283" spans="2:32" x14ac:dyDescent="0.25">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row>
    <row r="284" spans="2:32" x14ac:dyDescent="0.25">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row>
    <row r="285" spans="2:32" x14ac:dyDescent="0.25">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row>
    <row r="286" spans="2:32" x14ac:dyDescent="0.25">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row>
    <row r="287" spans="2:32" x14ac:dyDescent="0.25">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row>
    <row r="288" spans="2:32" x14ac:dyDescent="0.25">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row>
    <row r="289" spans="2:32" x14ac:dyDescent="0.25">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row>
    <row r="290" spans="2:32" x14ac:dyDescent="0.25">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row>
    <row r="291" spans="2:32" x14ac:dyDescent="0.25">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row>
    <row r="292" spans="2:32" x14ac:dyDescent="0.25">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row>
    <row r="293" spans="2:32" x14ac:dyDescent="0.25">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row>
    <row r="294" spans="2:32" x14ac:dyDescent="0.25">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row>
    <row r="295" spans="2:32" x14ac:dyDescent="0.25">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3"/>
      <c r="AD295" s="173"/>
      <c r="AE295" s="173"/>
      <c r="AF295" s="173"/>
    </row>
    <row r="296" spans="2:32" x14ac:dyDescent="0.25">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row>
    <row r="297" spans="2:32" x14ac:dyDescent="0.25">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row>
    <row r="298" spans="2:32" x14ac:dyDescent="0.25">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row>
    <row r="299" spans="2:32" x14ac:dyDescent="0.25">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row>
    <row r="300" spans="2:32" x14ac:dyDescent="0.25">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row>
    <row r="301" spans="2:32" x14ac:dyDescent="0.25">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row>
    <row r="302" spans="2:32" x14ac:dyDescent="0.25">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row>
    <row r="303" spans="2:32" x14ac:dyDescent="0.25">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row>
    <row r="304" spans="2:32" x14ac:dyDescent="0.25">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row>
    <row r="305" spans="2:32" x14ac:dyDescent="0.25">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row>
    <row r="306" spans="2:32" x14ac:dyDescent="0.25">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row>
    <row r="307" spans="2:32" x14ac:dyDescent="0.25">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row>
    <row r="308" spans="2:32" x14ac:dyDescent="0.25">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row>
    <row r="309" spans="2:32" x14ac:dyDescent="0.25">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row>
    <row r="310" spans="2:32" x14ac:dyDescent="0.25">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row>
    <row r="311" spans="2:32" x14ac:dyDescent="0.25">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row>
    <row r="312" spans="2:32" x14ac:dyDescent="0.25">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row>
    <row r="313" spans="2:32" x14ac:dyDescent="0.25">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row>
    <row r="314" spans="2:32" x14ac:dyDescent="0.25">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row>
    <row r="315" spans="2:32" x14ac:dyDescent="0.25">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row>
    <row r="316" spans="2:32" x14ac:dyDescent="0.25">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row>
    <row r="317" spans="2:32" x14ac:dyDescent="0.25">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row>
    <row r="318" spans="2:32" x14ac:dyDescent="0.25">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row>
    <row r="319" spans="2:32" x14ac:dyDescent="0.25">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row>
    <row r="320" spans="2:32" x14ac:dyDescent="0.25">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row>
    <row r="321" spans="2:32" x14ac:dyDescent="0.25">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row>
    <row r="322" spans="2:32" x14ac:dyDescent="0.25">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row>
    <row r="323" spans="2:32" x14ac:dyDescent="0.25">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row>
    <row r="324" spans="2:32" x14ac:dyDescent="0.25">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row>
    <row r="325" spans="2:32" x14ac:dyDescent="0.25">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row>
    <row r="326" spans="2:32" x14ac:dyDescent="0.25">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row>
    <row r="327" spans="2:32" x14ac:dyDescent="0.25">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row>
    <row r="328" spans="2:32" x14ac:dyDescent="0.25">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row>
    <row r="329" spans="2:32" x14ac:dyDescent="0.25">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row>
    <row r="330" spans="2:32" x14ac:dyDescent="0.25">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row>
    <row r="331" spans="2:32" x14ac:dyDescent="0.25">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row>
    <row r="332" spans="2:32" x14ac:dyDescent="0.25">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row>
    <row r="333" spans="2:32" x14ac:dyDescent="0.25">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row>
    <row r="334" spans="2:32" x14ac:dyDescent="0.25">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row>
    <row r="335" spans="2:32" x14ac:dyDescent="0.25">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row>
    <row r="336" spans="2:32" x14ac:dyDescent="0.25">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row>
    <row r="337" spans="2:32" x14ac:dyDescent="0.25">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row>
    <row r="338" spans="2:32" x14ac:dyDescent="0.25">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row>
    <row r="339" spans="2:32" x14ac:dyDescent="0.25">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row>
    <row r="340" spans="2:32" x14ac:dyDescent="0.25">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row>
    <row r="341" spans="2:32" x14ac:dyDescent="0.25">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row>
    <row r="342" spans="2:32" x14ac:dyDescent="0.25">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row>
    <row r="343" spans="2:32" x14ac:dyDescent="0.25">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row>
    <row r="344" spans="2:32" x14ac:dyDescent="0.25">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row>
    <row r="345" spans="2:32" x14ac:dyDescent="0.25">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row>
    <row r="346" spans="2:32" x14ac:dyDescent="0.25">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row>
    <row r="347" spans="2:32" x14ac:dyDescent="0.25">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row>
    <row r="348" spans="2:32" x14ac:dyDescent="0.25">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row>
    <row r="349" spans="2:32" x14ac:dyDescent="0.25">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row>
    <row r="350" spans="2:32" x14ac:dyDescent="0.25">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row>
    <row r="351" spans="2:32" x14ac:dyDescent="0.25">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row>
    <row r="352" spans="2:32" x14ac:dyDescent="0.25">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row>
    <row r="353" spans="2:32" x14ac:dyDescent="0.25">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row>
    <row r="354" spans="2:32" x14ac:dyDescent="0.25">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row>
    <row r="355" spans="2:32" x14ac:dyDescent="0.25">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row>
    <row r="356" spans="2:32" x14ac:dyDescent="0.25">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row>
    <row r="357" spans="2:32" x14ac:dyDescent="0.25">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row>
    <row r="358" spans="2:32" x14ac:dyDescent="0.25">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row>
    <row r="359" spans="2:32" x14ac:dyDescent="0.25">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row>
    <row r="360" spans="2:32" x14ac:dyDescent="0.25">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row>
    <row r="361" spans="2:32" x14ac:dyDescent="0.25">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row>
    <row r="362" spans="2:32" x14ac:dyDescent="0.25">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row>
    <row r="363" spans="2:32" x14ac:dyDescent="0.25">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row>
    <row r="364" spans="2:32" x14ac:dyDescent="0.25">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row>
    <row r="365" spans="2:32" x14ac:dyDescent="0.25">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row>
    <row r="366" spans="2:32" x14ac:dyDescent="0.25">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row>
    <row r="367" spans="2:32" x14ac:dyDescent="0.25">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row>
    <row r="368" spans="2:32" x14ac:dyDescent="0.25">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row>
    <row r="369" spans="2:32" x14ac:dyDescent="0.25">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row>
    <row r="370" spans="2:32" x14ac:dyDescent="0.25">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row>
    <row r="371" spans="2:32" x14ac:dyDescent="0.25">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row>
    <row r="372" spans="2:32" x14ac:dyDescent="0.25">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row>
    <row r="373" spans="2:32" x14ac:dyDescent="0.25">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row>
    <row r="374" spans="2:32" x14ac:dyDescent="0.25">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row>
    <row r="375" spans="2:32" x14ac:dyDescent="0.25">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row>
    <row r="376" spans="2:32" x14ac:dyDescent="0.25">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row>
    <row r="377" spans="2:32" x14ac:dyDescent="0.25">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row>
    <row r="378" spans="2:32" x14ac:dyDescent="0.25">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row>
    <row r="379" spans="2:32" x14ac:dyDescent="0.25">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row>
    <row r="380" spans="2:32" x14ac:dyDescent="0.25">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row>
    <row r="381" spans="2:32" x14ac:dyDescent="0.25">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row>
    <row r="382" spans="2:32" x14ac:dyDescent="0.25">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row>
    <row r="383" spans="2:32" x14ac:dyDescent="0.25">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row>
    <row r="384" spans="2:32" x14ac:dyDescent="0.25">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row>
    <row r="385" spans="2:32" x14ac:dyDescent="0.25">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row>
    <row r="386" spans="2:32" x14ac:dyDescent="0.25">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row>
    <row r="387" spans="2:32" x14ac:dyDescent="0.25">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row>
    <row r="388" spans="2:32" x14ac:dyDescent="0.25">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row>
    <row r="389" spans="2:32" x14ac:dyDescent="0.25">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row>
    <row r="390" spans="2:32" x14ac:dyDescent="0.25">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row>
    <row r="391" spans="2:32" x14ac:dyDescent="0.25">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row>
    <row r="392" spans="2:32" x14ac:dyDescent="0.25">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row>
    <row r="393" spans="2:32" x14ac:dyDescent="0.25">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row>
    <row r="394" spans="2:32" x14ac:dyDescent="0.25">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row>
    <row r="395" spans="2:32" x14ac:dyDescent="0.25">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row>
    <row r="396" spans="2:32" x14ac:dyDescent="0.25">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row>
    <row r="397" spans="2:32" x14ac:dyDescent="0.25">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row>
    <row r="398" spans="2:32" x14ac:dyDescent="0.25">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row>
    <row r="399" spans="2:32" x14ac:dyDescent="0.25">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row>
    <row r="400" spans="2:32" x14ac:dyDescent="0.25">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row>
    <row r="401" spans="2:32" x14ac:dyDescent="0.25">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row>
    <row r="402" spans="2:32" x14ac:dyDescent="0.25">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row>
    <row r="403" spans="2:32" x14ac:dyDescent="0.25">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row>
    <row r="404" spans="2:32" x14ac:dyDescent="0.25">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row>
    <row r="405" spans="2:32" x14ac:dyDescent="0.25">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row>
    <row r="406" spans="2:32" x14ac:dyDescent="0.25">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row>
    <row r="407" spans="2:32" x14ac:dyDescent="0.25">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row>
    <row r="408" spans="2:32" x14ac:dyDescent="0.25">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row>
    <row r="409" spans="2:32" x14ac:dyDescent="0.25">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row>
    <row r="410" spans="2:32" x14ac:dyDescent="0.25">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row>
    <row r="411" spans="2:32" x14ac:dyDescent="0.25">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row>
    <row r="412" spans="2:32" x14ac:dyDescent="0.25">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row>
    <row r="413" spans="2:32" x14ac:dyDescent="0.25">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row>
    <row r="414" spans="2:32" x14ac:dyDescent="0.25">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row>
    <row r="415" spans="2:32" x14ac:dyDescent="0.25">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row>
    <row r="416" spans="2:32" x14ac:dyDescent="0.25">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row>
    <row r="417" spans="2:32" x14ac:dyDescent="0.25">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row>
    <row r="418" spans="2:32" x14ac:dyDescent="0.25">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row>
    <row r="419" spans="2:32" x14ac:dyDescent="0.25">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row>
    <row r="420" spans="2:32" x14ac:dyDescent="0.25">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row>
    <row r="421" spans="2:32" x14ac:dyDescent="0.25">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row>
    <row r="422" spans="2:32" x14ac:dyDescent="0.25">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row>
    <row r="423" spans="2:32" x14ac:dyDescent="0.25">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row>
    <row r="424" spans="2:32" x14ac:dyDescent="0.25">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row>
    <row r="425" spans="2:32" x14ac:dyDescent="0.25">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row>
    <row r="426" spans="2:32" x14ac:dyDescent="0.25">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row>
    <row r="427" spans="2:32" x14ac:dyDescent="0.25">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row>
    <row r="428" spans="2:32" x14ac:dyDescent="0.25">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row>
    <row r="429" spans="2:32" x14ac:dyDescent="0.25">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3"/>
      <c r="AF429" s="173"/>
    </row>
    <row r="430" spans="2:32" x14ac:dyDescent="0.25">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row>
    <row r="431" spans="2:32" x14ac:dyDescent="0.25">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row>
    <row r="432" spans="2:32" x14ac:dyDescent="0.25">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row>
    <row r="433" spans="2:32" x14ac:dyDescent="0.25">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row>
    <row r="434" spans="2:32" x14ac:dyDescent="0.25">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row>
    <row r="435" spans="2:32" x14ac:dyDescent="0.25">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row>
    <row r="436" spans="2:32" x14ac:dyDescent="0.25">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row>
    <row r="437" spans="2:32" x14ac:dyDescent="0.25">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row>
    <row r="438" spans="2:32" x14ac:dyDescent="0.25">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row>
    <row r="439" spans="2:32" x14ac:dyDescent="0.25">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row>
    <row r="440" spans="2:32" x14ac:dyDescent="0.25">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row>
    <row r="441" spans="2:32" x14ac:dyDescent="0.25">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row>
    <row r="442" spans="2:32" x14ac:dyDescent="0.25">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row>
    <row r="443" spans="2:32" x14ac:dyDescent="0.25">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row>
    <row r="444" spans="2:32" x14ac:dyDescent="0.25">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3"/>
    </row>
    <row r="445" spans="2:32" x14ac:dyDescent="0.25">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c r="AB445" s="173"/>
      <c r="AC445" s="173"/>
      <c r="AD445" s="173"/>
      <c r="AE445" s="173"/>
      <c r="AF445" s="173"/>
    </row>
    <row r="446" spans="2:32" x14ac:dyDescent="0.25">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row>
    <row r="447" spans="2:32" x14ac:dyDescent="0.25">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c r="AB447" s="173"/>
      <c r="AC447" s="173"/>
      <c r="AD447" s="173"/>
      <c r="AE447" s="173"/>
      <c r="AF447" s="173"/>
    </row>
    <row r="448" spans="2:32" x14ac:dyDescent="0.25">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row>
    <row r="449" spans="2:32" x14ac:dyDescent="0.25">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row>
    <row r="450" spans="2:32" x14ac:dyDescent="0.25">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row>
    <row r="451" spans="2:32" x14ac:dyDescent="0.25">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row>
    <row r="452" spans="2:32" x14ac:dyDescent="0.25">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c r="AB452" s="173"/>
      <c r="AC452" s="173"/>
      <c r="AD452" s="173"/>
      <c r="AE452" s="173"/>
      <c r="AF452" s="173"/>
    </row>
    <row r="453" spans="2:32" x14ac:dyDescent="0.25">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row>
    <row r="454" spans="2:32" x14ac:dyDescent="0.25">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row>
    <row r="455" spans="2:32" x14ac:dyDescent="0.25">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row>
    <row r="456" spans="2:32" x14ac:dyDescent="0.25">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3"/>
      <c r="AD456" s="173"/>
      <c r="AE456" s="173"/>
      <c r="AF456" s="173"/>
    </row>
    <row r="457" spans="2:32" x14ac:dyDescent="0.25">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3"/>
      <c r="AD457" s="173"/>
      <c r="AE457" s="173"/>
      <c r="AF457" s="173"/>
    </row>
    <row r="458" spans="2:32" x14ac:dyDescent="0.25">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row>
    <row r="459" spans="2:32" x14ac:dyDescent="0.25">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row>
    <row r="460" spans="2:32" x14ac:dyDescent="0.25">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row>
    <row r="461" spans="2:32" x14ac:dyDescent="0.25">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row>
    <row r="462" spans="2:32" x14ac:dyDescent="0.25">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row>
    <row r="463" spans="2:32" x14ac:dyDescent="0.25">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row>
    <row r="464" spans="2:32" x14ac:dyDescent="0.25">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row>
    <row r="465" spans="2:32" x14ac:dyDescent="0.25">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c r="AB465" s="173"/>
      <c r="AC465" s="173"/>
      <c r="AD465" s="173"/>
      <c r="AE465" s="173"/>
      <c r="AF465" s="173"/>
    </row>
    <row r="466" spans="2:32" x14ac:dyDescent="0.25">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row>
    <row r="467" spans="2:32" x14ac:dyDescent="0.25">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row>
    <row r="468" spans="2:32" x14ac:dyDescent="0.25">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row>
    <row r="469" spans="2:32" x14ac:dyDescent="0.25">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row>
    <row r="470" spans="2:32" x14ac:dyDescent="0.25">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row>
    <row r="471" spans="2:32" x14ac:dyDescent="0.25">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c r="AB471" s="173"/>
      <c r="AC471" s="173"/>
      <c r="AD471" s="173"/>
      <c r="AE471" s="173"/>
      <c r="AF471" s="173"/>
    </row>
    <row r="472" spans="2:32" x14ac:dyDescent="0.25">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row>
    <row r="473" spans="2:32" x14ac:dyDescent="0.25">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row>
    <row r="474" spans="2:32" x14ac:dyDescent="0.25">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row>
    <row r="475" spans="2:32" x14ac:dyDescent="0.25">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row>
    <row r="476" spans="2:32" x14ac:dyDescent="0.25">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173"/>
      <c r="AD476" s="173"/>
      <c r="AE476" s="173"/>
      <c r="AF476" s="173"/>
    </row>
    <row r="477" spans="2:32" x14ac:dyDescent="0.25">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row>
    <row r="478" spans="2:32" x14ac:dyDescent="0.25">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row>
    <row r="479" spans="2:32" x14ac:dyDescent="0.25">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row>
    <row r="480" spans="2:32" x14ac:dyDescent="0.25">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row>
    <row r="481" spans="2:32" x14ac:dyDescent="0.25">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row>
    <row r="482" spans="2:32" x14ac:dyDescent="0.25">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173"/>
      <c r="AD482" s="173"/>
      <c r="AE482" s="173"/>
      <c r="AF482" s="173"/>
    </row>
    <row r="483" spans="2:32" x14ac:dyDescent="0.25">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row>
    <row r="484" spans="2:32" x14ac:dyDescent="0.25">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row>
    <row r="485" spans="2:32" x14ac:dyDescent="0.25">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c r="AB485" s="173"/>
      <c r="AC485" s="173"/>
      <c r="AD485" s="173"/>
      <c r="AE485" s="173"/>
      <c r="AF485" s="173"/>
    </row>
    <row r="486" spans="2:32" x14ac:dyDescent="0.25">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row>
    <row r="487" spans="2:32" x14ac:dyDescent="0.25">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row>
    <row r="488" spans="2:32" x14ac:dyDescent="0.25">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row>
    <row r="489" spans="2:32" x14ac:dyDescent="0.25">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row>
    <row r="490" spans="2:32" x14ac:dyDescent="0.25">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row>
    <row r="491" spans="2:32" x14ac:dyDescent="0.25">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c r="AA491" s="173"/>
      <c r="AB491" s="173"/>
      <c r="AC491" s="173"/>
      <c r="AD491" s="173"/>
      <c r="AE491" s="173"/>
      <c r="AF491" s="173"/>
    </row>
    <row r="492" spans="2:32" x14ac:dyDescent="0.25">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row>
    <row r="493" spans="2:32" x14ac:dyDescent="0.25">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3"/>
      <c r="AF493" s="173"/>
    </row>
    <row r="494" spans="2:32" x14ac:dyDescent="0.25">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c r="AA494" s="173"/>
      <c r="AB494" s="173"/>
      <c r="AC494" s="173"/>
      <c r="AD494" s="173"/>
      <c r="AE494" s="173"/>
      <c r="AF494" s="173"/>
    </row>
    <row r="495" spans="2:32" x14ac:dyDescent="0.25">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row>
    <row r="496" spans="2:32" x14ac:dyDescent="0.25">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row>
    <row r="497" spans="2:32" x14ac:dyDescent="0.25">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row>
    <row r="498" spans="2:32" x14ac:dyDescent="0.25">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row>
    <row r="499" spans="2:32" x14ac:dyDescent="0.25">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3"/>
      <c r="AD499" s="173"/>
      <c r="AE499" s="173"/>
      <c r="AF499" s="173"/>
    </row>
    <row r="500" spans="2:32" x14ac:dyDescent="0.25">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row>
    <row r="501" spans="2:32" x14ac:dyDescent="0.25">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row>
    <row r="502" spans="2:32" x14ac:dyDescent="0.25">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173"/>
      <c r="AD502" s="173"/>
      <c r="AE502" s="173"/>
      <c r="AF502" s="173"/>
    </row>
    <row r="503" spans="2:32" x14ac:dyDescent="0.25">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row>
    <row r="504" spans="2:32" x14ac:dyDescent="0.25">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row>
    <row r="505" spans="2:32" x14ac:dyDescent="0.25">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row>
    <row r="506" spans="2:32" x14ac:dyDescent="0.25">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row>
    <row r="507" spans="2:32" x14ac:dyDescent="0.25">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row>
    <row r="508" spans="2:32" x14ac:dyDescent="0.25">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c r="AA508" s="173"/>
      <c r="AB508" s="173"/>
      <c r="AC508" s="173"/>
      <c r="AD508" s="173"/>
      <c r="AE508" s="173"/>
      <c r="AF508" s="173"/>
    </row>
    <row r="509" spans="2:32" x14ac:dyDescent="0.25">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row>
    <row r="510" spans="2:32" x14ac:dyDescent="0.25">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c r="AA510" s="173"/>
      <c r="AB510" s="173"/>
      <c r="AC510" s="173"/>
      <c r="AD510" s="173"/>
      <c r="AE510" s="173"/>
      <c r="AF510" s="173"/>
    </row>
    <row r="511" spans="2:32" x14ac:dyDescent="0.25">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row>
    <row r="512" spans="2:32" x14ac:dyDescent="0.25">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row>
    <row r="513" spans="2:32" x14ac:dyDescent="0.25">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173"/>
      <c r="AD513" s="173"/>
      <c r="AE513" s="173"/>
      <c r="AF513" s="173"/>
    </row>
    <row r="514" spans="2:32" x14ac:dyDescent="0.25">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row>
    <row r="515" spans="2:32" x14ac:dyDescent="0.25">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row>
    <row r="516" spans="2:32" x14ac:dyDescent="0.25">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c r="AA516" s="173"/>
      <c r="AB516" s="173"/>
      <c r="AC516" s="173"/>
      <c r="AD516" s="173"/>
      <c r="AE516" s="173"/>
      <c r="AF516" s="173"/>
    </row>
    <row r="517" spans="2:32" x14ac:dyDescent="0.25">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row>
    <row r="518" spans="2:32" x14ac:dyDescent="0.25">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row>
    <row r="519" spans="2:32" x14ac:dyDescent="0.25">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row>
    <row r="520" spans="2:32" x14ac:dyDescent="0.25">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row>
    <row r="521" spans="2:32" x14ac:dyDescent="0.25">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row>
    <row r="522" spans="2:32" x14ac:dyDescent="0.25">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173"/>
      <c r="AD522" s="173"/>
      <c r="AE522" s="173"/>
      <c r="AF522" s="173"/>
    </row>
    <row r="523" spans="2:32" x14ac:dyDescent="0.25">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row>
    <row r="524" spans="2:32" x14ac:dyDescent="0.25">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row>
    <row r="525" spans="2:32" x14ac:dyDescent="0.25">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173"/>
      <c r="AD525" s="173"/>
      <c r="AE525" s="173"/>
      <c r="AF525" s="173"/>
    </row>
    <row r="526" spans="2:32" x14ac:dyDescent="0.25">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row>
    <row r="527" spans="2:32" x14ac:dyDescent="0.25">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row>
    <row r="528" spans="2:32" x14ac:dyDescent="0.25">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3"/>
      <c r="AF528" s="173"/>
    </row>
    <row r="529" spans="2:32" x14ac:dyDescent="0.25">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row>
    <row r="530" spans="2:32" x14ac:dyDescent="0.25">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3"/>
      <c r="AD530" s="173"/>
      <c r="AE530" s="173"/>
      <c r="AF530" s="173"/>
    </row>
    <row r="531" spans="2:32" x14ac:dyDescent="0.25">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c r="AA531" s="173"/>
      <c r="AB531" s="173"/>
      <c r="AC531" s="173"/>
      <c r="AD531" s="173"/>
      <c r="AE531" s="173"/>
      <c r="AF531" s="173"/>
    </row>
    <row r="532" spans="2:32" x14ac:dyDescent="0.25">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row>
    <row r="533" spans="2:32" x14ac:dyDescent="0.25">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c r="AA533" s="173"/>
      <c r="AB533" s="173"/>
      <c r="AC533" s="173"/>
      <c r="AD533" s="173"/>
      <c r="AE533" s="173"/>
      <c r="AF533" s="173"/>
    </row>
    <row r="534" spans="2:32" x14ac:dyDescent="0.25">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row>
    <row r="535" spans="2:32" x14ac:dyDescent="0.25">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row>
    <row r="536" spans="2:32" x14ac:dyDescent="0.25">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row>
    <row r="537" spans="2:32" x14ac:dyDescent="0.25">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c r="AA537" s="173"/>
      <c r="AB537" s="173"/>
      <c r="AC537" s="173"/>
      <c r="AD537" s="173"/>
      <c r="AE537" s="173"/>
      <c r="AF537" s="173"/>
    </row>
    <row r="538" spans="2:32" x14ac:dyDescent="0.25">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c r="AA538" s="173"/>
      <c r="AB538" s="173"/>
      <c r="AC538" s="173"/>
      <c r="AD538" s="173"/>
      <c r="AE538" s="173"/>
      <c r="AF538" s="173"/>
    </row>
    <row r="539" spans="2:32" x14ac:dyDescent="0.25">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row>
    <row r="540" spans="2:32" x14ac:dyDescent="0.25">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3"/>
      <c r="AF540" s="173"/>
    </row>
    <row r="541" spans="2:32" x14ac:dyDescent="0.25">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row>
    <row r="542" spans="2:32" x14ac:dyDescent="0.25">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row>
    <row r="543" spans="2:32" x14ac:dyDescent="0.25">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row>
    <row r="544" spans="2:32" x14ac:dyDescent="0.25">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3"/>
      <c r="AF544" s="173"/>
    </row>
    <row r="545" spans="2:32" x14ac:dyDescent="0.25">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row>
    <row r="546" spans="2:32" x14ac:dyDescent="0.25">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row>
    <row r="547" spans="2:32" x14ac:dyDescent="0.25">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c r="AA547" s="173"/>
      <c r="AB547" s="173"/>
      <c r="AC547" s="173"/>
      <c r="AD547" s="173"/>
      <c r="AE547" s="173"/>
      <c r="AF547" s="173"/>
    </row>
    <row r="548" spans="2:32" x14ac:dyDescent="0.25">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row>
    <row r="549" spans="2:32" x14ac:dyDescent="0.25">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row>
    <row r="550" spans="2:32" x14ac:dyDescent="0.25">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c r="AA550" s="173"/>
      <c r="AB550" s="173"/>
      <c r="AC550" s="173"/>
      <c r="AD550" s="173"/>
      <c r="AE550" s="173"/>
      <c r="AF550" s="173"/>
    </row>
    <row r="551" spans="2:32" x14ac:dyDescent="0.25">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row>
    <row r="552" spans="2:32" x14ac:dyDescent="0.25">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c r="AA552" s="173"/>
      <c r="AB552" s="173"/>
      <c r="AC552" s="173"/>
      <c r="AD552" s="173"/>
      <c r="AE552" s="173"/>
      <c r="AF552" s="173"/>
    </row>
    <row r="553" spans="2:32" x14ac:dyDescent="0.25">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c r="AA553" s="173"/>
      <c r="AB553" s="173"/>
      <c r="AC553" s="173"/>
      <c r="AD553" s="173"/>
      <c r="AE553" s="173"/>
      <c r="AF553" s="173"/>
    </row>
    <row r="554" spans="2:32" x14ac:dyDescent="0.25">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row>
    <row r="555" spans="2:32" x14ac:dyDescent="0.25">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c r="AA555" s="173"/>
      <c r="AB555" s="173"/>
      <c r="AC555" s="173"/>
      <c r="AD555" s="173"/>
      <c r="AE555" s="173"/>
      <c r="AF555" s="173"/>
    </row>
    <row r="556" spans="2:32" x14ac:dyDescent="0.25">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row>
    <row r="557" spans="2:32" x14ac:dyDescent="0.25">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row>
    <row r="558" spans="2:32" x14ac:dyDescent="0.25">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row>
    <row r="559" spans="2:32" x14ac:dyDescent="0.25">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c r="AA559" s="173"/>
      <c r="AB559" s="173"/>
      <c r="AC559" s="173"/>
      <c r="AD559" s="173"/>
      <c r="AE559" s="173"/>
      <c r="AF559" s="173"/>
    </row>
    <row r="560" spans="2:32" x14ac:dyDescent="0.25">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c r="AA560" s="173"/>
      <c r="AB560" s="173"/>
      <c r="AC560" s="173"/>
      <c r="AD560" s="173"/>
      <c r="AE560" s="173"/>
      <c r="AF560" s="173"/>
    </row>
    <row r="561" spans="2:32" x14ac:dyDescent="0.25">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c r="AA561" s="173"/>
      <c r="AB561" s="173"/>
      <c r="AC561" s="173"/>
      <c r="AD561" s="173"/>
      <c r="AE561" s="173"/>
      <c r="AF561" s="173"/>
    </row>
    <row r="562" spans="2:32" x14ac:dyDescent="0.25">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row>
    <row r="563" spans="2:32" x14ac:dyDescent="0.25">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3"/>
      <c r="AF563" s="173"/>
    </row>
    <row r="564" spans="2:32" x14ac:dyDescent="0.25">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row>
    <row r="565" spans="2:32" x14ac:dyDescent="0.25">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row>
    <row r="566" spans="2:32" x14ac:dyDescent="0.25">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row>
    <row r="567" spans="2:32" x14ac:dyDescent="0.25">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c r="AA567" s="173"/>
      <c r="AB567" s="173"/>
      <c r="AC567" s="173"/>
      <c r="AD567" s="173"/>
      <c r="AE567" s="173"/>
      <c r="AF567" s="173"/>
    </row>
    <row r="568" spans="2:32" x14ac:dyDescent="0.25">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row>
    <row r="569" spans="2:32" x14ac:dyDescent="0.25">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row>
    <row r="570" spans="2:32" x14ac:dyDescent="0.25">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row>
    <row r="571" spans="2:32" x14ac:dyDescent="0.25">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c r="AA571" s="173"/>
      <c r="AB571" s="173"/>
      <c r="AC571" s="173"/>
      <c r="AD571" s="173"/>
      <c r="AE571" s="173"/>
      <c r="AF571" s="173"/>
    </row>
    <row r="572" spans="2:32" x14ac:dyDescent="0.25">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c r="AA572" s="173"/>
      <c r="AB572" s="173"/>
      <c r="AC572" s="173"/>
      <c r="AD572" s="173"/>
      <c r="AE572" s="173"/>
      <c r="AF572" s="173"/>
    </row>
    <row r="573" spans="2:32" x14ac:dyDescent="0.25">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row>
    <row r="574" spans="2:32" x14ac:dyDescent="0.25">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c r="AA574" s="173"/>
      <c r="AB574" s="173"/>
      <c r="AC574" s="173"/>
      <c r="AD574" s="173"/>
      <c r="AE574" s="173"/>
      <c r="AF574" s="173"/>
    </row>
    <row r="575" spans="2:32" x14ac:dyDescent="0.25">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3"/>
      <c r="AF575" s="173"/>
    </row>
    <row r="576" spans="2:32" x14ac:dyDescent="0.25">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row>
    <row r="577" spans="2:32" x14ac:dyDescent="0.25">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row>
    <row r="578" spans="2:32" x14ac:dyDescent="0.25">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row>
    <row r="579" spans="2:32" x14ac:dyDescent="0.25">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row>
    <row r="580" spans="2:32" x14ac:dyDescent="0.25">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3"/>
      <c r="AD580" s="173"/>
      <c r="AE580" s="173"/>
      <c r="AF580" s="173"/>
    </row>
    <row r="581" spans="2:32" x14ac:dyDescent="0.25">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c r="AA581" s="173"/>
      <c r="AB581" s="173"/>
      <c r="AC581" s="173"/>
      <c r="AD581" s="173"/>
      <c r="AE581" s="173"/>
      <c r="AF581" s="173"/>
    </row>
    <row r="582" spans="2:32" x14ac:dyDescent="0.25">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row>
    <row r="583" spans="2:32" x14ac:dyDescent="0.25">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3"/>
      <c r="AD583" s="173"/>
      <c r="AE583" s="173"/>
      <c r="AF583" s="173"/>
    </row>
    <row r="584" spans="2:32" x14ac:dyDescent="0.25">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c r="AA584" s="173"/>
      <c r="AB584" s="173"/>
      <c r="AC584" s="173"/>
      <c r="AD584" s="173"/>
      <c r="AE584" s="173"/>
      <c r="AF584" s="173"/>
    </row>
    <row r="585" spans="2:32" x14ac:dyDescent="0.25">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row>
    <row r="586" spans="2:32" x14ac:dyDescent="0.25">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3"/>
      <c r="AD586" s="173"/>
      <c r="AE586" s="173"/>
      <c r="AF586" s="173"/>
    </row>
    <row r="587" spans="2:32" x14ac:dyDescent="0.25">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c r="AA587" s="173"/>
      <c r="AB587" s="173"/>
      <c r="AC587" s="173"/>
      <c r="AD587" s="173"/>
      <c r="AE587" s="173"/>
      <c r="AF587" s="173"/>
    </row>
    <row r="588" spans="2:32" x14ac:dyDescent="0.25">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row>
    <row r="589" spans="2:32" x14ac:dyDescent="0.25">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row>
    <row r="590" spans="2:32" x14ac:dyDescent="0.25">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row>
    <row r="591" spans="2:32" x14ac:dyDescent="0.25">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c r="AA591" s="173"/>
      <c r="AB591" s="173"/>
      <c r="AC591" s="173"/>
      <c r="AD591" s="173"/>
      <c r="AE591" s="173"/>
      <c r="AF591" s="173"/>
    </row>
    <row r="592" spans="2:32" x14ac:dyDescent="0.25">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c r="AA592" s="173"/>
      <c r="AB592" s="173"/>
      <c r="AC592" s="173"/>
      <c r="AD592" s="173"/>
      <c r="AE592" s="173"/>
      <c r="AF592" s="173"/>
    </row>
    <row r="593" spans="2:32" x14ac:dyDescent="0.25">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row>
    <row r="594" spans="2:32" x14ac:dyDescent="0.25">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c r="AA594" s="173"/>
      <c r="AB594" s="173"/>
      <c r="AC594" s="173"/>
      <c r="AD594" s="173"/>
      <c r="AE594" s="173"/>
      <c r="AF594" s="173"/>
    </row>
    <row r="595" spans="2:32" x14ac:dyDescent="0.25">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c r="AA595" s="173"/>
      <c r="AB595" s="173"/>
      <c r="AC595" s="173"/>
      <c r="AD595" s="173"/>
      <c r="AE595" s="173"/>
      <c r="AF595" s="173"/>
    </row>
    <row r="596" spans="2:32" x14ac:dyDescent="0.25">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c r="AA596" s="173"/>
      <c r="AB596" s="173"/>
      <c r="AC596" s="173"/>
      <c r="AD596" s="173"/>
      <c r="AE596" s="173"/>
      <c r="AF596" s="173"/>
    </row>
    <row r="597" spans="2:32" x14ac:dyDescent="0.25">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c r="AA597" s="173"/>
      <c r="AB597" s="173"/>
      <c r="AC597" s="173"/>
      <c r="AD597" s="173"/>
      <c r="AE597" s="173"/>
      <c r="AF597" s="173"/>
    </row>
    <row r="598" spans="2:32" x14ac:dyDescent="0.25">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3"/>
      <c r="AF598" s="173"/>
    </row>
    <row r="599" spans="2:32" x14ac:dyDescent="0.25">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row>
    <row r="600" spans="2:32" x14ac:dyDescent="0.25">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c r="AA600" s="173"/>
      <c r="AB600" s="173"/>
      <c r="AC600" s="173"/>
      <c r="AD600" s="173"/>
      <c r="AE600" s="173"/>
      <c r="AF600" s="173"/>
    </row>
    <row r="601" spans="2:32" x14ac:dyDescent="0.25">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c r="AA601" s="173"/>
      <c r="AB601" s="173"/>
      <c r="AC601" s="173"/>
      <c r="AD601" s="173"/>
      <c r="AE601" s="173"/>
      <c r="AF601" s="173"/>
    </row>
    <row r="602" spans="2:32" x14ac:dyDescent="0.25">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row>
    <row r="603" spans="2:32" x14ac:dyDescent="0.25">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row>
    <row r="604" spans="2:32" x14ac:dyDescent="0.25">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3"/>
      <c r="AF604" s="173"/>
    </row>
    <row r="605" spans="2:32" x14ac:dyDescent="0.25">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row>
    <row r="606" spans="2:32" x14ac:dyDescent="0.25">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row>
    <row r="607" spans="2:32" x14ac:dyDescent="0.25">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row>
    <row r="608" spans="2:32" x14ac:dyDescent="0.25">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c r="AA608" s="173"/>
      <c r="AB608" s="173"/>
      <c r="AC608" s="173"/>
      <c r="AD608" s="173"/>
      <c r="AE608" s="173"/>
      <c r="AF608" s="173"/>
    </row>
    <row r="609" spans="2:32" x14ac:dyDescent="0.25">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3"/>
      <c r="AD609" s="173"/>
      <c r="AE609" s="173"/>
      <c r="AF609" s="173"/>
    </row>
    <row r="610" spans="2:32" x14ac:dyDescent="0.25">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3"/>
      <c r="AF610" s="173"/>
    </row>
    <row r="611" spans="2:32" x14ac:dyDescent="0.25">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row>
    <row r="612" spans="2:32" x14ac:dyDescent="0.25">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c r="AA612" s="173"/>
      <c r="AB612" s="173"/>
      <c r="AC612" s="173"/>
      <c r="AD612" s="173"/>
      <c r="AE612" s="173"/>
      <c r="AF612" s="173"/>
    </row>
    <row r="613" spans="2:32" x14ac:dyDescent="0.25">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c r="AA613" s="173"/>
      <c r="AB613" s="173"/>
      <c r="AC613" s="173"/>
      <c r="AD613" s="173"/>
      <c r="AE613" s="173"/>
      <c r="AF613" s="173"/>
    </row>
    <row r="614" spans="2:32" x14ac:dyDescent="0.25">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3"/>
      <c r="AF614" s="173"/>
    </row>
    <row r="615" spans="2:32" x14ac:dyDescent="0.25">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c r="AA615" s="173"/>
      <c r="AB615" s="173"/>
      <c r="AC615" s="173"/>
      <c r="AD615" s="173"/>
      <c r="AE615" s="173"/>
      <c r="AF615" s="173"/>
    </row>
    <row r="616" spans="2:32" x14ac:dyDescent="0.25">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c r="AA616" s="173"/>
      <c r="AB616" s="173"/>
      <c r="AC616" s="173"/>
      <c r="AD616" s="173"/>
      <c r="AE616" s="173"/>
      <c r="AF616" s="173"/>
    </row>
    <row r="617" spans="2:32" x14ac:dyDescent="0.25">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row>
    <row r="618" spans="2:32" x14ac:dyDescent="0.25">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c r="AA618" s="173"/>
      <c r="AB618" s="173"/>
      <c r="AC618" s="173"/>
      <c r="AD618" s="173"/>
      <c r="AE618" s="173"/>
      <c r="AF618" s="173"/>
    </row>
    <row r="619" spans="2:32" x14ac:dyDescent="0.25">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c r="AA619" s="173"/>
      <c r="AB619" s="173"/>
      <c r="AC619" s="173"/>
      <c r="AD619" s="173"/>
      <c r="AE619" s="173"/>
      <c r="AF619" s="173"/>
    </row>
    <row r="620" spans="2:32" x14ac:dyDescent="0.25">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c r="AA620" s="173"/>
      <c r="AB620" s="173"/>
      <c r="AC620" s="173"/>
      <c r="AD620" s="173"/>
      <c r="AE620" s="173"/>
      <c r="AF620" s="173"/>
    </row>
    <row r="621" spans="2:32" x14ac:dyDescent="0.25">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c r="AA621" s="173"/>
      <c r="AB621" s="173"/>
      <c r="AC621" s="173"/>
      <c r="AD621" s="173"/>
      <c r="AE621" s="173"/>
      <c r="AF621" s="173"/>
    </row>
    <row r="622" spans="2:32" x14ac:dyDescent="0.25">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c r="AA622" s="173"/>
      <c r="AB622" s="173"/>
      <c r="AC622" s="173"/>
      <c r="AD622" s="173"/>
      <c r="AE622" s="173"/>
      <c r="AF622" s="173"/>
    </row>
    <row r="623" spans="2:32" x14ac:dyDescent="0.25">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c r="AA623" s="173"/>
      <c r="AB623" s="173"/>
      <c r="AC623" s="173"/>
      <c r="AD623" s="173"/>
      <c r="AE623" s="173"/>
      <c r="AF623" s="173"/>
    </row>
    <row r="624" spans="2:32" x14ac:dyDescent="0.25">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c r="AA624" s="173"/>
      <c r="AB624" s="173"/>
      <c r="AC624" s="173"/>
      <c r="AD624" s="173"/>
      <c r="AE624" s="173"/>
      <c r="AF624" s="173"/>
    </row>
    <row r="625" spans="2:32" x14ac:dyDescent="0.25">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row>
    <row r="626" spans="2:32" x14ac:dyDescent="0.25">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c r="AA626" s="173"/>
      <c r="AB626" s="173"/>
      <c r="AC626" s="173"/>
      <c r="AD626" s="173"/>
      <c r="AE626" s="173"/>
      <c r="AF626" s="173"/>
    </row>
    <row r="627" spans="2:32" x14ac:dyDescent="0.25">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c r="AA627" s="173"/>
      <c r="AB627" s="173"/>
      <c r="AC627" s="173"/>
      <c r="AD627" s="173"/>
      <c r="AE627" s="173"/>
      <c r="AF627" s="173"/>
    </row>
    <row r="628" spans="2:32" x14ac:dyDescent="0.25">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c r="AA628" s="173"/>
      <c r="AB628" s="173"/>
      <c r="AC628" s="173"/>
      <c r="AD628" s="173"/>
      <c r="AE628" s="173"/>
      <c r="AF628" s="173"/>
    </row>
    <row r="629" spans="2:32" x14ac:dyDescent="0.25">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c r="AA629" s="173"/>
      <c r="AB629" s="173"/>
      <c r="AC629" s="173"/>
      <c r="AD629" s="173"/>
      <c r="AE629" s="173"/>
      <c r="AF629" s="173"/>
    </row>
    <row r="630" spans="2:32" x14ac:dyDescent="0.25">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c r="AA630" s="173"/>
      <c r="AB630" s="173"/>
      <c r="AC630" s="173"/>
      <c r="AD630" s="173"/>
      <c r="AE630" s="173"/>
      <c r="AF630" s="173"/>
    </row>
    <row r="631" spans="2:32" x14ac:dyDescent="0.25">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c r="AA631" s="173"/>
      <c r="AB631" s="173"/>
      <c r="AC631" s="173"/>
      <c r="AD631" s="173"/>
      <c r="AE631" s="173"/>
      <c r="AF631" s="173"/>
    </row>
    <row r="632" spans="2:32" x14ac:dyDescent="0.25">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c r="AA632" s="173"/>
      <c r="AB632" s="173"/>
      <c r="AC632" s="173"/>
      <c r="AD632" s="173"/>
      <c r="AE632" s="173"/>
      <c r="AF632" s="173"/>
    </row>
    <row r="633" spans="2:32" x14ac:dyDescent="0.25">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3"/>
      <c r="AF633" s="173"/>
    </row>
    <row r="634" spans="2:32" x14ac:dyDescent="0.25">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c r="AA634" s="173"/>
      <c r="AB634" s="173"/>
      <c r="AC634" s="173"/>
      <c r="AD634" s="173"/>
      <c r="AE634" s="173"/>
      <c r="AF634" s="173"/>
    </row>
    <row r="635" spans="2:32" x14ac:dyDescent="0.25">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c r="AA635" s="173"/>
      <c r="AB635" s="173"/>
      <c r="AC635" s="173"/>
      <c r="AD635" s="173"/>
      <c r="AE635" s="173"/>
      <c r="AF635" s="173"/>
    </row>
    <row r="636" spans="2:32" x14ac:dyDescent="0.25">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c r="AA636" s="173"/>
      <c r="AB636" s="173"/>
      <c r="AC636" s="173"/>
      <c r="AD636" s="173"/>
      <c r="AE636" s="173"/>
      <c r="AF636" s="173"/>
    </row>
    <row r="637" spans="2:32" x14ac:dyDescent="0.25">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c r="AA637" s="173"/>
      <c r="AB637" s="173"/>
      <c r="AC637" s="173"/>
      <c r="AD637" s="173"/>
      <c r="AE637" s="173"/>
      <c r="AF637" s="173"/>
    </row>
    <row r="638" spans="2:32" x14ac:dyDescent="0.25">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c r="AA638" s="173"/>
      <c r="AB638" s="173"/>
      <c r="AC638" s="173"/>
      <c r="AD638" s="173"/>
      <c r="AE638" s="173"/>
      <c r="AF638" s="173"/>
    </row>
    <row r="639" spans="2:32" x14ac:dyDescent="0.25">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c r="AA639" s="173"/>
      <c r="AB639" s="173"/>
      <c r="AC639" s="173"/>
      <c r="AD639" s="173"/>
      <c r="AE639" s="173"/>
      <c r="AF639" s="173"/>
    </row>
    <row r="640" spans="2:32" x14ac:dyDescent="0.25">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c r="AA640" s="173"/>
      <c r="AB640" s="173"/>
      <c r="AC640" s="173"/>
      <c r="AD640" s="173"/>
      <c r="AE640" s="173"/>
      <c r="AF640" s="173"/>
    </row>
    <row r="641" spans="2:32" x14ac:dyDescent="0.25">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c r="AA641" s="173"/>
      <c r="AB641" s="173"/>
      <c r="AC641" s="173"/>
      <c r="AD641" s="173"/>
      <c r="AE641" s="173"/>
      <c r="AF641" s="173"/>
    </row>
    <row r="642" spans="2:32" x14ac:dyDescent="0.25">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c r="AA642" s="173"/>
      <c r="AB642" s="173"/>
      <c r="AC642" s="173"/>
      <c r="AD642" s="173"/>
      <c r="AE642" s="173"/>
      <c r="AF642" s="173"/>
    </row>
    <row r="643" spans="2:32" x14ac:dyDescent="0.25">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c r="AA643" s="173"/>
      <c r="AB643" s="173"/>
      <c r="AC643" s="173"/>
      <c r="AD643" s="173"/>
      <c r="AE643" s="173"/>
      <c r="AF643" s="173"/>
    </row>
    <row r="644" spans="2:32" x14ac:dyDescent="0.25">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c r="AA644" s="173"/>
      <c r="AB644" s="173"/>
      <c r="AC644" s="173"/>
      <c r="AD644" s="173"/>
      <c r="AE644" s="173"/>
      <c r="AF644" s="173"/>
    </row>
    <row r="645" spans="2:32" x14ac:dyDescent="0.25">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3"/>
      <c r="AF645" s="173"/>
    </row>
    <row r="646" spans="2:32" x14ac:dyDescent="0.25">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c r="AA646" s="173"/>
      <c r="AB646" s="173"/>
      <c r="AC646" s="173"/>
      <c r="AD646" s="173"/>
      <c r="AE646" s="173"/>
      <c r="AF646" s="173"/>
    </row>
    <row r="647" spans="2:32" x14ac:dyDescent="0.25">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c r="AA647" s="173"/>
      <c r="AB647" s="173"/>
      <c r="AC647" s="173"/>
      <c r="AD647" s="173"/>
      <c r="AE647" s="173"/>
      <c r="AF647" s="173"/>
    </row>
    <row r="648" spans="2:32" x14ac:dyDescent="0.25">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c r="AA648" s="173"/>
      <c r="AB648" s="173"/>
      <c r="AC648" s="173"/>
      <c r="AD648" s="173"/>
      <c r="AE648" s="173"/>
      <c r="AF648" s="173"/>
    </row>
    <row r="649" spans="2:32" x14ac:dyDescent="0.25">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3"/>
      <c r="AF649" s="173"/>
    </row>
    <row r="650" spans="2:32" x14ac:dyDescent="0.25">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c r="AA650" s="173"/>
      <c r="AB650" s="173"/>
      <c r="AC650" s="173"/>
      <c r="AD650" s="173"/>
      <c r="AE650" s="173"/>
      <c r="AF650" s="173"/>
    </row>
    <row r="651" spans="2:32" x14ac:dyDescent="0.25">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c r="AA651" s="173"/>
      <c r="AB651" s="173"/>
      <c r="AC651" s="173"/>
      <c r="AD651" s="173"/>
      <c r="AE651" s="173"/>
      <c r="AF651" s="173"/>
    </row>
    <row r="652" spans="2:32" x14ac:dyDescent="0.25">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c r="AA652" s="173"/>
      <c r="AB652" s="173"/>
      <c r="AC652" s="173"/>
      <c r="AD652" s="173"/>
      <c r="AE652" s="173"/>
      <c r="AF652" s="173"/>
    </row>
    <row r="653" spans="2:32" x14ac:dyDescent="0.25">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c r="AA653" s="173"/>
      <c r="AB653" s="173"/>
      <c r="AC653" s="173"/>
      <c r="AD653" s="173"/>
      <c r="AE653" s="173"/>
      <c r="AF653" s="173"/>
    </row>
    <row r="654" spans="2:32" x14ac:dyDescent="0.25">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c r="AA654" s="173"/>
      <c r="AB654" s="173"/>
      <c r="AC654" s="173"/>
      <c r="AD654" s="173"/>
      <c r="AE654" s="173"/>
      <c r="AF654" s="173"/>
    </row>
    <row r="655" spans="2:32" x14ac:dyDescent="0.25">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c r="AA655" s="173"/>
      <c r="AB655" s="173"/>
      <c r="AC655" s="173"/>
      <c r="AD655" s="173"/>
      <c r="AE655" s="173"/>
      <c r="AF655" s="173"/>
    </row>
    <row r="656" spans="2:32" x14ac:dyDescent="0.25">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c r="AA656" s="173"/>
      <c r="AB656" s="173"/>
      <c r="AC656" s="173"/>
      <c r="AD656" s="173"/>
      <c r="AE656" s="173"/>
      <c r="AF656" s="173"/>
    </row>
    <row r="657" spans="2:32" x14ac:dyDescent="0.25">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c r="AA657" s="173"/>
      <c r="AB657" s="173"/>
      <c r="AC657" s="173"/>
      <c r="AD657" s="173"/>
      <c r="AE657" s="173"/>
      <c r="AF657" s="173"/>
    </row>
    <row r="658" spans="2:32" x14ac:dyDescent="0.25">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c r="AA658" s="173"/>
      <c r="AB658" s="173"/>
      <c r="AC658" s="173"/>
      <c r="AD658" s="173"/>
      <c r="AE658" s="173"/>
      <c r="AF658" s="173"/>
    </row>
    <row r="659" spans="2:32" x14ac:dyDescent="0.25">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c r="AA659" s="173"/>
      <c r="AB659" s="173"/>
      <c r="AC659" s="173"/>
      <c r="AD659" s="173"/>
      <c r="AE659" s="173"/>
      <c r="AF659" s="173"/>
    </row>
    <row r="660" spans="2:32" x14ac:dyDescent="0.25">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c r="AA660" s="173"/>
      <c r="AB660" s="173"/>
      <c r="AC660" s="173"/>
      <c r="AD660" s="173"/>
      <c r="AE660" s="173"/>
      <c r="AF660" s="173"/>
    </row>
    <row r="661" spans="2:32" x14ac:dyDescent="0.25">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c r="AA661" s="173"/>
      <c r="AB661" s="173"/>
      <c r="AC661" s="173"/>
      <c r="AD661" s="173"/>
      <c r="AE661" s="173"/>
      <c r="AF661" s="173"/>
    </row>
    <row r="662" spans="2:32" x14ac:dyDescent="0.25">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c r="AA662" s="173"/>
      <c r="AB662" s="173"/>
      <c r="AC662" s="173"/>
      <c r="AD662" s="173"/>
      <c r="AE662" s="173"/>
      <c r="AF662" s="173"/>
    </row>
    <row r="663" spans="2:32" x14ac:dyDescent="0.25">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c r="AA663" s="173"/>
      <c r="AB663" s="173"/>
      <c r="AC663" s="173"/>
      <c r="AD663" s="173"/>
      <c r="AE663" s="173"/>
      <c r="AF663" s="173"/>
    </row>
    <row r="664" spans="2:32" x14ac:dyDescent="0.25">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c r="AA664" s="173"/>
      <c r="AB664" s="173"/>
      <c r="AC664" s="173"/>
      <c r="AD664" s="173"/>
      <c r="AE664" s="173"/>
      <c r="AF664" s="173"/>
    </row>
    <row r="665" spans="2:32" x14ac:dyDescent="0.25">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c r="AA665" s="173"/>
      <c r="AB665" s="173"/>
      <c r="AC665" s="173"/>
      <c r="AD665" s="173"/>
      <c r="AE665" s="173"/>
      <c r="AF665" s="173"/>
    </row>
    <row r="666" spans="2:32" x14ac:dyDescent="0.25">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c r="AA666" s="173"/>
      <c r="AB666" s="173"/>
      <c r="AC666" s="173"/>
      <c r="AD666" s="173"/>
      <c r="AE666" s="173"/>
      <c r="AF666" s="173"/>
    </row>
    <row r="667" spans="2:32" x14ac:dyDescent="0.25">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c r="AA667" s="173"/>
      <c r="AB667" s="173"/>
      <c r="AC667" s="173"/>
      <c r="AD667" s="173"/>
      <c r="AE667" s="173"/>
      <c r="AF667" s="173"/>
    </row>
    <row r="668" spans="2:32" x14ac:dyDescent="0.25">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c r="AA668" s="173"/>
      <c r="AB668" s="173"/>
      <c r="AC668" s="173"/>
      <c r="AD668" s="173"/>
      <c r="AE668" s="173"/>
      <c r="AF668" s="173"/>
    </row>
    <row r="669" spans="2:32" x14ac:dyDescent="0.25">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c r="AA669" s="173"/>
      <c r="AB669" s="173"/>
      <c r="AC669" s="173"/>
      <c r="AD669" s="173"/>
      <c r="AE669" s="173"/>
      <c r="AF669" s="173"/>
    </row>
    <row r="670" spans="2:32" x14ac:dyDescent="0.25">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c r="AA670" s="173"/>
      <c r="AB670" s="173"/>
      <c r="AC670" s="173"/>
      <c r="AD670" s="173"/>
      <c r="AE670" s="173"/>
      <c r="AF670" s="173"/>
    </row>
    <row r="671" spans="2:32" x14ac:dyDescent="0.25">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c r="AA671" s="173"/>
      <c r="AB671" s="173"/>
      <c r="AC671" s="173"/>
      <c r="AD671" s="173"/>
      <c r="AE671" s="173"/>
      <c r="AF671" s="173"/>
    </row>
    <row r="672" spans="2:32" x14ac:dyDescent="0.25">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c r="AA672" s="173"/>
      <c r="AB672" s="173"/>
      <c r="AC672" s="173"/>
      <c r="AD672" s="173"/>
      <c r="AE672" s="173"/>
      <c r="AF672" s="173"/>
    </row>
    <row r="673" spans="2:32" x14ac:dyDescent="0.25">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c r="AA673" s="173"/>
      <c r="AB673" s="173"/>
      <c r="AC673" s="173"/>
      <c r="AD673" s="173"/>
      <c r="AE673" s="173"/>
      <c r="AF673" s="173"/>
    </row>
    <row r="674" spans="2:32" x14ac:dyDescent="0.25">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c r="AA674" s="173"/>
      <c r="AB674" s="173"/>
      <c r="AC674" s="173"/>
      <c r="AD674" s="173"/>
      <c r="AE674" s="173"/>
      <c r="AF674" s="173"/>
    </row>
    <row r="675" spans="2:32" x14ac:dyDescent="0.25">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c r="AA675" s="173"/>
      <c r="AB675" s="173"/>
      <c r="AC675" s="173"/>
      <c r="AD675" s="173"/>
      <c r="AE675" s="173"/>
      <c r="AF675" s="173"/>
    </row>
    <row r="676" spans="2:32" x14ac:dyDescent="0.25">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c r="AA676" s="173"/>
      <c r="AB676" s="173"/>
      <c r="AC676" s="173"/>
      <c r="AD676" s="173"/>
      <c r="AE676" s="173"/>
      <c r="AF676" s="173"/>
    </row>
    <row r="677" spans="2:32" x14ac:dyDescent="0.25">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c r="AA677" s="173"/>
      <c r="AB677" s="173"/>
      <c r="AC677" s="173"/>
      <c r="AD677" s="173"/>
      <c r="AE677" s="173"/>
      <c r="AF677" s="173"/>
    </row>
    <row r="678" spans="2:32" x14ac:dyDescent="0.25">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c r="AA678" s="173"/>
      <c r="AB678" s="173"/>
      <c r="AC678" s="173"/>
      <c r="AD678" s="173"/>
      <c r="AE678" s="173"/>
      <c r="AF678" s="173"/>
    </row>
    <row r="679" spans="2:32" x14ac:dyDescent="0.25">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c r="AA679" s="173"/>
      <c r="AB679" s="173"/>
      <c r="AC679" s="173"/>
      <c r="AD679" s="173"/>
      <c r="AE679" s="173"/>
      <c r="AF679" s="173"/>
    </row>
    <row r="680" spans="2:32" x14ac:dyDescent="0.25">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3"/>
      <c r="AF680" s="173"/>
    </row>
    <row r="681" spans="2:32" x14ac:dyDescent="0.25">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c r="AA681" s="173"/>
      <c r="AB681" s="173"/>
      <c r="AC681" s="173"/>
      <c r="AD681" s="173"/>
      <c r="AE681" s="173"/>
      <c r="AF681" s="173"/>
    </row>
    <row r="682" spans="2:32" x14ac:dyDescent="0.25">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c r="AA682" s="173"/>
      <c r="AB682" s="173"/>
      <c r="AC682" s="173"/>
      <c r="AD682" s="173"/>
      <c r="AE682" s="173"/>
      <c r="AF682" s="173"/>
    </row>
    <row r="683" spans="2:32" x14ac:dyDescent="0.25">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c r="AA683" s="173"/>
      <c r="AB683" s="173"/>
      <c r="AC683" s="173"/>
      <c r="AD683" s="173"/>
      <c r="AE683" s="173"/>
      <c r="AF683" s="173"/>
    </row>
    <row r="684" spans="2:32" x14ac:dyDescent="0.25">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c r="AA684" s="173"/>
      <c r="AB684" s="173"/>
      <c r="AC684" s="173"/>
      <c r="AD684" s="173"/>
      <c r="AE684" s="173"/>
      <c r="AF684" s="173"/>
    </row>
    <row r="685" spans="2:32" x14ac:dyDescent="0.25">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c r="AA685" s="173"/>
      <c r="AB685" s="173"/>
      <c r="AC685" s="173"/>
      <c r="AD685" s="173"/>
      <c r="AE685" s="173"/>
      <c r="AF685" s="173"/>
    </row>
    <row r="686" spans="2:32" x14ac:dyDescent="0.25">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c r="AA686" s="173"/>
      <c r="AB686" s="173"/>
      <c r="AC686" s="173"/>
      <c r="AD686" s="173"/>
      <c r="AE686" s="173"/>
      <c r="AF686" s="173"/>
    </row>
    <row r="687" spans="2:32" x14ac:dyDescent="0.25">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c r="AA687" s="173"/>
      <c r="AB687" s="173"/>
      <c r="AC687" s="173"/>
      <c r="AD687" s="173"/>
      <c r="AE687" s="173"/>
      <c r="AF687" s="173"/>
    </row>
    <row r="688" spans="2:32" x14ac:dyDescent="0.25">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c r="AA688" s="173"/>
      <c r="AB688" s="173"/>
      <c r="AC688" s="173"/>
      <c r="AD688" s="173"/>
      <c r="AE688" s="173"/>
      <c r="AF688" s="173"/>
    </row>
    <row r="689" spans="2:32" x14ac:dyDescent="0.25">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c r="AA689" s="173"/>
      <c r="AB689" s="173"/>
      <c r="AC689" s="173"/>
      <c r="AD689" s="173"/>
      <c r="AE689" s="173"/>
      <c r="AF689" s="173"/>
    </row>
    <row r="690" spans="2:32" x14ac:dyDescent="0.25">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c r="AA690" s="173"/>
      <c r="AB690" s="173"/>
      <c r="AC690" s="173"/>
      <c r="AD690" s="173"/>
      <c r="AE690" s="173"/>
      <c r="AF690" s="173"/>
    </row>
    <row r="691" spans="2:32" x14ac:dyDescent="0.25">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c r="AA691" s="173"/>
      <c r="AB691" s="173"/>
      <c r="AC691" s="173"/>
      <c r="AD691" s="173"/>
      <c r="AE691" s="173"/>
      <c r="AF691" s="173"/>
    </row>
    <row r="692" spans="2:32" x14ac:dyDescent="0.25">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c r="AA692" s="173"/>
      <c r="AB692" s="173"/>
      <c r="AC692" s="173"/>
      <c r="AD692" s="173"/>
      <c r="AE692" s="173"/>
      <c r="AF692" s="173"/>
    </row>
    <row r="693" spans="2:32" x14ac:dyDescent="0.25">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c r="AA693" s="173"/>
      <c r="AB693" s="173"/>
      <c r="AC693" s="173"/>
      <c r="AD693" s="173"/>
      <c r="AE693" s="173"/>
      <c r="AF693" s="173"/>
    </row>
    <row r="694" spans="2:32" x14ac:dyDescent="0.25">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c r="AA694" s="173"/>
      <c r="AB694" s="173"/>
      <c r="AC694" s="173"/>
      <c r="AD694" s="173"/>
      <c r="AE694" s="173"/>
      <c r="AF694" s="173"/>
    </row>
    <row r="695" spans="2:32" x14ac:dyDescent="0.25">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c r="AA695" s="173"/>
      <c r="AB695" s="173"/>
      <c r="AC695" s="173"/>
      <c r="AD695" s="173"/>
      <c r="AE695" s="173"/>
      <c r="AF695" s="173"/>
    </row>
    <row r="696" spans="2:32" x14ac:dyDescent="0.25">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c r="AA696" s="173"/>
      <c r="AB696" s="173"/>
      <c r="AC696" s="173"/>
      <c r="AD696" s="173"/>
      <c r="AE696" s="173"/>
      <c r="AF696" s="173"/>
    </row>
    <row r="697" spans="2:32" x14ac:dyDescent="0.25">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row>
    <row r="698" spans="2:32" x14ac:dyDescent="0.25">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c r="AA698" s="173"/>
      <c r="AB698" s="173"/>
      <c r="AC698" s="173"/>
      <c r="AD698" s="173"/>
      <c r="AE698" s="173"/>
      <c r="AF698" s="173"/>
    </row>
    <row r="699" spans="2:32" x14ac:dyDescent="0.25">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c r="AA699" s="173"/>
      <c r="AB699" s="173"/>
      <c r="AC699" s="173"/>
      <c r="AD699" s="173"/>
      <c r="AE699" s="173"/>
      <c r="AF699" s="173"/>
    </row>
    <row r="700" spans="2:32" x14ac:dyDescent="0.25">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c r="AA700" s="173"/>
      <c r="AB700" s="173"/>
      <c r="AC700" s="173"/>
      <c r="AD700" s="173"/>
      <c r="AE700" s="173"/>
      <c r="AF700" s="173"/>
    </row>
    <row r="701" spans="2:32" x14ac:dyDescent="0.25">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c r="AA701" s="173"/>
      <c r="AB701" s="173"/>
      <c r="AC701" s="173"/>
      <c r="AD701" s="173"/>
      <c r="AE701" s="173"/>
      <c r="AF701" s="173"/>
    </row>
    <row r="702" spans="2:32" x14ac:dyDescent="0.25">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c r="AA702" s="173"/>
      <c r="AB702" s="173"/>
      <c r="AC702" s="173"/>
      <c r="AD702" s="173"/>
      <c r="AE702" s="173"/>
      <c r="AF702" s="173"/>
    </row>
    <row r="703" spans="2:32" x14ac:dyDescent="0.25">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c r="AA703" s="173"/>
      <c r="AB703" s="173"/>
      <c r="AC703" s="173"/>
      <c r="AD703" s="173"/>
      <c r="AE703" s="173"/>
      <c r="AF703" s="173"/>
    </row>
    <row r="704" spans="2:32" x14ac:dyDescent="0.25">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c r="AA704" s="173"/>
      <c r="AB704" s="173"/>
      <c r="AC704" s="173"/>
      <c r="AD704" s="173"/>
      <c r="AE704" s="173"/>
      <c r="AF704" s="173"/>
    </row>
    <row r="705" spans="2:32" x14ac:dyDescent="0.25">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c r="AA705" s="173"/>
      <c r="AB705" s="173"/>
      <c r="AC705" s="173"/>
      <c r="AD705" s="173"/>
      <c r="AE705" s="173"/>
      <c r="AF705" s="173"/>
    </row>
    <row r="706" spans="2:32" x14ac:dyDescent="0.25">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c r="AA706" s="173"/>
      <c r="AB706" s="173"/>
      <c r="AC706" s="173"/>
      <c r="AD706" s="173"/>
      <c r="AE706" s="173"/>
      <c r="AF706" s="173"/>
    </row>
    <row r="707" spans="2:32" x14ac:dyDescent="0.25">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c r="AA707" s="173"/>
      <c r="AB707" s="173"/>
      <c r="AC707" s="173"/>
      <c r="AD707" s="173"/>
      <c r="AE707" s="173"/>
      <c r="AF707" s="173"/>
    </row>
    <row r="708" spans="2:32" x14ac:dyDescent="0.25">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c r="AA708" s="173"/>
      <c r="AB708" s="173"/>
      <c r="AC708" s="173"/>
      <c r="AD708" s="173"/>
      <c r="AE708" s="173"/>
      <c r="AF708" s="173"/>
    </row>
    <row r="709" spans="2:32" x14ac:dyDescent="0.25">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c r="AA709" s="173"/>
      <c r="AB709" s="173"/>
      <c r="AC709" s="173"/>
      <c r="AD709" s="173"/>
      <c r="AE709" s="173"/>
      <c r="AF709" s="173"/>
    </row>
    <row r="710" spans="2:32" x14ac:dyDescent="0.25">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c r="AA710" s="173"/>
      <c r="AB710" s="173"/>
      <c r="AC710" s="173"/>
      <c r="AD710" s="173"/>
      <c r="AE710" s="173"/>
      <c r="AF710" s="173"/>
    </row>
    <row r="711" spans="2:32" x14ac:dyDescent="0.25">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c r="AA711" s="173"/>
      <c r="AB711" s="173"/>
      <c r="AC711" s="173"/>
      <c r="AD711" s="173"/>
      <c r="AE711" s="173"/>
      <c r="AF711" s="173"/>
    </row>
    <row r="712" spans="2:32" x14ac:dyDescent="0.25">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c r="AA712" s="173"/>
      <c r="AB712" s="173"/>
      <c r="AC712" s="173"/>
      <c r="AD712" s="173"/>
      <c r="AE712" s="173"/>
      <c r="AF712" s="173"/>
    </row>
    <row r="713" spans="2:32" x14ac:dyDescent="0.25">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c r="AA713" s="173"/>
      <c r="AB713" s="173"/>
      <c r="AC713" s="173"/>
      <c r="AD713" s="173"/>
      <c r="AE713" s="173"/>
      <c r="AF713" s="173"/>
    </row>
    <row r="714" spans="2:32" x14ac:dyDescent="0.25">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c r="AA714" s="173"/>
      <c r="AB714" s="173"/>
      <c r="AC714" s="173"/>
      <c r="AD714" s="173"/>
      <c r="AE714" s="173"/>
      <c r="AF714" s="173"/>
    </row>
    <row r="715" spans="2:32" x14ac:dyDescent="0.25">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3"/>
      <c r="AF715" s="173"/>
    </row>
    <row r="716" spans="2:32" x14ac:dyDescent="0.25">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c r="AA716" s="173"/>
      <c r="AB716" s="173"/>
      <c r="AC716" s="173"/>
      <c r="AD716" s="173"/>
      <c r="AE716" s="173"/>
      <c r="AF716" s="173"/>
    </row>
    <row r="717" spans="2:32" x14ac:dyDescent="0.25">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c r="AA717" s="173"/>
      <c r="AB717" s="173"/>
      <c r="AC717" s="173"/>
      <c r="AD717" s="173"/>
      <c r="AE717" s="173"/>
      <c r="AF717" s="173"/>
    </row>
    <row r="718" spans="2:32" x14ac:dyDescent="0.25">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c r="AA718" s="173"/>
      <c r="AB718" s="173"/>
      <c r="AC718" s="173"/>
      <c r="AD718" s="173"/>
      <c r="AE718" s="173"/>
      <c r="AF718" s="173"/>
    </row>
    <row r="719" spans="2:32" x14ac:dyDescent="0.25">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c r="AA719" s="173"/>
      <c r="AB719" s="173"/>
      <c r="AC719" s="173"/>
      <c r="AD719" s="173"/>
      <c r="AE719" s="173"/>
      <c r="AF719" s="173"/>
    </row>
    <row r="720" spans="2:32" x14ac:dyDescent="0.25">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c r="AA720" s="173"/>
      <c r="AB720" s="173"/>
      <c r="AC720" s="173"/>
      <c r="AD720" s="173"/>
      <c r="AE720" s="173"/>
      <c r="AF720" s="173"/>
    </row>
    <row r="721" spans="2:32" x14ac:dyDescent="0.25">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c r="AA721" s="173"/>
      <c r="AB721" s="173"/>
      <c r="AC721" s="173"/>
      <c r="AD721" s="173"/>
      <c r="AE721" s="173"/>
      <c r="AF721" s="173"/>
    </row>
    <row r="722" spans="2:32" x14ac:dyDescent="0.25">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c r="AA722" s="173"/>
      <c r="AB722" s="173"/>
      <c r="AC722" s="173"/>
      <c r="AD722" s="173"/>
      <c r="AE722" s="173"/>
      <c r="AF722" s="173"/>
    </row>
    <row r="723" spans="2:32" x14ac:dyDescent="0.25">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c r="AA723" s="173"/>
      <c r="AB723" s="173"/>
      <c r="AC723" s="173"/>
      <c r="AD723" s="173"/>
      <c r="AE723" s="173"/>
      <c r="AF723" s="173"/>
    </row>
    <row r="724" spans="2:32" x14ac:dyDescent="0.25">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c r="AA724" s="173"/>
      <c r="AB724" s="173"/>
      <c r="AC724" s="173"/>
      <c r="AD724" s="173"/>
      <c r="AE724" s="173"/>
      <c r="AF724" s="173"/>
    </row>
    <row r="725" spans="2:32" x14ac:dyDescent="0.25">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c r="AA725" s="173"/>
      <c r="AB725" s="173"/>
      <c r="AC725" s="173"/>
      <c r="AD725" s="173"/>
      <c r="AE725" s="173"/>
      <c r="AF725" s="173"/>
    </row>
    <row r="726" spans="2:32" x14ac:dyDescent="0.25">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c r="AA726" s="173"/>
      <c r="AB726" s="173"/>
      <c r="AC726" s="173"/>
      <c r="AD726" s="173"/>
      <c r="AE726" s="173"/>
      <c r="AF726" s="173"/>
    </row>
    <row r="727" spans="2:32" x14ac:dyDescent="0.25">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c r="AA727" s="173"/>
      <c r="AB727" s="173"/>
      <c r="AC727" s="173"/>
      <c r="AD727" s="173"/>
      <c r="AE727" s="173"/>
      <c r="AF727" s="173"/>
    </row>
    <row r="728" spans="2:32" x14ac:dyDescent="0.25">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c r="AA728" s="173"/>
      <c r="AB728" s="173"/>
      <c r="AC728" s="173"/>
      <c r="AD728" s="173"/>
      <c r="AE728" s="173"/>
      <c r="AF728" s="173"/>
    </row>
    <row r="729" spans="2:32" x14ac:dyDescent="0.25">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c r="AA729" s="173"/>
      <c r="AB729" s="173"/>
      <c r="AC729" s="173"/>
      <c r="AD729" s="173"/>
      <c r="AE729" s="173"/>
      <c r="AF729" s="173"/>
    </row>
    <row r="730" spans="2:32" x14ac:dyDescent="0.25">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c r="AA730" s="173"/>
      <c r="AB730" s="173"/>
      <c r="AC730" s="173"/>
      <c r="AD730" s="173"/>
      <c r="AE730" s="173"/>
      <c r="AF730" s="173"/>
    </row>
    <row r="731" spans="2:32" x14ac:dyDescent="0.25">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c r="AA731" s="173"/>
      <c r="AB731" s="173"/>
      <c r="AC731" s="173"/>
      <c r="AD731" s="173"/>
      <c r="AE731" s="173"/>
      <c r="AF731" s="173"/>
    </row>
    <row r="732" spans="2:32" x14ac:dyDescent="0.25">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c r="AA732" s="173"/>
      <c r="AB732" s="173"/>
      <c r="AC732" s="173"/>
      <c r="AD732" s="173"/>
      <c r="AE732" s="173"/>
      <c r="AF732" s="173"/>
    </row>
    <row r="733" spans="2:32" x14ac:dyDescent="0.25">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c r="AA733" s="173"/>
      <c r="AB733" s="173"/>
      <c r="AC733" s="173"/>
      <c r="AD733" s="173"/>
      <c r="AE733" s="173"/>
      <c r="AF733" s="173"/>
    </row>
    <row r="734" spans="2:32" x14ac:dyDescent="0.25">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c r="AA734" s="173"/>
      <c r="AB734" s="173"/>
      <c r="AC734" s="173"/>
      <c r="AD734" s="173"/>
      <c r="AE734" s="173"/>
      <c r="AF734" s="173"/>
    </row>
    <row r="735" spans="2:32" x14ac:dyDescent="0.25">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c r="AA735" s="173"/>
      <c r="AB735" s="173"/>
      <c r="AC735" s="173"/>
      <c r="AD735" s="173"/>
      <c r="AE735" s="173"/>
      <c r="AF735" s="173"/>
    </row>
    <row r="736" spans="2:32" x14ac:dyDescent="0.25">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c r="AA736" s="173"/>
      <c r="AB736" s="173"/>
      <c r="AC736" s="173"/>
      <c r="AD736" s="173"/>
      <c r="AE736" s="173"/>
      <c r="AF736" s="173"/>
    </row>
    <row r="737" spans="2:32" x14ac:dyDescent="0.25">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c r="AA737" s="173"/>
      <c r="AB737" s="173"/>
      <c r="AC737" s="173"/>
      <c r="AD737" s="173"/>
      <c r="AE737" s="173"/>
      <c r="AF737" s="173"/>
    </row>
    <row r="738" spans="2:32" x14ac:dyDescent="0.25">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c r="AA738" s="173"/>
      <c r="AB738" s="173"/>
      <c r="AC738" s="173"/>
      <c r="AD738" s="173"/>
      <c r="AE738" s="173"/>
      <c r="AF738" s="173"/>
    </row>
    <row r="739" spans="2:32" x14ac:dyDescent="0.25">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c r="AA739" s="173"/>
      <c r="AB739" s="173"/>
      <c r="AC739" s="173"/>
      <c r="AD739" s="173"/>
      <c r="AE739" s="173"/>
      <c r="AF739" s="173"/>
    </row>
    <row r="740" spans="2:32" x14ac:dyDescent="0.25">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c r="AA740" s="173"/>
      <c r="AB740" s="173"/>
      <c r="AC740" s="173"/>
      <c r="AD740" s="173"/>
      <c r="AE740" s="173"/>
      <c r="AF740" s="173"/>
    </row>
    <row r="741" spans="2:32" x14ac:dyDescent="0.25">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c r="AA741" s="173"/>
      <c r="AB741" s="173"/>
      <c r="AC741" s="173"/>
      <c r="AD741" s="173"/>
      <c r="AE741" s="173"/>
      <c r="AF741" s="173"/>
    </row>
    <row r="742" spans="2:32" x14ac:dyDescent="0.25">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c r="AA742" s="173"/>
      <c r="AB742" s="173"/>
      <c r="AC742" s="173"/>
      <c r="AD742" s="173"/>
      <c r="AE742" s="173"/>
      <c r="AF742" s="173"/>
    </row>
    <row r="743" spans="2:32" x14ac:dyDescent="0.25">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c r="AA743" s="173"/>
      <c r="AB743" s="173"/>
      <c r="AC743" s="173"/>
      <c r="AD743" s="173"/>
      <c r="AE743" s="173"/>
      <c r="AF743" s="173"/>
    </row>
    <row r="744" spans="2:32" x14ac:dyDescent="0.25">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c r="AA744" s="173"/>
      <c r="AB744" s="173"/>
      <c r="AC744" s="173"/>
      <c r="AD744" s="173"/>
      <c r="AE744" s="173"/>
      <c r="AF744" s="173"/>
    </row>
    <row r="745" spans="2:32" x14ac:dyDescent="0.25">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c r="AA745" s="173"/>
      <c r="AB745" s="173"/>
      <c r="AC745" s="173"/>
      <c r="AD745" s="173"/>
      <c r="AE745" s="173"/>
      <c r="AF745" s="173"/>
    </row>
    <row r="746" spans="2:32" x14ac:dyDescent="0.25">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c r="AA746" s="173"/>
      <c r="AB746" s="173"/>
      <c r="AC746" s="173"/>
      <c r="AD746" s="173"/>
      <c r="AE746" s="173"/>
      <c r="AF746" s="173"/>
    </row>
    <row r="747" spans="2:32" x14ac:dyDescent="0.25">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c r="AA747" s="173"/>
      <c r="AB747" s="173"/>
      <c r="AC747" s="173"/>
      <c r="AD747" s="173"/>
      <c r="AE747" s="173"/>
      <c r="AF747" s="173"/>
    </row>
    <row r="748" spans="2:32" x14ac:dyDescent="0.25">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c r="AA748" s="173"/>
      <c r="AB748" s="173"/>
      <c r="AC748" s="173"/>
      <c r="AD748" s="173"/>
      <c r="AE748" s="173"/>
      <c r="AF748" s="173"/>
    </row>
    <row r="749" spans="2:32" x14ac:dyDescent="0.25">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c r="AA749" s="173"/>
      <c r="AB749" s="173"/>
      <c r="AC749" s="173"/>
      <c r="AD749" s="173"/>
      <c r="AE749" s="173"/>
      <c r="AF749" s="173"/>
    </row>
    <row r="750" spans="2:32" x14ac:dyDescent="0.25">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3"/>
      <c r="AF750" s="173"/>
    </row>
    <row r="751" spans="2:32" x14ac:dyDescent="0.25">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c r="AA751" s="173"/>
      <c r="AB751" s="173"/>
      <c r="AC751" s="173"/>
      <c r="AD751" s="173"/>
      <c r="AE751" s="173"/>
      <c r="AF751" s="173"/>
    </row>
    <row r="752" spans="2:32" x14ac:dyDescent="0.25">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c r="AA752" s="173"/>
      <c r="AB752" s="173"/>
      <c r="AC752" s="173"/>
      <c r="AD752" s="173"/>
      <c r="AE752" s="173"/>
      <c r="AF752" s="173"/>
    </row>
    <row r="753" spans="2:32" x14ac:dyDescent="0.25">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c r="AA753" s="173"/>
      <c r="AB753" s="173"/>
      <c r="AC753" s="173"/>
      <c r="AD753" s="173"/>
      <c r="AE753" s="173"/>
      <c r="AF753" s="173"/>
    </row>
    <row r="754" spans="2:32" x14ac:dyDescent="0.25">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c r="AA754" s="173"/>
      <c r="AB754" s="173"/>
      <c r="AC754" s="173"/>
      <c r="AD754" s="173"/>
      <c r="AE754" s="173"/>
      <c r="AF754" s="173"/>
    </row>
    <row r="755" spans="2:32" x14ac:dyDescent="0.25">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c r="AA755" s="173"/>
      <c r="AB755" s="173"/>
      <c r="AC755" s="173"/>
      <c r="AD755" s="173"/>
      <c r="AE755" s="173"/>
      <c r="AF755" s="173"/>
    </row>
    <row r="756" spans="2:32" x14ac:dyDescent="0.25">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c r="AA756" s="173"/>
      <c r="AB756" s="173"/>
      <c r="AC756" s="173"/>
      <c r="AD756" s="173"/>
      <c r="AE756" s="173"/>
      <c r="AF756" s="173"/>
    </row>
    <row r="757" spans="2:32" x14ac:dyDescent="0.25">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c r="AA757" s="173"/>
      <c r="AB757" s="173"/>
      <c r="AC757" s="173"/>
      <c r="AD757" s="173"/>
      <c r="AE757" s="173"/>
      <c r="AF757" s="173"/>
    </row>
    <row r="758" spans="2:32" x14ac:dyDescent="0.25">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c r="AA758" s="173"/>
      <c r="AB758" s="173"/>
      <c r="AC758" s="173"/>
      <c r="AD758" s="173"/>
      <c r="AE758" s="173"/>
      <c r="AF758" s="173"/>
    </row>
    <row r="759" spans="2:32" x14ac:dyDescent="0.25">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c r="AA759" s="173"/>
      <c r="AB759" s="173"/>
      <c r="AC759" s="173"/>
      <c r="AD759" s="173"/>
      <c r="AE759" s="173"/>
      <c r="AF759" s="173"/>
    </row>
    <row r="760" spans="2:32" x14ac:dyDescent="0.25">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c r="AA760" s="173"/>
      <c r="AB760" s="173"/>
      <c r="AC760" s="173"/>
      <c r="AD760" s="173"/>
      <c r="AE760" s="173"/>
      <c r="AF760" s="173"/>
    </row>
    <row r="761" spans="2:32" x14ac:dyDescent="0.25">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c r="AA761" s="173"/>
      <c r="AB761" s="173"/>
      <c r="AC761" s="173"/>
      <c r="AD761" s="173"/>
      <c r="AE761" s="173"/>
      <c r="AF761" s="173"/>
    </row>
    <row r="762" spans="2:32" x14ac:dyDescent="0.25">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c r="AA762" s="173"/>
      <c r="AB762" s="173"/>
      <c r="AC762" s="173"/>
      <c r="AD762" s="173"/>
      <c r="AE762" s="173"/>
      <c r="AF762" s="173"/>
    </row>
    <row r="763" spans="2:32" x14ac:dyDescent="0.25">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c r="AA763" s="173"/>
      <c r="AB763" s="173"/>
      <c r="AC763" s="173"/>
      <c r="AD763" s="173"/>
      <c r="AE763" s="173"/>
      <c r="AF763" s="173"/>
    </row>
    <row r="764" spans="2:32" x14ac:dyDescent="0.25">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c r="AA764" s="173"/>
      <c r="AB764" s="173"/>
      <c r="AC764" s="173"/>
      <c r="AD764" s="173"/>
      <c r="AE764" s="173"/>
      <c r="AF764" s="173"/>
    </row>
    <row r="765" spans="2:32" x14ac:dyDescent="0.25">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c r="AA765" s="173"/>
      <c r="AB765" s="173"/>
      <c r="AC765" s="173"/>
      <c r="AD765" s="173"/>
      <c r="AE765" s="173"/>
      <c r="AF765" s="173"/>
    </row>
    <row r="766" spans="2:32" x14ac:dyDescent="0.25">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c r="AA766" s="173"/>
      <c r="AB766" s="173"/>
      <c r="AC766" s="173"/>
      <c r="AD766" s="173"/>
      <c r="AE766" s="173"/>
      <c r="AF766" s="173"/>
    </row>
    <row r="767" spans="2:32" x14ac:dyDescent="0.25">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c r="AA767" s="173"/>
      <c r="AB767" s="173"/>
      <c r="AC767" s="173"/>
      <c r="AD767" s="173"/>
      <c r="AE767" s="173"/>
      <c r="AF767" s="173"/>
    </row>
    <row r="768" spans="2:32" x14ac:dyDescent="0.25">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c r="AA768" s="173"/>
      <c r="AB768" s="173"/>
      <c r="AC768" s="173"/>
      <c r="AD768" s="173"/>
      <c r="AE768" s="173"/>
      <c r="AF768" s="173"/>
    </row>
    <row r="769" spans="2:32" x14ac:dyDescent="0.25">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c r="AA769" s="173"/>
      <c r="AB769" s="173"/>
      <c r="AC769" s="173"/>
      <c r="AD769" s="173"/>
      <c r="AE769" s="173"/>
      <c r="AF769" s="173"/>
    </row>
    <row r="770" spans="2:32" x14ac:dyDescent="0.25">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c r="AA770" s="173"/>
      <c r="AB770" s="173"/>
      <c r="AC770" s="173"/>
      <c r="AD770" s="173"/>
      <c r="AE770" s="173"/>
      <c r="AF770" s="173"/>
    </row>
    <row r="771" spans="2:32" x14ac:dyDescent="0.25">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c r="AA771" s="173"/>
      <c r="AB771" s="173"/>
      <c r="AC771" s="173"/>
      <c r="AD771" s="173"/>
      <c r="AE771" s="173"/>
      <c r="AF771" s="173"/>
    </row>
    <row r="772" spans="2:32" x14ac:dyDescent="0.25">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c r="AA772" s="173"/>
      <c r="AB772" s="173"/>
      <c r="AC772" s="173"/>
      <c r="AD772" s="173"/>
      <c r="AE772" s="173"/>
      <c r="AF772" s="173"/>
    </row>
    <row r="773" spans="2:32" x14ac:dyDescent="0.25">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c r="AA773" s="173"/>
      <c r="AB773" s="173"/>
      <c r="AC773" s="173"/>
      <c r="AD773" s="173"/>
      <c r="AE773" s="173"/>
      <c r="AF773" s="173"/>
    </row>
    <row r="774" spans="2:32" x14ac:dyDescent="0.25">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c r="AA774" s="173"/>
      <c r="AB774" s="173"/>
      <c r="AC774" s="173"/>
      <c r="AD774" s="173"/>
      <c r="AE774" s="173"/>
      <c r="AF774" s="173"/>
    </row>
    <row r="775" spans="2:32" x14ac:dyDescent="0.25">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c r="AA775" s="173"/>
      <c r="AB775" s="173"/>
      <c r="AC775" s="173"/>
      <c r="AD775" s="173"/>
      <c r="AE775" s="173"/>
      <c r="AF775" s="173"/>
    </row>
    <row r="776" spans="2:32" x14ac:dyDescent="0.25">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c r="AA776" s="173"/>
      <c r="AB776" s="173"/>
      <c r="AC776" s="173"/>
      <c r="AD776" s="173"/>
      <c r="AE776" s="173"/>
      <c r="AF776" s="173"/>
    </row>
    <row r="777" spans="2:32" x14ac:dyDescent="0.25">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c r="AA777" s="173"/>
      <c r="AB777" s="173"/>
      <c r="AC777" s="173"/>
      <c r="AD777" s="173"/>
      <c r="AE777" s="173"/>
      <c r="AF777" s="173"/>
    </row>
    <row r="778" spans="2:32" x14ac:dyDescent="0.25">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c r="AA778" s="173"/>
      <c r="AB778" s="173"/>
      <c r="AC778" s="173"/>
      <c r="AD778" s="173"/>
      <c r="AE778" s="173"/>
      <c r="AF778" s="173"/>
    </row>
    <row r="779" spans="2:32" x14ac:dyDescent="0.25">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c r="AA779" s="173"/>
      <c r="AB779" s="173"/>
      <c r="AC779" s="173"/>
      <c r="AD779" s="173"/>
      <c r="AE779" s="173"/>
      <c r="AF779" s="173"/>
    </row>
    <row r="780" spans="2:32" x14ac:dyDescent="0.25">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c r="AA780" s="173"/>
      <c r="AB780" s="173"/>
      <c r="AC780" s="173"/>
      <c r="AD780" s="173"/>
      <c r="AE780" s="173"/>
      <c r="AF780" s="173"/>
    </row>
    <row r="781" spans="2:32" x14ac:dyDescent="0.25">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c r="AA781" s="173"/>
      <c r="AB781" s="173"/>
      <c r="AC781" s="173"/>
      <c r="AD781" s="173"/>
      <c r="AE781" s="173"/>
      <c r="AF781" s="173"/>
    </row>
    <row r="782" spans="2:32" x14ac:dyDescent="0.25">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c r="AA782" s="173"/>
      <c r="AB782" s="173"/>
      <c r="AC782" s="173"/>
      <c r="AD782" s="173"/>
      <c r="AE782" s="173"/>
      <c r="AF782" s="173"/>
    </row>
    <row r="783" spans="2:32" x14ac:dyDescent="0.25">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c r="AA783" s="173"/>
      <c r="AB783" s="173"/>
      <c r="AC783" s="173"/>
      <c r="AD783" s="173"/>
      <c r="AE783" s="173"/>
      <c r="AF783" s="173"/>
    </row>
    <row r="784" spans="2:32" x14ac:dyDescent="0.25">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3"/>
      <c r="AF784" s="173"/>
    </row>
    <row r="785" spans="2:32" x14ac:dyDescent="0.25">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c r="AA785" s="173"/>
      <c r="AB785" s="173"/>
      <c r="AC785" s="173"/>
      <c r="AD785" s="173"/>
      <c r="AE785" s="173"/>
      <c r="AF785" s="173"/>
    </row>
    <row r="786" spans="2:32" x14ac:dyDescent="0.25">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c r="AA786" s="173"/>
      <c r="AB786" s="173"/>
      <c r="AC786" s="173"/>
      <c r="AD786" s="173"/>
      <c r="AE786" s="173"/>
      <c r="AF786" s="173"/>
    </row>
    <row r="787" spans="2:32" x14ac:dyDescent="0.25">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c r="AA787" s="173"/>
      <c r="AB787" s="173"/>
      <c r="AC787" s="173"/>
      <c r="AD787" s="173"/>
      <c r="AE787" s="173"/>
      <c r="AF787" s="173"/>
    </row>
    <row r="788" spans="2:32" x14ac:dyDescent="0.25">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c r="AA788" s="173"/>
      <c r="AB788" s="173"/>
      <c r="AC788" s="173"/>
      <c r="AD788" s="173"/>
      <c r="AE788" s="173"/>
      <c r="AF788" s="173"/>
    </row>
    <row r="789" spans="2:32" x14ac:dyDescent="0.25">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c r="AA789" s="173"/>
      <c r="AB789" s="173"/>
      <c r="AC789" s="173"/>
      <c r="AD789" s="173"/>
      <c r="AE789" s="173"/>
      <c r="AF789" s="173"/>
    </row>
    <row r="790" spans="2:32" x14ac:dyDescent="0.25">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c r="AA790" s="173"/>
      <c r="AB790" s="173"/>
      <c r="AC790" s="173"/>
      <c r="AD790" s="173"/>
      <c r="AE790" s="173"/>
      <c r="AF790" s="173"/>
    </row>
    <row r="791" spans="2:32" x14ac:dyDescent="0.25">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c r="AA791" s="173"/>
      <c r="AB791" s="173"/>
      <c r="AC791" s="173"/>
      <c r="AD791" s="173"/>
      <c r="AE791" s="173"/>
      <c r="AF791" s="173"/>
    </row>
    <row r="792" spans="2:32" x14ac:dyDescent="0.25">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c r="AA792" s="173"/>
      <c r="AB792" s="173"/>
      <c r="AC792" s="173"/>
      <c r="AD792" s="173"/>
      <c r="AE792" s="173"/>
      <c r="AF792" s="173"/>
    </row>
    <row r="793" spans="2:32" x14ac:dyDescent="0.25">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c r="AA793" s="173"/>
      <c r="AB793" s="173"/>
      <c r="AC793" s="173"/>
      <c r="AD793" s="173"/>
      <c r="AE793" s="173"/>
      <c r="AF793" s="173"/>
    </row>
    <row r="794" spans="2:32" x14ac:dyDescent="0.25">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c r="AA794" s="173"/>
      <c r="AB794" s="173"/>
      <c r="AC794" s="173"/>
      <c r="AD794" s="173"/>
      <c r="AE794" s="173"/>
      <c r="AF794" s="173"/>
    </row>
    <row r="795" spans="2:32" x14ac:dyDescent="0.25">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c r="AA795" s="173"/>
      <c r="AB795" s="173"/>
      <c r="AC795" s="173"/>
      <c r="AD795" s="173"/>
      <c r="AE795" s="173"/>
      <c r="AF795" s="173"/>
    </row>
    <row r="796" spans="2:32" x14ac:dyDescent="0.25">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c r="AA796" s="173"/>
      <c r="AB796" s="173"/>
      <c r="AC796" s="173"/>
      <c r="AD796" s="173"/>
      <c r="AE796" s="173"/>
      <c r="AF796" s="173"/>
    </row>
    <row r="797" spans="2:32" x14ac:dyDescent="0.25">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c r="AA797" s="173"/>
      <c r="AB797" s="173"/>
      <c r="AC797" s="173"/>
      <c r="AD797" s="173"/>
      <c r="AE797" s="173"/>
      <c r="AF797" s="173"/>
    </row>
    <row r="798" spans="2:32" x14ac:dyDescent="0.25">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c r="AA798" s="173"/>
      <c r="AB798" s="173"/>
      <c r="AC798" s="173"/>
      <c r="AD798" s="173"/>
      <c r="AE798" s="173"/>
      <c r="AF798" s="173"/>
    </row>
    <row r="799" spans="2:32" x14ac:dyDescent="0.25">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c r="AA799" s="173"/>
      <c r="AB799" s="173"/>
      <c r="AC799" s="173"/>
      <c r="AD799" s="173"/>
      <c r="AE799" s="173"/>
      <c r="AF799" s="173"/>
    </row>
    <row r="800" spans="2:32" x14ac:dyDescent="0.25">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c r="AA800" s="173"/>
      <c r="AB800" s="173"/>
      <c r="AC800" s="173"/>
      <c r="AD800" s="173"/>
      <c r="AE800" s="173"/>
      <c r="AF800" s="173"/>
    </row>
    <row r="801" spans="2:32" x14ac:dyDescent="0.25">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c r="AA801" s="173"/>
      <c r="AB801" s="173"/>
      <c r="AC801" s="173"/>
      <c r="AD801" s="173"/>
      <c r="AE801" s="173"/>
      <c r="AF801" s="173"/>
    </row>
    <row r="802" spans="2:32" x14ac:dyDescent="0.25">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c r="AA802" s="173"/>
      <c r="AB802" s="173"/>
      <c r="AC802" s="173"/>
      <c r="AD802" s="173"/>
      <c r="AE802" s="173"/>
      <c r="AF802" s="173"/>
    </row>
    <row r="803" spans="2:32" x14ac:dyDescent="0.25">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c r="AA803" s="173"/>
      <c r="AB803" s="173"/>
      <c r="AC803" s="173"/>
      <c r="AD803" s="173"/>
      <c r="AE803" s="173"/>
      <c r="AF803" s="173"/>
    </row>
    <row r="804" spans="2:32" x14ac:dyDescent="0.25">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c r="AA804" s="173"/>
      <c r="AB804" s="173"/>
      <c r="AC804" s="173"/>
      <c r="AD804" s="173"/>
      <c r="AE804" s="173"/>
      <c r="AF804" s="173"/>
    </row>
    <row r="805" spans="2:32" x14ac:dyDescent="0.25">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c r="AA805" s="173"/>
      <c r="AB805" s="173"/>
      <c r="AC805" s="173"/>
      <c r="AD805" s="173"/>
      <c r="AE805" s="173"/>
      <c r="AF805" s="173"/>
    </row>
    <row r="806" spans="2:32" x14ac:dyDescent="0.25">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c r="AA806" s="173"/>
      <c r="AB806" s="173"/>
      <c r="AC806" s="173"/>
      <c r="AD806" s="173"/>
      <c r="AE806" s="173"/>
      <c r="AF806" s="173"/>
    </row>
    <row r="807" spans="2:32" x14ac:dyDescent="0.25">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c r="AA807" s="173"/>
      <c r="AB807" s="173"/>
      <c r="AC807" s="173"/>
      <c r="AD807" s="173"/>
      <c r="AE807" s="173"/>
      <c r="AF807" s="173"/>
    </row>
    <row r="808" spans="2:32" x14ac:dyDescent="0.25">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c r="AA808" s="173"/>
      <c r="AB808" s="173"/>
      <c r="AC808" s="173"/>
      <c r="AD808" s="173"/>
      <c r="AE808" s="173"/>
      <c r="AF808" s="173"/>
    </row>
    <row r="809" spans="2:32" x14ac:dyDescent="0.25">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c r="AA809" s="173"/>
      <c r="AB809" s="173"/>
      <c r="AC809" s="173"/>
      <c r="AD809" s="173"/>
      <c r="AE809" s="173"/>
      <c r="AF809" s="173"/>
    </row>
    <row r="810" spans="2:32" x14ac:dyDescent="0.25">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c r="AA810" s="173"/>
      <c r="AB810" s="173"/>
      <c r="AC810" s="173"/>
      <c r="AD810" s="173"/>
      <c r="AE810" s="173"/>
      <c r="AF810" s="173"/>
    </row>
    <row r="811" spans="2:32" x14ac:dyDescent="0.25">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c r="AA811" s="173"/>
      <c r="AB811" s="173"/>
      <c r="AC811" s="173"/>
      <c r="AD811" s="173"/>
      <c r="AE811" s="173"/>
      <c r="AF811" s="173"/>
    </row>
    <row r="812" spans="2:32" x14ac:dyDescent="0.25">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c r="AA812" s="173"/>
      <c r="AB812" s="173"/>
      <c r="AC812" s="173"/>
      <c r="AD812" s="173"/>
      <c r="AE812" s="173"/>
      <c r="AF812" s="173"/>
    </row>
    <row r="813" spans="2:32" x14ac:dyDescent="0.25">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c r="AA813" s="173"/>
      <c r="AB813" s="173"/>
      <c r="AC813" s="173"/>
      <c r="AD813" s="173"/>
      <c r="AE813" s="173"/>
      <c r="AF813" s="173"/>
    </row>
    <row r="814" spans="2:32" x14ac:dyDescent="0.25">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c r="AA814" s="173"/>
      <c r="AB814" s="173"/>
      <c r="AC814" s="173"/>
      <c r="AD814" s="173"/>
      <c r="AE814" s="173"/>
      <c r="AF814" s="173"/>
    </row>
    <row r="815" spans="2:32" x14ac:dyDescent="0.25">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c r="AA815" s="173"/>
      <c r="AB815" s="173"/>
      <c r="AC815" s="173"/>
      <c r="AD815" s="173"/>
      <c r="AE815" s="173"/>
      <c r="AF815" s="173"/>
    </row>
    <row r="816" spans="2:32" x14ac:dyDescent="0.25">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c r="AA816" s="173"/>
      <c r="AB816" s="173"/>
      <c r="AC816" s="173"/>
      <c r="AD816" s="173"/>
      <c r="AE816" s="173"/>
      <c r="AF816" s="173"/>
    </row>
    <row r="817" spans="2:32" x14ac:dyDescent="0.25">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c r="AA817" s="173"/>
      <c r="AB817" s="173"/>
      <c r="AC817" s="173"/>
      <c r="AD817" s="173"/>
      <c r="AE817" s="173"/>
      <c r="AF817" s="173"/>
    </row>
    <row r="818" spans="2:32" x14ac:dyDescent="0.25">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c r="AA818" s="173"/>
      <c r="AB818" s="173"/>
      <c r="AC818" s="173"/>
      <c r="AD818" s="173"/>
      <c r="AE818" s="173"/>
      <c r="AF818" s="173"/>
    </row>
    <row r="819" spans="2:32" x14ac:dyDescent="0.25">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c r="AA819" s="173"/>
      <c r="AB819" s="173"/>
      <c r="AC819" s="173"/>
      <c r="AD819" s="173"/>
      <c r="AE819" s="173"/>
      <c r="AF819" s="173"/>
    </row>
    <row r="820" spans="2:32" x14ac:dyDescent="0.25">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c r="AA820" s="173"/>
      <c r="AB820" s="173"/>
      <c r="AC820" s="173"/>
      <c r="AD820" s="173"/>
      <c r="AE820" s="173"/>
      <c r="AF820" s="173"/>
    </row>
    <row r="821" spans="2:32" x14ac:dyDescent="0.25">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c r="AA821" s="173"/>
      <c r="AB821" s="173"/>
      <c r="AC821" s="173"/>
      <c r="AD821" s="173"/>
      <c r="AE821" s="173"/>
      <c r="AF821" s="173"/>
    </row>
    <row r="822" spans="2:32" x14ac:dyDescent="0.25">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c r="AA822" s="173"/>
      <c r="AB822" s="173"/>
      <c r="AC822" s="173"/>
      <c r="AD822" s="173"/>
      <c r="AE822" s="173"/>
      <c r="AF822" s="173"/>
    </row>
    <row r="823" spans="2:32" x14ac:dyDescent="0.25">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c r="AA823" s="173"/>
      <c r="AB823" s="173"/>
      <c r="AC823" s="173"/>
      <c r="AD823" s="173"/>
      <c r="AE823" s="173"/>
      <c r="AF823" s="173"/>
    </row>
    <row r="824" spans="2:32" x14ac:dyDescent="0.25">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c r="AA824" s="173"/>
      <c r="AB824" s="173"/>
      <c r="AC824" s="173"/>
      <c r="AD824" s="173"/>
      <c r="AE824" s="173"/>
      <c r="AF824" s="173"/>
    </row>
    <row r="825" spans="2:32" x14ac:dyDescent="0.25">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c r="AA825" s="173"/>
      <c r="AB825" s="173"/>
      <c r="AC825" s="173"/>
      <c r="AD825" s="173"/>
      <c r="AE825" s="173"/>
      <c r="AF825" s="173"/>
    </row>
    <row r="826" spans="2:32" x14ac:dyDescent="0.25">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c r="AA826" s="173"/>
      <c r="AB826" s="173"/>
      <c r="AC826" s="173"/>
      <c r="AD826" s="173"/>
      <c r="AE826" s="173"/>
      <c r="AF826" s="173"/>
    </row>
    <row r="827" spans="2:32" x14ac:dyDescent="0.25">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c r="AA827" s="173"/>
      <c r="AB827" s="173"/>
      <c r="AC827" s="173"/>
      <c r="AD827" s="173"/>
      <c r="AE827" s="173"/>
      <c r="AF827" s="173"/>
    </row>
    <row r="828" spans="2:32" x14ac:dyDescent="0.25">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c r="AA828" s="173"/>
      <c r="AB828" s="173"/>
      <c r="AC828" s="173"/>
      <c r="AD828" s="173"/>
      <c r="AE828" s="173"/>
      <c r="AF828" s="173"/>
    </row>
    <row r="829" spans="2:32" x14ac:dyDescent="0.25">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c r="AA829" s="173"/>
      <c r="AB829" s="173"/>
      <c r="AC829" s="173"/>
      <c r="AD829" s="173"/>
      <c r="AE829" s="173"/>
      <c r="AF829" s="173"/>
    </row>
    <row r="830" spans="2:32" x14ac:dyDescent="0.25">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c r="AA830" s="173"/>
      <c r="AB830" s="173"/>
      <c r="AC830" s="173"/>
      <c r="AD830" s="173"/>
      <c r="AE830" s="173"/>
      <c r="AF830" s="173"/>
    </row>
    <row r="831" spans="2:32" x14ac:dyDescent="0.25">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c r="AA831" s="173"/>
      <c r="AB831" s="173"/>
      <c r="AC831" s="173"/>
      <c r="AD831" s="173"/>
      <c r="AE831" s="173"/>
      <c r="AF831" s="173"/>
    </row>
    <row r="832" spans="2:32" x14ac:dyDescent="0.25">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c r="AA832" s="173"/>
      <c r="AB832" s="173"/>
      <c r="AC832" s="173"/>
      <c r="AD832" s="173"/>
      <c r="AE832" s="173"/>
      <c r="AF832" s="173"/>
    </row>
    <row r="833" spans="2:32" x14ac:dyDescent="0.25">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c r="AA833" s="173"/>
      <c r="AB833" s="173"/>
      <c r="AC833" s="173"/>
      <c r="AD833" s="173"/>
      <c r="AE833" s="173"/>
      <c r="AF833" s="173"/>
    </row>
    <row r="834" spans="2:32" x14ac:dyDescent="0.25">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c r="AA834" s="173"/>
      <c r="AB834" s="173"/>
      <c r="AC834" s="173"/>
      <c r="AD834" s="173"/>
      <c r="AE834" s="173"/>
      <c r="AF834" s="173"/>
    </row>
    <row r="835" spans="2:32" x14ac:dyDescent="0.25">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c r="AA835" s="173"/>
      <c r="AB835" s="173"/>
      <c r="AC835" s="173"/>
      <c r="AD835" s="173"/>
      <c r="AE835" s="173"/>
      <c r="AF835" s="173"/>
    </row>
    <row r="836" spans="2:32" x14ac:dyDescent="0.25">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c r="AA836" s="173"/>
      <c r="AB836" s="173"/>
      <c r="AC836" s="173"/>
      <c r="AD836" s="173"/>
      <c r="AE836" s="173"/>
      <c r="AF836" s="173"/>
    </row>
    <row r="837" spans="2:32" x14ac:dyDescent="0.25">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c r="AA837" s="173"/>
      <c r="AB837" s="173"/>
      <c r="AC837" s="173"/>
      <c r="AD837" s="173"/>
      <c r="AE837" s="173"/>
      <c r="AF837" s="173"/>
    </row>
    <row r="838" spans="2:32" x14ac:dyDescent="0.25">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c r="AA838" s="173"/>
      <c r="AB838" s="173"/>
      <c r="AC838" s="173"/>
      <c r="AD838" s="173"/>
      <c r="AE838" s="173"/>
      <c r="AF838" s="173"/>
    </row>
    <row r="839" spans="2:32" x14ac:dyDescent="0.25">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c r="AA839" s="173"/>
      <c r="AB839" s="173"/>
      <c r="AC839" s="173"/>
      <c r="AD839" s="173"/>
      <c r="AE839" s="173"/>
      <c r="AF839" s="173"/>
    </row>
    <row r="840" spans="2:32" x14ac:dyDescent="0.25">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c r="AA840" s="173"/>
      <c r="AB840" s="173"/>
      <c r="AC840" s="173"/>
      <c r="AD840" s="173"/>
      <c r="AE840" s="173"/>
      <c r="AF840" s="173"/>
    </row>
    <row r="841" spans="2:32" x14ac:dyDescent="0.25">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c r="AA841" s="173"/>
      <c r="AB841" s="173"/>
      <c r="AC841" s="173"/>
      <c r="AD841" s="173"/>
      <c r="AE841" s="173"/>
      <c r="AF841" s="173"/>
    </row>
    <row r="842" spans="2:32" x14ac:dyDescent="0.25">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c r="AA842" s="173"/>
      <c r="AB842" s="173"/>
      <c r="AC842" s="173"/>
      <c r="AD842" s="173"/>
      <c r="AE842" s="173"/>
      <c r="AF842" s="173"/>
    </row>
    <row r="843" spans="2:32" x14ac:dyDescent="0.25">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c r="AA843" s="173"/>
      <c r="AB843" s="173"/>
      <c r="AC843" s="173"/>
      <c r="AD843" s="173"/>
      <c r="AE843" s="173"/>
      <c r="AF843" s="173"/>
    </row>
    <row r="844" spans="2:32" x14ac:dyDescent="0.25">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c r="AA844" s="173"/>
      <c r="AB844" s="173"/>
      <c r="AC844" s="173"/>
      <c r="AD844" s="173"/>
      <c r="AE844" s="173"/>
      <c r="AF844" s="173"/>
    </row>
    <row r="845" spans="2:32" x14ac:dyDescent="0.25">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c r="AA845" s="173"/>
      <c r="AB845" s="173"/>
      <c r="AC845" s="173"/>
      <c r="AD845" s="173"/>
      <c r="AE845" s="173"/>
      <c r="AF845" s="173"/>
    </row>
    <row r="846" spans="2:32" x14ac:dyDescent="0.25">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c r="AA846" s="173"/>
      <c r="AB846" s="173"/>
      <c r="AC846" s="173"/>
      <c r="AD846" s="173"/>
      <c r="AE846" s="173"/>
      <c r="AF846" s="173"/>
    </row>
    <row r="847" spans="2:32" x14ac:dyDescent="0.25">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c r="AA847" s="173"/>
      <c r="AB847" s="173"/>
      <c r="AC847" s="173"/>
      <c r="AD847" s="173"/>
      <c r="AE847" s="173"/>
      <c r="AF847" s="173"/>
    </row>
    <row r="848" spans="2:32" x14ac:dyDescent="0.25">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c r="AA848" s="173"/>
      <c r="AB848" s="173"/>
      <c r="AC848" s="173"/>
      <c r="AD848" s="173"/>
      <c r="AE848" s="173"/>
      <c r="AF848" s="173"/>
    </row>
    <row r="849" spans="2:32" x14ac:dyDescent="0.25">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c r="AA849" s="173"/>
      <c r="AB849" s="173"/>
      <c r="AC849" s="173"/>
      <c r="AD849" s="173"/>
      <c r="AE849" s="173"/>
      <c r="AF849" s="173"/>
    </row>
    <row r="850" spans="2:32" x14ac:dyDescent="0.25">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c r="AA850" s="173"/>
      <c r="AB850" s="173"/>
      <c r="AC850" s="173"/>
      <c r="AD850" s="173"/>
      <c r="AE850" s="173"/>
      <c r="AF850" s="173"/>
    </row>
    <row r="851" spans="2:32" x14ac:dyDescent="0.25">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c r="AA851" s="173"/>
      <c r="AB851" s="173"/>
      <c r="AC851" s="173"/>
      <c r="AD851" s="173"/>
      <c r="AE851" s="173"/>
      <c r="AF851" s="173"/>
    </row>
    <row r="852" spans="2:32" x14ac:dyDescent="0.25">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c r="AA852" s="173"/>
      <c r="AB852" s="173"/>
      <c r="AC852" s="173"/>
      <c r="AD852" s="173"/>
      <c r="AE852" s="173"/>
      <c r="AF852" s="173"/>
    </row>
    <row r="853" spans="2:32" x14ac:dyDescent="0.25">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c r="AA853" s="173"/>
      <c r="AB853" s="173"/>
      <c r="AC853" s="173"/>
      <c r="AD853" s="173"/>
      <c r="AE853" s="173"/>
      <c r="AF853" s="173"/>
    </row>
    <row r="854" spans="2:32" x14ac:dyDescent="0.25">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c r="AA854" s="173"/>
      <c r="AB854" s="173"/>
      <c r="AC854" s="173"/>
      <c r="AD854" s="173"/>
      <c r="AE854" s="173"/>
      <c r="AF854" s="173"/>
    </row>
    <row r="855" spans="2:32" x14ac:dyDescent="0.25">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c r="AA855" s="173"/>
      <c r="AB855" s="173"/>
      <c r="AC855" s="173"/>
      <c r="AD855" s="173"/>
      <c r="AE855" s="173"/>
      <c r="AF855" s="173"/>
    </row>
    <row r="856" spans="2:32" x14ac:dyDescent="0.25">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c r="AA856" s="173"/>
      <c r="AB856" s="173"/>
      <c r="AC856" s="173"/>
      <c r="AD856" s="173"/>
      <c r="AE856" s="173"/>
      <c r="AF856" s="173"/>
    </row>
    <row r="857" spans="2:32" x14ac:dyDescent="0.25">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c r="AA857" s="173"/>
      <c r="AB857" s="173"/>
      <c r="AC857" s="173"/>
      <c r="AD857" s="173"/>
      <c r="AE857" s="173"/>
      <c r="AF857" s="173"/>
    </row>
    <row r="858" spans="2:32" x14ac:dyDescent="0.25">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c r="AA858" s="173"/>
      <c r="AB858" s="173"/>
      <c r="AC858" s="173"/>
      <c r="AD858" s="173"/>
      <c r="AE858" s="173"/>
      <c r="AF858" s="173"/>
    </row>
    <row r="859" spans="2:32" x14ac:dyDescent="0.25">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c r="AA859" s="173"/>
      <c r="AB859" s="173"/>
      <c r="AC859" s="173"/>
      <c r="AD859" s="173"/>
      <c r="AE859" s="173"/>
      <c r="AF859" s="173"/>
    </row>
    <row r="860" spans="2:32" x14ac:dyDescent="0.25">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c r="AA860" s="173"/>
      <c r="AB860" s="173"/>
      <c r="AC860" s="173"/>
      <c r="AD860" s="173"/>
      <c r="AE860" s="173"/>
      <c r="AF860" s="173"/>
    </row>
    <row r="861" spans="2:32" x14ac:dyDescent="0.25">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c r="AA861" s="173"/>
      <c r="AB861" s="173"/>
      <c r="AC861" s="173"/>
      <c r="AD861" s="173"/>
      <c r="AE861" s="173"/>
      <c r="AF861" s="173"/>
    </row>
    <row r="862" spans="2:32" x14ac:dyDescent="0.25">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c r="AA862" s="173"/>
      <c r="AB862" s="173"/>
      <c r="AC862" s="173"/>
      <c r="AD862" s="173"/>
      <c r="AE862" s="173"/>
      <c r="AF862" s="173"/>
    </row>
    <row r="863" spans="2:32" x14ac:dyDescent="0.25">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c r="AA863" s="173"/>
      <c r="AB863" s="173"/>
      <c r="AC863" s="173"/>
      <c r="AD863" s="173"/>
      <c r="AE863" s="173"/>
      <c r="AF863" s="173"/>
    </row>
    <row r="864" spans="2:32" x14ac:dyDescent="0.25">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c r="AA864" s="173"/>
      <c r="AB864" s="173"/>
      <c r="AC864" s="173"/>
      <c r="AD864" s="173"/>
      <c r="AE864" s="173"/>
      <c r="AF864" s="173"/>
    </row>
    <row r="865" spans="2:32" x14ac:dyDescent="0.25">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c r="AA865" s="173"/>
      <c r="AB865" s="173"/>
      <c r="AC865" s="173"/>
      <c r="AD865" s="173"/>
      <c r="AE865" s="173"/>
      <c r="AF865" s="173"/>
    </row>
    <row r="866" spans="2:32" x14ac:dyDescent="0.25">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c r="AA866" s="173"/>
      <c r="AB866" s="173"/>
      <c r="AC866" s="173"/>
      <c r="AD866" s="173"/>
      <c r="AE866" s="173"/>
      <c r="AF866" s="173"/>
    </row>
    <row r="867" spans="2:32" x14ac:dyDescent="0.25">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c r="AA867" s="173"/>
      <c r="AB867" s="173"/>
      <c r="AC867" s="173"/>
      <c r="AD867" s="173"/>
      <c r="AE867" s="173"/>
      <c r="AF867" s="173"/>
    </row>
    <row r="868" spans="2:32" x14ac:dyDescent="0.25">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c r="AA868" s="173"/>
      <c r="AB868" s="173"/>
      <c r="AC868" s="173"/>
      <c r="AD868" s="173"/>
      <c r="AE868" s="173"/>
      <c r="AF868" s="173"/>
    </row>
    <row r="869" spans="2:32" x14ac:dyDescent="0.25">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c r="AA869" s="173"/>
      <c r="AB869" s="173"/>
      <c r="AC869" s="173"/>
      <c r="AD869" s="173"/>
      <c r="AE869" s="173"/>
      <c r="AF869" s="173"/>
    </row>
    <row r="870" spans="2:32" x14ac:dyDescent="0.25">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c r="AA870" s="173"/>
      <c r="AB870" s="173"/>
      <c r="AC870" s="173"/>
      <c r="AD870" s="173"/>
      <c r="AE870" s="173"/>
      <c r="AF870" s="173"/>
    </row>
    <row r="871" spans="2:32" x14ac:dyDescent="0.25">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c r="AA871" s="173"/>
      <c r="AB871" s="173"/>
      <c r="AC871" s="173"/>
      <c r="AD871" s="173"/>
      <c r="AE871" s="173"/>
      <c r="AF871" s="173"/>
    </row>
    <row r="872" spans="2:32" x14ac:dyDescent="0.25">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c r="AA872" s="173"/>
      <c r="AB872" s="173"/>
      <c r="AC872" s="173"/>
      <c r="AD872" s="173"/>
      <c r="AE872" s="173"/>
      <c r="AF872" s="173"/>
    </row>
    <row r="873" spans="2:32" x14ac:dyDescent="0.25">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c r="AA873" s="173"/>
      <c r="AB873" s="173"/>
      <c r="AC873" s="173"/>
      <c r="AD873" s="173"/>
      <c r="AE873" s="173"/>
      <c r="AF873" s="173"/>
    </row>
    <row r="874" spans="2:32" x14ac:dyDescent="0.25">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c r="AA874" s="173"/>
      <c r="AB874" s="173"/>
      <c r="AC874" s="173"/>
      <c r="AD874" s="173"/>
      <c r="AE874" s="173"/>
      <c r="AF874" s="173"/>
    </row>
    <row r="875" spans="2:32" x14ac:dyDescent="0.25">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c r="AA875" s="173"/>
      <c r="AB875" s="173"/>
      <c r="AC875" s="173"/>
      <c r="AD875" s="173"/>
      <c r="AE875" s="173"/>
      <c r="AF875" s="173"/>
    </row>
    <row r="876" spans="2:32" x14ac:dyDescent="0.25">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c r="AA876" s="173"/>
      <c r="AB876" s="173"/>
      <c r="AC876" s="173"/>
      <c r="AD876" s="173"/>
      <c r="AE876" s="173"/>
      <c r="AF876" s="173"/>
    </row>
    <row r="877" spans="2:32" x14ac:dyDescent="0.25">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c r="AA877" s="173"/>
      <c r="AB877" s="173"/>
      <c r="AC877" s="173"/>
      <c r="AD877" s="173"/>
      <c r="AE877" s="173"/>
      <c r="AF877" s="173"/>
    </row>
    <row r="878" spans="2:32" x14ac:dyDescent="0.25">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c r="AA878" s="173"/>
      <c r="AB878" s="173"/>
      <c r="AC878" s="173"/>
      <c r="AD878" s="173"/>
      <c r="AE878" s="173"/>
      <c r="AF878" s="173"/>
    </row>
    <row r="879" spans="2:32" x14ac:dyDescent="0.25">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c r="AA879" s="173"/>
      <c r="AB879" s="173"/>
      <c r="AC879" s="173"/>
      <c r="AD879" s="173"/>
      <c r="AE879" s="173"/>
      <c r="AF879" s="173"/>
    </row>
    <row r="880" spans="2:32" x14ac:dyDescent="0.25">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c r="AA880" s="173"/>
      <c r="AB880" s="173"/>
      <c r="AC880" s="173"/>
      <c r="AD880" s="173"/>
      <c r="AE880" s="173"/>
      <c r="AF880" s="173"/>
    </row>
    <row r="881" spans="2:32" x14ac:dyDescent="0.25">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c r="AA881" s="173"/>
      <c r="AB881" s="173"/>
      <c r="AC881" s="173"/>
      <c r="AD881" s="173"/>
      <c r="AE881" s="173"/>
      <c r="AF881" s="173"/>
    </row>
    <row r="882" spans="2:32" x14ac:dyDescent="0.25">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c r="AA882" s="173"/>
      <c r="AB882" s="173"/>
      <c r="AC882" s="173"/>
      <c r="AD882" s="173"/>
      <c r="AE882" s="173"/>
      <c r="AF882" s="173"/>
    </row>
    <row r="883" spans="2:32" x14ac:dyDescent="0.25">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c r="AA883" s="173"/>
      <c r="AB883" s="173"/>
      <c r="AC883" s="173"/>
      <c r="AD883" s="173"/>
      <c r="AE883" s="173"/>
      <c r="AF883" s="173"/>
    </row>
    <row r="884" spans="2:32" x14ac:dyDescent="0.25">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c r="AA884" s="173"/>
      <c r="AB884" s="173"/>
      <c r="AC884" s="173"/>
      <c r="AD884" s="173"/>
      <c r="AE884" s="173"/>
      <c r="AF884" s="173"/>
    </row>
    <row r="885" spans="2:32" x14ac:dyDescent="0.25">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c r="AA885" s="173"/>
      <c r="AB885" s="173"/>
      <c r="AC885" s="173"/>
      <c r="AD885" s="173"/>
      <c r="AE885" s="173"/>
      <c r="AF885" s="173"/>
    </row>
    <row r="886" spans="2:32" x14ac:dyDescent="0.25">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c r="AA886" s="173"/>
      <c r="AB886" s="173"/>
      <c r="AC886" s="173"/>
      <c r="AD886" s="173"/>
      <c r="AE886" s="173"/>
      <c r="AF886" s="173"/>
    </row>
    <row r="887" spans="2:32" x14ac:dyDescent="0.25">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c r="AA887" s="173"/>
      <c r="AB887" s="173"/>
      <c r="AC887" s="173"/>
      <c r="AD887" s="173"/>
      <c r="AE887" s="173"/>
      <c r="AF887" s="173"/>
    </row>
    <row r="888" spans="2:32" x14ac:dyDescent="0.25">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c r="AA888" s="173"/>
      <c r="AB888" s="173"/>
      <c r="AC888" s="173"/>
      <c r="AD888" s="173"/>
      <c r="AE888" s="173"/>
      <c r="AF888" s="173"/>
    </row>
    <row r="889" spans="2:32" x14ac:dyDescent="0.25">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c r="AA889" s="173"/>
      <c r="AB889" s="173"/>
      <c r="AC889" s="173"/>
      <c r="AD889" s="173"/>
      <c r="AE889" s="173"/>
      <c r="AF889" s="173"/>
    </row>
    <row r="890" spans="2:32" x14ac:dyDescent="0.25">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c r="AA890" s="173"/>
      <c r="AB890" s="173"/>
      <c r="AC890" s="173"/>
      <c r="AD890" s="173"/>
      <c r="AE890" s="173"/>
      <c r="AF890" s="173"/>
    </row>
    <row r="891" spans="2:32" x14ac:dyDescent="0.25">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c r="AA891" s="173"/>
      <c r="AB891" s="173"/>
      <c r="AC891" s="173"/>
      <c r="AD891" s="173"/>
      <c r="AE891" s="173"/>
      <c r="AF891" s="173"/>
    </row>
    <row r="892" spans="2:32" x14ac:dyDescent="0.25">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c r="AA892" s="173"/>
      <c r="AB892" s="173"/>
      <c r="AC892" s="173"/>
      <c r="AD892" s="173"/>
      <c r="AE892" s="173"/>
      <c r="AF892" s="173"/>
    </row>
    <row r="893" spans="2:32" x14ac:dyDescent="0.25">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c r="AA893" s="173"/>
      <c r="AB893" s="173"/>
      <c r="AC893" s="173"/>
      <c r="AD893" s="173"/>
      <c r="AE893" s="173"/>
      <c r="AF893" s="173"/>
    </row>
    <row r="894" spans="2:32" x14ac:dyDescent="0.25">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c r="AA894" s="173"/>
      <c r="AB894" s="173"/>
      <c r="AC894" s="173"/>
      <c r="AD894" s="173"/>
      <c r="AE894" s="173"/>
      <c r="AF894" s="173"/>
    </row>
    <row r="895" spans="2:32" x14ac:dyDescent="0.25">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c r="AA895" s="173"/>
      <c r="AB895" s="173"/>
      <c r="AC895" s="173"/>
      <c r="AD895" s="173"/>
      <c r="AE895" s="173"/>
      <c r="AF895" s="173"/>
    </row>
    <row r="896" spans="2:32" x14ac:dyDescent="0.25">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c r="AA896" s="173"/>
      <c r="AB896" s="173"/>
      <c r="AC896" s="173"/>
      <c r="AD896" s="173"/>
      <c r="AE896" s="173"/>
      <c r="AF896" s="173"/>
    </row>
    <row r="897" spans="2:32" x14ac:dyDescent="0.25">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c r="AA897" s="173"/>
      <c r="AB897" s="173"/>
      <c r="AC897" s="173"/>
      <c r="AD897" s="173"/>
      <c r="AE897" s="173"/>
      <c r="AF897" s="173"/>
    </row>
    <row r="898" spans="2:32" x14ac:dyDescent="0.25">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c r="AA898" s="173"/>
      <c r="AB898" s="173"/>
      <c r="AC898" s="173"/>
      <c r="AD898" s="173"/>
      <c r="AE898" s="173"/>
      <c r="AF898" s="173"/>
    </row>
    <row r="899" spans="2:32" x14ac:dyDescent="0.25">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c r="AA899" s="173"/>
      <c r="AB899" s="173"/>
      <c r="AC899" s="173"/>
      <c r="AD899" s="173"/>
      <c r="AE899" s="173"/>
      <c r="AF899" s="173"/>
    </row>
    <row r="900" spans="2:32" x14ac:dyDescent="0.25">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c r="AA900" s="173"/>
      <c r="AB900" s="173"/>
      <c r="AC900" s="173"/>
      <c r="AD900" s="173"/>
      <c r="AE900" s="173"/>
      <c r="AF900" s="173"/>
    </row>
    <row r="901" spans="2:32" x14ac:dyDescent="0.25">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c r="AA901" s="173"/>
      <c r="AB901" s="173"/>
      <c r="AC901" s="173"/>
      <c r="AD901" s="173"/>
      <c r="AE901" s="173"/>
      <c r="AF901" s="173"/>
    </row>
    <row r="902" spans="2:32" x14ac:dyDescent="0.25">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c r="AA902" s="173"/>
      <c r="AB902" s="173"/>
      <c r="AC902" s="173"/>
      <c r="AD902" s="173"/>
      <c r="AE902" s="173"/>
      <c r="AF902" s="173"/>
    </row>
    <row r="903" spans="2:32" x14ac:dyDescent="0.25">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c r="AA903" s="173"/>
      <c r="AB903" s="173"/>
      <c r="AC903" s="173"/>
      <c r="AD903" s="173"/>
      <c r="AE903" s="173"/>
      <c r="AF903" s="173"/>
    </row>
    <row r="904" spans="2:32" x14ac:dyDescent="0.25">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c r="AA904" s="173"/>
      <c r="AB904" s="173"/>
      <c r="AC904" s="173"/>
      <c r="AD904" s="173"/>
      <c r="AE904" s="173"/>
      <c r="AF904" s="173"/>
    </row>
    <row r="905" spans="2:32" x14ac:dyDescent="0.25">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c r="AA905" s="173"/>
      <c r="AB905" s="173"/>
      <c r="AC905" s="173"/>
      <c r="AD905" s="173"/>
      <c r="AE905" s="173"/>
      <c r="AF905" s="173"/>
    </row>
    <row r="906" spans="2:32" x14ac:dyDescent="0.25">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c r="AA906" s="173"/>
      <c r="AB906" s="173"/>
      <c r="AC906" s="173"/>
      <c r="AD906" s="173"/>
      <c r="AE906" s="173"/>
      <c r="AF906" s="173"/>
    </row>
    <row r="907" spans="2:32" x14ac:dyDescent="0.25">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c r="AA907" s="173"/>
      <c r="AB907" s="173"/>
      <c r="AC907" s="173"/>
      <c r="AD907" s="173"/>
      <c r="AE907" s="173"/>
      <c r="AF907" s="173"/>
    </row>
    <row r="908" spans="2:32" x14ac:dyDescent="0.25">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c r="AA908" s="173"/>
      <c r="AB908" s="173"/>
      <c r="AC908" s="173"/>
      <c r="AD908" s="173"/>
      <c r="AE908" s="173"/>
      <c r="AF908" s="173"/>
    </row>
    <row r="909" spans="2:32" x14ac:dyDescent="0.25">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c r="AA909" s="173"/>
      <c r="AB909" s="173"/>
      <c r="AC909" s="173"/>
      <c r="AD909" s="173"/>
      <c r="AE909" s="173"/>
      <c r="AF909" s="173"/>
    </row>
    <row r="910" spans="2:32" x14ac:dyDescent="0.25">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c r="AA910" s="173"/>
      <c r="AB910" s="173"/>
      <c r="AC910" s="173"/>
      <c r="AD910" s="173"/>
      <c r="AE910" s="173"/>
      <c r="AF910" s="173"/>
    </row>
    <row r="911" spans="2:32" x14ac:dyDescent="0.25">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c r="AA911" s="173"/>
      <c r="AB911" s="173"/>
      <c r="AC911" s="173"/>
      <c r="AD911" s="173"/>
      <c r="AE911" s="173"/>
      <c r="AF911" s="173"/>
    </row>
    <row r="912" spans="2:32" x14ac:dyDescent="0.25">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c r="AA912" s="173"/>
      <c r="AB912" s="173"/>
      <c r="AC912" s="173"/>
      <c r="AD912" s="173"/>
      <c r="AE912" s="173"/>
      <c r="AF912" s="173"/>
    </row>
    <row r="913" spans="2:32" x14ac:dyDescent="0.25">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c r="AA913" s="173"/>
      <c r="AB913" s="173"/>
      <c r="AC913" s="173"/>
      <c r="AD913" s="173"/>
      <c r="AE913" s="173"/>
      <c r="AF913" s="173"/>
    </row>
    <row r="914" spans="2:32" x14ac:dyDescent="0.25">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c r="AA914" s="173"/>
      <c r="AB914" s="173"/>
      <c r="AC914" s="173"/>
      <c r="AD914" s="173"/>
      <c r="AE914" s="173"/>
      <c r="AF914" s="173"/>
    </row>
    <row r="915" spans="2:32" x14ac:dyDescent="0.25">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c r="AA915" s="173"/>
      <c r="AB915" s="173"/>
      <c r="AC915" s="173"/>
      <c r="AD915" s="173"/>
      <c r="AE915" s="173"/>
      <c r="AF915" s="173"/>
    </row>
    <row r="916" spans="2:32" x14ac:dyDescent="0.25">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c r="AA916" s="173"/>
      <c r="AB916" s="173"/>
      <c r="AC916" s="173"/>
      <c r="AD916" s="173"/>
      <c r="AE916" s="173"/>
      <c r="AF916" s="173"/>
    </row>
    <row r="917" spans="2:32" x14ac:dyDescent="0.25">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c r="AA917" s="173"/>
      <c r="AB917" s="173"/>
      <c r="AC917" s="173"/>
      <c r="AD917" s="173"/>
      <c r="AE917" s="173"/>
      <c r="AF917" s="173"/>
    </row>
    <row r="918" spans="2:32" x14ac:dyDescent="0.25">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c r="AA918" s="173"/>
      <c r="AB918" s="173"/>
      <c r="AC918" s="173"/>
      <c r="AD918" s="173"/>
      <c r="AE918" s="173"/>
      <c r="AF918" s="173"/>
    </row>
    <row r="919" spans="2:32" x14ac:dyDescent="0.25">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c r="AA919" s="173"/>
      <c r="AB919" s="173"/>
      <c r="AC919" s="173"/>
      <c r="AD919" s="173"/>
      <c r="AE919" s="173"/>
      <c r="AF919" s="173"/>
    </row>
    <row r="920" spans="2:32" x14ac:dyDescent="0.25">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c r="AA920" s="173"/>
      <c r="AB920" s="173"/>
      <c r="AC920" s="173"/>
      <c r="AD920" s="173"/>
      <c r="AE920" s="173"/>
      <c r="AF920" s="173"/>
    </row>
    <row r="921" spans="2:32" x14ac:dyDescent="0.25">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c r="AA921" s="173"/>
      <c r="AB921" s="173"/>
      <c r="AC921" s="173"/>
      <c r="AD921" s="173"/>
      <c r="AE921" s="173"/>
      <c r="AF921" s="173"/>
    </row>
    <row r="922" spans="2:32" x14ac:dyDescent="0.25">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c r="AA922" s="173"/>
      <c r="AB922" s="173"/>
      <c r="AC922" s="173"/>
      <c r="AD922" s="173"/>
      <c r="AE922" s="173"/>
      <c r="AF922" s="173"/>
    </row>
    <row r="923" spans="2:32" x14ac:dyDescent="0.25">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c r="AA923" s="173"/>
      <c r="AB923" s="173"/>
      <c r="AC923" s="173"/>
      <c r="AD923" s="173"/>
      <c r="AE923" s="173"/>
      <c r="AF923" s="173"/>
    </row>
    <row r="924" spans="2:32" x14ac:dyDescent="0.25">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c r="AA924" s="173"/>
      <c r="AB924" s="173"/>
      <c r="AC924" s="173"/>
      <c r="AD924" s="173"/>
      <c r="AE924" s="173"/>
      <c r="AF924" s="173"/>
    </row>
    <row r="925" spans="2:32" x14ac:dyDescent="0.25">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c r="AA925" s="173"/>
      <c r="AB925" s="173"/>
      <c r="AC925" s="173"/>
      <c r="AD925" s="173"/>
      <c r="AE925" s="173"/>
      <c r="AF925" s="173"/>
    </row>
    <row r="926" spans="2:32" x14ac:dyDescent="0.25">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c r="AA926" s="173"/>
      <c r="AB926" s="173"/>
      <c r="AC926" s="173"/>
      <c r="AD926" s="173"/>
      <c r="AE926" s="173"/>
      <c r="AF926" s="173"/>
    </row>
    <row r="927" spans="2:32" x14ac:dyDescent="0.25">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c r="AA927" s="173"/>
      <c r="AB927" s="173"/>
      <c r="AC927" s="173"/>
      <c r="AD927" s="173"/>
      <c r="AE927" s="173"/>
      <c r="AF927" s="173"/>
    </row>
    <row r="928" spans="2:32" x14ac:dyDescent="0.25">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c r="AA928" s="173"/>
      <c r="AB928" s="173"/>
      <c r="AC928" s="173"/>
      <c r="AD928" s="173"/>
      <c r="AE928" s="173"/>
      <c r="AF928" s="173"/>
    </row>
    <row r="929" spans="2:32" x14ac:dyDescent="0.25">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c r="AA929" s="173"/>
      <c r="AB929" s="173"/>
      <c r="AC929" s="173"/>
      <c r="AD929" s="173"/>
      <c r="AE929" s="173"/>
      <c r="AF929" s="173"/>
    </row>
    <row r="930" spans="2:32" x14ac:dyDescent="0.25">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c r="AA930" s="173"/>
      <c r="AB930" s="173"/>
      <c r="AC930" s="173"/>
      <c r="AD930" s="173"/>
      <c r="AE930" s="173"/>
      <c r="AF930" s="173"/>
    </row>
    <row r="931" spans="2:32" x14ac:dyDescent="0.25">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c r="AA931" s="173"/>
      <c r="AB931" s="173"/>
      <c r="AC931" s="173"/>
      <c r="AD931" s="173"/>
      <c r="AE931" s="173"/>
      <c r="AF931" s="173"/>
    </row>
    <row r="932" spans="2:32" x14ac:dyDescent="0.25">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c r="AA932" s="173"/>
      <c r="AB932" s="173"/>
      <c r="AC932" s="173"/>
      <c r="AD932" s="173"/>
      <c r="AE932" s="173"/>
      <c r="AF932" s="173"/>
    </row>
    <row r="933" spans="2:32" x14ac:dyDescent="0.25">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c r="AA933" s="173"/>
      <c r="AB933" s="173"/>
      <c r="AC933" s="173"/>
      <c r="AD933" s="173"/>
      <c r="AE933" s="173"/>
      <c r="AF933" s="173"/>
    </row>
    <row r="934" spans="2:32" x14ac:dyDescent="0.25">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c r="AA934" s="173"/>
      <c r="AB934" s="173"/>
      <c r="AC934" s="173"/>
      <c r="AD934" s="173"/>
      <c r="AE934" s="173"/>
      <c r="AF934" s="173"/>
    </row>
    <row r="935" spans="2:32" x14ac:dyDescent="0.25">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c r="AA935" s="173"/>
      <c r="AB935" s="173"/>
      <c r="AC935" s="173"/>
      <c r="AD935" s="173"/>
      <c r="AE935" s="173"/>
      <c r="AF935" s="173"/>
    </row>
    <row r="936" spans="2:32" x14ac:dyDescent="0.25">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c r="AA936" s="173"/>
      <c r="AB936" s="173"/>
      <c r="AC936" s="173"/>
      <c r="AD936" s="173"/>
      <c r="AE936" s="173"/>
      <c r="AF936" s="173"/>
    </row>
    <row r="937" spans="2:32" x14ac:dyDescent="0.25">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c r="AA937" s="173"/>
      <c r="AB937" s="173"/>
      <c r="AC937" s="173"/>
      <c r="AD937" s="173"/>
      <c r="AE937" s="173"/>
      <c r="AF937" s="173"/>
    </row>
    <row r="938" spans="2:32" x14ac:dyDescent="0.25">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c r="AA938" s="173"/>
      <c r="AB938" s="173"/>
      <c r="AC938" s="173"/>
      <c r="AD938" s="173"/>
      <c r="AE938" s="173"/>
      <c r="AF938" s="173"/>
    </row>
    <row r="939" spans="2:32" x14ac:dyDescent="0.25">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c r="AA939" s="173"/>
      <c r="AB939" s="173"/>
      <c r="AC939" s="173"/>
      <c r="AD939" s="173"/>
      <c r="AE939" s="173"/>
      <c r="AF939" s="173"/>
    </row>
    <row r="940" spans="2:32" x14ac:dyDescent="0.25">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c r="AA940" s="173"/>
      <c r="AB940" s="173"/>
      <c r="AC940" s="173"/>
      <c r="AD940" s="173"/>
      <c r="AE940" s="173"/>
      <c r="AF940" s="173"/>
    </row>
    <row r="941" spans="2:32" x14ac:dyDescent="0.25">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c r="AA941" s="173"/>
      <c r="AB941" s="173"/>
      <c r="AC941" s="173"/>
      <c r="AD941" s="173"/>
      <c r="AE941" s="173"/>
      <c r="AF941" s="173"/>
    </row>
    <row r="942" spans="2:32" x14ac:dyDescent="0.25">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c r="AA942" s="173"/>
      <c r="AB942" s="173"/>
      <c r="AC942" s="173"/>
      <c r="AD942" s="173"/>
      <c r="AE942" s="173"/>
      <c r="AF942" s="173"/>
    </row>
    <row r="943" spans="2:32" x14ac:dyDescent="0.25">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c r="AA943" s="173"/>
      <c r="AB943" s="173"/>
      <c r="AC943" s="173"/>
      <c r="AD943" s="173"/>
      <c r="AE943" s="173"/>
      <c r="AF943" s="173"/>
    </row>
    <row r="944" spans="2:32" x14ac:dyDescent="0.25">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c r="AA944" s="173"/>
      <c r="AB944" s="173"/>
      <c r="AC944" s="173"/>
      <c r="AD944" s="173"/>
      <c r="AE944" s="173"/>
      <c r="AF944" s="173"/>
    </row>
    <row r="945" spans="2:32" x14ac:dyDescent="0.25">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c r="AA945" s="173"/>
      <c r="AB945" s="173"/>
      <c r="AC945" s="173"/>
      <c r="AD945" s="173"/>
      <c r="AE945" s="173"/>
      <c r="AF945" s="173"/>
    </row>
    <row r="946" spans="2:32" x14ac:dyDescent="0.25">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c r="AA946" s="173"/>
      <c r="AB946" s="173"/>
      <c r="AC946" s="173"/>
      <c r="AD946" s="173"/>
      <c r="AE946" s="173"/>
      <c r="AF946" s="173"/>
    </row>
    <row r="947" spans="2:32" x14ac:dyDescent="0.25">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c r="AA947" s="173"/>
      <c r="AB947" s="173"/>
      <c r="AC947" s="173"/>
      <c r="AD947" s="173"/>
      <c r="AE947" s="173"/>
      <c r="AF947" s="173"/>
    </row>
    <row r="948" spans="2:32" x14ac:dyDescent="0.25">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c r="AA948" s="173"/>
      <c r="AB948" s="173"/>
      <c r="AC948" s="173"/>
      <c r="AD948" s="173"/>
      <c r="AE948" s="173"/>
      <c r="AF948" s="173"/>
    </row>
    <row r="949" spans="2:32" x14ac:dyDescent="0.25">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c r="AA949" s="173"/>
      <c r="AB949" s="173"/>
      <c r="AC949" s="173"/>
      <c r="AD949" s="173"/>
      <c r="AE949" s="173"/>
      <c r="AF949" s="173"/>
    </row>
    <row r="950" spans="2:32" x14ac:dyDescent="0.25">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c r="AA950" s="173"/>
      <c r="AB950" s="173"/>
      <c r="AC950" s="173"/>
      <c r="AD950" s="173"/>
      <c r="AE950" s="173"/>
      <c r="AF950" s="173"/>
    </row>
    <row r="951" spans="2:32" x14ac:dyDescent="0.25">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c r="AA951" s="173"/>
      <c r="AB951" s="173"/>
      <c r="AC951" s="173"/>
      <c r="AD951" s="173"/>
      <c r="AE951" s="173"/>
      <c r="AF951" s="173"/>
    </row>
    <row r="952" spans="2:32" x14ac:dyDescent="0.25">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c r="AA952" s="173"/>
      <c r="AB952" s="173"/>
      <c r="AC952" s="173"/>
      <c r="AD952" s="173"/>
      <c r="AE952" s="173"/>
      <c r="AF952" s="173"/>
    </row>
    <row r="953" spans="2:32" x14ac:dyDescent="0.25">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c r="AA953" s="173"/>
      <c r="AB953" s="173"/>
      <c r="AC953" s="173"/>
      <c r="AD953" s="173"/>
      <c r="AE953" s="173"/>
      <c r="AF953" s="173"/>
    </row>
    <row r="954" spans="2:32" x14ac:dyDescent="0.25">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c r="AA954" s="173"/>
      <c r="AB954" s="173"/>
      <c r="AC954" s="173"/>
      <c r="AD954" s="173"/>
      <c r="AE954" s="173"/>
      <c r="AF954" s="173"/>
    </row>
    <row r="955" spans="2:32" x14ac:dyDescent="0.25">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c r="AA955" s="173"/>
      <c r="AB955" s="173"/>
      <c r="AC955" s="173"/>
      <c r="AD955" s="173"/>
      <c r="AE955" s="173"/>
      <c r="AF955" s="173"/>
    </row>
    <row r="956" spans="2:32" x14ac:dyDescent="0.25">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c r="AA956" s="173"/>
      <c r="AB956" s="173"/>
      <c r="AC956" s="173"/>
      <c r="AD956" s="173"/>
      <c r="AE956" s="173"/>
      <c r="AF956" s="173"/>
    </row>
    <row r="957" spans="2:32" x14ac:dyDescent="0.25">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c r="AA957" s="173"/>
      <c r="AB957" s="173"/>
      <c r="AC957" s="173"/>
      <c r="AD957" s="173"/>
      <c r="AE957" s="173"/>
      <c r="AF957" s="173"/>
    </row>
    <row r="958" spans="2:32" x14ac:dyDescent="0.25">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c r="AA958" s="173"/>
      <c r="AB958" s="173"/>
      <c r="AC958" s="173"/>
      <c r="AD958" s="173"/>
      <c r="AE958" s="173"/>
      <c r="AF958" s="173"/>
    </row>
    <row r="959" spans="2:32" x14ac:dyDescent="0.25">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c r="AA959" s="173"/>
      <c r="AB959" s="173"/>
      <c r="AC959" s="173"/>
      <c r="AD959" s="173"/>
      <c r="AE959" s="173"/>
      <c r="AF959" s="173"/>
    </row>
    <row r="960" spans="2:32" x14ac:dyDescent="0.25">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c r="AA960" s="173"/>
      <c r="AB960" s="173"/>
      <c r="AC960" s="173"/>
      <c r="AD960" s="173"/>
      <c r="AE960" s="173"/>
      <c r="AF960" s="173"/>
    </row>
    <row r="961" spans="2:32" x14ac:dyDescent="0.25">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c r="AA961" s="173"/>
      <c r="AB961" s="173"/>
      <c r="AC961" s="173"/>
      <c r="AD961" s="173"/>
      <c r="AE961" s="173"/>
      <c r="AF961" s="173"/>
    </row>
    <row r="962" spans="2:32" x14ac:dyDescent="0.25">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c r="AA962" s="173"/>
      <c r="AB962" s="173"/>
      <c r="AC962" s="173"/>
      <c r="AD962" s="173"/>
      <c r="AE962" s="173"/>
      <c r="AF962" s="173"/>
    </row>
    <row r="963" spans="2:32" x14ac:dyDescent="0.25">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c r="AA963" s="173"/>
      <c r="AB963" s="173"/>
      <c r="AC963" s="173"/>
      <c r="AD963" s="173"/>
      <c r="AE963" s="173"/>
      <c r="AF963" s="173"/>
    </row>
    <row r="964" spans="2:32" x14ac:dyDescent="0.25">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c r="AA964" s="173"/>
      <c r="AB964" s="173"/>
      <c r="AC964" s="173"/>
      <c r="AD964" s="173"/>
      <c r="AE964" s="173"/>
      <c r="AF964" s="173"/>
    </row>
    <row r="965" spans="2:32" x14ac:dyDescent="0.25">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c r="AA965" s="173"/>
      <c r="AB965" s="173"/>
      <c r="AC965" s="173"/>
      <c r="AD965" s="173"/>
      <c r="AE965" s="173"/>
      <c r="AF965" s="173"/>
    </row>
    <row r="966" spans="2:32" x14ac:dyDescent="0.25">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c r="AA966" s="173"/>
      <c r="AB966" s="173"/>
      <c r="AC966" s="173"/>
      <c r="AD966" s="173"/>
      <c r="AE966" s="173"/>
      <c r="AF966" s="173"/>
    </row>
    <row r="967" spans="2:32" x14ac:dyDescent="0.25">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c r="AA967" s="173"/>
      <c r="AB967" s="173"/>
      <c r="AC967" s="173"/>
      <c r="AD967" s="173"/>
      <c r="AE967" s="173"/>
      <c r="AF967" s="173"/>
    </row>
    <row r="968" spans="2:32" x14ac:dyDescent="0.25">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c r="AA968" s="173"/>
      <c r="AB968" s="173"/>
      <c r="AC968" s="173"/>
      <c r="AD968" s="173"/>
      <c r="AE968" s="173"/>
      <c r="AF968" s="173"/>
    </row>
    <row r="969" spans="2:32" x14ac:dyDescent="0.25">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c r="AA969" s="173"/>
      <c r="AB969" s="173"/>
      <c r="AC969" s="173"/>
      <c r="AD969" s="173"/>
      <c r="AE969" s="173"/>
      <c r="AF969" s="173"/>
    </row>
    <row r="970" spans="2:32" x14ac:dyDescent="0.25">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c r="AA970" s="173"/>
      <c r="AB970" s="173"/>
      <c r="AC970" s="173"/>
      <c r="AD970" s="173"/>
      <c r="AE970" s="173"/>
      <c r="AF970" s="173"/>
    </row>
    <row r="971" spans="2:32" x14ac:dyDescent="0.25">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c r="AA971" s="173"/>
      <c r="AB971" s="173"/>
      <c r="AC971" s="173"/>
      <c r="AD971" s="173"/>
      <c r="AE971" s="173"/>
      <c r="AF971" s="173"/>
    </row>
    <row r="972" spans="2:32" x14ac:dyDescent="0.25">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c r="AA972" s="173"/>
      <c r="AB972" s="173"/>
      <c r="AC972" s="173"/>
      <c r="AD972" s="173"/>
      <c r="AE972" s="173"/>
      <c r="AF972" s="173"/>
    </row>
    <row r="973" spans="2:32" x14ac:dyDescent="0.25">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c r="AA973" s="173"/>
      <c r="AB973" s="173"/>
      <c r="AC973" s="173"/>
      <c r="AD973" s="173"/>
      <c r="AE973" s="173"/>
      <c r="AF973" s="173"/>
    </row>
    <row r="974" spans="2:32" x14ac:dyDescent="0.25">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c r="AA974" s="173"/>
      <c r="AB974" s="173"/>
      <c r="AC974" s="173"/>
      <c r="AD974" s="173"/>
      <c r="AE974" s="173"/>
      <c r="AF974" s="173"/>
    </row>
    <row r="975" spans="2:32" x14ac:dyDescent="0.25">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c r="AA975" s="173"/>
      <c r="AB975" s="173"/>
      <c r="AC975" s="173"/>
      <c r="AD975" s="173"/>
      <c r="AE975" s="173"/>
      <c r="AF975" s="173"/>
    </row>
    <row r="976" spans="2:32" x14ac:dyDescent="0.25">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c r="AA976" s="173"/>
      <c r="AB976" s="173"/>
      <c r="AC976" s="173"/>
      <c r="AD976" s="173"/>
      <c r="AE976" s="173"/>
      <c r="AF976" s="173"/>
    </row>
    <row r="977" spans="2:32" x14ac:dyDescent="0.25">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c r="AA977" s="173"/>
      <c r="AB977" s="173"/>
      <c r="AC977" s="173"/>
      <c r="AD977" s="173"/>
      <c r="AE977" s="173"/>
      <c r="AF977" s="173"/>
    </row>
    <row r="978" spans="2:32" x14ac:dyDescent="0.25">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c r="AA978" s="173"/>
      <c r="AB978" s="173"/>
      <c r="AC978" s="173"/>
      <c r="AD978" s="173"/>
      <c r="AE978" s="173"/>
      <c r="AF978" s="173"/>
    </row>
    <row r="979" spans="2:32" x14ac:dyDescent="0.25">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c r="AA979" s="173"/>
      <c r="AB979" s="173"/>
      <c r="AC979" s="173"/>
      <c r="AD979" s="173"/>
      <c r="AE979" s="173"/>
      <c r="AF979" s="173"/>
    </row>
    <row r="980" spans="2:32" x14ac:dyDescent="0.25">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c r="AA980" s="173"/>
      <c r="AB980" s="173"/>
      <c r="AC980" s="173"/>
      <c r="AD980" s="173"/>
      <c r="AE980" s="173"/>
      <c r="AF980" s="173"/>
    </row>
    <row r="981" spans="2:32" x14ac:dyDescent="0.25">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c r="AA981" s="173"/>
      <c r="AB981" s="173"/>
      <c r="AC981" s="173"/>
      <c r="AD981" s="173"/>
      <c r="AE981" s="173"/>
      <c r="AF981" s="173"/>
    </row>
    <row r="982" spans="2:32" x14ac:dyDescent="0.25">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c r="AA982" s="173"/>
      <c r="AB982" s="173"/>
      <c r="AC982" s="173"/>
      <c r="AD982" s="173"/>
      <c r="AE982" s="173"/>
      <c r="AF982" s="173"/>
    </row>
    <row r="983" spans="2:32" x14ac:dyDescent="0.25">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c r="AA983" s="173"/>
      <c r="AB983" s="173"/>
      <c r="AC983" s="173"/>
      <c r="AD983" s="173"/>
      <c r="AE983" s="173"/>
      <c r="AF983" s="173"/>
    </row>
    <row r="984" spans="2:32" x14ac:dyDescent="0.25">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c r="AA984" s="173"/>
      <c r="AB984" s="173"/>
      <c r="AC984" s="173"/>
      <c r="AD984" s="173"/>
      <c r="AE984" s="173"/>
      <c r="AF984" s="173"/>
    </row>
    <row r="985" spans="2:32" x14ac:dyDescent="0.25">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c r="AA985" s="173"/>
      <c r="AB985" s="173"/>
      <c r="AC985" s="173"/>
      <c r="AD985" s="173"/>
      <c r="AE985" s="173"/>
      <c r="AF985" s="173"/>
    </row>
    <row r="986" spans="2:32" x14ac:dyDescent="0.25">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c r="AA986" s="173"/>
      <c r="AB986" s="173"/>
      <c r="AC986" s="173"/>
      <c r="AD986" s="173"/>
      <c r="AE986" s="173"/>
      <c r="AF986" s="173"/>
    </row>
    <row r="987" spans="2:32" x14ac:dyDescent="0.25">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c r="AA987" s="173"/>
      <c r="AB987" s="173"/>
      <c r="AC987" s="173"/>
      <c r="AD987" s="173"/>
      <c r="AE987" s="173"/>
      <c r="AF987" s="173"/>
    </row>
    <row r="988" spans="2:32" x14ac:dyDescent="0.25">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c r="AA988" s="173"/>
      <c r="AB988" s="173"/>
      <c r="AC988" s="173"/>
      <c r="AD988" s="173"/>
      <c r="AE988" s="173"/>
      <c r="AF988" s="173"/>
    </row>
    <row r="989" spans="2:32" x14ac:dyDescent="0.25">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c r="AA989" s="173"/>
      <c r="AB989" s="173"/>
      <c r="AC989" s="173"/>
      <c r="AD989" s="173"/>
      <c r="AE989" s="173"/>
      <c r="AF989" s="173"/>
    </row>
    <row r="990" spans="2:32" x14ac:dyDescent="0.25">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c r="AA990" s="173"/>
      <c r="AB990" s="173"/>
      <c r="AC990" s="173"/>
      <c r="AD990" s="173"/>
      <c r="AE990" s="173"/>
      <c r="AF990" s="173"/>
    </row>
    <row r="991" spans="2:32" x14ac:dyDescent="0.25">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c r="AA991" s="173"/>
      <c r="AB991" s="173"/>
      <c r="AC991" s="173"/>
      <c r="AD991" s="173"/>
      <c r="AE991" s="173"/>
      <c r="AF991" s="173"/>
    </row>
    <row r="992" spans="2:32" x14ac:dyDescent="0.25">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c r="AA992" s="173"/>
      <c r="AB992" s="173"/>
      <c r="AC992" s="173"/>
      <c r="AD992" s="173"/>
      <c r="AE992" s="173"/>
      <c r="AF992" s="173"/>
    </row>
    <row r="993" spans="2:32" x14ac:dyDescent="0.25">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c r="AA993" s="173"/>
      <c r="AB993" s="173"/>
      <c r="AC993" s="173"/>
      <c r="AD993" s="173"/>
      <c r="AE993" s="173"/>
      <c r="AF993" s="173"/>
    </row>
    <row r="994" spans="2:32" x14ac:dyDescent="0.25">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c r="AA994" s="173"/>
      <c r="AB994" s="173"/>
      <c r="AC994" s="173"/>
      <c r="AD994" s="173"/>
      <c r="AE994" s="173"/>
      <c r="AF994" s="173"/>
    </row>
    <row r="995" spans="2:32" x14ac:dyDescent="0.25">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c r="AA995" s="173"/>
      <c r="AB995" s="173"/>
      <c r="AC995" s="173"/>
      <c r="AD995" s="173"/>
      <c r="AE995" s="173"/>
      <c r="AF995" s="173"/>
    </row>
    <row r="996" spans="2:32" x14ac:dyDescent="0.25">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c r="AA996" s="173"/>
      <c r="AB996" s="173"/>
      <c r="AC996" s="173"/>
      <c r="AD996" s="173"/>
      <c r="AE996" s="173"/>
      <c r="AF996" s="173"/>
    </row>
    <row r="997" spans="2:32" x14ac:dyDescent="0.25">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c r="AA997" s="173"/>
      <c r="AB997" s="173"/>
      <c r="AC997" s="173"/>
      <c r="AD997" s="173"/>
      <c r="AE997" s="173"/>
      <c r="AF997" s="173"/>
    </row>
    <row r="998" spans="2:32" x14ac:dyDescent="0.25">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c r="AA998" s="173"/>
      <c r="AB998" s="173"/>
      <c r="AC998" s="173"/>
      <c r="AD998" s="173"/>
      <c r="AE998" s="173"/>
      <c r="AF998" s="173"/>
    </row>
    <row r="999" spans="2:32" x14ac:dyDescent="0.25">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c r="AA999" s="173"/>
      <c r="AB999" s="173"/>
      <c r="AC999" s="173"/>
      <c r="AD999" s="173"/>
      <c r="AE999" s="173"/>
      <c r="AF999" s="173"/>
    </row>
    <row r="1000" spans="2:32" x14ac:dyDescent="0.25">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c r="AA1000" s="173"/>
      <c r="AB1000" s="173"/>
      <c r="AC1000" s="173"/>
      <c r="AD1000" s="173"/>
      <c r="AE1000" s="173"/>
      <c r="AF1000" s="173"/>
    </row>
  </sheetData>
  <mergeCells count="6">
    <mergeCell ref="A30:C30"/>
    <mergeCell ref="A1:U1"/>
    <mergeCell ref="A2:Q2"/>
    <mergeCell ref="A4:A5"/>
    <mergeCell ref="B4:C5"/>
    <mergeCell ref="D4:D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25"/>
  <sheetViews>
    <sheetView workbookViewId="0">
      <selection activeCell="A7" sqref="A7:A19"/>
    </sheetView>
  </sheetViews>
  <sheetFormatPr defaultRowHeight="15" x14ac:dyDescent="0.25"/>
  <cols>
    <col min="1" max="1" width="4" style="113" customWidth="1"/>
    <col min="2" max="2" width="19.28515625" style="113" bestFit="1" customWidth="1"/>
    <col min="3" max="3" width="7.28515625" style="113" customWidth="1"/>
    <col min="4" max="43" width="3.140625" style="113" customWidth="1"/>
    <col min="44" max="44" width="5.7109375" style="113" customWidth="1"/>
    <col min="45" max="45" width="6.7109375" style="113" customWidth="1"/>
    <col min="46" max="47" width="4.140625" style="113" customWidth="1"/>
    <col min="48" max="48" width="4.5703125" style="113" customWidth="1"/>
    <col min="49" max="252" width="9.140625" style="113"/>
    <col min="253" max="253" width="4" style="113" customWidth="1"/>
    <col min="254" max="254" width="19.28515625" style="113" bestFit="1" customWidth="1"/>
    <col min="255" max="255" width="7.28515625" style="113" customWidth="1"/>
    <col min="256" max="256" width="4" style="113" bestFit="1" customWidth="1"/>
    <col min="257" max="273" width="3.7109375" style="113" customWidth="1"/>
    <col min="274" max="275" width="5" style="113" customWidth="1"/>
    <col min="276" max="278" width="6.7109375" style="113" customWidth="1"/>
    <col min="279" max="279" width="7.85546875" style="113" customWidth="1"/>
    <col min="280" max="280" width="5.7109375" style="113" bestFit="1" customWidth="1"/>
    <col min="281" max="281" width="9.7109375" style="113" bestFit="1" customWidth="1"/>
    <col min="282" max="508" width="9.140625" style="113"/>
    <col min="509" max="509" width="4" style="113" customWidth="1"/>
    <col min="510" max="510" width="19.28515625" style="113" bestFit="1" customWidth="1"/>
    <col min="511" max="511" width="7.28515625" style="113" customWidth="1"/>
    <col min="512" max="512" width="4" style="113" bestFit="1" customWidth="1"/>
    <col min="513" max="529" width="3.7109375" style="113" customWidth="1"/>
    <col min="530" max="531" width="5" style="113" customWidth="1"/>
    <col min="532" max="534" width="6.7109375" style="113" customWidth="1"/>
    <col min="535" max="535" width="7.85546875" style="113" customWidth="1"/>
    <col min="536" max="536" width="5.7109375" style="113" bestFit="1" customWidth="1"/>
    <col min="537" max="537" width="9.7109375" style="113" bestFit="1" customWidth="1"/>
    <col min="538" max="764" width="9.140625" style="113"/>
    <col min="765" max="765" width="4" style="113" customWidth="1"/>
    <col min="766" max="766" width="19.28515625" style="113" bestFit="1" customWidth="1"/>
    <col min="767" max="767" width="7.28515625" style="113" customWidth="1"/>
    <col min="768" max="768" width="4" style="113" bestFit="1" customWidth="1"/>
    <col min="769" max="785" width="3.7109375" style="113" customWidth="1"/>
    <col min="786" max="787" width="5" style="113" customWidth="1"/>
    <col min="788" max="790" width="6.7109375" style="113" customWidth="1"/>
    <col min="791" max="791" width="7.85546875" style="113" customWidth="1"/>
    <col min="792" max="792" width="5.7109375" style="113" bestFit="1" customWidth="1"/>
    <col min="793" max="793" width="9.7109375" style="113" bestFit="1" customWidth="1"/>
    <col min="794" max="1020" width="9.140625" style="113"/>
    <col min="1021" max="1021" width="4" style="113" customWidth="1"/>
    <col min="1022" max="1022" width="19.28515625" style="113" bestFit="1" customWidth="1"/>
    <col min="1023" max="1023" width="7.28515625" style="113" customWidth="1"/>
    <col min="1024" max="1024" width="4" style="113" bestFit="1" customWidth="1"/>
    <col min="1025" max="1041" width="3.7109375" style="113" customWidth="1"/>
    <col min="1042" max="1043" width="5" style="113" customWidth="1"/>
    <col min="1044" max="1046" width="6.7109375" style="113" customWidth="1"/>
    <col min="1047" max="1047" width="7.85546875" style="113" customWidth="1"/>
    <col min="1048" max="1048" width="5.7109375" style="113" bestFit="1" customWidth="1"/>
    <col min="1049" max="1049" width="9.7109375" style="113" bestFit="1" customWidth="1"/>
    <col min="1050" max="1276" width="9.140625" style="113"/>
    <col min="1277" max="1277" width="4" style="113" customWidth="1"/>
    <col min="1278" max="1278" width="19.28515625" style="113" bestFit="1" customWidth="1"/>
    <col min="1279" max="1279" width="7.28515625" style="113" customWidth="1"/>
    <col min="1280" max="1280" width="4" style="113" bestFit="1" customWidth="1"/>
    <col min="1281" max="1297" width="3.7109375" style="113" customWidth="1"/>
    <col min="1298" max="1299" width="5" style="113" customWidth="1"/>
    <col min="1300" max="1302" width="6.7109375" style="113" customWidth="1"/>
    <col min="1303" max="1303" width="7.85546875" style="113" customWidth="1"/>
    <col min="1304" max="1304" width="5.7109375" style="113" bestFit="1" customWidth="1"/>
    <col min="1305" max="1305" width="9.7109375" style="113" bestFit="1" customWidth="1"/>
    <col min="1306" max="1532" width="9.140625" style="113"/>
    <col min="1533" max="1533" width="4" style="113" customWidth="1"/>
    <col min="1534" max="1534" width="19.28515625" style="113" bestFit="1" customWidth="1"/>
    <col min="1535" max="1535" width="7.28515625" style="113" customWidth="1"/>
    <col min="1536" max="1536" width="4" style="113" bestFit="1" customWidth="1"/>
    <col min="1537" max="1553" width="3.7109375" style="113" customWidth="1"/>
    <col min="1554" max="1555" width="5" style="113" customWidth="1"/>
    <col min="1556" max="1558" width="6.7109375" style="113" customWidth="1"/>
    <col min="1559" max="1559" width="7.85546875" style="113" customWidth="1"/>
    <col min="1560" max="1560" width="5.7109375" style="113" bestFit="1" customWidth="1"/>
    <col min="1561" max="1561" width="9.7109375" style="113" bestFit="1" customWidth="1"/>
    <col min="1562" max="1788" width="9.140625" style="113"/>
    <col min="1789" max="1789" width="4" style="113" customWidth="1"/>
    <col min="1790" max="1790" width="19.28515625" style="113" bestFit="1" customWidth="1"/>
    <col min="1791" max="1791" width="7.28515625" style="113" customWidth="1"/>
    <col min="1792" max="1792" width="4" style="113" bestFit="1" customWidth="1"/>
    <col min="1793" max="1809" width="3.7109375" style="113" customWidth="1"/>
    <col min="1810" max="1811" width="5" style="113" customWidth="1"/>
    <col min="1812" max="1814" width="6.7109375" style="113" customWidth="1"/>
    <col min="1815" max="1815" width="7.85546875" style="113" customWidth="1"/>
    <col min="1816" max="1816" width="5.7109375" style="113" bestFit="1" customWidth="1"/>
    <col min="1817" max="1817" width="9.7109375" style="113" bestFit="1" customWidth="1"/>
    <col min="1818" max="2044" width="9.140625" style="113"/>
    <col min="2045" max="2045" width="4" style="113" customWidth="1"/>
    <col min="2046" max="2046" width="19.28515625" style="113" bestFit="1" customWidth="1"/>
    <col min="2047" max="2047" width="7.28515625" style="113" customWidth="1"/>
    <col min="2048" max="2048" width="4" style="113" bestFit="1" customWidth="1"/>
    <col min="2049" max="2065" width="3.7109375" style="113" customWidth="1"/>
    <col min="2066" max="2067" width="5" style="113" customWidth="1"/>
    <col min="2068" max="2070" width="6.7109375" style="113" customWidth="1"/>
    <col min="2071" max="2071" width="7.85546875" style="113" customWidth="1"/>
    <col min="2072" max="2072" width="5.7109375" style="113" bestFit="1" customWidth="1"/>
    <col min="2073" max="2073" width="9.7109375" style="113" bestFit="1" customWidth="1"/>
    <col min="2074" max="2300" width="9.140625" style="113"/>
    <col min="2301" max="2301" width="4" style="113" customWidth="1"/>
    <col min="2302" max="2302" width="19.28515625" style="113" bestFit="1" customWidth="1"/>
    <col min="2303" max="2303" width="7.28515625" style="113" customWidth="1"/>
    <col min="2304" max="2304" width="4" style="113" bestFit="1" customWidth="1"/>
    <col min="2305" max="2321" width="3.7109375" style="113" customWidth="1"/>
    <col min="2322" max="2323" width="5" style="113" customWidth="1"/>
    <col min="2324" max="2326" width="6.7109375" style="113" customWidth="1"/>
    <col min="2327" max="2327" width="7.85546875" style="113" customWidth="1"/>
    <col min="2328" max="2328" width="5.7109375" style="113" bestFit="1" customWidth="1"/>
    <col min="2329" max="2329" width="9.7109375" style="113" bestFit="1" customWidth="1"/>
    <col min="2330" max="2556" width="9.140625" style="113"/>
    <col min="2557" max="2557" width="4" style="113" customWidth="1"/>
    <col min="2558" max="2558" width="19.28515625" style="113" bestFit="1" customWidth="1"/>
    <col min="2559" max="2559" width="7.28515625" style="113" customWidth="1"/>
    <col min="2560" max="2560" width="4" style="113" bestFit="1" customWidth="1"/>
    <col min="2561" max="2577" width="3.7109375" style="113" customWidth="1"/>
    <col min="2578" max="2579" width="5" style="113" customWidth="1"/>
    <col min="2580" max="2582" width="6.7109375" style="113" customWidth="1"/>
    <col min="2583" max="2583" width="7.85546875" style="113" customWidth="1"/>
    <col min="2584" max="2584" width="5.7109375" style="113" bestFit="1" customWidth="1"/>
    <col min="2585" max="2585" width="9.7109375" style="113" bestFit="1" customWidth="1"/>
    <col min="2586" max="2812" width="9.140625" style="113"/>
    <col min="2813" max="2813" width="4" style="113" customWidth="1"/>
    <col min="2814" max="2814" width="19.28515625" style="113" bestFit="1" customWidth="1"/>
    <col min="2815" max="2815" width="7.28515625" style="113" customWidth="1"/>
    <col min="2816" max="2816" width="4" style="113" bestFit="1" customWidth="1"/>
    <col min="2817" max="2833" width="3.7109375" style="113" customWidth="1"/>
    <col min="2834" max="2835" width="5" style="113" customWidth="1"/>
    <col min="2836" max="2838" width="6.7109375" style="113" customWidth="1"/>
    <col min="2839" max="2839" width="7.85546875" style="113" customWidth="1"/>
    <col min="2840" max="2840" width="5.7109375" style="113" bestFit="1" customWidth="1"/>
    <col min="2841" max="2841" width="9.7109375" style="113" bestFit="1" customWidth="1"/>
    <col min="2842" max="3068" width="9.140625" style="113"/>
    <col min="3069" max="3069" width="4" style="113" customWidth="1"/>
    <col min="3070" max="3070" width="19.28515625" style="113" bestFit="1" customWidth="1"/>
    <col min="3071" max="3071" width="7.28515625" style="113" customWidth="1"/>
    <col min="3072" max="3072" width="4" style="113" bestFit="1" customWidth="1"/>
    <col min="3073" max="3089" width="3.7109375" style="113" customWidth="1"/>
    <col min="3090" max="3091" width="5" style="113" customWidth="1"/>
    <col min="3092" max="3094" width="6.7109375" style="113" customWidth="1"/>
    <col min="3095" max="3095" width="7.85546875" style="113" customWidth="1"/>
    <col min="3096" max="3096" width="5.7109375" style="113" bestFit="1" customWidth="1"/>
    <col min="3097" max="3097" width="9.7109375" style="113" bestFit="1" customWidth="1"/>
    <col min="3098" max="3324" width="9.140625" style="113"/>
    <col min="3325" max="3325" width="4" style="113" customWidth="1"/>
    <col min="3326" max="3326" width="19.28515625" style="113" bestFit="1" customWidth="1"/>
    <col min="3327" max="3327" width="7.28515625" style="113" customWidth="1"/>
    <col min="3328" max="3328" width="4" style="113" bestFit="1" customWidth="1"/>
    <col min="3329" max="3345" width="3.7109375" style="113" customWidth="1"/>
    <col min="3346" max="3347" width="5" style="113" customWidth="1"/>
    <col min="3348" max="3350" width="6.7109375" style="113" customWidth="1"/>
    <col min="3351" max="3351" width="7.85546875" style="113" customWidth="1"/>
    <col min="3352" max="3352" width="5.7109375" style="113" bestFit="1" customWidth="1"/>
    <col min="3353" max="3353" width="9.7109375" style="113" bestFit="1" customWidth="1"/>
    <col min="3354" max="3580" width="9.140625" style="113"/>
    <col min="3581" max="3581" width="4" style="113" customWidth="1"/>
    <col min="3582" max="3582" width="19.28515625" style="113" bestFit="1" customWidth="1"/>
    <col min="3583" max="3583" width="7.28515625" style="113" customWidth="1"/>
    <col min="3584" max="3584" width="4" style="113" bestFit="1" customWidth="1"/>
    <col min="3585" max="3601" width="3.7109375" style="113" customWidth="1"/>
    <col min="3602" max="3603" width="5" style="113" customWidth="1"/>
    <col min="3604" max="3606" width="6.7109375" style="113" customWidth="1"/>
    <col min="3607" max="3607" width="7.85546875" style="113" customWidth="1"/>
    <col min="3608" max="3608" width="5.7109375" style="113" bestFit="1" customWidth="1"/>
    <col min="3609" max="3609" width="9.7109375" style="113" bestFit="1" customWidth="1"/>
    <col min="3610" max="3836" width="9.140625" style="113"/>
    <col min="3837" max="3837" width="4" style="113" customWidth="1"/>
    <col min="3838" max="3838" width="19.28515625" style="113" bestFit="1" customWidth="1"/>
    <col min="3839" max="3839" width="7.28515625" style="113" customWidth="1"/>
    <col min="3840" max="3840" width="4" style="113" bestFit="1" customWidth="1"/>
    <col min="3841" max="3857" width="3.7109375" style="113" customWidth="1"/>
    <col min="3858" max="3859" width="5" style="113" customWidth="1"/>
    <col min="3860" max="3862" width="6.7109375" style="113" customWidth="1"/>
    <col min="3863" max="3863" width="7.85546875" style="113" customWidth="1"/>
    <col min="3864" max="3864" width="5.7109375" style="113" bestFit="1" customWidth="1"/>
    <col min="3865" max="3865" width="9.7109375" style="113" bestFit="1" customWidth="1"/>
    <col min="3866" max="4092" width="9.140625" style="113"/>
    <col min="4093" max="4093" width="4" style="113" customWidth="1"/>
    <col min="4094" max="4094" width="19.28515625" style="113" bestFit="1" customWidth="1"/>
    <col min="4095" max="4095" width="7.28515625" style="113" customWidth="1"/>
    <col min="4096" max="4096" width="4" style="113" bestFit="1" customWidth="1"/>
    <col min="4097" max="4113" width="3.7109375" style="113" customWidth="1"/>
    <col min="4114" max="4115" width="5" style="113" customWidth="1"/>
    <col min="4116" max="4118" width="6.7109375" style="113" customWidth="1"/>
    <col min="4119" max="4119" width="7.85546875" style="113" customWidth="1"/>
    <col min="4120" max="4120" width="5.7109375" style="113" bestFit="1" customWidth="1"/>
    <col min="4121" max="4121" width="9.7109375" style="113" bestFit="1" customWidth="1"/>
    <col min="4122" max="4348" width="9.140625" style="113"/>
    <col min="4349" max="4349" width="4" style="113" customWidth="1"/>
    <col min="4350" max="4350" width="19.28515625" style="113" bestFit="1" customWidth="1"/>
    <col min="4351" max="4351" width="7.28515625" style="113" customWidth="1"/>
    <col min="4352" max="4352" width="4" style="113" bestFit="1" customWidth="1"/>
    <col min="4353" max="4369" width="3.7109375" style="113" customWidth="1"/>
    <col min="4370" max="4371" width="5" style="113" customWidth="1"/>
    <col min="4372" max="4374" width="6.7109375" style="113" customWidth="1"/>
    <col min="4375" max="4375" width="7.85546875" style="113" customWidth="1"/>
    <col min="4376" max="4376" width="5.7109375" style="113" bestFit="1" customWidth="1"/>
    <col min="4377" max="4377" width="9.7109375" style="113" bestFit="1" customWidth="1"/>
    <col min="4378" max="4604" width="9.140625" style="113"/>
    <col min="4605" max="4605" width="4" style="113" customWidth="1"/>
    <col min="4606" max="4606" width="19.28515625" style="113" bestFit="1" customWidth="1"/>
    <col min="4607" max="4607" width="7.28515625" style="113" customWidth="1"/>
    <col min="4608" max="4608" width="4" style="113" bestFit="1" customWidth="1"/>
    <col min="4609" max="4625" width="3.7109375" style="113" customWidth="1"/>
    <col min="4626" max="4627" width="5" style="113" customWidth="1"/>
    <col min="4628" max="4630" width="6.7109375" style="113" customWidth="1"/>
    <col min="4631" max="4631" width="7.85546875" style="113" customWidth="1"/>
    <col min="4632" max="4632" width="5.7109375" style="113" bestFit="1" customWidth="1"/>
    <col min="4633" max="4633" width="9.7109375" style="113" bestFit="1" customWidth="1"/>
    <col min="4634" max="4860" width="9.140625" style="113"/>
    <col min="4861" max="4861" width="4" style="113" customWidth="1"/>
    <col min="4862" max="4862" width="19.28515625" style="113" bestFit="1" customWidth="1"/>
    <col min="4863" max="4863" width="7.28515625" style="113" customWidth="1"/>
    <col min="4864" max="4864" width="4" style="113" bestFit="1" customWidth="1"/>
    <col min="4865" max="4881" width="3.7109375" style="113" customWidth="1"/>
    <col min="4882" max="4883" width="5" style="113" customWidth="1"/>
    <col min="4884" max="4886" width="6.7109375" style="113" customWidth="1"/>
    <col min="4887" max="4887" width="7.85546875" style="113" customWidth="1"/>
    <col min="4888" max="4888" width="5.7109375" style="113" bestFit="1" customWidth="1"/>
    <col min="4889" max="4889" width="9.7109375" style="113" bestFit="1" customWidth="1"/>
    <col min="4890" max="5116" width="9.140625" style="113"/>
    <col min="5117" max="5117" width="4" style="113" customWidth="1"/>
    <col min="5118" max="5118" width="19.28515625" style="113" bestFit="1" customWidth="1"/>
    <col min="5119" max="5119" width="7.28515625" style="113" customWidth="1"/>
    <col min="5120" max="5120" width="4" style="113" bestFit="1" customWidth="1"/>
    <col min="5121" max="5137" width="3.7109375" style="113" customWidth="1"/>
    <col min="5138" max="5139" width="5" style="113" customWidth="1"/>
    <col min="5140" max="5142" width="6.7109375" style="113" customWidth="1"/>
    <col min="5143" max="5143" width="7.85546875" style="113" customWidth="1"/>
    <col min="5144" max="5144" width="5.7109375" style="113" bestFit="1" customWidth="1"/>
    <col min="5145" max="5145" width="9.7109375" style="113" bestFit="1" customWidth="1"/>
    <col min="5146" max="5372" width="9.140625" style="113"/>
    <col min="5373" max="5373" width="4" style="113" customWidth="1"/>
    <col min="5374" max="5374" width="19.28515625" style="113" bestFit="1" customWidth="1"/>
    <col min="5375" max="5375" width="7.28515625" style="113" customWidth="1"/>
    <col min="5376" max="5376" width="4" style="113" bestFit="1" customWidth="1"/>
    <col min="5377" max="5393" width="3.7109375" style="113" customWidth="1"/>
    <col min="5394" max="5395" width="5" style="113" customWidth="1"/>
    <col min="5396" max="5398" width="6.7109375" style="113" customWidth="1"/>
    <col min="5399" max="5399" width="7.85546875" style="113" customWidth="1"/>
    <col min="5400" max="5400" width="5.7109375" style="113" bestFit="1" customWidth="1"/>
    <col min="5401" max="5401" width="9.7109375" style="113" bestFit="1" customWidth="1"/>
    <col min="5402" max="5628" width="9.140625" style="113"/>
    <col min="5629" max="5629" width="4" style="113" customWidth="1"/>
    <col min="5630" max="5630" width="19.28515625" style="113" bestFit="1" customWidth="1"/>
    <col min="5631" max="5631" width="7.28515625" style="113" customWidth="1"/>
    <col min="5632" max="5632" width="4" style="113" bestFit="1" customWidth="1"/>
    <col min="5633" max="5649" width="3.7109375" style="113" customWidth="1"/>
    <col min="5650" max="5651" width="5" style="113" customWidth="1"/>
    <col min="5652" max="5654" width="6.7109375" style="113" customWidth="1"/>
    <col min="5655" max="5655" width="7.85546875" style="113" customWidth="1"/>
    <col min="5656" max="5656" width="5.7109375" style="113" bestFit="1" customWidth="1"/>
    <col min="5657" max="5657" width="9.7109375" style="113" bestFit="1" customWidth="1"/>
    <col min="5658" max="5884" width="9.140625" style="113"/>
    <col min="5885" max="5885" width="4" style="113" customWidth="1"/>
    <col min="5886" max="5886" width="19.28515625" style="113" bestFit="1" customWidth="1"/>
    <col min="5887" max="5887" width="7.28515625" style="113" customWidth="1"/>
    <col min="5888" max="5888" width="4" style="113" bestFit="1" customWidth="1"/>
    <col min="5889" max="5905" width="3.7109375" style="113" customWidth="1"/>
    <col min="5906" max="5907" width="5" style="113" customWidth="1"/>
    <col min="5908" max="5910" width="6.7109375" style="113" customWidth="1"/>
    <col min="5911" max="5911" width="7.85546875" style="113" customWidth="1"/>
    <col min="5912" max="5912" width="5.7109375" style="113" bestFit="1" customWidth="1"/>
    <col min="5913" max="5913" width="9.7109375" style="113" bestFit="1" customWidth="1"/>
    <col min="5914" max="6140" width="9.140625" style="113"/>
    <col min="6141" max="6141" width="4" style="113" customWidth="1"/>
    <col min="6142" max="6142" width="19.28515625" style="113" bestFit="1" customWidth="1"/>
    <col min="6143" max="6143" width="7.28515625" style="113" customWidth="1"/>
    <col min="6144" max="6144" width="4" style="113" bestFit="1" customWidth="1"/>
    <col min="6145" max="6161" width="3.7109375" style="113" customWidth="1"/>
    <col min="6162" max="6163" width="5" style="113" customWidth="1"/>
    <col min="6164" max="6166" width="6.7109375" style="113" customWidth="1"/>
    <col min="6167" max="6167" width="7.85546875" style="113" customWidth="1"/>
    <col min="6168" max="6168" width="5.7109375" style="113" bestFit="1" customWidth="1"/>
    <col min="6169" max="6169" width="9.7109375" style="113" bestFit="1" customWidth="1"/>
    <col min="6170" max="6396" width="9.140625" style="113"/>
    <col min="6397" max="6397" width="4" style="113" customWidth="1"/>
    <col min="6398" max="6398" width="19.28515625" style="113" bestFit="1" customWidth="1"/>
    <col min="6399" max="6399" width="7.28515625" style="113" customWidth="1"/>
    <col min="6400" max="6400" width="4" style="113" bestFit="1" customWidth="1"/>
    <col min="6401" max="6417" width="3.7109375" style="113" customWidth="1"/>
    <col min="6418" max="6419" width="5" style="113" customWidth="1"/>
    <col min="6420" max="6422" width="6.7109375" style="113" customWidth="1"/>
    <col min="6423" max="6423" width="7.85546875" style="113" customWidth="1"/>
    <col min="6424" max="6424" width="5.7109375" style="113" bestFit="1" customWidth="1"/>
    <col min="6425" max="6425" width="9.7109375" style="113" bestFit="1" customWidth="1"/>
    <col min="6426" max="6652" width="9.140625" style="113"/>
    <col min="6653" max="6653" width="4" style="113" customWidth="1"/>
    <col min="6654" max="6654" width="19.28515625" style="113" bestFit="1" customWidth="1"/>
    <col min="6655" max="6655" width="7.28515625" style="113" customWidth="1"/>
    <col min="6656" max="6656" width="4" style="113" bestFit="1" customWidth="1"/>
    <col min="6657" max="6673" width="3.7109375" style="113" customWidth="1"/>
    <col min="6674" max="6675" width="5" style="113" customWidth="1"/>
    <col min="6676" max="6678" width="6.7109375" style="113" customWidth="1"/>
    <col min="6679" max="6679" width="7.85546875" style="113" customWidth="1"/>
    <col min="6680" max="6680" width="5.7109375" style="113" bestFit="1" customWidth="1"/>
    <col min="6681" max="6681" width="9.7109375" style="113" bestFit="1" customWidth="1"/>
    <col min="6682" max="6908" width="9.140625" style="113"/>
    <col min="6909" max="6909" width="4" style="113" customWidth="1"/>
    <col min="6910" max="6910" width="19.28515625" style="113" bestFit="1" customWidth="1"/>
    <col min="6911" max="6911" width="7.28515625" style="113" customWidth="1"/>
    <col min="6912" max="6912" width="4" style="113" bestFit="1" customWidth="1"/>
    <col min="6913" max="6929" width="3.7109375" style="113" customWidth="1"/>
    <col min="6930" max="6931" width="5" style="113" customWidth="1"/>
    <col min="6932" max="6934" width="6.7109375" style="113" customWidth="1"/>
    <col min="6935" max="6935" width="7.85546875" style="113" customWidth="1"/>
    <col min="6936" max="6936" width="5.7109375" style="113" bestFit="1" customWidth="1"/>
    <col min="6937" max="6937" width="9.7109375" style="113" bestFit="1" customWidth="1"/>
    <col min="6938" max="7164" width="9.140625" style="113"/>
    <col min="7165" max="7165" width="4" style="113" customWidth="1"/>
    <col min="7166" max="7166" width="19.28515625" style="113" bestFit="1" customWidth="1"/>
    <col min="7167" max="7167" width="7.28515625" style="113" customWidth="1"/>
    <col min="7168" max="7168" width="4" style="113" bestFit="1" customWidth="1"/>
    <col min="7169" max="7185" width="3.7109375" style="113" customWidth="1"/>
    <col min="7186" max="7187" width="5" style="113" customWidth="1"/>
    <col min="7188" max="7190" width="6.7109375" style="113" customWidth="1"/>
    <col min="7191" max="7191" width="7.85546875" style="113" customWidth="1"/>
    <col min="7192" max="7192" width="5.7109375" style="113" bestFit="1" customWidth="1"/>
    <col min="7193" max="7193" width="9.7109375" style="113" bestFit="1" customWidth="1"/>
    <col min="7194" max="7420" width="9.140625" style="113"/>
    <col min="7421" max="7421" width="4" style="113" customWidth="1"/>
    <col min="7422" max="7422" width="19.28515625" style="113" bestFit="1" customWidth="1"/>
    <col min="7423" max="7423" width="7.28515625" style="113" customWidth="1"/>
    <col min="7424" max="7424" width="4" style="113" bestFit="1" customWidth="1"/>
    <col min="7425" max="7441" width="3.7109375" style="113" customWidth="1"/>
    <col min="7442" max="7443" width="5" style="113" customWidth="1"/>
    <col min="7444" max="7446" width="6.7109375" style="113" customWidth="1"/>
    <col min="7447" max="7447" width="7.85546875" style="113" customWidth="1"/>
    <col min="7448" max="7448" width="5.7109375" style="113" bestFit="1" customWidth="1"/>
    <col min="7449" max="7449" width="9.7109375" style="113" bestFit="1" customWidth="1"/>
    <col min="7450" max="7676" width="9.140625" style="113"/>
    <col min="7677" max="7677" width="4" style="113" customWidth="1"/>
    <col min="7678" max="7678" width="19.28515625" style="113" bestFit="1" customWidth="1"/>
    <col min="7679" max="7679" width="7.28515625" style="113" customWidth="1"/>
    <col min="7680" max="7680" width="4" style="113" bestFit="1" customWidth="1"/>
    <col min="7681" max="7697" width="3.7109375" style="113" customWidth="1"/>
    <col min="7698" max="7699" width="5" style="113" customWidth="1"/>
    <col min="7700" max="7702" width="6.7109375" style="113" customWidth="1"/>
    <col min="7703" max="7703" width="7.85546875" style="113" customWidth="1"/>
    <col min="7704" max="7704" width="5.7109375" style="113" bestFit="1" customWidth="1"/>
    <col min="7705" max="7705" width="9.7109375" style="113" bestFit="1" customWidth="1"/>
    <col min="7706" max="7932" width="9.140625" style="113"/>
    <col min="7933" max="7933" width="4" style="113" customWidth="1"/>
    <col min="7934" max="7934" width="19.28515625" style="113" bestFit="1" customWidth="1"/>
    <col min="7935" max="7935" width="7.28515625" style="113" customWidth="1"/>
    <col min="7936" max="7936" width="4" style="113" bestFit="1" customWidth="1"/>
    <col min="7937" max="7953" width="3.7109375" style="113" customWidth="1"/>
    <col min="7954" max="7955" width="5" style="113" customWidth="1"/>
    <col min="7956" max="7958" width="6.7109375" style="113" customWidth="1"/>
    <col min="7959" max="7959" width="7.85546875" style="113" customWidth="1"/>
    <col min="7960" max="7960" width="5.7109375" style="113" bestFit="1" customWidth="1"/>
    <col min="7961" max="7961" width="9.7109375" style="113" bestFit="1" customWidth="1"/>
    <col min="7962" max="8188" width="9.140625" style="113"/>
    <col min="8189" max="8189" width="4" style="113" customWidth="1"/>
    <col min="8190" max="8190" width="19.28515625" style="113" bestFit="1" customWidth="1"/>
    <col min="8191" max="8191" width="7.28515625" style="113" customWidth="1"/>
    <col min="8192" max="8192" width="4" style="113" bestFit="1" customWidth="1"/>
    <col min="8193" max="8209" width="3.7109375" style="113" customWidth="1"/>
    <col min="8210" max="8211" width="5" style="113" customWidth="1"/>
    <col min="8212" max="8214" width="6.7109375" style="113" customWidth="1"/>
    <col min="8215" max="8215" width="7.85546875" style="113" customWidth="1"/>
    <col min="8216" max="8216" width="5.7109375" style="113" bestFit="1" customWidth="1"/>
    <col min="8217" max="8217" width="9.7109375" style="113" bestFit="1" customWidth="1"/>
    <col min="8218" max="8444" width="9.140625" style="113"/>
    <col min="8445" max="8445" width="4" style="113" customWidth="1"/>
    <col min="8446" max="8446" width="19.28515625" style="113" bestFit="1" customWidth="1"/>
    <col min="8447" max="8447" width="7.28515625" style="113" customWidth="1"/>
    <col min="8448" max="8448" width="4" style="113" bestFit="1" customWidth="1"/>
    <col min="8449" max="8465" width="3.7109375" style="113" customWidth="1"/>
    <col min="8466" max="8467" width="5" style="113" customWidth="1"/>
    <col min="8468" max="8470" width="6.7109375" style="113" customWidth="1"/>
    <col min="8471" max="8471" width="7.85546875" style="113" customWidth="1"/>
    <col min="8472" max="8472" width="5.7109375" style="113" bestFit="1" customWidth="1"/>
    <col min="8473" max="8473" width="9.7109375" style="113" bestFit="1" customWidth="1"/>
    <col min="8474" max="8700" width="9.140625" style="113"/>
    <col min="8701" max="8701" width="4" style="113" customWidth="1"/>
    <col min="8702" max="8702" width="19.28515625" style="113" bestFit="1" customWidth="1"/>
    <col min="8703" max="8703" width="7.28515625" style="113" customWidth="1"/>
    <col min="8704" max="8704" width="4" style="113" bestFit="1" customWidth="1"/>
    <col min="8705" max="8721" width="3.7109375" style="113" customWidth="1"/>
    <col min="8722" max="8723" width="5" style="113" customWidth="1"/>
    <col min="8724" max="8726" width="6.7109375" style="113" customWidth="1"/>
    <col min="8727" max="8727" width="7.85546875" style="113" customWidth="1"/>
    <col min="8728" max="8728" width="5.7109375" style="113" bestFit="1" customWidth="1"/>
    <col min="8729" max="8729" width="9.7109375" style="113" bestFit="1" customWidth="1"/>
    <col min="8730" max="8956" width="9.140625" style="113"/>
    <col min="8957" max="8957" width="4" style="113" customWidth="1"/>
    <col min="8958" max="8958" width="19.28515625" style="113" bestFit="1" customWidth="1"/>
    <col min="8959" max="8959" width="7.28515625" style="113" customWidth="1"/>
    <col min="8960" max="8960" width="4" style="113" bestFit="1" customWidth="1"/>
    <col min="8961" max="8977" width="3.7109375" style="113" customWidth="1"/>
    <col min="8978" max="8979" width="5" style="113" customWidth="1"/>
    <col min="8980" max="8982" width="6.7109375" style="113" customWidth="1"/>
    <col min="8983" max="8983" width="7.85546875" style="113" customWidth="1"/>
    <col min="8984" max="8984" width="5.7109375" style="113" bestFit="1" customWidth="1"/>
    <col min="8985" max="8985" width="9.7109375" style="113" bestFit="1" customWidth="1"/>
    <col min="8986" max="9212" width="9.140625" style="113"/>
    <col min="9213" max="9213" width="4" style="113" customWidth="1"/>
    <col min="9214" max="9214" width="19.28515625" style="113" bestFit="1" customWidth="1"/>
    <col min="9215" max="9215" width="7.28515625" style="113" customWidth="1"/>
    <col min="9216" max="9216" width="4" style="113" bestFit="1" customWidth="1"/>
    <col min="9217" max="9233" width="3.7109375" style="113" customWidth="1"/>
    <col min="9234" max="9235" width="5" style="113" customWidth="1"/>
    <col min="9236" max="9238" width="6.7109375" style="113" customWidth="1"/>
    <col min="9239" max="9239" width="7.85546875" style="113" customWidth="1"/>
    <col min="9240" max="9240" width="5.7109375" style="113" bestFit="1" customWidth="1"/>
    <col min="9241" max="9241" width="9.7109375" style="113" bestFit="1" customWidth="1"/>
    <col min="9242" max="9468" width="9.140625" style="113"/>
    <col min="9469" max="9469" width="4" style="113" customWidth="1"/>
    <col min="9470" max="9470" width="19.28515625" style="113" bestFit="1" customWidth="1"/>
    <col min="9471" max="9471" width="7.28515625" style="113" customWidth="1"/>
    <col min="9472" max="9472" width="4" style="113" bestFit="1" customWidth="1"/>
    <col min="9473" max="9489" width="3.7109375" style="113" customWidth="1"/>
    <col min="9490" max="9491" width="5" style="113" customWidth="1"/>
    <col min="9492" max="9494" width="6.7109375" style="113" customWidth="1"/>
    <col min="9495" max="9495" width="7.85546875" style="113" customWidth="1"/>
    <col min="9496" max="9496" width="5.7109375" style="113" bestFit="1" customWidth="1"/>
    <col min="9497" max="9497" width="9.7109375" style="113" bestFit="1" customWidth="1"/>
    <col min="9498" max="9724" width="9.140625" style="113"/>
    <col min="9725" max="9725" width="4" style="113" customWidth="1"/>
    <col min="9726" max="9726" width="19.28515625" style="113" bestFit="1" customWidth="1"/>
    <col min="9727" max="9727" width="7.28515625" style="113" customWidth="1"/>
    <col min="9728" max="9728" width="4" style="113" bestFit="1" customWidth="1"/>
    <col min="9729" max="9745" width="3.7109375" style="113" customWidth="1"/>
    <col min="9746" max="9747" width="5" style="113" customWidth="1"/>
    <col min="9748" max="9750" width="6.7109375" style="113" customWidth="1"/>
    <col min="9751" max="9751" width="7.85546875" style="113" customWidth="1"/>
    <col min="9752" max="9752" width="5.7109375" style="113" bestFit="1" customWidth="1"/>
    <col min="9753" max="9753" width="9.7109375" style="113" bestFit="1" customWidth="1"/>
    <col min="9754" max="9980" width="9.140625" style="113"/>
    <col min="9981" max="9981" width="4" style="113" customWidth="1"/>
    <col min="9982" max="9982" width="19.28515625" style="113" bestFit="1" customWidth="1"/>
    <col min="9983" max="9983" width="7.28515625" style="113" customWidth="1"/>
    <col min="9984" max="9984" width="4" style="113" bestFit="1" customWidth="1"/>
    <col min="9985" max="10001" width="3.7109375" style="113" customWidth="1"/>
    <col min="10002" max="10003" width="5" style="113" customWidth="1"/>
    <col min="10004" max="10006" width="6.7109375" style="113" customWidth="1"/>
    <col min="10007" max="10007" width="7.85546875" style="113" customWidth="1"/>
    <col min="10008" max="10008" width="5.7109375" style="113" bestFit="1" customWidth="1"/>
    <col min="10009" max="10009" width="9.7109375" style="113" bestFit="1" customWidth="1"/>
    <col min="10010" max="10236" width="9.140625" style="113"/>
    <col min="10237" max="10237" width="4" style="113" customWidth="1"/>
    <col min="10238" max="10238" width="19.28515625" style="113" bestFit="1" customWidth="1"/>
    <col min="10239" max="10239" width="7.28515625" style="113" customWidth="1"/>
    <col min="10240" max="10240" width="4" style="113" bestFit="1" customWidth="1"/>
    <col min="10241" max="10257" width="3.7109375" style="113" customWidth="1"/>
    <col min="10258" max="10259" width="5" style="113" customWidth="1"/>
    <col min="10260" max="10262" width="6.7109375" style="113" customWidth="1"/>
    <col min="10263" max="10263" width="7.85546875" style="113" customWidth="1"/>
    <col min="10264" max="10264" width="5.7109375" style="113" bestFit="1" customWidth="1"/>
    <col min="10265" max="10265" width="9.7109375" style="113" bestFit="1" customWidth="1"/>
    <col min="10266" max="10492" width="9.140625" style="113"/>
    <col min="10493" max="10493" width="4" style="113" customWidth="1"/>
    <col min="10494" max="10494" width="19.28515625" style="113" bestFit="1" customWidth="1"/>
    <col min="10495" max="10495" width="7.28515625" style="113" customWidth="1"/>
    <col min="10496" max="10496" width="4" style="113" bestFit="1" customWidth="1"/>
    <col min="10497" max="10513" width="3.7109375" style="113" customWidth="1"/>
    <col min="10514" max="10515" width="5" style="113" customWidth="1"/>
    <col min="10516" max="10518" width="6.7109375" style="113" customWidth="1"/>
    <col min="10519" max="10519" width="7.85546875" style="113" customWidth="1"/>
    <col min="10520" max="10520" width="5.7109375" style="113" bestFit="1" customWidth="1"/>
    <col min="10521" max="10521" width="9.7109375" style="113" bestFit="1" customWidth="1"/>
    <col min="10522" max="10748" width="9.140625" style="113"/>
    <col min="10749" max="10749" width="4" style="113" customWidth="1"/>
    <col min="10750" max="10750" width="19.28515625" style="113" bestFit="1" customWidth="1"/>
    <col min="10751" max="10751" width="7.28515625" style="113" customWidth="1"/>
    <col min="10752" max="10752" width="4" style="113" bestFit="1" customWidth="1"/>
    <col min="10753" max="10769" width="3.7109375" style="113" customWidth="1"/>
    <col min="10770" max="10771" width="5" style="113" customWidth="1"/>
    <col min="10772" max="10774" width="6.7109375" style="113" customWidth="1"/>
    <col min="10775" max="10775" width="7.85546875" style="113" customWidth="1"/>
    <col min="10776" max="10776" width="5.7109375" style="113" bestFit="1" customWidth="1"/>
    <col min="10777" max="10777" width="9.7109375" style="113" bestFit="1" customWidth="1"/>
    <col min="10778" max="11004" width="9.140625" style="113"/>
    <col min="11005" max="11005" width="4" style="113" customWidth="1"/>
    <col min="11006" max="11006" width="19.28515625" style="113" bestFit="1" customWidth="1"/>
    <col min="11007" max="11007" width="7.28515625" style="113" customWidth="1"/>
    <col min="11008" max="11008" width="4" style="113" bestFit="1" customWidth="1"/>
    <col min="11009" max="11025" width="3.7109375" style="113" customWidth="1"/>
    <col min="11026" max="11027" width="5" style="113" customWidth="1"/>
    <col min="11028" max="11030" width="6.7109375" style="113" customWidth="1"/>
    <col min="11031" max="11031" width="7.85546875" style="113" customWidth="1"/>
    <col min="11032" max="11032" width="5.7109375" style="113" bestFit="1" customWidth="1"/>
    <col min="11033" max="11033" width="9.7109375" style="113" bestFit="1" customWidth="1"/>
    <col min="11034" max="11260" width="9.140625" style="113"/>
    <col min="11261" max="11261" width="4" style="113" customWidth="1"/>
    <col min="11262" max="11262" width="19.28515625" style="113" bestFit="1" customWidth="1"/>
    <col min="11263" max="11263" width="7.28515625" style="113" customWidth="1"/>
    <col min="11264" max="11264" width="4" style="113" bestFit="1" customWidth="1"/>
    <col min="11265" max="11281" width="3.7109375" style="113" customWidth="1"/>
    <col min="11282" max="11283" width="5" style="113" customWidth="1"/>
    <col min="11284" max="11286" width="6.7109375" style="113" customWidth="1"/>
    <col min="11287" max="11287" width="7.85546875" style="113" customWidth="1"/>
    <col min="11288" max="11288" width="5.7109375" style="113" bestFit="1" customWidth="1"/>
    <col min="11289" max="11289" width="9.7109375" style="113" bestFit="1" customWidth="1"/>
    <col min="11290" max="11516" width="9.140625" style="113"/>
    <col min="11517" max="11517" width="4" style="113" customWidth="1"/>
    <col min="11518" max="11518" width="19.28515625" style="113" bestFit="1" customWidth="1"/>
    <col min="11519" max="11519" width="7.28515625" style="113" customWidth="1"/>
    <col min="11520" max="11520" width="4" style="113" bestFit="1" customWidth="1"/>
    <col min="11521" max="11537" width="3.7109375" style="113" customWidth="1"/>
    <col min="11538" max="11539" width="5" style="113" customWidth="1"/>
    <col min="11540" max="11542" width="6.7109375" style="113" customWidth="1"/>
    <col min="11543" max="11543" width="7.85546875" style="113" customWidth="1"/>
    <col min="11544" max="11544" width="5.7109375" style="113" bestFit="1" customWidth="1"/>
    <col min="11545" max="11545" width="9.7109375" style="113" bestFit="1" customWidth="1"/>
    <col min="11546" max="11772" width="9.140625" style="113"/>
    <col min="11773" max="11773" width="4" style="113" customWidth="1"/>
    <col min="11774" max="11774" width="19.28515625" style="113" bestFit="1" customWidth="1"/>
    <col min="11775" max="11775" width="7.28515625" style="113" customWidth="1"/>
    <col min="11776" max="11776" width="4" style="113" bestFit="1" customWidth="1"/>
    <col min="11777" max="11793" width="3.7109375" style="113" customWidth="1"/>
    <col min="11794" max="11795" width="5" style="113" customWidth="1"/>
    <col min="11796" max="11798" width="6.7109375" style="113" customWidth="1"/>
    <col min="11799" max="11799" width="7.85546875" style="113" customWidth="1"/>
    <col min="11800" max="11800" width="5.7109375" style="113" bestFit="1" customWidth="1"/>
    <col min="11801" max="11801" width="9.7109375" style="113" bestFit="1" customWidth="1"/>
    <col min="11802" max="12028" width="9.140625" style="113"/>
    <col min="12029" max="12029" width="4" style="113" customWidth="1"/>
    <col min="12030" max="12030" width="19.28515625" style="113" bestFit="1" customWidth="1"/>
    <col min="12031" max="12031" width="7.28515625" style="113" customWidth="1"/>
    <col min="12032" max="12032" width="4" style="113" bestFit="1" customWidth="1"/>
    <col min="12033" max="12049" width="3.7109375" style="113" customWidth="1"/>
    <col min="12050" max="12051" width="5" style="113" customWidth="1"/>
    <col min="12052" max="12054" width="6.7109375" style="113" customWidth="1"/>
    <col min="12055" max="12055" width="7.85546875" style="113" customWidth="1"/>
    <col min="12056" max="12056" width="5.7109375" style="113" bestFit="1" customWidth="1"/>
    <col min="12057" max="12057" width="9.7109375" style="113" bestFit="1" customWidth="1"/>
    <col min="12058" max="12284" width="9.140625" style="113"/>
    <col min="12285" max="12285" width="4" style="113" customWidth="1"/>
    <col min="12286" max="12286" width="19.28515625" style="113" bestFit="1" customWidth="1"/>
    <col min="12287" max="12287" width="7.28515625" style="113" customWidth="1"/>
    <col min="12288" max="12288" width="4" style="113" bestFit="1" customWidth="1"/>
    <col min="12289" max="12305" width="3.7109375" style="113" customWidth="1"/>
    <col min="12306" max="12307" width="5" style="113" customWidth="1"/>
    <col min="12308" max="12310" width="6.7109375" style="113" customWidth="1"/>
    <col min="12311" max="12311" width="7.85546875" style="113" customWidth="1"/>
    <col min="12312" max="12312" width="5.7109375" style="113" bestFit="1" customWidth="1"/>
    <col min="12313" max="12313" width="9.7109375" style="113" bestFit="1" customWidth="1"/>
    <col min="12314" max="12540" width="9.140625" style="113"/>
    <col min="12541" max="12541" width="4" style="113" customWidth="1"/>
    <col min="12542" max="12542" width="19.28515625" style="113" bestFit="1" customWidth="1"/>
    <col min="12543" max="12543" width="7.28515625" style="113" customWidth="1"/>
    <col min="12544" max="12544" width="4" style="113" bestFit="1" customWidth="1"/>
    <col min="12545" max="12561" width="3.7109375" style="113" customWidth="1"/>
    <col min="12562" max="12563" width="5" style="113" customWidth="1"/>
    <col min="12564" max="12566" width="6.7109375" style="113" customWidth="1"/>
    <col min="12567" max="12567" width="7.85546875" style="113" customWidth="1"/>
    <col min="12568" max="12568" width="5.7109375" style="113" bestFit="1" customWidth="1"/>
    <col min="12569" max="12569" width="9.7109375" style="113" bestFit="1" customWidth="1"/>
    <col min="12570" max="12796" width="9.140625" style="113"/>
    <col min="12797" max="12797" width="4" style="113" customWidth="1"/>
    <col min="12798" max="12798" width="19.28515625" style="113" bestFit="1" customWidth="1"/>
    <col min="12799" max="12799" width="7.28515625" style="113" customWidth="1"/>
    <col min="12800" max="12800" width="4" style="113" bestFit="1" customWidth="1"/>
    <col min="12801" max="12817" width="3.7109375" style="113" customWidth="1"/>
    <col min="12818" max="12819" width="5" style="113" customWidth="1"/>
    <col min="12820" max="12822" width="6.7109375" style="113" customWidth="1"/>
    <col min="12823" max="12823" width="7.85546875" style="113" customWidth="1"/>
    <col min="12824" max="12824" width="5.7109375" style="113" bestFit="1" customWidth="1"/>
    <col min="12825" max="12825" width="9.7109375" style="113" bestFit="1" customWidth="1"/>
    <col min="12826" max="13052" width="9.140625" style="113"/>
    <col min="13053" max="13053" width="4" style="113" customWidth="1"/>
    <col min="13054" max="13054" width="19.28515625" style="113" bestFit="1" customWidth="1"/>
    <col min="13055" max="13055" width="7.28515625" style="113" customWidth="1"/>
    <col min="13056" max="13056" width="4" style="113" bestFit="1" customWidth="1"/>
    <col min="13057" max="13073" width="3.7109375" style="113" customWidth="1"/>
    <col min="13074" max="13075" width="5" style="113" customWidth="1"/>
    <col min="13076" max="13078" width="6.7109375" style="113" customWidth="1"/>
    <col min="13079" max="13079" width="7.85546875" style="113" customWidth="1"/>
    <col min="13080" max="13080" width="5.7109375" style="113" bestFit="1" customWidth="1"/>
    <col min="13081" max="13081" width="9.7109375" style="113" bestFit="1" customWidth="1"/>
    <col min="13082" max="13308" width="9.140625" style="113"/>
    <col min="13309" max="13309" width="4" style="113" customWidth="1"/>
    <col min="13310" max="13310" width="19.28515625" style="113" bestFit="1" customWidth="1"/>
    <col min="13311" max="13311" width="7.28515625" style="113" customWidth="1"/>
    <col min="13312" max="13312" width="4" style="113" bestFit="1" customWidth="1"/>
    <col min="13313" max="13329" width="3.7109375" style="113" customWidth="1"/>
    <col min="13330" max="13331" width="5" style="113" customWidth="1"/>
    <col min="13332" max="13334" width="6.7109375" style="113" customWidth="1"/>
    <col min="13335" max="13335" width="7.85546875" style="113" customWidth="1"/>
    <col min="13336" max="13336" width="5.7109375" style="113" bestFit="1" customWidth="1"/>
    <col min="13337" max="13337" width="9.7109375" style="113" bestFit="1" customWidth="1"/>
    <col min="13338" max="13564" width="9.140625" style="113"/>
    <col min="13565" max="13565" width="4" style="113" customWidth="1"/>
    <col min="13566" max="13566" width="19.28515625" style="113" bestFit="1" customWidth="1"/>
    <col min="13567" max="13567" width="7.28515625" style="113" customWidth="1"/>
    <col min="13568" max="13568" width="4" style="113" bestFit="1" customWidth="1"/>
    <col min="13569" max="13585" width="3.7109375" style="113" customWidth="1"/>
    <col min="13586" max="13587" width="5" style="113" customWidth="1"/>
    <col min="13588" max="13590" width="6.7109375" style="113" customWidth="1"/>
    <col min="13591" max="13591" width="7.85546875" style="113" customWidth="1"/>
    <col min="13592" max="13592" width="5.7109375" style="113" bestFit="1" customWidth="1"/>
    <col min="13593" max="13593" width="9.7109375" style="113" bestFit="1" customWidth="1"/>
    <col min="13594" max="13820" width="9.140625" style="113"/>
    <col min="13821" max="13821" width="4" style="113" customWidth="1"/>
    <col min="13822" max="13822" width="19.28515625" style="113" bestFit="1" customWidth="1"/>
    <col min="13823" max="13823" width="7.28515625" style="113" customWidth="1"/>
    <col min="13824" max="13824" width="4" style="113" bestFit="1" customWidth="1"/>
    <col min="13825" max="13841" width="3.7109375" style="113" customWidth="1"/>
    <col min="13842" max="13843" width="5" style="113" customWidth="1"/>
    <col min="13844" max="13846" width="6.7109375" style="113" customWidth="1"/>
    <col min="13847" max="13847" width="7.85546875" style="113" customWidth="1"/>
    <col min="13848" max="13848" width="5.7109375" style="113" bestFit="1" customWidth="1"/>
    <col min="13849" max="13849" width="9.7109375" style="113" bestFit="1" customWidth="1"/>
    <col min="13850" max="14076" width="9.140625" style="113"/>
    <col min="14077" max="14077" width="4" style="113" customWidth="1"/>
    <col min="14078" max="14078" width="19.28515625" style="113" bestFit="1" customWidth="1"/>
    <col min="14079" max="14079" width="7.28515625" style="113" customWidth="1"/>
    <col min="14080" max="14080" width="4" style="113" bestFit="1" customWidth="1"/>
    <col min="14081" max="14097" width="3.7109375" style="113" customWidth="1"/>
    <col min="14098" max="14099" width="5" style="113" customWidth="1"/>
    <col min="14100" max="14102" width="6.7109375" style="113" customWidth="1"/>
    <col min="14103" max="14103" width="7.85546875" style="113" customWidth="1"/>
    <col min="14104" max="14104" width="5.7109375" style="113" bestFit="1" customWidth="1"/>
    <col min="14105" max="14105" width="9.7109375" style="113" bestFit="1" customWidth="1"/>
    <col min="14106" max="14332" width="9.140625" style="113"/>
    <col min="14333" max="14333" width="4" style="113" customWidth="1"/>
    <col min="14334" max="14334" width="19.28515625" style="113" bestFit="1" customWidth="1"/>
    <col min="14335" max="14335" width="7.28515625" style="113" customWidth="1"/>
    <col min="14336" max="14336" width="4" style="113" bestFit="1" customWidth="1"/>
    <col min="14337" max="14353" width="3.7109375" style="113" customWidth="1"/>
    <col min="14354" max="14355" width="5" style="113" customWidth="1"/>
    <col min="14356" max="14358" width="6.7109375" style="113" customWidth="1"/>
    <col min="14359" max="14359" width="7.85546875" style="113" customWidth="1"/>
    <col min="14360" max="14360" width="5.7109375" style="113" bestFit="1" customWidth="1"/>
    <col min="14361" max="14361" width="9.7109375" style="113" bestFit="1" customWidth="1"/>
    <col min="14362" max="14588" width="9.140625" style="113"/>
    <col min="14589" max="14589" width="4" style="113" customWidth="1"/>
    <col min="14590" max="14590" width="19.28515625" style="113" bestFit="1" customWidth="1"/>
    <col min="14591" max="14591" width="7.28515625" style="113" customWidth="1"/>
    <col min="14592" max="14592" width="4" style="113" bestFit="1" customWidth="1"/>
    <col min="14593" max="14609" width="3.7109375" style="113" customWidth="1"/>
    <col min="14610" max="14611" width="5" style="113" customWidth="1"/>
    <col min="14612" max="14614" width="6.7109375" style="113" customWidth="1"/>
    <col min="14615" max="14615" width="7.85546875" style="113" customWidth="1"/>
    <col min="14616" max="14616" width="5.7109375" style="113" bestFit="1" customWidth="1"/>
    <col min="14617" max="14617" width="9.7109375" style="113" bestFit="1" customWidth="1"/>
    <col min="14618" max="14844" width="9.140625" style="113"/>
    <col min="14845" max="14845" width="4" style="113" customWidth="1"/>
    <col min="14846" max="14846" width="19.28515625" style="113" bestFit="1" customWidth="1"/>
    <col min="14847" max="14847" width="7.28515625" style="113" customWidth="1"/>
    <col min="14848" max="14848" width="4" style="113" bestFit="1" customWidth="1"/>
    <col min="14849" max="14865" width="3.7109375" style="113" customWidth="1"/>
    <col min="14866" max="14867" width="5" style="113" customWidth="1"/>
    <col min="14868" max="14870" width="6.7109375" style="113" customWidth="1"/>
    <col min="14871" max="14871" width="7.85546875" style="113" customWidth="1"/>
    <col min="14872" max="14872" width="5.7109375" style="113" bestFit="1" customWidth="1"/>
    <col min="14873" max="14873" width="9.7109375" style="113" bestFit="1" customWidth="1"/>
    <col min="14874" max="15100" width="9.140625" style="113"/>
    <col min="15101" max="15101" width="4" style="113" customWidth="1"/>
    <col min="15102" max="15102" width="19.28515625" style="113" bestFit="1" customWidth="1"/>
    <col min="15103" max="15103" width="7.28515625" style="113" customWidth="1"/>
    <col min="15104" max="15104" width="4" style="113" bestFit="1" customWidth="1"/>
    <col min="15105" max="15121" width="3.7109375" style="113" customWidth="1"/>
    <col min="15122" max="15123" width="5" style="113" customWidth="1"/>
    <col min="15124" max="15126" width="6.7109375" style="113" customWidth="1"/>
    <col min="15127" max="15127" width="7.85546875" style="113" customWidth="1"/>
    <col min="15128" max="15128" width="5.7109375" style="113" bestFit="1" customWidth="1"/>
    <col min="15129" max="15129" width="9.7109375" style="113" bestFit="1" customWidth="1"/>
    <col min="15130" max="15356" width="9.140625" style="113"/>
    <col min="15357" max="15357" width="4" style="113" customWidth="1"/>
    <col min="15358" max="15358" width="19.28515625" style="113" bestFit="1" customWidth="1"/>
    <col min="15359" max="15359" width="7.28515625" style="113" customWidth="1"/>
    <col min="15360" max="15360" width="4" style="113" bestFit="1" customWidth="1"/>
    <col min="15361" max="15377" width="3.7109375" style="113" customWidth="1"/>
    <col min="15378" max="15379" width="5" style="113" customWidth="1"/>
    <col min="15380" max="15382" width="6.7109375" style="113" customWidth="1"/>
    <col min="15383" max="15383" width="7.85546875" style="113" customWidth="1"/>
    <col min="15384" max="15384" width="5.7109375" style="113" bestFit="1" customWidth="1"/>
    <col min="15385" max="15385" width="9.7109375" style="113" bestFit="1" customWidth="1"/>
    <col min="15386" max="15612" width="9.140625" style="113"/>
    <col min="15613" max="15613" width="4" style="113" customWidth="1"/>
    <col min="15614" max="15614" width="19.28515625" style="113" bestFit="1" customWidth="1"/>
    <col min="15615" max="15615" width="7.28515625" style="113" customWidth="1"/>
    <col min="15616" max="15616" width="4" style="113" bestFit="1" customWidth="1"/>
    <col min="15617" max="15633" width="3.7109375" style="113" customWidth="1"/>
    <col min="15634" max="15635" width="5" style="113" customWidth="1"/>
    <col min="15636" max="15638" width="6.7109375" style="113" customWidth="1"/>
    <col min="15639" max="15639" width="7.85546875" style="113" customWidth="1"/>
    <col min="15640" max="15640" width="5.7109375" style="113" bestFit="1" customWidth="1"/>
    <col min="15641" max="15641" width="9.7109375" style="113" bestFit="1" customWidth="1"/>
    <col min="15642" max="15868" width="9.140625" style="113"/>
    <col min="15869" max="15869" width="4" style="113" customWidth="1"/>
    <col min="15870" max="15870" width="19.28515625" style="113" bestFit="1" customWidth="1"/>
    <col min="15871" max="15871" width="7.28515625" style="113" customWidth="1"/>
    <col min="15872" max="15872" width="4" style="113" bestFit="1" customWidth="1"/>
    <col min="15873" max="15889" width="3.7109375" style="113" customWidth="1"/>
    <col min="15890" max="15891" width="5" style="113" customWidth="1"/>
    <col min="15892" max="15894" width="6.7109375" style="113" customWidth="1"/>
    <col min="15895" max="15895" width="7.85546875" style="113" customWidth="1"/>
    <col min="15896" max="15896" width="5.7109375" style="113" bestFit="1" customWidth="1"/>
    <col min="15897" max="15897" width="9.7109375" style="113" bestFit="1" customWidth="1"/>
    <col min="15898" max="16124" width="9.140625" style="113"/>
    <col min="16125" max="16125" width="4" style="113" customWidth="1"/>
    <col min="16126" max="16126" width="19.28515625" style="113" bestFit="1" customWidth="1"/>
    <col min="16127" max="16127" width="7.28515625" style="113" customWidth="1"/>
    <col min="16128" max="16128" width="4" style="113" bestFit="1" customWidth="1"/>
    <col min="16129" max="16145" width="3.7109375" style="113" customWidth="1"/>
    <col min="16146" max="16147" width="5" style="113" customWidth="1"/>
    <col min="16148" max="16150" width="6.7109375" style="113" customWidth="1"/>
    <col min="16151" max="16151" width="7.85546875" style="113" customWidth="1"/>
    <col min="16152" max="16152" width="5.7109375" style="113" bestFit="1" customWidth="1"/>
    <col min="16153" max="16153" width="9.7109375" style="113" bestFit="1" customWidth="1"/>
    <col min="16154" max="16384" width="9.140625" style="113"/>
  </cols>
  <sheetData>
    <row r="1" spans="1:47" x14ac:dyDescent="0.25">
      <c r="A1" s="516" t="s">
        <v>738</v>
      </c>
      <c r="B1" s="516"/>
      <c r="C1" s="516"/>
      <c r="D1" s="516"/>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6"/>
      <c r="AM1" s="516"/>
      <c r="AN1" s="516"/>
      <c r="AO1" s="516"/>
      <c r="AP1" s="516"/>
      <c r="AQ1" s="516"/>
      <c r="AR1" s="516"/>
      <c r="AS1" s="516"/>
    </row>
    <row r="2" spans="1:47" ht="15.75" thickBot="1" x14ac:dyDescent="0.3"/>
    <row r="3" spans="1:47" s="1" customFormat="1" ht="75.75" customHeight="1" x14ac:dyDescent="0.2">
      <c r="A3" s="528" t="s">
        <v>2</v>
      </c>
      <c r="B3" s="531" t="s">
        <v>3</v>
      </c>
      <c r="C3" s="532"/>
      <c r="D3" s="526" t="s">
        <v>12</v>
      </c>
      <c r="E3" s="527"/>
      <c r="F3" s="526" t="s">
        <v>7</v>
      </c>
      <c r="G3" s="527"/>
      <c r="H3" s="526" t="s">
        <v>16</v>
      </c>
      <c r="I3" s="527"/>
      <c r="J3" s="526" t="s">
        <v>17</v>
      </c>
      <c r="K3" s="527"/>
      <c r="L3" s="526" t="s">
        <v>18</v>
      </c>
      <c r="M3" s="527"/>
      <c r="N3" s="522" t="s">
        <v>29</v>
      </c>
      <c r="O3" s="523"/>
      <c r="P3" s="522" t="s">
        <v>33</v>
      </c>
      <c r="Q3" s="523"/>
      <c r="R3" s="522" t="s">
        <v>37</v>
      </c>
      <c r="S3" s="523"/>
      <c r="T3" s="522" t="s">
        <v>40</v>
      </c>
      <c r="U3" s="523"/>
      <c r="V3" s="522" t="s">
        <v>42</v>
      </c>
      <c r="W3" s="523"/>
      <c r="X3" s="526" t="s">
        <v>46</v>
      </c>
      <c r="Y3" s="527"/>
      <c r="Z3" s="524" t="s">
        <v>13</v>
      </c>
      <c r="AA3" s="525"/>
      <c r="AB3" s="522" t="s">
        <v>538</v>
      </c>
      <c r="AC3" s="523"/>
      <c r="AD3" s="522" t="s">
        <v>29</v>
      </c>
      <c r="AE3" s="523"/>
      <c r="AF3" s="520" t="s">
        <v>598</v>
      </c>
      <c r="AG3" s="521"/>
      <c r="AH3" s="522" t="s">
        <v>612</v>
      </c>
      <c r="AI3" s="523"/>
      <c r="AJ3" s="522" t="s">
        <v>615</v>
      </c>
      <c r="AK3" s="523"/>
      <c r="AL3" s="520" t="s">
        <v>619</v>
      </c>
      <c r="AM3" s="521"/>
      <c r="AN3" s="522" t="s">
        <v>621</v>
      </c>
      <c r="AO3" s="523"/>
      <c r="AP3" s="520" t="s">
        <v>622</v>
      </c>
      <c r="AQ3" s="521"/>
      <c r="AR3" s="162" t="s">
        <v>748</v>
      </c>
      <c r="AS3" s="146"/>
      <c r="AT3" s="149"/>
      <c r="AU3" s="149"/>
    </row>
    <row r="4" spans="1:47" s="1" customFormat="1" ht="12" x14ac:dyDescent="0.2">
      <c r="A4" s="529"/>
      <c r="B4" s="468"/>
      <c r="C4" s="469"/>
      <c r="D4" s="443">
        <v>4</v>
      </c>
      <c r="E4" s="444"/>
      <c r="F4" s="443">
        <v>3</v>
      </c>
      <c r="G4" s="444"/>
      <c r="H4" s="443">
        <v>3</v>
      </c>
      <c r="I4" s="444"/>
      <c r="J4" s="443">
        <v>3</v>
      </c>
      <c r="K4" s="444"/>
      <c r="L4" s="443">
        <v>4</v>
      </c>
      <c r="M4" s="444"/>
      <c r="N4" s="443">
        <v>2</v>
      </c>
      <c r="O4" s="444"/>
      <c r="P4" s="443">
        <v>3</v>
      </c>
      <c r="Q4" s="444"/>
      <c r="R4" s="443">
        <v>3</v>
      </c>
      <c r="S4" s="444"/>
      <c r="T4" s="443">
        <v>2</v>
      </c>
      <c r="U4" s="444"/>
      <c r="V4" s="443">
        <v>2</v>
      </c>
      <c r="W4" s="444"/>
      <c r="X4" s="443">
        <v>3</v>
      </c>
      <c r="Y4" s="444"/>
      <c r="Z4" s="443">
        <v>5</v>
      </c>
      <c r="AA4" s="444"/>
      <c r="AB4" s="443">
        <v>2</v>
      </c>
      <c r="AC4" s="444"/>
      <c r="AD4" s="443">
        <v>2</v>
      </c>
      <c r="AE4" s="444"/>
      <c r="AF4" s="443">
        <v>2</v>
      </c>
      <c r="AG4" s="444"/>
      <c r="AH4" s="484">
        <v>2</v>
      </c>
      <c r="AI4" s="485"/>
      <c r="AJ4" s="443">
        <v>3</v>
      </c>
      <c r="AK4" s="444"/>
      <c r="AL4" s="443">
        <v>5</v>
      </c>
      <c r="AM4" s="444"/>
      <c r="AN4" s="443">
        <v>4</v>
      </c>
      <c r="AO4" s="444"/>
      <c r="AP4" s="443">
        <v>3</v>
      </c>
      <c r="AQ4" s="444"/>
      <c r="AR4" s="145"/>
      <c r="AS4" s="147"/>
      <c r="AT4" s="145"/>
      <c r="AU4" s="145"/>
    </row>
    <row r="5" spans="1:47" s="1" customFormat="1" ht="12" x14ac:dyDescent="0.2">
      <c r="A5" s="530"/>
      <c r="B5" s="470"/>
      <c r="C5" s="471"/>
      <c r="D5" s="7" t="s">
        <v>55</v>
      </c>
      <c r="E5" s="7" t="s">
        <v>56</v>
      </c>
      <c r="F5" s="7" t="s">
        <v>55</v>
      </c>
      <c r="G5" s="7" t="s">
        <v>56</v>
      </c>
      <c r="H5" s="7" t="s">
        <v>55</v>
      </c>
      <c r="I5" s="7" t="s">
        <v>56</v>
      </c>
      <c r="J5" s="7" t="s">
        <v>55</v>
      </c>
      <c r="K5" s="7" t="s">
        <v>56</v>
      </c>
      <c r="L5" s="7" t="s">
        <v>55</v>
      </c>
      <c r="M5" s="7" t="s">
        <v>56</v>
      </c>
      <c r="N5" s="7" t="s">
        <v>55</v>
      </c>
      <c r="O5" s="7" t="s">
        <v>56</v>
      </c>
      <c r="P5" s="7" t="s">
        <v>55</v>
      </c>
      <c r="Q5" s="7" t="s">
        <v>56</v>
      </c>
      <c r="R5" s="6" t="s">
        <v>55</v>
      </c>
      <c r="S5" s="6" t="s">
        <v>56</v>
      </c>
      <c r="T5" s="6" t="s">
        <v>55</v>
      </c>
      <c r="U5" s="6" t="s">
        <v>56</v>
      </c>
      <c r="V5" s="6" t="s">
        <v>55</v>
      </c>
      <c r="W5" s="6" t="s">
        <v>56</v>
      </c>
      <c r="X5" s="7" t="s">
        <v>55</v>
      </c>
      <c r="Y5" s="7" t="s">
        <v>56</v>
      </c>
      <c r="Z5" s="7" t="s">
        <v>55</v>
      </c>
      <c r="AA5" s="7" t="s">
        <v>56</v>
      </c>
      <c r="AB5" s="6" t="s">
        <v>55</v>
      </c>
      <c r="AC5" s="6" t="s">
        <v>56</v>
      </c>
      <c r="AD5" s="7" t="s">
        <v>55</v>
      </c>
      <c r="AE5" s="7" t="s">
        <v>56</v>
      </c>
      <c r="AF5" s="7" t="s">
        <v>55</v>
      </c>
      <c r="AG5" s="7" t="s">
        <v>56</v>
      </c>
      <c r="AH5" s="115" t="s">
        <v>55</v>
      </c>
      <c r="AI5" s="115" t="s">
        <v>56</v>
      </c>
      <c r="AJ5" s="6" t="s">
        <v>55</v>
      </c>
      <c r="AK5" s="6" t="s">
        <v>56</v>
      </c>
      <c r="AL5" s="7" t="s">
        <v>55</v>
      </c>
      <c r="AM5" s="7" t="s">
        <v>56</v>
      </c>
      <c r="AN5" s="6" t="s">
        <v>55</v>
      </c>
      <c r="AO5" s="6" t="s">
        <v>56</v>
      </c>
      <c r="AP5" s="7" t="s">
        <v>55</v>
      </c>
      <c r="AQ5" s="7" t="s">
        <v>56</v>
      </c>
      <c r="AR5" s="145"/>
      <c r="AS5" s="147"/>
      <c r="AT5" s="145"/>
      <c r="AU5" s="145"/>
    </row>
    <row r="6" spans="1:47" s="1" customFormat="1" ht="12.75" x14ac:dyDescent="0.2">
      <c r="A6" s="148">
        <v>1</v>
      </c>
      <c r="B6" s="17" t="s">
        <v>64</v>
      </c>
      <c r="C6" s="18" t="s">
        <v>65</v>
      </c>
      <c r="D6" s="11"/>
      <c r="E6" s="12"/>
      <c r="F6" s="11"/>
      <c r="G6" s="11"/>
      <c r="H6" s="11"/>
      <c r="I6" s="12"/>
      <c r="J6" s="11"/>
      <c r="K6" s="12"/>
      <c r="L6" s="11"/>
      <c r="M6" s="12"/>
      <c r="N6" s="11"/>
      <c r="O6" s="12"/>
      <c r="P6" s="11"/>
      <c r="Q6" s="12"/>
      <c r="R6" s="11"/>
      <c r="S6" s="12"/>
      <c r="T6" s="11"/>
      <c r="U6" s="12"/>
      <c r="V6" s="11"/>
      <c r="W6" s="12"/>
      <c r="X6" s="11"/>
      <c r="Y6" s="12"/>
      <c r="Z6" s="11"/>
      <c r="AA6" s="12"/>
      <c r="AB6" s="11"/>
      <c r="AC6" s="12"/>
      <c r="AD6" s="11"/>
      <c r="AE6" s="12"/>
      <c r="AF6" s="11"/>
      <c r="AG6" s="12"/>
      <c r="AH6" s="11"/>
      <c r="AI6" s="12"/>
      <c r="AJ6" s="11"/>
      <c r="AK6" s="12"/>
      <c r="AL6" s="11"/>
      <c r="AM6" s="12"/>
      <c r="AN6" s="11"/>
      <c r="AO6" s="12"/>
      <c r="AP6" s="11"/>
      <c r="AQ6" s="12"/>
      <c r="AR6" s="52" t="s">
        <v>745</v>
      </c>
      <c r="AS6" s="151" t="s">
        <v>747</v>
      </c>
      <c r="AT6" s="1" t="s">
        <v>749</v>
      </c>
    </row>
    <row r="7" spans="1:47" s="1" customFormat="1" ht="12.75" x14ac:dyDescent="0.2">
      <c r="A7" s="148">
        <v>2</v>
      </c>
      <c r="B7" s="17" t="s">
        <v>309</v>
      </c>
      <c r="C7" s="18" t="s">
        <v>229</v>
      </c>
      <c r="D7" s="11">
        <v>4</v>
      </c>
      <c r="E7" s="12" t="s">
        <v>440</v>
      </c>
      <c r="F7" s="11"/>
      <c r="G7" s="11"/>
      <c r="H7" s="11">
        <v>4</v>
      </c>
      <c r="I7" s="12">
        <v>4</v>
      </c>
      <c r="J7" s="11"/>
      <c r="K7" s="12"/>
      <c r="L7" s="11"/>
      <c r="M7" s="12"/>
      <c r="N7" s="11"/>
      <c r="O7" s="12"/>
      <c r="P7" s="11"/>
      <c r="Q7" s="12"/>
      <c r="R7" s="11"/>
      <c r="S7" s="12"/>
      <c r="T7" s="11"/>
      <c r="U7" s="12"/>
      <c r="V7" s="11"/>
      <c r="W7" s="12"/>
      <c r="X7" s="11"/>
      <c r="Y7" s="12"/>
      <c r="Z7" s="11"/>
      <c r="AA7" s="12"/>
      <c r="AB7" s="11"/>
      <c r="AC7" s="12"/>
      <c r="AD7" s="11"/>
      <c r="AE7" s="12"/>
      <c r="AF7" s="11"/>
      <c r="AG7" s="12"/>
      <c r="AH7" s="11"/>
      <c r="AI7" s="12"/>
      <c r="AJ7" s="11"/>
      <c r="AK7" s="12"/>
      <c r="AL7" s="11"/>
      <c r="AM7" s="12"/>
      <c r="AN7" s="11"/>
      <c r="AO7" s="12"/>
      <c r="AP7" s="11"/>
      <c r="AQ7" s="12"/>
      <c r="AR7" s="52"/>
      <c r="AS7" s="151" t="s">
        <v>732</v>
      </c>
      <c r="AT7" s="1" t="s">
        <v>750</v>
      </c>
    </row>
    <row r="8" spans="1:47" s="1" customFormat="1" ht="12.75" x14ac:dyDescent="0.2">
      <c r="A8" s="148">
        <v>3</v>
      </c>
      <c r="B8" s="17" t="s">
        <v>330</v>
      </c>
      <c r="C8" s="18" t="s">
        <v>331</v>
      </c>
      <c r="D8" s="11"/>
      <c r="E8" s="12"/>
      <c r="F8" s="11"/>
      <c r="G8" s="11"/>
      <c r="H8" s="11"/>
      <c r="I8" s="12"/>
      <c r="J8" s="11"/>
      <c r="K8" s="12"/>
      <c r="L8" s="11"/>
      <c r="M8" s="12"/>
      <c r="N8" s="11"/>
      <c r="O8" s="12"/>
      <c r="P8" s="11"/>
      <c r="Q8" s="12"/>
      <c r="R8" s="11"/>
      <c r="S8" s="12"/>
      <c r="T8" s="11"/>
      <c r="U8" s="12"/>
      <c r="V8" s="11"/>
      <c r="W8" s="12"/>
      <c r="X8" s="11"/>
      <c r="Y8" s="12"/>
      <c r="Z8" s="11"/>
      <c r="AA8" s="12"/>
      <c r="AB8" s="11"/>
      <c r="AC8" s="12"/>
      <c r="AD8" s="11"/>
      <c r="AE8" s="12"/>
      <c r="AF8" s="11"/>
      <c r="AG8" s="12"/>
      <c r="AH8" s="11"/>
      <c r="AI8" s="12"/>
      <c r="AJ8" s="11"/>
      <c r="AK8" s="12"/>
      <c r="AL8" s="11"/>
      <c r="AM8" s="12"/>
      <c r="AN8" s="11"/>
      <c r="AO8" s="12"/>
      <c r="AP8" s="11"/>
      <c r="AQ8" s="12"/>
      <c r="AR8" s="52" t="s">
        <v>745</v>
      </c>
      <c r="AS8" s="151" t="s">
        <v>732</v>
      </c>
      <c r="AT8" s="1" t="s">
        <v>749</v>
      </c>
    </row>
    <row r="9" spans="1:47" s="1" customFormat="1" ht="12.75" x14ac:dyDescent="0.2">
      <c r="A9" s="148">
        <v>4</v>
      </c>
      <c r="B9" s="17" t="s">
        <v>334</v>
      </c>
      <c r="C9" s="18" t="s">
        <v>335</v>
      </c>
      <c r="D9" s="11"/>
      <c r="E9" s="12"/>
      <c r="F9" s="11"/>
      <c r="G9" s="11"/>
      <c r="H9" s="11"/>
      <c r="I9" s="12"/>
      <c r="J9" s="11">
        <v>3</v>
      </c>
      <c r="K9" s="12">
        <v>3</v>
      </c>
      <c r="L9" s="11"/>
      <c r="M9" s="12"/>
      <c r="N9" s="11"/>
      <c r="O9" s="12"/>
      <c r="P9" s="11"/>
      <c r="Q9" s="12"/>
      <c r="R9" s="11"/>
      <c r="S9" s="12"/>
      <c r="T9" s="11"/>
      <c r="U9" s="12"/>
      <c r="V9" s="11"/>
      <c r="W9" s="12"/>
      <c r="X9" s="11"/>
      <c r="Y9" s="12"/>
      <c r="Z9" s="11"/>
      <c r="AA9" s="12"/>
      <c r="AB9" s="11"/>
      <c r="AC9" s="12"/>
      <c r="AD9" s="11"/>
      <c r="AE9" s="12"/>
      <c r="AF9" s="11"/>
      <c r="AG9" s="12"/>
      <c r="AH9" s="11"/>
      <c r="AI9" s="12"/>
      <c r="AJ9" s="11"/>
      <c r="AK9" s="12"/>
      <c r="AL9" s="11"/>
      <c r="AM9" s="12"/>
      <c r="AN9" s="11"/>
      <c r="AO9" s="12"/>
      <c r="AP9" s="11"/>
      <c r="AQ9" s="12"/>
      <c r="AR9" s="52" t="s">
        <v>745</v>
      </c>
      <c r="AS9" s="151" t="s">
        <v>732</v>
      </c>
      <c r="AT9" s="1" t="s">
        <v>750</v>
      </c>
    </row>
    <row r="10" spans="1:47" s="1" customFormat="1" ht="12.75" x14ac:dyDescent="0.2">
      <c r="A10" s="148">
        <v>5</v>
      </c>
      <c r="B10" s="17" t="s">
        <v>430</v>
      </c>
      <c r="C10" s="18" t="s">
        <v>113</v>
      </c>
      <c r="D10" s="11"/>
      <c r="E10" s="12"/>
      <c r="F10" s="11"/>
      <c r="G10" s="11"/>
      <c r="H10" s="11"/>
      <c r="I10" s="12"/>
      <c r="J10" s="11"/>
      <c r="K10" s="12"/>
      <c r="L10" s="11"/>
      <c r="M10" s="12"/>
      <c r="N10" s="11"/>
      <c r="O10" s="12"/>
      <c r="P10" s="11"/>
      <c r="Q10" s="12"/>
      <c r="R10" s="11"/>
      <c r="S10" s="12"/>
      <c r="T10" s="11"/>
      <c r="U10" s="12"/>
      <c r="V10" s="11"/>
      <c r="W10" s="12"/>
      <c r="X10" s="11"/>
      <c r="Y10" s="12"/>
      <c r="Z10" s="11"/>
      <c r="AA10" s="12"/>
      <c r="AB10" s="11"/>
      <c r="AC10" s="12"/>
      <c r="AD10" s="11"/>
      <c r="AE10" s="12"/>
      <c r="AF10" s="11"/>
      <c r="AG10" s="12"/>
      <c r="AH10" s="11"/>
      <c r="AI10" s="12"/>
      <c r="AJ10" s="11"/>
      <c r="AK10" s="12"/>
      <c r="AL10" s="11"/>
      <c r="AM10" s="12"/>
      <c r="AN10" s="11"/>
      <c r="AO10" s="12"/>
      <c r="AP10" s="11"/>
      <c r="AQ10" s="12"/>
      <c r="AR10" s="52" t="s">
        <v>745</v>
      </c>
      <c r="AS10" s="151" t="s">
        <v>731</v>
      </c>
      <c r="AT10" s="1" t="s">
        <v>749</v>
      </c>
    </row>
    <row r="11" spans="1:47" s="1" customFormat="1" ht="12.75" x14ac:dyDescent="0.2">
      <c r="A11" s="148">
        <v>6</v>
      </c>
      <c r="B11" s="17" t="s">
        <v>97</v>
      </c>
      <c r="C11" s="18" t="s">
        <v>398</v>
      </c>
      <c r="D11" s="11"/>
      <c r="E11" s="12"/>
      <c r="F11" s="11"/>
      <c r="G11" s="11"/>
      <c r="H11" s="11"/>
      <c r="I11" s="12"/>
      <c r="J11" s="11"/>
      <c r="K11" s="12"/>
      <c r="L11" s="11"/>
      <c r="M11" s="12"/>
      <c r="N11" s="11"/>
      <c r="O11" s="12"/>
      <c r="P11" s="11"/>
      <c r="Q11" s="12"/>
      <c r="R11" s="11"/>
      <c r="S11" s="12"/>
      <c r="T11" s="11"/>
      <c r="U11" s="12"/>
      <c r="V11" s="11"/>
      <c r="W11" s="12"/>
      <c r="X11" s="11">
        <v>4</v>
      </c>
      <c r="Y11" s="12">
        <v>0</v>
      </c>
      <c r="Z11" s="11"/>
      <c r="AA11" s="12"/>
      <c r="AB11" s="11"/>
      <c r="AC11" s="12"/>
      <c r="AD11" s="11"/>
      <c r="AE11" s="12"/>
      <c r="AF11" s="11"/>
      <c r="AG11" s="12"/>
      <c r="AH11" s="11"/>
      <c r="AI11" s="12"/>
      <c r="AJ11" s="11"/>
      <c r="AK11" s="12"/>
      <c r="AL11" s="11"/>
      <c r="AM11" s="12"/>
      <c r="AN11" s="11"/>
      <c r="AO11" s="12"/>
      <c r="AP11" s="11"/>
      <c r="AQ11" s="12"/>
      <c r="AR11" s="52"/>
      <c r="AS11" s="151" t="s">
        <v>731</v>
      </c>
      <c r="AT11" s="1" t="s">
        <v>749</v>
      </c>
    </row>
    <row r="12" spans="1:47" s="1" customFormat="1" ht="12.75" x14ac:dyDescent="0.2">
      <c r="A12" s="148">
        <v>7</v>
      </c>
      <c r="B12" s="17" t="s">
        <v>487</v>
      </c>
      <c r="C12" s="18" t="s">
        <v>488</v>
      </c>
      <c r="D12" s="11"/>
      <c r="E12" s="12"/>
      <c r="F12" s="11">
        <v>3</v>
      </c>
      <c r="G12" s="11" t="s">
        <v>440</v>
      </c>
      <c r="H12" s="11"/>
      <c r="I12" s="12"/>
      <c r="J12" s="11">
        <v>4</v>
      </c>
      <c r="K12" s="12" t="s">
        <v>440</v>
      </c>
      <c r="L12" s="11">
        <v>1</v>
      </c>
      <c r="M12" s="12" t="s">
        <v>440</v>
      </c>
      <c r="N12" s="11">
        <v>4</v>
      </c>
      <c r="O12" s="12">
        <v>3</v>
      </c>
      <c r="P12" s="11"/>
      <c r="Q12" s="12"/>
      <c r="R12" s="11"/>
      <c r="S12" s="12"/>
      <c r="T12" s="11"/>
      <c r="U12" s="12"/>
      <c r="V12" s="11"/>
      <c r="W12" s="12"/>
      <c r="X12" s="11"/>
      <c r="Y12" s="12"/>
      <c r="Z12" s="11"/>
      <c r="AA12" s="12"/>
      <c r="AB12" s="11"/>
      <c r="AC12" s="12"/>
      <c r="AD12" s="11"/>
      <c r="AE12" s="12"/>
      <c r="AF12" s="11"/>
      <c r="AG12" s="12"/>
      <c r="AH12" s="11"/>
      <c r="AI12" s="12"/>
      <c r="AJ12" s="11"/>
      <c r="AK12" s="12"/>
      <c r="AL12" s="11"/>
      <c r="AM12" s="12"/>
      <c r="AN12" s="11"/>
      <c r="AO12" s="12"/>
      <c r="AP12" s="11"/>
      <c r="AQ12" s="12"/>
      <c r="AR12" s="52" t="s">
        <v>745</v>
      </c>
      <c r="AS12" s="151" t="s">
        <v>733</v>
      </c>
      <c r="AT12" s="1" t="s">
        <v>753</v>
      </c>
    </row>
    <row r="13" spans="1:47" s="1" customFormat="1" ht="12.75" x14ac:dyDescent="0.2">
      <c r="A13" s="148">
        <v>8</v>
      </c>
      <c r="B13" s="17" t="s">
        <v>479</v>
      </c>
      <c r="C13" s="18" t="s">
        <v>256</v>
      </c>
      <c r="D13" s="11"/>
      <c r="E13" s="12"/>
      <c r="F13" s="11"/>
      <c r="G13" s="11"/>
      <c r="H13" s="11"/>
      <c r="I13" s="12"/>
      <c r="J13" s="11"/>
      <c r="K13" s="12"/>
      <c r="L13" s="11"/>
      <c r="M13" s="12"/>
      <c r="N13" s="11"/>
      <c r="O13" s="12"/>
      <c r="P13" s="11">
        <v>0</v>
      </c>
      <c r="Q13" s="12" t="s">
        <v>440</v>
      </c>
      <c r="R13" s="11">
        <v>3</v>
      </c>
      <c r="S13" s="12" t="s">
        <v>440</v>
      </c>
      <c r="T13" s="11">
        <v>3</v>
      </c>
      <c r="U13" s="12" t="s">
        <v>440</v>
      </c>
      <c r="V13" s="11">
        <v>4</v>
      </c>
      <c r="W13" s="12" t="s">
        <v>440</v>
      </c>
      <c r="X13" s="11"/>
      <c r="Y13" s="12"/>
      <c r="Z13" s="11"/>
      <c r="AA13" s="12"/>
      <c r="AB13" s="11"/>
      <c r="AC13" s="12"/>
      <c r="AD13" s="11"/>
      <c r="AE13" s="12"/>
      <c r="AF13" s="11"/>
      <c r="AG13" s="12"/>
      <c r="AH13" s="11"/>
      <c r="AI13" s="12"/>
      <c r="AJ13" s="11"/>
      <c r="AK13" s="12"/>
      <c r="AL13" s="11"/>
      <c r="AM13" s="12"/>
      <c r="AN13" s="11"/>
      <c r="AO13" s="12"/>
      <c r="AP13" s="11"/>
      <c r="AQ13" s="12"/>
      <c r="AR13" s="52"/>
      <c r="AS13" s="151" t="s">
        <v>733</v>
      </c>
      <c r="AT13" s="1" t="s">
        <v>752</v>
      </c>
    </row>
    <row r="14" spans="1:47" s="1" customFormat="1" ht="12.75" x14ac:dyDescent="0.2">
      <c r="A14" s="148">
        <v>9</v>
      </c>
      <c r="B14" s="17" t="s">
        <v>578</v>
      </c>
      <c r="C14" s="18" t="s">
        <v>238</v>
      </c>
      <c r="D14" s="11"/>
      <c r="E14" s="12"/>
      <c r="F14" s="11"/>
      <c r="G14" s="11"/>
      <c r="H14" s="11"/>
      <c r="I14" s="12"/>
      <c r="J14" s="11"/>
      <c r="K14" s="12"/>
      <c r="L14" s="11"/>
      <c r="M14" s="12"/>
      <c r="N14" s="11"/>
      <c r="O14" s="12"/>
      <c r="P14" s="11"/>
      <c r="Q14" s="12"/>
      <c r="R14" s="11"/>
      <c r="S14" s="12"/>
      <c r="T14" s="11"/>
      <c r="U14" s="12"/>
      <c r="V14" s="11"/>
      <c r="W14" s="12"/>
      <c r="X14" s="11"/>
      <c r="Y14" s="12"/>
      <c r="Z14" s="11">
        <v>4</v>
      </c>
      <c r="AA14" s="12">
        <v>4</v>
      </c>
      <c r="AB14" s="11">
        <v>3</v>
      </c>
      <c r="AC14" s="12">
        <v>0</v>
      </c>
      <c r="AD14" s="11"/>
      <c r="AE14" s="12"/>
      <c r="AF14" s="11"/>
      <c r="AG14" s="12"/>
      <c r="AH14" s="11"/>
      <c r="AI14" s="12"/>
      <c r="AJ14" s="11"/>
      <c r="AK14" s="12"/>
      <c r="AL14" s="11"/>
      <c r="AM14" s="12"/>
      <c r="AN14" s="11"/>
      <c r="AO14" s="12"/>
      <c r="AP14" s="11"/>
      <c r="AQ14" s="12"/>
      <c r="AR14" s="52" t="s">
        <v>744</v>
      </c>
      <c r="AS14" s="151" t="s">
        <v>734</v>
      </c>
      <c r="AT14" s="1" t="s">
        <v>751</v>
      </c>
    </row>
    <row r="15" spans="1:47" s="1" customFormat="1" ht="12.75" x14ac:dyDescent="0.2">
      <c r="A15" s="148">
        <v>10</v>
      </c>
      <c r="B15" s="17" t="s">
        <v>114</v>
      </c>
      <c r="C15" s="18" t="s">
        <v>174</v>
      </c>
      <c r="D15" s="11"/>
      <c r="E15" s="12"/>
      <c r="F15" s="11"/>
      <c r="G15" s="11"/>
      <c r="H15" s="11"/>
      <c r="I15" s="12"/>
      <c r="J15" s="11"/>
      <c r="K15" s="12"/>
      <c r="L15" s="11"/>
      <c r="M15" s="12"/>
      <c r="N15" s="11"/>
      <c r="O15" s="12"/>
      <c r="P15" s="11"/>
      <c r="Q15" s="12"/>
      <c r="R15" s="11"/>
      <c r="S15" s="12"/>
      <c r="T15" s="11"/>
      <c r="U15" s="12"/>
      <c r="V15" s="11"/>
      <c r="W15" s="12"/>
      <c r="X15" s="11"/>
      <c r="Y15" s="12"/>
      <c r="Z15" s="11"/>
      <c r="AA15" s="12"/>
      <c r="AB15" s="11"/>
      <c r="AC15" s="12"/>
      <c r="AD15" s="11"/>
      <c r="AE15" s="12"/>
      <c r="AF15" s="11"/>
      <c r="AG15" s="12"/>
      <c r="AH15" s="11"/>
      <c r="AI15" s="12"/>
      <c r="AJ15" s="11"/>
      <c r="AK15" s="12"/>
      <c r="AL15" s="11"/>
      <c r="AM15" s="12"/>
      <c r="AN15" s="11">
        <v>4</v>
      </c>
      <c r="AO15" s="12" t="s">
        <v>440</v>
      </c>
      <c r="AP15" s="11"/>
      <c r="AQ15" s="12"/>
      <c r="AR15" s="52"/>
      <c r="AS15" s="151" t="s">
        <v>735</v>
      </c>
      <c r="AT15" s="1" t="s">
        <v>749</v>
      </c>
    </row>
    <row r="16" spans="1:47" s="1" customFormat="1" ht="12.75" x14ac:dyDescent="0.2">
      <c r="A16" s="148">
        <v>11</v>
      </c>
      <c r="B16" s="17" t="s">
        <v>700</v>
      </c>
      <c r="C16" s="18" t="s">
        <v>574</v>
      </c>
      <c r="D16" s="11"/>
      <c r="E16" s="12"/>
      <c r="F16" s="11"/>
      <c r="G16" s="11"/>
      <c r="H16" s="11"/>
      <c r="I16" s="12"/>
      <c r="J16" s="11"/>
      <c r="K16" s="12"/>
      <c r="L16" s="11"/>
      <c r="M16" s="12"/>
      <c r="N16" s="11"/>
      <c r="O16" s="12"/>
      <c r="P16" s="11"/>
      <c r="Q16" s="12"/>
      <c r="R16" s="11"/>
      <c r="S16" s="12"/>
      <c r="T16" s="11"/>
      <c r="U16" s="12"/>
      <c r="V16" s="11"/>
      <c r="W16" s="12"/>
      <c r="X16" s="11"/>
      <c r="Y16" s="12"/>
      <c r="Z16" s="11"/>
      <c r="AA16" s="12"/>
      <c r="AB16" s="11"/>
      <c r="AC16" s="12"/>
      <c r="AD16" s="11"/>
      <c r="AE16" s="12"/>
      <c r="AF16" s="11"/>
      <c r="AG16" s="12"/>
      <c r="AH16" s="11"/>
      <c r="AI16" s="12"/>
      <c r="AJ16" s="11">
        <v>4</v>
      </c>
      <c r="AK16" s="12">
        <v>4</v>
      </c>
      <c r="AL16" s="11">
        <v>0</v>
      </c>
      <c r="AM16" s="12">
        <v>0</v>
      </c>
      <c r="AN16" s="11">
        <v>3</v>
      </c>
      <c r="AO16" s="12" t="s">
        <v>440</v>
      </c>
      <c r="AP16" s="11">
        <v>4</v>
      </c>
      <c r="AQ16" s="12" t="s">
        <v>440</v>
      </c>
      <c r="AR16" s="52"/>
      <c r="AS16" s="151" t="s">
        <v>736</v>
      </c>
      <c r="AT16" s="1" t="s">
        <v>752</v>
      </c>
    </row>
    <row r="17" spans="1:46" s="1" customFormat="1" ht="12.75" x14ac:dyDescent="0.2">
      <c r="A17" s="148">
        <v>12</v>
      </c>
      <c r="B17" s="17" t="s">
        <v>704</v>
      </c>
      <c r="C17" s="18" t="s">
        <v>117</v>
      </c>
      <c r="D17" s="11"/>
      <c r="E17" s="12"/>
      <c r="F17" s="11"/>
      <c r="G17" s="11"/>
      <c r="H17" s="11"/>
      <c r="I17" s="12"/>
      <c r="J17" s="11"/>
      <c r="K17" s="12"/>
      <c r="L17" s="11"/>
      <c r="M17" s="12"/>
      <c r="N17" s="11"/>
      <c r="O17" s="12"/>
      <c r="P17" s="11"/>
      <c r="Q17" s="12"/>
      <c r="R17" s="11"/>
      <c r="S17" s="12"/>
      <c r="T17" s="11"/>
      <c r="U17" s="12"/>
      <c r="V17" s="11"/>
      <c r="W17" s="12"/>
      <c r="X17" s="11"/>
      <c r="Y17" s="12"/>
      <c r="Z17" s="11"/>
      <c r="AA17" s="12"/>
      <c r="AB17" s="11"/>
      <c r="AC17" s="12"/>
      <c r="AD17" s="11"/>
      <c r="AE17" s="12"/>
      <c r="AF17" s="11"/>
      <c r="AG17" s="12"/>
      <c r="AH17" s="11"/>
      <c r="AI17" s="12"/>
      <c r="AJ17" s="11"/>
      <c r="AK17" s="12"/>
      <c r="AL17" s="11"/>
      <c r="AM17" s="12"/>
      <c r="AN17" s="11"/>
      <c r="AO17" s="12"/>
      <c r="AP17" s="11"/>
      <c r="AQ17" s="12"/>
      <c r="AR17" s="52" t="s">
        <v>745</v>
      </c>
      <c r="AS17" s="151" t="s">
        <v>746</v>
      </c>
      <c r="AT17" s="1" t="s">
        <v>749</v>
      </c>
    </row>
    <row r="18" spans="1:46" s="1" customFormat="1" ht="12.75" x14ac:dyDescent="0.2">
      <c r="A18" s="148">
        <v>13</v>
      </c>
      <c r="B18" s="17" t="s">
        <v>708</v>
      </c>
      <c r="C18" s="18" t="s">
        <v>713</v>
      </c>
      <c r="D18" s="11"/>
      <c r="E18" s="12"/>
      <c r="F18" s="11"/>
      <c r="G18" s="11"/>
      <c r="H18" s="11"/>
      <c r="I18" s="12"/>
      <c r="J18" s="11"/>
      <c r="K18" s="12"/>
      <c r="L18" s="11"/>
      <c r="M18" s="12"/>
      <c r="N18" s="11"/>
      <c r="O18" s="12"/>
      <c r="P18" s="11"/>
      <c r="Q18" s="12"/>
      <c r="R18" s="11"/>
      <c r="S18" s="12"/>
      <c r="T18" s="11"/>
      <c r="U18" s="12"/>
      <c r="V18" s="11"/>
      <c r="W18" s="12"/>
      <c r="X18" s="11"/>
      <c r="Y18" s="12"/>
      <c r="Z18" s="11"/>
      <c r="AA18" s="12"/>
      <c r="AB18" s="11"/>
      <c r="AC18" s="12"/>
      <c r="AD18" s="11"/>
      <c r="AE18" s="12"/>
      <c r="AF18" s="11"/>
      <c r="AG18" s="12"/>
      <c r="AH18" s="11"/>
      <c r="AI18" s="12"/>
      <c r="AJ18" s="11"/>
      <c r="AK18" s="12"/>
      <c r="AL18" s="11"/>
      <c r="AM18" s="12"/>
      <c r="AN18" s="11"/>
      <c r="AO18" s="12"/>
      <c r="AP18" s="11"/>
      <c r="AQ18" s="12"/>
      <c r="AR18" s="52" t="s">
        <v>745</v>
      </c>
      <c r="AS18" s="151" t="s">
        <v>746</v>
      </c>
      <c r="AT18" s="1" t="s">
        <v>749</v>
      </c>
    </row>
    <row r="19" spans="1:46" s="1" customFormat="1" ht="12.75" x14ac:dyDescent="0.2">
      <c r="A19" s="148">
        <v>14</v>
      </c>
      <c r="B19" s="17" t="s">
        <v>720</v>
      </c>
      <c r="C19" s="18" t="s">
        <v>721</v>
      </c>
      <c r="D19" s="11"/>
      <c r="E19" s="12"/>
      <c r="F19" s="11"/>
      <c r="G19" s="11"/>
      <c r="H19" s="11"/>
      <c r="I19" s="12"/>
      <c r="J19" s="11"/>
      <c r="K19" s="12"/>
      <c r="L19" s="11"/>
      <c r="M19" s="12"/>
      <c r="N19" s="11"/>
      <c r="O19" s="12"/>
      <c r="P19" s="11"/>
      <c r="Q19" s="12"/>
      <c r="R19" s="11"/>
      <c r="S19" s="12"/>
      <c r="T19" s="11"/>
      <c r="U19" s="12"/>
      <c r="V19" s="11"/>
      <c r="W19" s="12"/>
      <c r="X19" s="11"/>
      <c r="Y19" s="12"/>
      <c r="Z19" s="11"/>
      <c r="AA19" s="12"/>
      <c r="AB19" s="11"/>
      <c r="AC19" s="12"/>
      <c r="AD19" s="11"/>
      <c r="AE19" s="12"/>
      <c r="AF19" s="11">
        <v>3</v>
      </c>
      <c r="AG19" s="12">
        <v>4</v>
      </c>
      <c r="AH19" s="11"/>
      <c r="AI19" s="12"/>
      <c r="AJ19" s="11"/>
      <c r="AK19" s="12"/>
      <c r="AL19" s="11"/>
      <c r="AM19" s="12"/>
      <c r="AN19" s="11"/>
      <c r="AO19" s="12"/>
      <c r="AP19" s="11"/>
      <c r="AQ19" s="12"/>
      <c r="AR19" s="52" t="s">
        <v>745</v>
      </c>
      <c r="AS19" s="151" t="s">
        <v>736</v>
      </c>
      <c r="AT19" s="1" t="s">
        <v>750</v>
      </c>
    </row>
    <row r="20" spans="1:46" s="150" customFormat="1" ht="15" customHeight="1" thickBot="1" x14ac:dyDescent="0.25">
      <c r="A20" s="517" t="s">
        <v>737</v>
      </c>
      <c r="B20" s="518"/>
      <c r="C20" s="519"/>
      <c r="D20" s="514">
        <f>COUNT(D6:D19)</f>
        <v>1</v>
      </c>
      <c r="E20" s="515"/>
      <c r="F20" s="514">
        <f>COUNT(F6:F19)</f>
        <v>1</v>
      </c>
      <c r="G20" s="515"/>
      <c r="H20" s="514">
        <f>COUNT(H6:H19)</f>
        <v>1</v>
      </c>
      <c r="I20" s="515"/>
      <c r="J20" s="514">
        <f>COUNT(J6:J19)</f>
        <v>2</v>
      </c>
      <c r="K20" s="515"/>
      <c r="L20" s="514">
        <f>COUNT(L6:L19)</f>
        <v>1</v>
      </c>
      <c r="M20" s="515"/>
      <c r="N20" s="514">
        <f>COUNT(N6:N19)</f>
        <v>1</v>
      </c>
      <c r="O20" s="515"/>
      <c r="P20" s="514">
        <f>COUNT(P6:P19)</f>
        <v>1</v>
      </c>
      <c r="Q20" s="515"/>
      <c r="R20" s="514">
        <f>COUNT(R6:R19)</f>
        <v>1</v>
      </c>
      <c r="S20" s="515"/>
      <c r="T20" s="514">
        <f>COUNT(T6:T19)</f>
        <v>1</v>
      </c>
      <c r="U20" s="515"/>
      <c r="V20" s="514">
        <f>COUNT(V6:V19)</f>
        <v>1</v>
      </c>
      <c r="W20" s="515"/>
      <c r="X20" s="514">
        <f>COUNT(X6:X19)</f>
        <v>1</v>
      </c>
      <c r="Y20" s="515"/>
      <c r="Z20" s="514">
        <f>COUNT(Z6:Z19)</f>
        <v>1</v>
      </c>
      <c r="AA20" s="515"/>
      <c r="AB20" s="514">
        <f>COUNT(AB6:AB19)</f>
        <v>1</v>
      </c>
      <c r="AC20" s="515"/>
      <c r="AD20" s="514">
        <f>COUNT(AD6:AD19)</f>
        <v>0</v>
      </c>
      <c r="AE20" s="515"/>
      <c r="AF20" s="514">
        <f>COUNT(AF6:AF19)</f>
        <v>1</v>
      </c>
      <c r="AG20" s="515"/>
      <c r="AH20" s="514">
        <f>COUNT(AH6:AH19)</f>
        <v>0</v>
      </c>
      <c r="AI20" s="515"/>
      <c r="AJ20" s="514">
        <f>COUNT(AJ6:AJ19)</f>
        <v>1</v>
      </c>
      <c r="AK20" s="515"/>
      <c r="AL20" s="514">
        <f>COUNT(AL6:AL19)</f>
        <v>1</v>
      </c>
      <c r="AM20" s="515"/>
      <c r="AN20" s="514">
        <f>COUNT(AN6:AN19)</f>
        <v>2</v>
      </c>
      <c r="AO20" s="515"/>
      <c r="AP20" s="514">
        <f>COUNT(AP6:AP19)</f>
        <v>1</v>
      </c>
      <c r="AQ20" s="515"/>
      <c r="AR20" s="163">
        <v>9</v>
      </c>
      <c r="AS20" s="152"/>
    </row>
    <row r="21" spans="1:46" x14ac:dyDescent="0.25">
      <c r="C21" s="153" t="s">
        <v>739</v>
      </c>
      <c r="D21" s="154"/>
      <c r="E21" s="154"/>
      <c r="F21" s="154"/>
      <c r="G21" s="154"/>
      <c r="H21" s="154"/>
      <c r="I21" s="154"/>
      <c r="J21" s="154"/>
      <c r="K21" s="154"/>
      <c r="L21" s="154"/>
      <c r="M21" s="154"/>
      <c r="N21" s="154"/>
      <c r="O21" s="154"/>
      <c r="P21" s="154"/>
      <c r="Q21" s="154"/>
      <c r="R21" s="154"/>
      <c r="S21" s="154"/>
      <c r="T21" s="154"/>
      <c r="U21" s="155"/>
    </row>
    <row r="22" spans="1:46" x14ac:dyDescent="0.25">
      <c r="C22" s="156" t="s">
        <v>740</v>
      </c>
      <c r="D22" s="157"/>
      <c r="E22" s="157"/>
      <c r="F22" s="157"/>
      <c r="G22" s="157"/>
      <c r="H22" s="157"/>
      <c r="I22" s="157"/>
      <c r="J22" s="157"/>
      <c r="K22" s="157"/>
      <c r="L22" s="157"/>
      <c r="M22" s="157"/>
      <c r="N22" s="157"/>
      <c r="O22" s="157"/>
      <c r="P22" s="157"/>
      <c r="Q22" s="157"/>
      <c r="R22" s="157"/>
      <c r="S22" s="157"/>
      <c r="T22" s="157"/>
      <c r="U22" s="158"/>
    </row>
    <row r="23" spans="1:46" x14ac:dyDescent="0.25">
      <c r="C23" s="156" t="s">
        <v>741</v>
      </c>
      <c r="D23" s="157"/>
      <c r="E23" s="157"/>
      <c r="F23" s="157"/>
      <c r="G23" s="157"/>
      <c r="H23" s="157"/>
      <c r="I23" s="157"/>
      <c r="J23" s="157"/>
      <c r="K23" s="157"/>
      <c r="L23" s="157"/>
      <c r="M23" s="157"/>
      <c r="N23" s="157"/>
      <c r="O23" s="157"/>
      <c r="P23" s="157"/>
      <c r="Q23" s="157"/>
      <c r="R23" s="157"/>
      <c r="S23" s="157"/>
      <c r="T23" s="157"/>
      <c r="U23" s="158"/>
    </row>
    <row r="24" spans="1:46" x14ac:dyDescent="0.25">
      <c r="C24" s="156" t="s">
        <v>742</v>
      </c>
      <c r="D24" s="157"/>
      <c r="E24" s="157"/>
      <c r="F24" s="157"/>
      <c r="G24" s="157"/>
      <c r="H24" s="157"/>
      <c r="I24" s="157"/>
      <c r="J24" s="157"/>
      <c r="K24" s="157"/>
      <c r="L24" s="157"/>
      <c r="M24" s="157"/>
      <c r="N24" s="157"/>
      <c r="O24" s="157"/>
      <c r="P24" s="157"/>
      <c r="Q24" s="157"/>
      <c r="R24" s="157"/>
      <c r="S24" s="157"/>
      <c r="T24" s="157"/>
      <c r="U24" s="158"/>
    </row>
    <row r="25" spans="1:46" ht="15.75" thickBot="1" x14ac:dyDescent="0.3">
      <c r="C25" s="159" t="s">
        <v>743</v>
      </c>
      <c r="D25" s="160"/>
      <c r="E25" s="160"/>
      <c r="F25" s="160"/>
      <c r="G25" s="160"/>
      <c r="H25" s="160"/>
      <c r="I25" s="160"/>
      <c r="J25" s="160"/>
      <c r="K25" s="160"/>
      <c r="L25" s="160"/>
      <c r="M25" s="160"/>
      <c r="N25" s="160"/>
      <c r="O25" s="160"/>
      <c r="P25" s="160"/>
      <c r="Q25" s="160"/>
      <c r="R25" s="160"/>
      <c r="S25" s="160"/>
      <c r="T25" s="160"/>
      <c r="U25" s="161"/>
    </row>
  </sheetData>
  <sortState ref="B6:AS27">
    <sortCondition ref="AS6:AS27"/>
    <sortCondition ref="C6:C27"/>
    <sortCondition ref="B6:B27"/>
  </sortState>
  <mergeCells count="64">
    <mergeCell ref="A3:A5"/>
    <mergeCell ref="B3:C5"/>
    <mergeCell ref="D4:E4"/>
    <mergeCell ref="F4:G4"/>
    <mergeCell ref="H4:I4"/>
    <mergeCell ref="D3:E3"/>
    <mergeCell ref="F3:G3"/>
    <mergeCell ref="H3:I3"/>
    <mergeCell ref="AH3:AI3"/>
    <mergeCell ref="AJ3:AK3"/>
    <mergeCell ref="AB3:AC3"/>
    <mergeCell ref="AD3:AE3"/>
    <mergeCell ref="AF3:AG3"/>
    <mergeCell ref="X4:Y4"/>
    <mergeCell ref="P4:Q4"/>
    <mergeCell ref="R4:S4"/>
    <mergeCell ref="J3:K3"/>
    <mergeCell ref="L3:M3"/>
    <mergeCell ref="X3:Y3"/>
    <mergeCell ref="T3:U3"/>
    <mergeCell ref="V3:W3"/>
    <mergeCell ref="P3:Q3"/>
    <mergeCell ref="R3:S3"/>
    <mergeCell ref="N4:O4"/>
    <mergeCell ref="J4:K4"/>
    <mergeCell ref="L4:M4"/>
    <mergeCell ref="N3:O3"/>
    <mergeCell ref="AL3:AM3"/>
    <mergeCell ref="T4:U4"/>
    <mergeCell ref="V4:W4"/>
    <mergeCell ref="L20:M20"/>
    <mergeCell ref="AP3:AQ3"/>
    <mergeCell ref="AF4:AG4"/>
    <mergeCell ref="AH4:AI4"/>
    <mergeCell ref="AJ4:AK4"/>
    <mergeCell ref="AL4:AM4"/>
    <mergeCell ref="AN4:AO4"/>
    <mergeCell ref="Z4:AA4"/>
    <mergeCell ref="AB4:AC4"/>
    <mergeCell ref="AD4:AE4"/>
    <mergeCell ref="AN3:AO3"/>
    <mergeCell ref="AP4:AQ4"/>
    <mergeCell ref="Z3:AA3"/>
    <mergeCell ref="A20:C20"/>
    <mergeCell ref="D20:E20"/>
    <mergeCell ref="F20:G20"/>
    <mergeCell ref="H20:I20"/>
    <mergeCell ref="J20:K20"/>
    <mergeCell ref="AL20:AM20"/>
    <mergeCell ref="AN20:AO20"/>
    <mergeCell ref="AP20:AQ20"/>
    <mergeCell ref="A1:AS1"/>
    <mergeCell ref="Z20:AA20"/>
    <mergeCell ref="AB20:AC20"/>
    <mergeCell ref="AD20:AE20"/>
    <mergeCell ref="AF20:AG20"/>
    <mergeCell ref="AH20:AI20"/>
    <mergeCell ref="AJ20:AK20"/>
    <mergeCell ref="N20:O20"/>
    <mergeCell ref="P20:Q20"/>
    <mergeCell ref="R20:S20"/>
    <mergeCell ref="T20:U20"/>
    <mergeCell ref="V20:W20"/>
    <mergeCell ref="X20:Y20"/>
  </mergeCells>
  <conditionalFormatting sqref="AR12 AQ10:AR11 AR9 AQ13:AR19 D6:AP19 AS6:AS19">
    <cfRule type="cellIs" dxfId="167" priority="699" stopIfTrue="1" operator="lessThan">
      <formula>5</formula>
    </cfRule>
  </conditionalFormatting>
  <conditionalFormatting sqref="AR12 AQ10:AR11 AR9 AQ13:AR19 D6:AP19 AS6:AS19">
    <cfRule type="cellIs" dxfId="166" priority="697" stopIfTrue="1" operator="lessThan">
      <formula>5</formula>
    </cfRule>
    <cfRule type="cellIs" dxfId="165" priority="698" stopIfTrue="1" operator="lessThan">
      <formula>5</formula>
    </cfRule>
  </conditionalFormatting>
  <conditionalFormatting sqref="L6 J6 H6 F6">
    <cfRule type="cellIs" dxfId="164" priority="690" stopIfTrue="1" operator="lessThan">
      <formula>5</formula>
    </cfRule>
  </conditionalFormatting>
  <conditionalFormatting sqref="L6 J6 H6 F6">
    <cfRule type="cellIs" dxfId="163" priority="688" stopIfTrue="1" operator="lessThan">
      <formula>5</formula>
    </cfRule>
    <cfRule type="cellIs" dxfId="162" priority="689" stopIfTrue="1" operator="lessThan">
      <formula>5</formula>
    </cfRule>
  </conditionalFormatting>
  <conditionalFormatting sqref="K6 M6 I6">
    <cfRule type="cellIs" dxfId="161" priority="687" stopIfTrue="1" operator="lessThan">
      <formula>5</formula>
    </cfRule>
  </conditionalFormatting>
  <conditionalFormatting sqref="K6 M6 I6">
    <cfRule type="cellIs" dxfId="160" priority="685" stopIfTrue="1" operator="lessThan">
      <formula>5</formula>
    </cfRule>
    <cfRule type="cellIs" dxfId="159" priority="686" stopIfTrue="1" operator="lessThan">
      <formula>5</formula>
    </cfRule>
  </conditionalFormatting>
  <conditionalFormatting sqref="D6">
    <cfRule type="cellIs" dxfId="158" priority="684" stopIfTrue="1" operator="lessThan">
      <formula>5</formula>
    </cfRule>
  </conditionalFormatting>
  <conditionalFormatting sqref="D6">
    <cfRule type="cellIs" dxfId="157" priority="682" stopIfTrue="1" operator="lessThan">
      <formula>5</formula>
    </cfRule>
    <cfRule type="cellIs" dxfId="156" priority="683" stopIfTrue="1" operator="lessThan">
      <formula>5</formula>
    </cfRule>
  </conditionalFormatting>
  <conditionalFormatting sqref="E6">
    <cfRule type="cellIs" dxfId="155" priority="681" stopIfTrue="1" operator="lessThan">
      <formula>5</formula>
    </cfRule>
  </conditionalFormatting>
  <conditionalFormatting sqref="E6">
    <cfRule type="cellIs" dxfId="154" priority="679" stopIfTrue="1" operator="lessThan">
      <formula>5</formula>
    </cfRule>
    <cfRule type="cellIs" dxfId="153" priority="680" stopIfTrue="1" operator="lessThan">
      <formula>5</formula>
    </cfRule>
  </conditionalFormatting>
  <conditionalFormatting sqref="N6">
    <cfRule type="cellIs" dxfId="152" priority="678" stopIfTrue="1" operator="lessThan">
      <formula>5</formula>
    </cfRule>
  </conditionalFormatting>
  <conditionalFormatting sqref="N6">
    <cfRule type="cellIs" dxfId="151" priority="676" stopIfTrue="1" operator="lessThan">
      <formula>5</formula>
    </cfRule>
    <cfRule type="cellIs" dxfId="150" priority="677" stopIfTrue="1" operator="lessThan">
      <formula>5</formula>
    </cfRule>
  </conditionalFormatting>
  <conditionalFormatting sqref="O6">
    <cfRule type="cellIs" dxfId="149" priority="666" stopIfTrue="1" operator="lessThan">
      <formula>5</formula>
    </cfRule>
  </conditionalFormatting>
  <conditionalFormatting sqref="O6">
    <cfRule type="cellIs" dxfId="148" priority="664" stopIfTrue="1" operator="lessThan">
      <formula>5</formula>
    </cfRule>
    <cfRule type="cellIs" dxfId="147" priority="665" stopIfTrue="1" operator="lessThan">
      <formula>5</formula>
    </cfRule>
  </conditionalFormatting>
  <conditionalFormatting sqref="R6 T6 V6 P6">
    <cfRule type="cellIs" dxfId="146" priority="660" stopIfTrue="1" operator="lessThan">
      <formula>5</formula>
    </cfRule>
  </conditionalFormatting>
  <conditionalFormatting sqref="R6 T6 V6 P6">
    <cfRule type="cellIs" dxfId="145" priority="658" stopIfTrue="1" operator="lessThan">
      <formula>5</formula>
    </cfRule>
    <cfRule type="cellIs" dxfId="144" priority="659" stopIfTrue="1" operator="lessThan">
      <formula>5</formula>
    </cfRule>
  </conditionalFormatting>
  <conditionalFormatting sqref="Q6 U6 S6 W6">
    <cfRule type="cellIs" dxfId="143" priority="654" stopIfTrue="1" operator="lessThan">
      <formula>5</formula>
    </cfRule>
  </conditionalFormatting>
  <conditionalFormatting sqref="Q6 U6 S6 W6">
    <cfRule type="cellIs" dxfId="142" priority="652" stopIfTrue="1" operator="lessThan">
      <formula>5</formula>
    </cfRule>
    <cfRule type="cellIs" dxfId="141" priority="653" stopIfTrue="1" operator="lessThan">
      <formula>5</formula>
    </cfRule>
  </conditionalFormatting>
  <conditionalFormatting sqref="X6 Z6 AB6 AD6 AF6 AH6 AJ6 AL6 AN6 AP6">
    <cfRule type="cellIs" dxfId="140" priority="644" stopIfTrue="1" operator="lessThan">
      <formula>5</formula>
    </cfRule>
  </conditionalFormatting>
  <conditionalFormatting sqref="X6 Z6 AB6 AD6 AF6 AH6 AJ6 AL6 AN6 AP6">
    <cfRule type="cellIs" dxfId="139" priority="642" stopIfTrue="1" operator="lessThan">
      <formula>5</formula>
    </cfRule>
    <cfRule type="cellIs" dxfId="138" priority="643" stopIfTrue="1" operator="lessThan">
      <formula>5</formula>
    </cfRule>
  </conditionalFormatting>
  <conditionalFormatting sqref="Y6 AA6 AC6 AE6 AG6 AI6 AK6 AM6 AO6 AQ6:AR6">
    <cfRule type="cellIs" dxfId="137" priority="636" stopIfTrue="1" operator="lessThan">
      <formula>5</formula>
    </cfRule>
  </conditionalFormatting>
  <conditionalFormatting sqref="Y6 AA6 AC6 AE6 AG6 AI6 AK6 AM6 AO6 AQ6:AR6">
    <cfRule type="cellIs" dxfId="136" priority="634" stopIfTrue="1" operator="lessThan">
      <formula>5</formula>
    </cfRule>
    <cfRule type="cellIs" dxfId="135" priority="635" stopIfTrue="1" operator="lessThan">
      <formula>5</formula>
    </cfRule>
  </conditionalFormatting>
  <conditionalFormatting sqref="AB3:AC4">
    <cfRule type="cellIs" dxfId="134" priority="362" stopIfTrue="1" operator="lessThan">
      <formula>5</formula>
    </cfRule>
  </conditionalFormatting>
  <conditionalFormatting sqref="AS6">
    <cfRule type="cellIs" dxfId="133" priority="75" stopIfTrue="1" operator="lessThan">
      <formula>5</formula>
    </cfRule>
  </conditionalFormatting>
  <conditionalFormatting sqref="AQ6:AR8 AQ12 AQ9">
    <cfRule type="cellIs" dxfId="132" priority="42" stopIfTrue="1" operator="lessThan">
      <formula>5</formula>
    </cfRule>
  </conditionalFormatting>
  <conditionalFormatting sqref="AS6">
    <cfRule type="cellIs" dxfId="131" priority="73" stopIfTrue="1" operator="lessThan">
      <formula>5</formula>
    </cfRule>
    <cfRule type="cellIs" dxfId="130" priority="74" stopIfTrue="1" operator="lessThan">
      <formula>5</formula>
    </cfRule>
  </conditionalFormatting>
  <conditionalFormatting sqref="AQ6:AR8 AQ12 AQ9">
    <cfRule type="cellIs" dxfId="129" priority="40" stopIfTrue="1" operator="lessThan">
      <formula>5</formula>
    </cfRule>
    <cfRule type="cellIs" dxfId="128" priority="41" stopIfTrue="1" operator="lessThan">
      <formula>5</formula>
    </cfRule>
  </conditionalFormatting>
  <conditionalFormatting sqref="AS20">
    <cfRule type="cellIs" dxfId="127" priority="3" stopIfTrue="1" operator="lessThan">
      <formula>5</formula>
    </cfRule>
  </conditionalFormatting>
  <conditionalFormatting sqref="AS20">
    <cfRule type="cellIs" dxfId="126" priority="1" stopIfTrue="1" operator="lessThan">
      <formula>5</formula>
    </cfRule>
    <cfRule type="cellIs" dxfId="125" priority="2" stopIfTrue="1" operator="lessThan">
      <formula>5</formula>
    </cfRule>
  </conditionalFormatting>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
  <sheetViews>
    <sheetView workbookViewId="0">
      <selection sqref="A1:P7"/>
    </sheetView>
  </sheetViews>
  <sheetFormatPr defaultRowHeight="15" x14ac:dyDescent="0.25"/>
  <cols>
    <col min="1" max="1" width="4" customWidth="1"/>
    <col min="2" max="2" width="19.28515625" bestFit="1" customWidth="1"/>
    <col min="3" max="3" width="7.28515625" customWidth="1"/>
    <col min="4" max="15" width="3.7109375" customWidth="1"/>
    <col min="207" max="207" width="4" customWidth="1"/>
    <col min="208" max="208" width="19.28515625" bestFit="1" customWidth="1"/>
    <col min="209" max="209" width="7.28515625" customWidth="1"/>
    <col min="210" max="227" width="3.7109375" customWidth="1"/>
    <col min="228" max="229" width="5" customWidth="1"/>
    <col min="230" max="233" width="6.7109375" customWidth="1"/>
    <col min="234" max="234" width="5.7109375" bestFit="1" customWidth="1"/>
    <col min="235" max="235" width="9.42578125" bestFit="1" customWidth="1"/>
    <col min="236" max="236" width="11" bestFit="1" customWidth="1"/>
    <col min="463" max="463" width="4" customWidth="1"/>
    <col min="464" max="464" width="19.28515625" bestFit="1" customWidth="1"/>
    <col min="465" max="465" width="7.28515625" customWidth="1"/>
    <col min="466" max="483" width="3.7109375" customWidth="1"/>
    <col min="484" max="485" width="5" customWidth="1"/>
    <col min="486" max="489" width="6.7109375" customWidth="1"/>
    <col min="490" max="490" width="5.7109375" bestFit="1" customWidth="1"/>
    <col min="491" max="491" width="9.42578125" bestFit="1" customWidth="1"/>
    <col min="492" max="492" width="11" bestFit="1" customWidth="1"/>
    <col min="719" max="719" width="4" customWidth="1"/>
    <col min="720" max="720" width="19.28515625" bestFit="1" customWidth="1"/>
    <col min="721" max="721" width="7.28515625" customWidth="1"/>
    <col min="722" max="739" width="3.7109375" customWidth="1"/>
    <col min="740" max="741" width="5" customWidth="1"/>
    <col min="742" max="745" width="6.7109375" customWidth="1"/>
    <col min="746" max="746" width="5.7109375" bestFit="1" customWidth="1"/>
    <col min="747" max="747" width="9.42578125" bestFit="1" customWidth="1"/>
    <col min="748" max="748" width="11" bestFit="1" customWidth="1"/>
    <col min="975" max="975" width="4" customWidth="1"/>
    <col min="976" max="976" width="19.28515625" bestFit="1" customWidth="1"/>
    <col min="977" max="977" width="7.28515625" customWidth="1"/>
    <col min="978" max="995" width="3.7109375" customWidth="1"/>
    <col min="996" max="997" width="5" customWidth="1"/>
    <col min="998" max="1001" width="6.7109375" customWidth="1"/>
    <col min="1002" max="1002" width="5.7109375" bestFit="1" customWidth="1"/>
    <col min="1003" max="1003" width="9.42578125" bestFit="1" customWidth="1"/>
    <col min="1004" max="1004" width="11" bestFit="1" customWidth="1"/>
    <col min="1231" max="1231" width="4" customWidth="1"/>
    <col min="1232" max="1232" width="19.28515625" bestFit="1" customWidth="1"/>
    <col min="1233" max="1233" width="7.28515625" customWidth="1"/>
    <col min="1234" max="1251" width="3.7109375" customWidth="1"/>
    <col min="1252" max="1253" width="5" customWidth="1"/>
    <col min="1254" max="1257" width="6.7109375" customWidth="1"/>
    <col min="1258" max="1258" width="5.7109375" bestFit="1" customWidth="1"/>
    <col min="1259" max="1259" width="9.42578125" bestFit="1" customWidth="1"/>
    <col min="1260" max="1260" width="11" bestFit="1" customWidth="1"/>
    <col min="1487" max="1487" width="4" customWidth="1"/>
    <col min="1488" max="1488" width="19.28515625" bestFit="1" customWidth="1"/>
    <col min="1489" max="1489" width="7.28515625" customWidth="1"/>
    <col min="1490" max="1507" width="3.7109375" customWidth="1"/>
    <col min="1508" max="1509" width="5" customWidth="1"/>
    <col min="1510" max="1513" width="6.7109375" customWidth="1"/>
    <col min="1514" max="1514" width="5.7109375" bestFit="1" customWidth="1"/>
    <col min="1515" max="1515" width="9.42578125" bestFit="1" customWidth="1"/>
    <col min="1516" max="1516" width="11" bestFit="1" customWidth="1"/>
    <col min="1743" max="1743" width="4" customWidth="1"/>
    <col min="1744" max="1744" width="19.28515625" bestFit="1" customWidth="1"/>
    <col min="1745" max="1745" width="7.28515625" customWidth="1"/>
    <col min="1746" max="1763" width="3.7109375" customWidth="1"/>
    <col min="1764" max="1765" width="5" customWidth="1"/>
    <col min="1766" max="1769" width="6.7109375" customWidth="1"/>
    <col min="1770" max="1770" width="5.7109375" bestFit="1" customWidth="1"/>
    <col min="1771" max="1771" width="9.42578125" bestFit="1" customWidth="1"/>
    <col min="1772" max="1772" width="11" bestFit="1" customWidth="1"/>
    <col min="1999" max="1999" width="4" customWidth="1"/>
    <col min="2000" max="2000" width="19.28515625" bestFit="1" customWidth="1"/>
    <col min="2001" max="2001" width="7.28515625" customWidth="1"/>
    <col min="2002" max="2019" width="3.7109375" customWidth="1"/>
    <col min="2020" max="2021" width="5" customWidth="1"/>
    <col min="2022" max="2025" width="6.7109375" customWidth="1"/>
    <col min="2026" max="2026" width="5.7109375" bestFit="1" customWidth="1"/>
    <col min="2027" max="2027" width="9.42578125" bestFit="1" customWidth="1"/>
    <col min="2028" max="2028" width="11" bestFit="1" customWidth="1"/>
    <col min="2255" max="2255" width="4" customWidth="1"/>
    <col min="2256" max="2256" width="19.28515625" bestFit="1" customWidth="1"/>
    <col min="2257" max="2257" width="7.28515625" customWidth="1"/>
    <col min="2258" max="2275" width="3.7109375" customWidth="1"/>
    <col min="2276" max="2277" width="5" customWidth="1"/>
    <col min="2278" max="2281" width="6.7109375" customWidth="1"/>
    <col min="2282" max="2282" width="5.7109375" bestFit="1" customWidth="1"/>
    <col min="2283" max="2283" width="9.42578125" bestFit="1" customWidth="1"/>
    <col min="2284" max="2284" width="11" bestFit="1" customWidth="1"/>
    <col min="2511" max="2511" width="4" customWidth="1"/>
    <col min="2512" max="2512" width="19.28515625" bestFit="1" customWidth="1"/>
    <col min="2513" max="2513" width="7.28515625" customWidth="1"/>
    <col min="2514" max="2531" width="3.7109375" customWidth="1"/>
    <col min="2532" max="2533" width="5" customWidth="1"/>
    <col min="2534" max="2537" width="6.7109375" customWidth="1"/>
    <col min="2538" max="2538" width="5.7109375" bestFit="1" customWidth="1"/>
    <col min="2539" max="2539" width="9.42578125" bestFit="1" customWidth="1"/>
    <col min="2540" max="2540" width="11" bestFit="1" customWidth="1"/>
    <col min="2767" max="2767" width="4" customWidth="1"/>
    <col min="2768" max="2768" width="19.28515625" bestFit="1" customWidth="1"/>
    <col min="2769" max="2769" width="7.28515625" customWidth="1"/>
    <col min="2770" max="2787" width="3.7109375" customWidth="1"/>
    <col min="2788" max="2789" width="5" customWidth="1"/>
    <col min="2790" max="2793" width="6.7109375" customWidth="1"/>
    <col min="2794" max="2794" width="5.7109375" bestFit="1" customWidth="1"/>
    <col min="2795" max="2795" width="9.42578125" bestFit="1" customWidth="1"/>
    <col min="2796" max="2796" width="11" bestFit="1" customWidth="1"/>
    <col min="3023" max="3023" width="4" customWidth="1"/>
    <col min="3024" max="3024" width="19.28515625" bestFit="1" customWidth="1"/>
    <col min="3025" max="3025" width="7.28515625" customWidth="1"/>
    <col min="3026" max="3043" width="3.7109375" customWidth="1"/>
    <col min="3044" max="3045" width="5" customWidth="1"/>
    <col min="3046" max="3049" width="6.7109375" customWidth="1"/>
    <col min="3050" max="3050" width="5.7109375" bestFit="1" customWidth="1"/>
    <col min="3051" max="3051" width="9.42578125" bestFit="1" customWidth="1"/>
    <col min="3052" max="3052" width="11" bestFit="1" customWidth="1"/>
    <col min="3279" max="3279" width="4" customWidth="1"/>
    <col min="3280" max="3280" width="19.28515625" bestFit="1" customWidth="1"/>
    <col min="3281" max="3281" width="7.28515625" customWidth="1"/>
    <col min="3282" max="3299" width="3.7109375" customWidth="1"/>
    <col min="3300" max="3301" width="5" customWidth="1"/>
    <col min="3302" max="3305" width="6.7109375" customWidth="1"/>
    <col min="3306" max="3306" width="5.7109375" bestFit="1" customWidth="1"/>
    <col min="3307" max="3307" width="9.42578125" bestFit="1" customWidth="1"/>
    <col min="3308" max="3308" width="11" bestFit="1" customWidth="1"/>
    <col min="3535" max="3535" width="4" customWidth="1"/>
    <col min="3536" max="3536" width="19.28515625" bestFit="1" customWidth="1"/>
    <col min="3537" max="3537" width="7.28515625" customWidth="1"/>
    <col min="3538" max="3555" width="3.7109375" customWidth="1"/>
    <col min="3556" max="3557" width="5" customWidth="1"/>
    <col min="3558" max="3561" width="6.7109375" customWidth="1"/>
    <col min="3562" max="3562" width="5.7109375" bestFit="1" customWidth="1"/>
    <col min="3563" max="3563" width="9.42578125" bestFit="1" customWidth="1"/>
    <col min="3564" max="3564" width="11" bestFit="1" customWidth="1"/>
    <col min="3791" max="3791" width="4" customWidth="1"/>
    <col min="3792" max="3792" width="19.28515625" bestFit="1" customWidth="1"/>
    <col min="3793" max="3793" width="7.28515625" customWidth="1"/>
    <col min="3794" max="3811" width="3.7109375" customWidth="1"/>
    <col min="3812" max="3813" width="5" customWidth="1"/>
    <col min="3814" max="3817" width="6.7109375" customWidth="1"/>
    <col min="3818" max="3818" width="5.7109375" bestFit="1" customWidth="1"/>
    <col min="3819" max="3819" width="9.42578125" bestFit="1" customWidth="1"/>
    <col min="3820" max="3820" width="11" bestFit="1" customWidth="1"/>
    <col min="4047" max="4047" width="4" customWidth="1"/>
    <col min="4048" max="4048" width="19.28515625" bestFit="1" customWidth="1"/>
    <col min="4049" max="4049" width="7.28515625" customWidth="1"/>
    <col min="4050" max="4067" width="3.7109375" customWidth="1"/>
    <col min="4068" max="4069" width="5" customWidth="1"/>
    <col min="4070" max="4073" width="6.7109375" customWidth="1"/>
    <col min="4074" max="4074" width="5.7109375" bestFit="1" customWidth="1"/>
    <col min="4075" max="4075" width="9.42578125" bestFit="1" customWidth="1"/>
    <col min="4076" max="4076" width="11" bestFit="1" customWidth="1"/>
    <col min="4303" max="4303" width="4" customWidth="1"/>
    <col min="4304" max="4304" width="19.28515625" bestFit="1" customWidth="1"/>
    <col min="4305" max="4305" width="7.28515625" customWidth="1"/>
    <col min="4306" max="4323" width="3.7109375" customWidth="1"/>
    <col min="4324" max="4325" width="5" customWidth="1"/>
    <col min="4326" max="4329" width="6.7109375" customWidth="1"/>
    <col min="4330" max="4330" width="5.7109375" bestFit="1" customWidth="1"/>
    <col min="4331" max="4331" width="9.42578125" bestFit="1" customWidth="1"/>
    <col min="4332" max="4332" width="11" bestFit="1" customWidth="1"/>
    <col min="4559" max="4559" width="4" customWidth="1"/>
    <col min="4560" max="4560" width="19.28515625" bestFit="1" customWidth="1"/>
    <col min="4561" max="4561" width="7.28515625" customWidth="1"/>
    <col min="4562" max="4579" width="3.7109375" customWidth="1"/>
    <col min="4580" max="4581" width="5" customWidth="1"/>
    <col min="4582" max="4585" width="6.7109375" customWidth="1"/>
    <col min="4586" max="4586" width="5.7109375" bestFit="1" customWidth="1"/>
    <col min="4587" max="4587" width="9.42578125" bestFit="1" customWidth="1"/>
    <col min="4588" max="4588" width="11" bestFit="1" customWidth="1"/>
    <col min="4815" max="4815" width="4" customWidth="1"/>
    <col min="4816" max="4816" width="19.28515625" bestFit="1" customWidth="1"/>
    <col min="4817" max="4817" width="7.28515625" customWidth="1"/>
    <col min="4818" max="4835" width="3.7109375" customWidth="1"/>
    <col min="4836" max="4837" width="5" customWidth="1"/>
    <col min="4838" max="4841" width="6.7109375" customWidth="1"/>
    <col min="4842" max="4842" width="5.7109375" bestFit="1" customWidth="1"/>
    <col min="4843" max="4843" width="9.42578125" bestFit="1" customWidth="1"/>
    <col min="4844" max="4844" width="11" bestFit="1" customWidth="1"/>
    <col min="5071" max="5071" width="4" customWidth="1"/>
    <col min="5072" max="5072" width="19.28515625" bestFit="1" customWidth="1"/>
    <col min="5073" max="5073" width="7.28515625" customWidth="1"/>
    <col min="5074" max="5091" width="3.7109375" customWidth="1"/>
    <col min="5092" max="5093" width="5" customWidth="1"/>
    <col min="5094" max="5097" width="6.7109375" customWidth="1"/>
    <col min="5098" max="5098" width="5.7109375" bestFit="1" customWidth="1"/>
    <col min="5099" max="5099" width="9.42578125" bestFit="1" customWidth="1"/>
    <col min="5100" max="5100" width="11" bestFit="1" customWidth="1"/>
    <col min="5327" max="5327" width="4" customWidth="1"/>
    <col min="5328" max="5328" width="19.28515625" bestFit="1" customWidth="1"/>
    <col min="5329" max="5329" width="7.28515625" customWidth="1"/>
    <col min="5330" max="5347" width="3.7109375" customWidth="1"/>
    <col min="5348" max="5349" width="5" customWidth="1"/>
    <col min="5350" max="5353" width="6.7109375" customWidth="1"/>
    <col min="5354" max="5354" width="5.7109375" bestFit="1" customWidth="1"/>
    <col min="5355" max="5355" width="9.42578125" bestFit="1" customWidth="1"/>
    <col min="5356" max="5356" width="11" bestFit="1" customWidth="1"/>
    <col min="5583" max="5583" width="4" customWidth="1"/>
    <col min="5584" max="5584" width="19.28515625" bestFit="1" customWidth="1"/>
    <col min="5585" max="5585" width="7.28515625" customWidth="1"/>
    <col min="5586" max="5603" width="3.7109375" customWidth="1"/>
    <col min="5604" max="5605" width="5" customWidth="1"/>
    <col min="5606" max="5609" width="6.7109375" customWidth="1"/>
    <col min="5610" max="5610" width="5.7109375" bestFit="1" customWidth="1"/>
    <col min="5611" max="5611" width="9.42578125" bestFit="1" customWidth="1"/>
    <col min="5612" max="5612" width="11" bestFit="1" customWidth="1"/>
    <col min="5839" max="5839" width="4" customWidth="1"/>
    <col min="5840" max="5840" width="19.28515625" bestFit="1" customWidth="1"/>
    <col min="5841" max="5841" width="7.28515625" customWidth="1"/>
    <col min="5842" max="5859" width="3.7109375" customWidth="1"/>
    <col min="5860" max="5861" width="5" customWidth="1"/>
    <col min="5862" max="5865" width="6.7109375" customWidth="1"/>
    <col min="5866" max="5866" width="5.7109375" bestFit="1" customWidth="1"/>
    <col min="5867" max="5867" width="9.42578125" bestFit="1" customWidth="1"/>
    <col min="5868" max="5868" width="11" bestFit="1" customWidth="1"/>
    <col min="6095" max="6095" width="4" customWidth="1"/>
    <col min="6096" max="6096" width="19.28515625" bestFit="1" customWidth="1"/>
    <col min="6097" max="6097" width="7.28515625" customWidth="1"/>
    <col min="6098" max="6115" width="3.7109375" customWidth="1"/>
    <col min="6116" max="6117" width="5" customWidth="1"/>
    <col min="6118" max="6121" width="6.7109375" customWidth="1"/>
    <col min="6122" max="6122" width="5.7109375" bestFit="1" customWidth="1"/>
    <col min="6123" max="6123" width="9.42578125" bestFit="1" customWidth="1"/>
    <col min="6124" max="6124" width="11" bestFit="1" customWidth="1"/>
    <col min="6351" max="6351" width="4" customWidth="1"/>
    <col min="6352" max="6352" width="19.28515625" bestFit="1" customWidth="1"/>
    <col min="6353" max="6353" width="7.28515625" customWidth="1"/>
    <col min="6354" max="6371" width="3.7109375" customWidth="1"/>
    <col min="6372" max="6373" width="5" customWidth="1"/>
    <col min="6374" max="6377" width="6.7109375" customWidth="1"/>
    <col min="6378" max="6378" width="5.7109375" bestFit="1" customWidth="1"/>
    <col min="6379" max="6379" width="9.42578125" bestFit="1" customWidth="1"/>
    <col min="6380" max="6380" width="11" bestFit="1" customWidth="1"/>
    <col min="6607" max="6607" width="4" customWidth="1"/>
    <col min="6608" max="6608" width="19.28515625" bestFit="1" customWidth="1"/>
    <col min="6609" max="6609" width="7.28515625" customWidth="1"/>
    <col min="6610" max="6627" width="3.7109375" customWidth="1"/>
    <col min="6628" max="6629" width="5" customWidth="1"/>
    <col min="6630" max="6633" width="6.7109375" customWidth="1"/>
    <col min="6634" max="6634" width="5.7109375" bestFit="1" customWidth="1"/>
    <col min="6635" max="6635" width="9.42578125" bestFit="1" customWidth="1"/>
    <col min="6636" max="6636" width="11" bestFit="1" customWidth="1"/>
    <col min="6863" max="6863" width="4" customWidth="1"/>
    <col min="6864" max="6864" width="19.28515625" bestFit="1" customWidth="1"/>
    <col min="6865" max="6865" width="7.28515625" customWidth="1"/>
    <col min="6866" max="6883" width="3.7109375" customWidth="1"/>
    <col min="6884" max="6885" width="5" customWidth="1"/>
    <col min="6886" max="6889" width="6.7109375" customWidth="1"/>
    <col min="6890" max="6890" width="5.7109375" bestFit="1" customWidth="1"/>
    <col min="6891" max="6891" width="9.42578125" bestFit="1" customWidth="1"/>
    <col min="6892" max="6892" width="11" bestFit="1" customWidth="1"/>
    <col min="7119" max="7119" width="4" customWidth="1"/>
    <col min="7120" max="7120" width="19.28515625" bestFit="1" customWidth="1"/>
    <col min="7121" max="7121" width="7.28515625" customWidth="1"/>
    <col min="7122" max="7139" width="3.7109375" customWidth="1"/>
    <col min="7140" max="7141" width="5" customWidth="1"/>
    <col min="7142" max="7145" width="6.7109375" customWidth="1"/>
    <col min="7146" max="7146" width="5.7109375" bestFit="1" customWidth="1"/>
    <col min="7147" max="7147" width="9.42578125" bestFit="1" customWidth="1"/>
    <col min="7148" max="7148" width="11" bestFit="1" customWidth="1"/>
    <col min="7375" max="7375" width="4" customWidth="1"/>
    <col min="7376" max="7376" width="19.28515625" bestFit="1" customWidth="1"/>
    <col min="7377" max="7377" width="7.28515625" customWidth="1"/>
    <col min="7378" max="7395" width="3.7109375" customWidth="1"/>
    <col min="7396" max="7397" width="5" customWidth="1"/>
    <col min="7398" max="7401" width="6.7109375" customWidth="1"/>
    <col min="7402" max="7402" width="5.7109375" bestFit="1" customWidth="1"/>
    <col min="7403" max="7403" width="9.42578125" bestFit="1" customWidth="1"/>
    <col min="7404" max="7404" width="11" bestFit="1" customWidth="1"/>
    <col min="7631" max="7631" width="4" customWidth="1"/>
    <col min="7632" max="7632" width="19.28515625" bestFit="1" customWidth="1"/>
    <col min="7633" max="7633" width="7.28515625" customWidth="1"/>
    <col min="7634" max="7651" width="3.7109375" customWidth="1"/>
    <col min="7652" max="7653" width="5" customWidth="1"/>
    <col min="7654" max="7657" width="6.7109375" customWidth="1"/>
    <col min="7658" max="7658" width="5.7109375" bestFit="1" customWidth="1"/>
    <col min="7659" max="7659" width="9.42578125" bestFit="1" customWidth="1"/>
    <col min="7660" max="7660" width="11" bestFit="1" customWidth="1"/>
    <col min="7887" max="7887" width="4" customWidth="1"/>
    <col min="7888" max="7888" width="19.28515625" bestFit="1" customWidth="1"/>
    <col min="7889" max="7889" width="7.28515625" customWidth="1"/>
    <col min="7890" max="7907" width="3.7109375" customWidth="1"/>
    <col min="7908" max="7909" width="5" customWidth="1"/>
    <col min="7910" max="7913" width="6.7109375" customWidth="1"/>
    <col min="7914" max="7914" width="5.7109375" bestFit="1" customWidth="1"/>
    <col min="7915" max="7915" width="9.42578125" bestFit="1" customWidth="1"/>
    <col min="7916" max="7916" width="11" bestFit="1" customWidth="1"/>
    <col min="8143" max="8143" width="4" customWidth="1"/>
    <col min="8144" max="8144" width="19.28515625" bestFit="1" customWidth="1"/>
    <col min="8145" max="8145" width="7.28515625" customWidth="1"/>
    <col min="8146" max="8163" width="3.7109375" customWidth="1"/>
    <col min="8164" max="8165" width="5" customWidth="1"/>
    <col min="8166" max="8169" width="6.7109375" customWidth="1"/>
    <col min="8170" max="8170" width="5.7109375" bestFit="1" customWidth="1"/>
    <col min="8171" max="8171" width="9.42578125" bestFit="1" customWidth="1"/>
    <col min="8172" max="8172" width="11" bestFit="1" customWidth="1"/>
    <col min="8399" max="8399" width="4" customWidth="1"/>
    <col min="8400" max="8400" width="19.28515625" bestFit="1" customWidth="1"/>
    <col min="8401" max="8401" width="7.28515625" customWidth="1"/>
    <col min="8402" max="8419" width="3.7109375" customWidth="1"/>
    <col min="8420" max="8421" width="5" customWidth="1"/>
    <col min="8422" max="8425" width="6.7109375" customWidth="1"/>
    <col min="8426" max="8426" width="5.7109375" bestFit="1" customWidth="1"/>
    <col min="8427" max="8427" width="9.42578125" bestFit="1" customWidth="1"/>
    <col min="8428" max="8428" width="11" bestFit="1" customWidth="1"/>
    <col min="8655" max="8655" width="4" customWidth="1"/>
    <col min="8656" max="8656" width="19.28515625" bestFit="1" customWidth="1"/>
    <col min="8657" max="8657" width="7.28515625" customWidth="1"/>
    <col min="8658" max="8675" width="3.7109375" customWidth="1"/>
    <col min="8676" max="8677" width="5" customWidth="1"/>
    <col min="8678" max="8681" width="6.7109375" customWidth="1"/>
    <col min="8682" max="8682" width="5.7109375" bestFit="1" customWidth="1"/>
    <col min="8683" max="8683" width="9.42578125" bestFit="1" customWidth="1"/>
    <col min="8684" max="8684" width="11" bestFit="1" customWidth="1"/>
    <col min="8911" max="8911" width="4" customWidth="1"/>
    <col min="8912" max="8912" width="19.28515625" bestFit="1" customWidth="1"/>
    <col min="8913" max="8913" width="7.28515625" customWidth="1"/>
    <col min="8914" max="8931" width="3.7109375" customWidth="1"/>
    <col min="8932" max="8933" width="5" customWidth="1"/>
    <col min="8934" max="8937" width="6.7109375" customWidth="1"/>
    <col min="8938" max="8938" width="5.7109375" bestFit="1" customWidth="1"/>
    <col min="8939" max="8939" width="9.42578125" bestFit="1" customWidth="1"/>
    <col min="8940" max="8940" width="11" bestFit="1" customWidth="1"/>
    <col min="9167" max="9167" width="4" customWidth="1"/>
    <col min="9168" max="9168" width="19.28515625" bestFit="1" customWidth="1"/>
    <col min="9169" max="9169" width="7.28515625" customWidth="1"/>
    <col min="9170" max="9187" width="3.7109375" customWidth="1"/>
    <col min="9188" max="9189" width="5" customWidth="1"/>
    <col min="9190" max="9193" width="6.7109375" customWidth="1"/>
    <col min="9194" max="9194" width="5.7109375" bestFit="1" customWidth="1"/>
    <col min="9195" max="9195" width="9.42578125" bestFit="1" customWidth="1"/>
    <col min="9196" max="9196" width="11" bestFit="1" customWidth="1"/>
    <col min="9423" max="9423" width="4" customWidth="1"/>
    <col min="9424" max="9424" width="19.28515625" bestFit="1" customWidth="1"/>
    <col min="9425" max="9425" width="7.28515625" customWidth="1"/>
    <col min="9426" max="9443" width="3.7109375" customWidth="1"/>
    <col min="9444" max="9445" width="5" customWidth="1"/>
    <col min="9446" max="9449" width="6.7109375" customWidth="1"/>
    <col min="9450" max="9450" width="5.7109375" bestFit="1" customWidth="1"/>
    <col min="9451" max="9451" width="9.42578125" bestFit="1" customWidth="1"/>
    <col min="9452" max="9452" width="11" bestFit="1" customWidth="1"/>
    <col min="9679" max="9679" width="4" customWidth="1"/>
    <col min="9680" max="9680" width="19.28515625" bestFit="1" customWidth="1"/>
    <col min="9681" max="9681" width="7.28515625" customWidth="1"/>
    <col min="9682" max="9699" width="3.7109375" customWidth="1"/>
    <col min="9700" max="9701" width="5" customWidth="1"/>
    <col min="9702" max="9705" width="6.7109375" customWidth="1"/>
    <col min="9706" max="9706" width="5.7109375" bestFit="1" customWidth="1"/>
    <col min="9707" max="9707" width="9.42578125" bestFit="1" customWidth="1"/>
    <col min="9708" max="9708" width="11" bestFit="1" customWidth="1"/>
    <col min="9935" max="9935" width="4" customWidth="1"/>
    <col min="9936" max="9936" width="19.28515625" bestFit="1" customWidth="1"/>
    <col min="9937" max="9937" width="7.28515625" customWidth="1"/>
    <col min="9938" max="9955" width="3.7109375" customWidth="1"/>
    <col min="9956" max="9957" width="5" customWidth="1"/>
    <col min="9958" max="9961" width="6.7109375" customWidth="1"/>
    <col min="9962" max="9962" width="5.7109375" bestFit="1" customWidth="1"/>
    <col min="9963" max="9963" width="9.42578125" bestFit="1" customWidth="1"/>
    <col min="9964" max="9964" width="11" bestFit="1" customWidth="1"/>
    <col min="10191" max="10191" width="4" customWidth="1"/>
    <col min="10192" max="10192" width="19.28515625" bestFit="1" customWidth="1"/>
    <col min="10193" max="10193" width="7.28515625" customWidth="1"/>
    <col min="10194" max="10211" width="3.7109375" customWidth="1"/>
    <col min="10212" max="10213" width="5" customWidth="1"/>
    <col min="10214" max="10217" width="6.7109375" customWidth="1"/>
    <col min="10218" max="10218" width="5.7109375" bestFit="1" customWidth="1"/>
    <col min="10219" max="10219" width="9.42578125" bestFit="1" customWidth="1"/>
    <col min="10220" max="10220" width="11" bestFit="1" customWidth="1"/>
    <col min="10447" max="10447" width="4" customWidth="1"/>
    <col min="10448" max="10448" width="19.28515625" bestFit="1" customWidth="1"/>
    <col min="10449" max="10449" width="7.28515625" customWidth="1"/>
    <col min="10450" max="10467" width="3.7109375" customWidth="1"/>
    <col min="10468" max="10469" width="5" customWidth="1"/>
    <col min="10470" max="10473" width="6.7109375" customWidth="1"/>
    <col min="10474" max="10474" width="5.7109375" bestFit="1" customWidth="1"/>
    <col min="10475" max="10475" width="9.42578125" bestFit="1" customWidth="1"/>
    <col min="10476" max="10476" width="11" bestFit="1" customWidth="1"/>
    <col min="10703" max="10703" width="4" customWidth="1"/>
    <col min="10704" max="10704" width="19.28515625" bestFit="1" customWidth="1"/>
    <col min="10705" max="10705" width="7.28515625" customWidth="1"/>
    <col min="10706" max="10723" width="3.7109375" customWidth="1"/>
    <col min="10724" max="10725" width="5" customWidth="1"/>
    <col min="10726" max="10729" width="6.7109375" customWidth="1"/>
    <col min="10730" max="10730" width="5.7109375" bestFit="1" customWidth="1"/>
    <col min="10731" max="10731" width="9.42578125" bestFit="1" customWidth="1"/>
    <col min="10732" max="10732" width="11" bestFit="1" customWidth="1"/>
    <col min="10959" max="10959" width="4" customWidth="1"/>
    <col min="10960" max="10960" width="19.28515625" bestFit="1" customWidth="1"/>
    <col min="10961" max="10961" width="7.28515625" customWidth="1"/>
    <col min="10962" max="10979" width="3.7109375" customWidth="1"/>
    <col min="10980" max="10981" width="5" customWidth="1"/>
    <col min="10982" max="10985" width="6.7109375" customWidth="1"/>
    <col min="10986" max="10986" width="5.7109375" bestFit="1" customWidth="1"/>
    <col min="10987" max="10987" width="9.42578125" bestFit="1" customWidth="1"/>
    <col min="10988" max="10988" width="11" bestFit="1" customWidth="1"/>
    <col min="11215" max="11215" width="4" customWidth="1"/>
    <col min="11216" max="11216" width="19.28515625" bestFit="1" customWidth="1"/>
    <col min="11217" max="11217" width="7.28515625" customWidth="1"/>
    <col min="11218" max="11235" width="3.7109375" customWidth="1"/>
    <col min="11236" max="11237" width="5" customWidth="1"/>
    <col min="11238" max="11241" width="6.7109375" customWidth="1"/>
    <col min="11242" max="11242" width="5.7109375" bestFit="1" customWidth="1"/>
    <col min="11243" max="11243" width="9.42578125" bestFit="1" customWidth="1"/>
    <col min="11244" max="11244" width="11" bestFit="1" customWidth="1"/>
    <col min="11471" max="11471" width="4" customWidth="1"/>
    <col min="11472" max="11472" width="19.28515625" bestFit="1" customWidth="1"/>
    <col min="11473" max="11473" width="7.28515625" customWidth="1"/>
    <col min="11474" max="11491" width="3.7109375" customWidth="1"/>
    <col min="11492" max="11493" width="5" customWidth="1"/>
    <col min="11494" max="11497" width="6.7109375" customWidth="1"/>
    <col min="11498" max="11498" width="5.7109375" bestFit="1" customWidth="1"/>
    <col min="11499" max="11499" width="9.42578125" bestFit="1" customWidth="1"/>
    <col min="11500" max="11500" width="11" bestFit="1" customWidth="1"/>
    <col min="11727" max="11727" width="4" customWidth="1"/>
    <col min="11728" max="11728" width="19.28515625" bestFit="1" customWidth="1"/>
    <col min="11729" max="11729" width="7.28515625" customWidth="1"/>
    <col min="11730" max="11747" width="3.7109375" customWidth="1"/>
    <col min="11748" max="11749" width="5" customWidth="1"/>
    <col min="11750" max="11753" width="6.7109375" customWidth="1"/>
    <col min="11754" max="11754" width="5.7109375" bestFit="1" customWidth="1"/>
    <col min="11755" max="11755" width="9.42578125" bestFit="1" customWidth="1"/>
    <col min="11756" max="11756" width="11" bestFit="1" customWidth="1"/>
    <col min="11983" max="11983" width="4" customWidth="1"/>
    <col min="11984" max="11984" width="19.28515625" bestFit="1" customWidth="1"/>
    <col min="11985" max="11985" width="7.28515625" customWidth="1"/>
    <col min="11986" max="12003" width="3.7109375" customWidth="1"/>
    <col min="12004" max="12005" width="5" customWidth="1"/>
    <col min="12006" max="12009" width="6.7109375" customWidth="1"/>
    <col min="12010" max="12010" width="5.7109375" bestFit="1" customWidth="1"/>
    <col min="12011" max="12011" width="9.42578125" bestFit="1" customWidth="1"/>
    <col min="12012" max="12012" width="11" bestFit="1" customWidth="1"/>
    <col min="12239" max="12239" width="4" customWidth="1"/>
    <col min="12240" max="12240" width="19.28515625" bestFit="1" customWidth="1"/>
    <col min="12241" max="12241" width="7.28515625" customWidth="1"/>
    <col min="12242" max="12259" width="3.7109375" customWidth="1"/>
    <col min="12260" max="12261" width="5" customWidth="1"/>
    <col min="12262" max="12265" width="6.7109375" customWidth="1"/>
    <col min="12266" max="12266" width="5.7109375" bestFit="1" customWidth="1"/>
    <col min="12267" max="12267" width="9.42578125" bestFit="1" customWidth="1"/>
    <col min="12268" max="12268" width="11" bestFit="1" customWidth="1"/>
    <col min="12495" max="12495" width="4" customWidth="1"/>
    <col min="12496" max="12496" width="19.28515625" bestFit="1" customWidth="1"/>
    <col min="12497" max="12497" width="7.28515625" customWidth="1"/>
    <col min="12498" max="12515" width="3.7109375" customWidth="1"/>
    <col min="12516" max="12517" width="5" customWidth="1"/>
    <col min="12518" max="12521" width="6.7109375" customWidth="1"/>
    <col min="12522" max="12522" width="5.7109375" bestFit="1" customWidth="1"/>
    <col min="12523" max="12523" width="9.42578125" bestFit="1" customWidth="1"/>
    <col min="12524" max="12524" width="11" bestFit="1" customWidth="1"/>
    <col min="12751" max="12751" width="4" customWidth="1"/>
    <col min="12752" max="12752" width="19.28515625" bestFit="1" customWidth="1"/>
    <col min="12753" max="12753" width="7.28515625" customWidth="1"/>
    <col min="12754" max="12771" width="3.7109375" customWidth="1"/>
    <col min="12772" max="12773" width="5" customWidth="1"/>
    <col min="12774" max="12777" width="6.7109375" customWidth="1"/>
    <col min="12778" max="12778" width="5.7109375" bestFit="1" customWidth="1"/>
    <col min="12779" max="12779" width="9.42578125" bestFit="1" customWidth="1"/>
    <col min="12780" max="12780" width="11" bestFit="1" customWidth="1"/>
    <col min="13007" max="13007" width="4" customWidth="1"/>
    <col min="13008" max="13008" width="19.28515625" bestFit="1" customWidth="1"/>
    <col min="13009" max="13009" width="7.28515625" customWidth="1"/>
    <col min="13010" max="13027" width="3.7109375" customWidth="1"/>
    <col min="13028" max="13029" width="5" customWidth="1"/>
    <col min="13030" max="13033" width="6.7109375" customWidth="1"/>
    <col min="13034" max="13034" width="5.7109375" bestFit="1" customWidth="1"/>
    <col min="13035" max="13035" width="9.42578125" bestFit="1" customWidth="1"/>
    <col min="13036" max="13036" width="11" bestFit="1" customWidth="1"/>
    <col min="13263" max="13263" width="4" customWidth="1"/>
    <col min="13264" max="13264" width="19.28515625" bestFit="1" customWidth="1"/>
    <col min="13265" max="13265" width="7.28515625" customWidth="1"/>
    <col min="13266" max="13283" width="3.7109375" customWidth="1"/>
    <col min="13284" max="13285" width="5" customWidth="1"/>
    <col min="13286" max="13289" width="6.7109375" customWidth="1"/>
    <col min="13290" max="13290" width="5.7109375" bestFit="1" customWidth="1"/>
    <col min="13291" max="13291" width="9.42578125" bestFit="1" customWidth="1"/>
    <col min="13292" max="13292" width="11" bestFit="1" customWidth="1"/>
    <col min="13519" max="13519" width="4" customWidth="1"/>
    <col min="13520" max="13520" width="19.28515625" bestFit="1" customWidth="1"/>
    <col min="13521" max="13521" width="7.28515625" customWidth="1"/>
    <col min="13522" max="13539" width="3.7109375" customWidth="1"/>
    <col min="13540" max="13541" width="5" customWidth="1"/>
    <col min="13542" max="13545" width="6.7109375" customWidth="1"/>
    <col min="13546" max="13546" width="5.7109375" bestFit="1" customWidth="1"/>
    <col min="13547" max="13547" width="9.42578125" bestFit="1" customWidth="1"/>
    <col min="13548" max="13548" width="11" bestFit="1" customWidth="1"/>
    <col min="13775" max="13775" width="4" customWidth="1"/>
    <col min="13776" max="13776" width="19.28515625" bestFit="1" customWidth="1"/>
    <col min="13777" max="13777" width="7.28515625" customWidth="1"/>
    <col min="13778" max="13795" width="3.7109375" customWidth="1"/>
    <col min="13796" max="13797" width="5" customWidth="1"/>
    <col min="13798" max="13801" width="6.7109375" customWidth="1"/>
    <col min="13802" max="13802" width="5.7109375" bestFit="1" customWidth="1"/>
    <col min="13803" max="13803" width="9.42578125" bestFit="1" customWidth="1"/>
    <col min="13804" max="13804" width="11" bestFit="1" customWidth="1"/>
    <col min="14031" max="14031" width="4" customWidth="1"/>
    <col min="14032" max="14032" width="19.28515625" bestFit="1" customWidth="1"/>
    <col min="14033" max="14033" width="7.28515625" customWidth="1"/>
    <col min="14034" max="14051" width="3.7109375" customWidth="1"/>
    <col min="14052" max="14053" width="5" customWidth="1"/>
    <col min="14054" max="14057" width="6.7109375" customWidth="1"/>
    <col min="14058" max="14058" width="5.7109375" bestFit="1" customWidth="1"/>
    <col min="14059" max="14059" width="9.42578125" bestFit="1" customWidth="1"/>
    <col min="14060" max="14060" width="11" bestFit="1" customWidth="1"/>
    <col min="14287" max="14287" width="4" customWidth="1"/>
    <col min="14288" max="14288" width="19.28515625" bestFit="1" customWidth="1"/>
    <col min="14289" max="14289" width="7.28515625" customWidth="1"/>
    <col min="14290" max="14307" width="3.7109375" customWidth="1"/>
    <col min="14308" max="14309" width="5" customWidth="1"/>
    <col min="14310" max="14313" width="6.7109375" customWidth="1"/>
    <col min="14314" max="14314" width="5.7109375" bestFit="1" customWidth="1"/>
    <col min="14315" max="14315" width="9.42578125" bestFit="1" customWidth="1"/>
    <col min="14316" max="14316" width="11" bestFit="1" customWidth="1"/>
    <col min="14543" max="14543" width="4" customWidth="1"/>
    <col min="14544" max="14544" width="19.28515625" bestFit="1" customWidth="1"/>
    <col min="14545" max="14545" width="7.28515625" customWidth="1"/>
    <col min="14546" max="14563" width="3.7109375" customWidth="1"/>
    <col min="14564" max="14565" width="5" customWidth="1"/>
    <col min="14566" max="14569" width="6.7109375" customWidth="1"/>
    <col min="14570" max="14570" width="5.7109375" bestFit="1" customWidth="1"/>
    <col min="14571" max="14571" width="9.42578125" bestFit="1" customWidth="1"/>
    <col min="14572" max="14572" width="11" bestFit="1" customWidth="1"/>
    <col min="14799" max="14799" width="4" customWidth="1"/>
    <col min="14800" max="14800" width="19.28515625" bestFit="1" customWidth="1"/>
    <col min="14801" max="14801" width="7.28515625" customWidth="1"/>
    <col min="14802" max="14819" width="3.7109375" customWidth="1"/>
    <col min="14820" max="14821" width="5" customWidth="1"/>
    <col min="14822" max="14825" width="6.7109375" customWidth="1"/>
    <col min="14826" max="14826" width="5.7109375" bestFit="1" customWidth="1"/>
    <col min="14827" max="14827" width="9.42578125" bestFit="1" customWidth="1"/>
    <col min="14828" max="14828" width="11" bestFit="1" customWidth="1"/>
    <col min="15055" max="15055" width="4" customWidth="1"/>
    <col min="15056" max="15056" width="19.28515625" bestFit="1" customWidth="1"/>
    <col min="15057" max="15057" width="7.28515625" customWidth="1"/>
    <col min="15058" max="15075" width="3.7109375" customWidth="1"/>
    <col min="15076" max="15077" width="5" customWidth="1"/>
    <col min="15078" max="15081" width="6.7109375" customWidth="1"/>
    <col min="15082" max="15082" width="5.7109375" bestFit="1" customWidth="1"/>
    <col min="15083" max="15083" width="9.42578125" bestFit="1" customWidth="1"/>
    <col min="15084" max="15084" width="11" bestFit="1" customWidth="1"/>
    <col min="15311" max="15311" width="4" customWidth="1"/>
    <col min="15312" max="15312" width="19.28515625" bestFit="1" customWidth="1"/>
    <col min="15313" max="15313" width="7.28515625" customWidth="1"/>
    <col min="15314" max="15331" width="3.7109375" customWidth="1"/>
    <col min="15332" max="15333" width="5" customWidth="1"/>
    <col min="15334" max="15337" width="6.7109375" customWidth="1"/>
    <col min="15338" max="15338" width="5.7109375" bestFit="1" customWidth="1"/>
    <col min="15339" max="15339" width="9.42578125" bestFit="1" customWidth="1"/>
    <col min="15340" max="15340" width="11" bestFit="1" customWidth="1"/>
    <col min="15567" max="15567" width="4" customWidth="1"/>
    <col min="15568" max="15568" width="19.28515625" bestFit="1" customWidth="1"/>
    <col min="15569" max="15569" width="7.28515625" customWidth="1"/>
    <col min="15570" max="15587" width="3.7109375" customWidth="1"/>
    <col min="15588" max="15589" width="5" customWidth="1"/>
    <col min="15590" max="15593" width="6.7109375" customWidth="1"/>
    <col min="15594" max="15594" width="5.7109375" bestFit="1" customWidth="1"/>
    <col min="15595" max="15595" width="9.42578125" bestFit="1" customWidth="1"/>
    <col min="15596" max="15596" width="11" bestFit="1" customWidth="1"/>
    <col min="15823" max="15823" width="4" customWidth="1"/>
    <col min="15824" max="15824" width="19.28515625" bestFit="1" customWidth="1"/>
    <col min="15825" max="15825" width="7.28515625" customWidth="1"/>
    <col min="15826" max="15843" width="3.7109375" customWidth="1"/>
    <col min="15844" max="15845" width="5" customWidth="1"/>
    <col min="15846" max="15849" width="6.7109375" customWidth="1"/>
    <col min="15850" max="15850" width="5.7109375" bestFit="1" customWidth="1"/>
    <col min="15851" max="15851" width="9.42578125" bestFit="1" customWidth="1"/>
    <col min="15852" max="15852" width="11" bestFit="1" customWidth="1"/>
    <col min="16079" max="16079" width="4" customWidth="1"/>
    <col min="16080" max="16080" width="19.28515625" bestFit="1" customWidth="1"/>
    <col min="16081" max="16081" width="7.28515625" customWidth="1"/>
    <col min="16082" max="16099" width="3.7109375" customWidth="1"/>
    <col min="16100" max="16101" width="5" customWidth="1"/>
    <col min="16102" max="16105" width="6.7109375" customWidth="1"/>
    <col min="16106" max="16106" width="5.7109375" bestFit="1" customWidth="1"/>
    <col min="16107" max="16107" width="9.42578125" bestFit="1" customWidth="1"/>
    <col min="16108" max="16108" width="11" bestFit="1" customWidth="1"/>
  </cols>
  <sheetData>
    <row r="1" spans="1:16" s="1" customFormat="1" ht="92.25" customHeight="1" x14ac:dyDescent="0.2">
      <c r="A1" s="463" t="s">
        <v>2</v>
      </c>
      <c r="B1" s="466" t="s">
        <v>3</v>
      </c>
      <c r="C1" s="467"/>
      <c r="D1" s="438" t="s">
        <v>598</v>
      </c>
      <c r="E1" s="439"/>
      <c r="F1" s="455" t="s">
        <v>612</v>
      </c>
      <c r="G1" s="456"/>
      <c r="H1" s="455" t="s">
        <v>615</v>
      </c>
      <c r="I1" s="456"/>
      <c r="J1" s="438" t="s">
        <v>619</v>
      </c>
      <c r="K1" s="439"/>
      <c r="L1" s="455" t="s">
        <v>621</v>
      </c>
      <c r="M1" s="456"/>
      <c r="N1" s="438" t="s">
        <v>622</v>
      </c>
      <c r="O1" s="439"/>
    </row>
    <row r="2" spans="1:16" s="1" customFormat="1" ht="13.5" customHeight="1" x14ac:dyDescent="0.2">
      <c r="A2" s="464"/>
      <c r="B2" s="468"/>
      <c r="C2" s="469"/>
      <c r="D2" s="443">
        <v>2</v>
      </c>
      <c r="E2" s="444"/>
      <c r="F2" s="484">
        <v>2</v>
      </c>
      <c r="G2" s="485"/>
      <c r="H2" s="443">
        <v>3</v>
      </c>
      <c r="I2" s="444"/>
      <c r="J2" s="443">
        <v>5</v>
      </c>
      <c r="K2" s="444"/>
      <c r="L2" s="443">
        <v>4</v>
      </c>
      <c r="M2" s="444"/>
      <c r="N2" s="443">
        <v>3</v>
      </c>
      <c r="O2" s="444"/>
    </row>
    <row r="3" spans="1:16" s="1" customFormat="1" ht="13.5" customHeight="1" x14ac:dyDescent="0.2">
      <c r="A3" s="465"/>
      <c r="B3" s="470"/>
      <c r="C3" s="471"/>
      <c r="D3" s="7" t="s">
        <v>55</v>
      </c>
      <c r="E3" s="7" t="s">
        <v>56</v>
      </c>
      <c r="F3" s="115" t="s">
        <v>55</v>
      </c>
      <c r="G3" s="115" t="s">
        <v>56</v>
      </c>
      <c r="H3" s="6" t="s">
        <v>55</v>
      </c>
      <c r="I3" s="6" t="s">
        <v>56</v>
      </c>
      <c r="J3" s="7" t="s">
        <v>55</v>
      </c>
      <c r="K3" s="7" t="s">
        <v>56</v>
      </c>
      <c r="L3" s="6" t="s">
        <v>55</v>
      </c>
      <c r="M3" s="6" t="s">
        <v>56</v>
      </c>
      <c r="N3" s="7" t="s">
        <v>55</v>
      </c>
      <c r="O3" s="7" t="s">
        <v>56</v>
      </c>
    </row>
    <row r="4" spans="1:16" s="1" customFormat="1" ht="15" customHeight="1" x14ac:dyDescent="0.2">
      <c r="A4" s="16">
        <v>47</v>
      </c>
      <c r="B4" s="17" t="s">
        <v>114</v>
      </c>
      <c r="C4" s="18" t="s">
        <v>174</v>
      </c>
      <c r="D4" s="11"/>
      <c r="E4" s="12"/>
      <c r="F4" s="12"/>
      <c r="G4" s="99"/>
      <c r="H4" s="11"/>
      <c r="I4" s="99"/>
      <c r="J4" s="11"/>
      <c r="K4" s="98"/>
      <c r="L4" s="44">
        <v>4</v>
      </c>
      <c r="M4" s="130" t="s">
        <v>440</v>
      </c>
      <c r="N4" s="11"/>
      <c r="O4" s="99"/>
      <c r="P4" s="1" t="s">
        <v>735</v>
      </c>
    </row>
    <row r="5" spans="1:16" s="1" customFormat="1" ht="15" customHeight="1" x14ac:dyDescent="0.2">
      <c r="A5" s="16">
        <v>49</v>
      </c>
      <c r="B5" s="17" t="s">
        <v>720</v>
      </c>
      <c r="C5" s="18" t="s">
        <v>721</v>
      </c>
      <c r="D5" s="44">
        <v>3</v>
      </c>
      <c r="E5" s="45">
        <v>4</v>
      </c>
      <c r="F5" s="11"/>
      <c r="G5" s="99"/>
      <c r="H5" s="11"/>
      <c r="I5" s="99"/>
      <c r="J5" s="12"/>
      <c r="K5" s="99"/>
      <c r="L5" s="11"/>
      <c r="M5" s="12"/>
      <c r="N5" s="11"/>
      <c r="O5" s="99"/>
      <c r="P5" s="1" t="s">
        <v>736</v>
      </c>
    </row>
    <row r="6" spans="1:16" s="1" customFormat="1" ht="15" customHeight="1" x14ac:dyDescent="0.2">
      <c r="A6" s="16">
        <v>26</v>
      </c>
      <c r="B6" s="17" t="s">
        <v>700</v>
      </c>
      <c r="C6" s="18" t="s">
        <v>574</v>
      </c>
      <c r="D6" s="11"/>
      <c r="E6" s="12"/>
      <c r="F6" s="11"/>
      <c r="G6" s="99"/>
      <c r="H6" s="44">
        <v>4</v>
      </c>
      <c r="I6" s="130">
        <v>4</v>
      </c>
      <c r="J6" s="45">
        <v>0</v>
      </c>
      <c r="K6" s="130">
        <v>0</v>
      </c>
      <c r="L6" s="44">
        <v>3</v>
      </c>
      <c r="M6" s="45" t="s">
        <v>440</v>
      </c>
      <c r="N6" s="44">
        <v>4</v>
      </c>
      <c r="O6" s="130" t="s">
        <v>440</v>
      </c>
      <c r="P6" s="1" t="s">
        <v>736</v>
      </c>
    </row>
    <row r="7" spans="1:16" s="1" customFormat="1" ht="15" customHeight="1" x14ac:dyDescent="0.2">
      <c r="A7" s="16">
        <v>63</v>
      </c>
      <c r="B7" s="17" t="s">
        <v>730</v>
      </c>
      <c r="C7" s="18" t="s">
        <v>271</v>
      </c>
      <c r="D7" s="11"/>
      <c r="E7" s="99"/>
      <c r="F7" s="44">
        <v>3</v>
      </c>
      <c r="G7" s="130" t="s">
        <v>440</v>
      </c>
      <c r="H7" s="11"/>
      <c r="I7" s="99"/>
      <c r="J7" s="12"/>
      <c r="K7" s="99"/>
      <c r="L7" s="11"/>
      <c r="M7" s="99"/>
      <c r="N7" s="11"/>
      <c r="O7" s="99"/>
      <c r="P7" s="1" t="s">
        <v>736</v>
      </c>
    </row>
  </sheetData>
  <mergeCells count="14">
    <mergeCell ref="A1:A3"/>
    <mergeCell ref="B1:C3"/>
    <mergeCell ref="N2:O2"/>
    <mergeCell ref="H2:I2"/>
    <mergeCell ref="F2:G2"/>
    <mergeCell ref="D2:E2"/>
    <mergeCell ref="N1:O1"/>
    <mergeCell ref="J1:K1"/>
    <mergeCell ref="L1:M1"/>
    <mergeCell ref="J2:K2"/>
    <mergeCell ref="L2:M2"/>
    <mergeCell ref="H1:I1"/>
    <mergeCell ref="F1:G1"/>
    <mergeCell ref="D1:E1"/>
  </mergeCells>
  <conditionalFormatting sqref="D4:E4">
    <cfRule type="cellIs" dxfId="124" priority="289" stopIfTrue="1" operator="lessThan">
      <formula>5</formula>
    </cfRule>
  </conditionalFormatting>
  <conditionalFormatting sqref="D4:E4">
    <cfRule type="cellIs" dxfId="123" priority="288" stopIfTrue="1" operator="lessThan">
      <formula>5</formula>
    </cfRule>
  </conditionalFormatting>
  <conditionalFormatting sqref="D4:E4">
    <cfRule type="cellIs" dxfId="122" priority="287" stopIfTrue="1" operator="lessThan">
      <formula>5</formula>
    </cfRule>
  </conditionalFormatting>
  <conditionalFormatting sqref="F4">
    <cfRule type="cellIs" dxfId="121" priority="280" stopIfTrue="1" operator="lessThan">
      <formula>5</formula>
    </cfRule>
  </conditionalFormatting>
  <conditionalFormatting sqref="F4">
    <cfRule type="cellIs" dxfId="120" priority="279" stopIfTrue="1" operator="lessThan">
      <formula>5</formula>
    </cfRule>
  </conditionalFormatting>
  <conditionalFormatting sqref="F4">
    <cfRule type="cellIs" dxfId="119" priority="278" stopIfTrue="1" operator="lessThan">
      <formula>5</formula>
    </cfRule>
  </conditionalFormatting>
  <conditionalFormatting sqref="G4">
    <cfRule type="cellIs" dxfId="118" priority="272" stopIfTrue="1" operator="lessThan">
      <formula>5</formula>
    </cfRule>
  </conditionalFormatting>
  <conditionalFormatting sqref="G4">
    <cfRule type="cellIs" dxfId="117" priority="271" stopIfTrue="1" operator="lessThan">
      <formula>5</formula>
    </cfRule>
  </conditionalFormatting>
  <conditionalFormatting sqref="G4">
    <cfRule type="cellIs" dxfId="116" priority="270" stopIfTrue="1" operator="lessThan">
      <formula>5</formula>
    </cfRule>
  </conditionalFormatting>
  <conditionalFormatting sqref="J4 H4">
    <cfRule type="cellIs" dxfId="115" priority="266" stopIfTrue="1" operator="lessThan">
      <formula>5</formula>
    </cfRule>
  </conditionalFormatting>
  <conditionalFormatting sqref="J4 H4">
    <cfRule type="cellIs" dxfId="114" priority="265" stopIfTrue="1" operator="lessThan">
      <formula>5</formula>
    </cfRule>
  </conditionalFormatting>
  <conditionalFormatting sqref="J4 H4">
    <cfRule type="cellIs" dxfId="113" priority="264" stopIfTrue="1" operator="lessThan">
      <formula>5</formula>
    </cfRule>
  </conditionalFormatting>
  <conditionalFormatting sqref="I4 K4">
    <cfRule type="cellIs" dxfId="112" priority="260" stopIfTrue="1" operator="lessThan">
      <formula>5</formula>
    </cfRule>
  </conditionalFormatting>
  <conditionalFormatting sqref="I4 K4">
    <cfRule type="cellIs" dxfId="111" priority="259" stopIfTrue="1" operator="lessThan">
      <formula>5</formula>
    </cfRule>
  </conditionalFormatting>
  <conditionalFormatting sqref="I4 K4">
    <cfRule type="cellIs" dxfId="110" priority="258" stopIfTrue="1" operator="lessThan">
      <formula>5</formula>
    </cfRule>
  </conditionalFormatting>
  <conditionalFormatting sqref="L4:O4">
    <cfRule type="cellIs" dxfId="109" priority="251" stopIfTrue="1" operator="lessThan">
      <formula>5</formula>
    </cfRule>
  </conditionalFormatting>
  <conditionalFormatting sqref="L4:O4">
    <cfRule type="cellIs" dxfId="108" priority="250" stopIfTrue="1" operator="lessThan">
      <formula>5</formula>
    </cfRule>
  </conditionalFormatting>
  <conditionalFormatting sqref="D5">
    <cfRule type="cellIs" dxfId="107" priority="232" stopIfTrue="1" operator="lessThan">
      <formula>5</formula>
    </cfRule>
  </conditionalFormatting>
  <conditionalFormatting sqref="D5">
    <cfRule type="cellIs" dxfId="106" priority="231" stopIfTrue="1" operator="lessThan">
      <formula>5</formula>
    </cfRule>
  </conditionalFormatting>
  <conditionalFormatting sqref="D5">
    <cfRule type="cellIs" dxfId="105" priority="230" stopIfTrue="1" operator="lessThan">
      <formula>5</formula>
    </cfRule>
  </conditionalFormatting>
  <conditionalFormatting sqref="E5">
    <cfRule type="cellIs" dxfId="104" priority="226" stopIfTrue="1" operator="lessThan">
      <formula>5</formula>
    </cfRule>
  </conditionalFormatting>
  <conditionalFormatting sqref="E5">
    <cfRule type="cellIs" dxfId="103" priority="225" stopIfTrue="1" operator="lessThan">
      <formula>5</formula>
    </cfRule>
  </conditionalFormatting>
  <conditionalFormatting sqref="E5">
    <cfRule type="cellIs" dxfId="102" priority="224" stopIfTrue="1" operator="lessThan">
      <formula>5</formula>
    </cfRule>
  </conditionalFormatting>
  <conditionalFormatting sqref="F5">
    <cfRule type="cellIs" dxfId="101" priority="214" stopIfTrue="1" operator="lessThan">
      <formula>5</formula>
    </cfRule>
  </conditionalFormatting>
  <conditionalFormatting sqref="F5">
    <cfRule type="cellIs" dxfId="100" priority="213" stopIfTrue="1" operator="lessThan">
      <formula>5</formula>
    </cfRule>
  </conditionalFormatting>
  <conditionalFormatting sqref="F5">
    <cfRule type="cellIs" dxfId="99" priority="212" stopIfTrue="1" operator="lessThan">
      <formula>5</formula>
    </cfRule>
  </conditionalFormatting>
  <conditionalFormatting sqref="G5">
    <cfRule type="cellIs" dxfId="98" priority="209" stopIfTrue="1" operator="lessThan">
      <formula>5</formula>
    </cfRule>
  </conditionalFormatting>
  <conditionalFormatting sqref="G5">
    <cfRule type="cellIs" dxfId="97" priority="208" stopIfTrue="1" operator="lessThan">
      <formula>5</formula>
    </cfRule>
  </conditionalFormatting>
  <conditionalFormatting sqref="G5">
    <cfRule type="cellIs" dxfId="96" priority="207" stopIfTrue="1" operator="lessThan">
      <formula>5</formula>
    </cfRule>
  </conditionalFormatting>
  <conditionalFormatting sqref="H5">
    <cfRule type="cellIs" dxfId="95" priority="200" stopIfTrue="1" operator="lessThan">
      <formula>5</formula>
    </cfRule>
  </conditionalFormatting>
  <conditionalFormatting sqref="H5">
    <cfRule type="cellIs" dxfId="94" priority="199" stopIfTrue="1" operator="lessThan">
      <formula>5</formula>
    </cfRule>
  </conditionalFormatting>
  <conditionalFormatting sqref="H5">
    <cfRule type="cellIs" dxfId="93" priority="198" stopIfTrue="1" operator="lessThan">
      <formula>5</formula>
    </cfRule>
  </conditionalFormatting>
  <conditionalFormatting sqref="I5">
    <cfRule type="cellIs" dxfId="92" priority="197" stopIfTrue="1" operator="lessThan">
      <formula>5</formula>
    </cfRule>
  </conditionalFormatting>
  <conditionalFormatting sqref="I5">
    <cfRule type="cellIs" dxfId="91" priority="196" stopIfTrue="1" operator="lessThan">
      <formula>5</formula>
    </cfRule>
  </conditionalFormatting>
  <conditionalFormatting sqref="I5">
    <cfRule type="cellIs" dxfId="90" priority="195" stopIfTrue="1" operator="lessThan">
      <formula>5</formula>
    </cfRule>
  </conditionalFormatting>
  <conditionalFormatting sqref="J5">
    <cfRule type="cellIs" dxfId="89" priority="188" stopIfTrue="1" operator="lessThan">
      <formula>5</formula>
    </cfRule>
  </conditionalFormatting>
  <conditionalFormatting sqref="J5">
    <cfRule type="cellIs" dxfId="88" priority="187" stopIfTrue="1" operator="lessThan">
      <formula>5</formula>
    </cfRule>
  </conditionalFormatting>
  <conditionalFormatting sqref="J5">
    <cfRule type="cellIs" dxfId="87" priority="186" stopIfTrue="1" operator="lessThan">
      <formula>5</formula>
    </cfRule>
  </conditionalFormatting>
  <conditionalFormatting sqref="K5">
    <cfRule type="cellIs" dxfId="86" priority="185" stopIfTrue="1" operator="lessThan">
      <formula>5</formula>
    </cfRule>
  </conditionalFormatting>
  <conditionalFormatting sqref="K5">
    <cfRule type="cellIs" dxfId="85" priority="184" stopIfTrue="1" operator="lessThan">
      <formula>5</formula>
    </cfRule>
  </conditionalFormatting>
  <conditionalFormatting sqref="K5">
    <cfRule type="cellIs" dxfId="84" priority="183" stopIfTrue="1" operator="lessThan">
      <formula>5</formula>
    </cfRule>
  </conditionalFormatting>
  <conditionalFormatting sqref="L5">
    <cfRule type="cellIs" dxfId="83" priority="182" stopIfTrue="1" operator="lessThan">
      <formula>5</formula>
    </cfRule>
  </conditionalFormatting>
  <conditionalFormatting sqref="L5">
    <cfRule type="cellIs" dxfId="82" priority="181" stopIfTrue="1" operator="lessThan">
      <formula>5</formula>
    </cfRule>
  </conditionalFormatting>
  <conditionalFormatting sqref="L5">
    <cfRule type="cellIs" dxfId="81" priority="180" stopIfTrue="1" operator="lessThan">
      <formula>5</formula>
    </cfRule>
  </conditionalFormatting>
  <conditionalFormatting sqref="M5">
    <cfRule type="cellIs" dxfId="80" priority="177" stopIfTrue="1" operator="lessThan">
      <formula>5</formula>
    </cfRule>
  </conditionalFormatting>
  <conditionalFormatting sqref="M5">
    <cfRule type="cellIs" dxfId="79" priority="176" stopIfTrue="1" operator="lessThan">
      <formula>5</formula>
    </cfRule>
  </conditionalFormatting>
  <conditionalFormatting sqref="M5">
    <cfRule type="cellIs" dxfId="78" priority="175" stopIfTrue="1" operator="lessThan">
      <formula>5</formula>
    </cfRule>
  </conditionalFormatting>
  <conditionalFormatting sqref="N5">
    <cfRule type="cellIs" dxfId="77" priority="174" stopIfTrue="1" operator="lessThan">
      <formula>5</formula>
    </cfRule>
  </conditionalFormatting>
  <conditionalFormatting sqref="N5">
    <cfRule type="cellIs" dxfId="76" priority="173" stopIfTrue="1" operator="lessThan">
      <formula>5</formula>
    </cfRule>
  </conditionalFormatting>
  <conditionalFormatting sqref="N5">
    <cfRule type="cellIs" dxfId="75" priority="172" stopIfTrue="1" operator="lessThan">
      <formula>5</formula>
    </cfRule>
  </conditionalFormatting>
  <conditionalFormatting sqref="O5">
    <cfRule type="cellIs" dxfId="74" priority="171" stopIfTrue="1" operator="lessThan">
      <formula>5</formula>
    </cfRule>
  </conditionalFormatting>
  <conditionalFormatting sqref="O5">
    <cfRule type="cellIs" dxfId="73" priority="170" stopIfTrue="1" operator="lessThan">
      <formula>5</formula>
    </cfRule>
  </conditionalFormatting>
  <conditionalFormatting sqref="O5">
    <cfRule type="cellIs" dxfId="72" priority="169" stopIfTrue="1" operator="lessThan">
      <formula>5</formula>
    </cfRule>
  </conditionalFormatting>
  <conditionalFormatting sqref="D7">
    <cfRule type="cellIs" dxfId="71" priority="151" stopIfTrue="1" operator="lessThan">
      <formula>5</formula>
    </cfRule>
  </conditionalFormatting>
  <conditionalFormatting sqref="D7">
    <cfRule type="cellIs" dxfId="70" priority="150" stopIfTrue="1" operator="lessThan">
      <formula>5</formula>
    </cfRule>
  </conditionalFormatting>
  <conditionalFormatting sqref="D7">
    <cfRule type="cellIs" dxfId="69" priority="149" stopIfTrue="1" operator="lessThan">
      <formula>5</formula>
    </cfRule>
  </conditionalFormatting>
  <conditionalFormatting sqref="E7">
    <cfRule type="cellIs" dxfId="68" priority="145" stopIfTrue="1" operator="lessThan">
      <formula>5</formula>
    </cfRule>
  </conditionalFormatting>
  <conditionalFormatting sqref="E7">
    <cfRule type="cellIs" dxfId="67" priority="144" stopIfTrue="1" operator="lessThan">
      <formula>5</formula>
    </cfRule>
  </conditionalFormatting>
  <conditionalFormatting sqref="E7">
    <cfRule type="cellIs" dxfId="66" priority="143" stopIfTrue="1" operator="lessThan">
      <formula>5</formula>
    </cfRule>
  </conditionalFormatting>
  <conditionalFormatting sqref="F7">
    <cfRule type="cellIs" dxfId="65" priority="133" stopIfTrue="1" operator="lessThan">
      <formula>5</formula>
    </cfRule>
  </conditionalFormatting>
  <conditionalFormatting sqref="F7">
    <cfRule type="cellIs" dxfId="64" priority="132" stopIfTrue="1" operator="lessThan">
      <formula>5</formula>
    </cfRule>
  </conditionalFormatting>
  <conditionalFormatting sqref="F7">
    <cfRule type="cellIs" dxfId="63" priority="131" stopIfTrue="1" operator="lessThan">
      <formula>5</formula>
    </cfRule>
  </conditionalFormatting>
  <conditionalFormatting sqref="G7">
    <cfRule type="cellIs" dxfId="62" priority="128" stopIfTrue="1" operator="lessThan">
      <formula>5</formula>
    </cfRule>
  </conditionalFormatting>
  <conditionalFormatting sqref="G7">
    <cfRule type="cellIs" dxfId="61" priority="127" stopIfTrue="1" operator="lessThan">
      <formula>5</formula>
    </cfRule>
  </conditionalFormatting>
  <conditionalFormatting sqref="G7">
    <cfRule type="cellIs" dxfId="60" priority="126" stopIfTrue="1" operator="lessThan">
      <formula>5</formula>
    </cfRule>
  </conditionalFormatting>
  <conditionalFormatting sqref="H7">
    <cfRule type="cellIs" dxfId="59" priority="119" stopIfTrue="1" operator="lessThan">
      <formula>5</formula>
    </cfRule>
  </conditionalFormatting>
  <conditionalFormatting sqref="H7">
    <cfRule type="cellIs" dxfId="58" priority="118" stopIfTrue="1" operator="lessThan">
      <formula>5</formula>
    </cfRule>
  </conditionalFormatting>
  <conditionalFormatting sqref="H7">
    <cfRule type="cellIs" dxfId="57" priority="117" stopIfTrue="1" operator="lessThan">
      <formula>5</formula>
    </cfRule>
  </conditionalFormatting>
  <conditionalFormatting sqref="I7">
    <cfRule type="cellIs" dxfId="56" priority="116" stopIfTrue="1" operator="lessThan">
      <formula>5</formula>
    </cfRule>
  </conditionalFormatting>
  <conditionalFormatting sqref="I7">
    <cfRule type="cellIs" dxfId="55" priority="115" stopIfTrue="1" operator="lessThan">
      <formula>5</formula>
    </cfRule>
  </conditionalFormatting>
  <conditionalFormatting sqref="I7">
    <cfRule type="cellIs" dxfId="54" priority="114" stopIfTrue="1" operator="lessThan">
      <formula>5</formula>
    </cfRule>
  </conditionalFormatting>
  <conditionalFormatting sqref="J7">
    <cfRule type="cellIs" dxfId="53" priority="107" stopIfTrue="1" operator="lessThan">
      <formula>5</formula>
    </cfRule>
  </conditionalFormatting>
  <conditionalFormatting sqref="J7">
    <cfRule type="cellIs" dxfId="52" priority="106" stopIfTrue="1" operator="lessThan">
      <formula>5</formula>
    </cfRule>
  </conditionalFormatting>
  <conditionalFormatting sqref="J7">
    <cfRule type="cellIs" dxfId="51" priority="105" stopIfTrue="1" operator="lessThan">
      <formula>5</formula>
    </cfRule>
  </conditionalFormatting>
  <conditionalFormatting sqref="K7">
    <cfRule type="cellIs" dxfId="50" priority="104" stopIfTrue="1" operator="lessThan">
      <formula>5</formula>
    </cfRule>
  </conditionalFormatting>
  <conditionalFormatting sqref="K7">
    <cfRule type="cellIs" dxfId="49" priority="103" stopIfTrue="1" operator="lessThan">
      <formula>5</formula>
    </cfRule>
  </conditionalFormatting>
  <conditionalFormatting sqref="K7">
    <cfRule type="cellIs" dxfId="48" priority="102" stopIfTrue="1" operator="lessThan">
      <formula>5</formula>
    </cfRule>
  </conditionalFormatting>
  <conditionalFormatting sqref="L7">
    <cfRule type="cellIs" dxfId="47" priority="101" stopIfTrue="1" operator="lessThan">
      <formula>5</formula>
    </cfRule>
  </conditionalFormatting>
  <conditionalFormatting sqref="L7">
    <cfRule type="cellIs" dxfId="46" priority="100" stopIfTrue="1" operator="lessThan">
      <formula>5</formula>
    </cfRule>
  </conditionalFormatting>
  <conditionalFormatting sqref="L7">
    <cfRule type="cellIs" dxfId="45" priority="99" stopIfTrue="1" operator="lessThan">
      <formula>5</formula>
    </cfRule>
  </conditionalFormatting>
  <conditionalFormatting sqref="M7">
    <cfRule type="cellIs" dxfId="44" priority="96" stopIfTrue="1" operator="lessThan">
      <formula>5</formula>
    </cfRule>
  </conditionalFormatting>
  <conditionalFormatting sqref="M7">
    <cfRule type="cellIs" dxfId="43" priority="95" stopIfTrue="1" operator="lessThan">
      <formula>5</formula>
    </cfRule>
  </conditionalFormatting>
  <conditionalFormatting sqref="M7">
    <cfRule type="cellIs" dxfId="42" priority="94" stopIfTrue="1" operator="lessThan">
      <formula>5</formula>
    </cfRule>
  </conditionalFormatting>
  <conditionalFormatting sqref="N7">
    <cfRule type="cellIs" dxfId="41" priority="93" stopIfTrue="1" operator="lessThan">
      <formula>5</formula>
    </cfRule>
  </conditionalFormatting>
  <conditionalFormatting sqref="N7">
    <cfRule type="cellIs" dxfId="40" priority="92" stopIfTrue="1" operator="lessThan">
      <formula>5</formula>
    </cfRule>
  </conditionalFormatting>
  <conditionalFormatting sqref="N7">
    <cfRule type="cellIs" dxfId="39" priority="91" stopIfTrue="1" operator="lessThan">
      <formula>5</formula>
    </cfRule>
  </conditionalFormatting>
  <conditionalFormatting sqref="O7">
    <cfRule type="cellIs" dxfId="38" priority="90" stopIfTrue="1" operator="lessThan">
      <formula>5</formula>
    </cfRule>
  </conditionalFormatting>
  <conditionalFormatting sqref="O7">
    <cfRule type="cellIs" dxfId="37" priority="89" stopIfTrue="1" operator="lessThan">
      <formula>5</formula>
    </cfRule>
  </conditionalFormatting>
  <conditionalFormatting sqref="O7">
    <cfRule type="cellIs" dxfId="36" priority="88" stopIfTrue="1" operator="lessThan">
      <formula>5</formula>
    </cfRule>
  </conditionalFormatting>
  <conditionalFormatting sqref="D6">
    <cfRule type="cellIs" dxfId="35" priority="70" stopIfTrue="1" operator="lessThan">
      <formula>5</formula>
    </cfRule>
  </conditionalFormatting>
  <conditionalFormatting sqref="D6">
    <cfRule type="cellIs" dxfId="34" priority="69" stopIfTrue="1" operator="lessThan">
      <formula>5</formula>
    </cfRule>
  </conditionalFormatting>
  <conditionalFormatting sqref="D6">
    <cfRule type="cellIs" dxfId="33" priority="68" stopIfTrue="1" operator="lessThan">
      <formula>5</formula>
    </cfRule>
  </conditionalFormatting>
  <conditionalFormatting sqref="E6">
    <cfRule type="cellIs" dxfId="32" priority="64" stopIfTrue="1" operator="lessThan">
      <formula>5</formula>
    </cfRule>
  </conditionalFormatting>
  <conditionalFormatting sqref="E6">
    <cfRule type="cellIs" dxfId="31" priority="63" stopIfTrue="1" operator="lessThan">
      <formula>5</formula>
    </cfRule>
  </conditionalFormatting>
  <conditionalFormatting sqref="E6">
    <cfRule type="cellIs" dxfId="30" priority="62" stopIfTrue="1" operator="lessThan">
      <formula>5</formula>
    </cfRule>
  </conditionalFormatting>
  <conditionalFormatting sqref="F6">
    <cfRule type="cellIs" dxfId="29" priority="52" stopIfTrue="1" operator="lessThan">
      <formula>5</formula>
    </cfRule>
  </conditionalFormatting>
  <conditionalFormatting sqref="F6">
    <cfRule type="cellIs" dxfId="28" priority="51" stopIfTrue="1" operator="lessThan">
      <formula>5</formula>
    </cfRule>
  </conditionalFormatting>
  <conditionalFormatting sqref="F6">
    <cfRule type="cellIs" dxfId="27" priority="50" stopIfTrue="1" operator="lessThan">
      <formula>5</formula>
    </cfRule>
  </conditionalFormatting>
  <conditionalFormatting sqref="G6">
    <cfRule type="cellIs" dxfId="26" priority="47" stopIfTrue="1" operator="lessThan">
      <formula>5</formula>
    </cfRule>
  </conditionalFormatting>
  <conditionalFormatting sqref="G6">
    <cfRule type="cellIs" dxfId="25" priority="46" stopIfTrue="1" operator="lessThan">
      <formula>5</formula>
    </cfRule>
  </conditionalFormatting>
  <conditionalFormatting sqref="G6">
    <cfRule type="cellIs" dxfId="24" priority="45" stopIfTrue="1" operator="lessThan">
      <formula>5</formula>
    </cfRule>
  </conditionalFormatting>
  <conditionalFormatting sqref="H6">
    <cfRule type="cellIs" dxfId="23" priority="38" stopIfTrue="1" operator="lessThan">
      <formula>5</formula>
    </cfRule>
  </conditionalFormatting>
  <conditionalFormatting sqref="H6">
    <cfRule type="cellIs" dxfId="22" priority="37" stopIfTrue="1" operator="lessThan">
      <formula>5</formula>
    </cfRule>
  </conditionalFormatting>
  <conditionalFormatting sqref="H6">
    <cfRule type="cellIs" dxfId="21" priority="36" stopIfTrue="1" operator="lessThan">
      <formula>5</formula>
    </cfRule>
  </conditionalFormatting>
  <conditionalFormatting sqref="I6">
    <cfRule type="cellIs" dxfId="20" priority="35" stopIfTrue="1" operator="lessThan">
      <formula>5</formula>
    </cfRule>
  </conditionalFormatting>
  <conditionalFormatting sqref="I6">
    <cfRule type="cellIs" dxfId="19" priority="34" stopIfTrue="1" operator="lessThan">
      <formula>5</formula>
    </cfRule>
  </conditionalFormatting>
  <conditionalFormatting sqref="I6">
    <cfRule type="cellIs" dxfId="18" priority="33" stopIfTrue="1" operator="lessThan">
      <formula>5</formula>
    </cfRule>
  </conditionalFormatting>
  <conditionalFormatting sqref="J6">
    <cfRule type="cellIs" dxfId="17" priority="26" stopIfTrue="1" operator="lessThan">
      <formula>5</formula>
    </cfRule>
  </conditionalFormatting>
  <conditionalFormatting sqref="J6">
    <cfRule type="cellIs" dxfId="16" priority="25" stopIfTrue="1" operator="lessThan">
      <formula>5</formula>
    </cfRule>
  </conditionalFormatting>
  <conditionalFormatting sqref="J6">
    <cfRule type="cellIs" dxfId="15" priority="24" stopIfTrue="1" operator="lessThan">
      <formula>5</formula>
    </cfRule>
  </conditionalFormatting>
  <conditionalFormatting sqref="K6">
    <cfRule type="cellIs" dxfId="14" priority="23" stopIfTrue="1" operator="lessThan">
      <formula>5</formula>
    </cfRule>
  </conditionalFormatting>
  <conditionalFormatting sqref="K6">
    <cfRule type="cellIs" dxfId="13" priority="22" stopIfTrue="1" operator="lessThan">
      <formula>5</formula>
    </cfRule>
  </conditionalFormatting>
  <conditionalFormatting sqref="K6">
    <cfRule type="cellIs" dxfId="12" priority="21" stopIfTrue="1" operator="lessThan">
      <formula>5</formula>
    </cfRule>
  </conditionalFormatting>
  <conditionalFormatting sqref="L6">
    <cfRule type="cellIs" dxfId="11" priority="20" stopIfTrue="1" operator="lessThan">
      <formula>5</formula>
    </cfRule>
  </conditionalFormatting>
  <conditionalFormatting sqref="L6">
    <cfRule type="cellIs" dxfId="10" priority="19" stopIfTrue="1" operator="lessThan">
      <formula>5</formula>
    </cfRule>
  </conditionalFormatting>
  <conditionalFormatting sqref="L6">
    <cfRule type="cellIs" dxfId="9" priority="18" stopIfTrue="1" operator="lessThan">
      <formula>5</formula>
    </cfRule>
  </conditionalFormatting>
  <conditionalFormatting sqref="M6">
    <cfRule type="cellIs" dxfId="8" priority="15" stopIfTrue="1" operator="lessThan">
      <formula>5</formula>
    </cfRule>
  </conditionalFormatting>
  <conditionalFormatting sqref="M6">
    <cfRule type="cellIs" dxfId="7" priority="14" stopIfTrue="1" operator="lessThan">
      <formula>5</formula>
    </cfRule>
  </conditionalFormatting>
  <conditionalFormatting sqref="M6">
    <cfRule type="cellIs" dxfId="6" priority="13" stopIfTrue="1" operator="lessThan">
      <formula>5</formula>
    </cfRule>
  </conditionalFormatting>
  <conditionalFormatting sqref="N6">
    <cfRule type="cellIs" dxfId="5" priority="12" stopIfTrue="1" operator="lessThan">
      <formula>5</formula>
    </cfRule>
  </conditionalFormatting>
  <conditionalFormatting sqref="N6">
    <cfRule type="cellIs" dxfId="4" priority="11" stopIfTrue="1" operator="lessThan">
      <formula>5</formula>
    </cfRule>
  </conditionalFormatting>
  <conditionalFormatting sqref="N6">
    <cfRule type="cellIs" dxfId="3" priority="10" stopIfTrue="1" operator="lessThan">
      <formula>5</formula>
    </cfRule>
  </conditionalFormatting>
  <conditionalFormatting sqref="O6">
    <cfRule type="cellIs" dxfId="2" priority="9" stopIfTrue="1" operator="lessThan">
      <formula>5</formula>
    </cfRule>
  </conditionalFormatting>
  <conditionalFormatting sqref="O6">
    <cfRule type="cellIs" dxfId="1" priority="8" stopIfTrue="1" operator="lessThan">
      <formula>5</formula>
    </cfRule>
  </conditionalFormatting>
  <conditionalFormatting sqref="O6">
    <cfRule type="cellIs" dxfId="0" priority="7" stopIfTrue="1" operator="lessThan">
      <formula>5</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82"/>
  <sheetViews>
    <sheetView topLeftCell="A10" workbookViewId="0">
      <pane xSplit="7" ySplit="1" topLeftCell="H11" activePane="bottomRight" state="frozen"/>
      <selection activeCell="A10" sqref="A10"/>
      <selection pane="topRight" activeCell="H10" sqref="H10"/>
      <selection pane="bottomLeft" activeCell="A11" sqref="A11"/>
      <selection pane="bottomRight" activeCell="H11" sqref="H11"/>
    </sheetView>
  </sheetViews>
  <sheetFormatPr defaultRowHeight="15" x14ac:dyDescent="0.25"/>
  <cols>
    <col min="1" max="1" width="4.140625" customWidth="1"/>
    <col min="2" max="2" width="5.28515625" hidden="1" customWidth="1"/>
    <col min="3" max="3" width="17.28515625" bestFit="1" customWidth="1"/>
    <col min="4" max="4" width="7.28515625" bestFit="1" customWidth="1"/>
    <col min="5" max="5" width="0" hidden="1" customWidth="1"/>
    <col min="6" max="6" width="7.28515625" hidden="1" customWidth="1"/>
    <col min="7" max="7" width="9.140625" hidden="1" customWidth="1"/>
    <col min="8" max="8" width="4.85546875" customWidth="1"/>
    <col min="9" max="9" width="7.85546875" customWidth="1"/>
    <col min="10" max="10" width="13.140625" customWidth="1"/>
    <col min="11" max="11" width="6.85546875" customWidth="1"/>
    <col min="12" max="12" width="7.140625" customWidth="1"/>
    <col min="13" max="13" width="7.28515625" customWidth="1"/>
    <col min="14" max="14" width="7.140625" customWidth="1"/>
    <col min="15" max="15" width="6.85546875" style="288" bestFit="1" customWidth="1"/>
    <col min="16" max="16" width="7.28515625" bestFit="1" customWidth="1"/>
    <col min="17" max="17" width="6.85546875" customWidth="1"/>
    <col min="18" max="18" width="7.7109375" bestFit="1" customWidth="1"/>
    <col min="19" max="19" width="8.7109375" customWidth="1"/>
    <col min="20" max="20" width="0" hidden="1" customWidth="1"/>
    <col min="21" max="21" width="16" customWidth="1"/>
    <col min="255" max="255" width="4.140625" customWidth="1"/>
    <col min="256" max="256" width="5.28515625" customWidth="1"/>
    <col min="257" max="257" width="20.28515625" customWidth="1"/>
    <col min="258" max="258" width="8.5703125" customWidth="1"/>
    <col min="259" max="261" width="0" hidden="1" customWidth="1"/>
    <col min="262" max="262" width="6.140625" customWidth="1"/>
    <col min="263" max="263" width="10.85546875" customWidth="1"/>
    <col min="264" max="264" width="17.5703125" customWidth="1"/>
    <col min="265" max="265" width="8.42578125" customWidth="1"/>
    <col min="266" max="266" width="11.42578125" customWidth="1"/>
    <col min="267" max="268" width="7.85546875" customWidth="1"/>
    <col min="269" max="269" width="12" customWidth="1"/>
    <col min="270" max="270" width="0" hidden="1" customWidth="1"/>
    <col min="511" max="511" width="4.140625" customWidth="1"/>
    <col min="512" max="512" width="5.28515625" customWidth="1"/>
    <col min="513" max="513" width="20.28515625" customWidth="1"/>
    <col min="514" max="514" width="8.5703125" customWidth="1"/>
    <col min="515" max="517" width="0" hidden="1" customWidth="1"/>
    <col min="518" max="518" width="6.140625" customWidth="1"/>
    <col min="519" max="519" width="10.85546875" customWidth="1"/>
    <col min="520" max="520" width="17.5703125" customWidth="1"/>
    <col min="521" max="521" width="8.42578125" customWidth="1"/>
    <col min="522" max="522" width="11.42578125" customWidth="1"/>
    <col min="523" max="524" width="7.85546875" customWidth="1"/>
    <col min="525" max="525" width="12" customWidth="1"/>
    <col min="526" max="526" width="0" hidden="1" customWidth="1"/>
    <col min="767" max="767" width="4.140625" customWidth="1"/>
    <col min="768" max="768" width="5.28515625" customWidth="1"/>
    <col min="769" max="769" width="20.28515625" customWidth="1"/>
    <col min="770" max="770" width="8.5703125" customWidth="1"/>
    <col min="771" max="773" width="0" hidden="1" customWidth="1"/>
    <col min="774" max="774" width="6.140625" customWidth="1"/>
    <col min="775" max="775" width="10.85546875" customWidth="1"/>
    <col min="776" max="776" width="17.5703125" customWidth="1"/>
    <col min="777" max="777" width="8.42578125" customWidth="1"/>
    <col min="778" max="778" width="11.42578125" customWidth="1"/>
    <col min="779" max="780" width="7.85546875" customWidth="1"/>
    <col min="781" max="781" width="12" customWidth="1"/>
    <col min="782" max="782" width="0" hidden="1" customWidth="1"/>
    <col min="1023" max="1023" width="4.140625" customWidth="1"/>
    <col min="1024" max="1024" width="5.28515625" customWidth="1"/>
    <col min="1025" max="1025" width="20.28515625" customWidth="1"/>
    <col min="1026" max="1026" width="8.5703125" customWidth="1"/>
    <col min="1027" max="1029" width="0" hidden="1" customWidth="1"/>
    <col min="1030" max="1030" width="6.140625" customWidth="1"/>
    <col min="1031" max="1031" width="10.85546875" customWidth="1"/>
    <col min="1032" max="1032" width="17.5703125" customWidth="1"/>
    <col min="1033" max="1033" width="8.42578125" customWidth="1"/>
    <col min="1034" max="1034" width="11.42578125" customWidth="1"/>
    <col min="1035" max="1036" width="7.85546875" customWidth="1"/>
    <col min="1037" max="1037" width="12" customWidth="1"/>
    <col min="1038" max="1038" width="0" hidden="1" customWidth="1"/>
    <col min="1279" max="1279" width="4.140625" customWidth="1"/>
    <col min="1280" max="1280" width="5.28515625" customWidth="1"/>
    <col min="1281" max="1281" width="20.28515625" customWidth="1"/>
    <col min="1282" max="1282" width="8.5703125" customWidth="1"/>
    <col min="1283" max="1285" width="0" hidden="1" customWidth="1"/>
    <col min="1286" max="1286" width="6.140625" customWidth="1"/>
    <col min="1287" max="1287" width="10.85546875" customWidth="1"/>
    <col min="1288" max="1288" width="17.5703125" customWidth="1"/>
    <col min="1289" max="1289" width="8.42578125" customWidth="1"/>
    <col min="1290" max="1290" width="11.42578125" customWidth="1"/>
    <col min="1291" max="1292" width="7.85546875" customWidth="1"/>
    <col min="1293" max="1293" width="12" customWidth="1"/>
    <col min="1294" max="1294" width="0" hidden="1" customWidth="1"/>
    <col min="1535" max="1535" width="4.140625" customWidth="1"/>
    <col min="1536" max="1536" width="5.28515625" customWidth="1"/>
    <col min="1537" max="1537" width="20.28515625" customWidth="1"/>
    <col min="1538" max="1538" width="8.5703125" customWidth="1"/>
    <col min="1539" max="1541" width="0" hidden="1" customWidth="1"/>
    <col min="1542" max="1542" width="6.140625" customWidth="1"/>
    <col min="1543" max="1543" width="10.85546875" customWidth="1"/>
    <col min="1544" max="1544" width="17.5703125" customWidth="1"/>
    <col min="1545" max="1545" width="8.42578125" customWidth="1"/>
    <col min="1546" max="1546" width="11.42578125" customWidth="1"/>
    <col min="1547" max="1548" width="7.85546875" customWidth="1"/>
    <col min="1549" max="1549" width="12" customWidth="1"/>
    <col min="1550" max="1550" width="0" hidden="1" customWidth="1"/>
    <col min="1791" max="1791" width="4.140625" customWidth="1"/>
    <col min="1792" max="1792" width="5.28515625" customWidth="1"/>
    <col min="1793" max="1793" width="20.28515625" customWidth="1"/>
    <col min="1794" max="1794" width="8.5703125" customWidth="1"/>
    <col min="1795" max="1797" width="0" hidden="1" customWidth="1"/>
    <col min="1798" max="1798" width="6.140625" customWidth="1"/>
    <col min="1799" max="1799" width="10.85546875" customWidth="1"/>
    <col min="1800" max="1800" width="17.5703125" customWidth="1"/>
    <col min="1801" max="1801" width="8.42578125" customWidth="1"/>
    <col min="1802" max="1802" width="11.42578125" customWidth="1"/>
    <col min="1803" max="1804" width="7.85546875" customWidth="1"/>
    <col min="1805" max="1805" width="12" customWidth="1"/>
    <col min="1806" max="1806" width="0" hidden="1" customWidth="1"/>
    <col min="2047" max="2047" width="4.140625" customWidth="1"/>
    <col min="2048" max="2048" width="5.28515625" customWidth="1"/>
    <col min="2049" max="2049" width="20.28515625" customWidth="1"/>
    <col min="2050" max="2050" width="8.5703125" customWidth="1"/>
    <col min="2051" max="2053" width="0" hidden="1" customWidth="1"/>
    <col min="2054" max="2054" width="6.140625" customWidth="1"/>
    <col min="2055" max="2055" width="10.85546875" customWidth="1"/>
    <col min="2056" max="2056" width="17.5703125" customWidth="1"/>
    <col min="2057" max="2057" width="8.42578125" customWidth="1"/>
    <col min="2058" max="2058" width="11.42578125" customWidth="1"/>
    <col min="2059" max="2060" width="7.85546875" customWidth="1"/>
    <col min="2061" max="2061" width="12" customWidth="1"/>
    <col min="2062" max="2062" width="0" hidden="1" customWidth="1"/>
    <col min="2303" max="2303" width="4.140625" customWidth="1"/>
    <col min="2304" max="2304" width="5.28515625" customWidth="1"/>
    <col min="2305" max="2305" width="20.28515625" customWidth="1"/>
    <col min="2306" max="2306" width="8.5703125" customWidth="1"/>
    <col min="2307" max="2309" width="0" hidden="1" customWidth="1"/>
    <col min="2310" max="2310" width="6.140625" customWidth="1"/>
    <col min="2311" max="2311" width="10.85546875" customWidth="1"/>
    <col min="2312" max="2312" width="17.5703125" customWidth="1"/>
    <col min="2313" max="2313" width="8.42578125" customWidth="1"/>
    <col min="2314" max="2314" width="11.42578125" customWidth="1"/>
    <col min="2315" max="2316" width="7.85546875" customWidth="1"/>
    <col min="2317" max="2317" width="12" customWidth="1"/>
    <col min="2318" max="2318" width="0" hidden="1" customWidth="1"/>
    <col min="2559" max="2559" width="4.140625" customWidth="1"/>
    <col min="2560" max="2560" width="5.28515625" customWidth="1"/>
    <col min="2561" max="2561" width="20.28515625" customWidth="1"/>
    <col min="2562" max="2562" width="8.5703125" customWidth="1"/>
    <col min="2563" max="2565" width="0" hidden="1" customWidth="1"/>
    <col min="2566" max="2566" width="6.140625" customWidth="1"/>
    <col min="2567" max="2567" width="10.85546875" customWidth="1"/>
    <col min="2568" max="2568" width="17.5703125" customWidth="1"/>
    <col min="2569" max="2569" width="8.42578125" customWidth="1"/>
    <col min="2570" max="2570" width="11.42578125" customWidth="1"/>
    <col min="2571" max="2572" width="7.85546875" customWidth="1"/>
    <col min="2573" max="2573" width="12" customWidth="1"/>
    <col min="2574" max="2574" width="0" hidden="1" customWidth="1"/>
    <col min="2815" max="2815" width="4.140625" customWidth="1"/>
    <col min="2816" max="2816" width="5.28515625" customWidth="1"/>
    <col min="2817" max="2817" width="20.28515625" customWidth="1"/>
    <col min="2818" max="2818" width="8.5703125" customWidth="1"/>
    <col min="2819" max="2821" width="0" hidden="1" customWidth="1"/>
    <col min="2822" max="2822" width="6.140625" customWidth="1"/>
    <col min="2823" max="2823" width="10.85546875" customWidth="1"/>
    <col min="2824" max="2824" width="17.5703125" customWidth="1"/>
    <col min="2825" max="2825" width="8.42578125" customWidth="1"/>
    <col min="2826" max="2826" width="11.42578125" customWidth="1"/>
    <col min="2827" max="2828" width="7.85546875" customWidth="1"/>
    <col min="2829" max="2829" width="12" customWidth="1"/>
    <col min="2830" max="2830" width="0" hidden="1" customWidth="1"/>
    <col min="3071" max="3071" width="4.140625" customWidth="1"/>
    <col min="3072" max="3072" width="5.28515625" customWidth="1"/>
    <col min="3073" max="3073" width="20.28515625" customWidth="1"/>
    <col min="3074" max="3074" width="8.5703125" customWidth="1"/>
    <col min="3075" max="3077" width="0" hidden="1" customWidth="1"/>
    <col min="3078" max="3078" width="6.140625" customWidth="1"/>
    <col min="3079" max="3079" width="10.85546875" customWidth="1"/>
    <col min="3080" max="3080" width="17.5703125" customWidth="1"/>
    <col min="3081" max="3081" width="8.42578125" customWidth="1"/>
    <col min="3082" max="3082" width="11.42578125" customWidth="1"/>
    <col min="3083" max="3084" width="7.85546875" customWidth="1"/>
    <col min="3085" max="3085" width="12" customWidth="1"/>
    <col min="3086" max="3086" width="0" hidden="1" customWidth="1"/>
    <col min="3327" max="3327" width="4.140625" customWidth="1"/>
    <col min="3328" max="3328" width="5.28515625" customWidth="1"/>
    <col min="3329" max="3329" width="20.28515625" customWidth="1"/>
    <col min="3330" max="3330" width="8.5703125" customWidth="1"/>
    <col min="3331" max="3333" width="0" hidden="1" customWidth="1"/>
    <col min="3334" max="3334" width="6.140625" customWidth="1"/>
    <col min="3335" max="3335" width="10.85546875" customWidth="1"/>
    <col min="3336" max="3336" width="17.5703125" customWidth="1"/>
    <col min="3337" max="3337" width="8.42578125" customWidth="1"/>
    <col min="3338" max="3338" width="11.42578125" customWidth="1"/>
    <col min="3339" max="3340" width="7.85546875" customWidth="1"/>
    <col min="3341" max="3341" width="12" customWidth="1"/>
    <col min="3342" max="3342" width="0" hidden="1" customWidth="1"/>
    <col min="3583" max="3583" width="4.140625" customWidth="1"/>
    <col min="3584" max="3584" width="5.28515625" customWidth="1"/>
    <col min="3585" max="3585" width="20.28515625" customWidth="1"/>
    <col min="3586" max="3586" width="8.5703125" customWidth="1"/>
    <col min="3587" max="3589" width="0" hidden="1" customWidth="1"/>
    <col min="3590" max="3590" width="6.140625" customWidth="1"/>
    <col min="3591" max="3591" width="10.85546875" customWidth="1"/>
    <col min="3592" max="3592" width="17.5703125" customWidth="1"/>
    <col min="3593" max="3593" width="8.42578125" customWidth="1"/>
    <col min="3594" max="3594" width="11.42578125" customWidth="1"/>
    <col min="3595" max="3596" width="7.85546875" customWidth="1"/>
    <col min="3597" max="3597" width="12" customWidth="1"/>
    <col min="3598" max="3598" width="0" hidden="1" customWidth="1"/>
    <col min="3839" max="3839" width="4.140625" customWidth="1"/>
    <col min="3840" max="3840" width="5.28515625" customWidth="1"/>
    <col min="3841" max="3841" width="20.28515625" customWidth="1"/>
    <col min="3842" max="3842" width="8.5703125" customWidth="1"/>
    <col min="3843" max="3845" width="0" hidden="1" customWidth="1"/>
    <col min="3846" max="3846" width="6.140625" customWidth="1"/>
    <col min="3847" max="3847" width="10.85546875" customWidth="1"/>
    <col min="3848" max="3848" width="17.5703125" customWidth="1"/>
    <col min="3849" max="3849" width="8.42578125" customWidth="1"/>
    <col min="3850" max="3850" width="11.42578125" customWidth="1"/>
    <col min="3851" max="3852" width="7.85546875" customWidth="1"/>
    <col min="3853" max="3853" width="12" customWidth="1"/>
    <col min="3854" max="3854" width="0" hidden="1" customWidth="1"/>
    <col min="4095" max="4095" width="4.140625" customWidth="1"/>
    <col min="4096" max="4096" width="5.28515625" customWidth="1"/>
    <col min="4097" max="4097" width="20.28515625" customWidth="1"/>
    <col min="4098" max="4098" width="8.5703125" customWidth="1"/>
    <col min="4099" max="4101" width="0" hidden="1" customWidth="1"/>
    <col min="4102" max="4102" width="6.140625" customWidth="1"/>
    <col min="4103" max="4103" width="10.85546875" customWidth="1"/>
    <col min="4104" max="4104" width="17.5703125" customWidth="1"/>
    <col min="4105" max="4105" width="8.42578125" customWidth="1"/>
    <col min="4106" max="4106" width="11.42578125" customWidth="1"/>
    <col min="4107" max="4108" width="7.85546875" customWidth="1"/>
    <col min="4109" max="4109" width="12" customWidth="1"/>
    <col min="4110" max="4110" width="0" hidden="1" customWidth="1"/>
    <col min="4351" max="4351" width="4.140625" customWidth="1"/>
    <col min="4352" max="4352" width="5.28515625" customWidth="1"/>
    <col min="4353" max="4353" width="20.28515625" customWidth="1"/>
    <col min="4354" max="4354" width="8.5703125" customWidth="1"/>
    <col min="4355" max="4357" width="0" hidden="1" customWidth="1"/>
    <col min="4358" max="4358" width="6.140625" customWidth="1"/>
    <col min="4359" max="4359" width="10.85546875" customWidth="1"/>
    <col min="4360" max="4360" width="17.5703125" customWidth="1"/>
    <col min="4361" max="4361" width="8.42578125" customWidth="1"/>
    <col min="4362" max="4362" width="11.42578125" customWidth="1"/>
    <col min="4363" max="4364" width="7.85546875" customWidth="1"/>
    <col min="4365" max="4365" width="12" customWidth="1"/>
    <col min="4366" max="4366" width="0" hidden="1" customWidth="1"/>
    <col min="4607" max="4607" width="4.140625" customWidth="1"/>
    <col min="4608" max="4608" width="5.28515625" customWidth="1"/>
    <col min="4609" max="4609" width="20.28515625" customWidth="1"/>
    <col min="4610" max="4610" width="8.5703125" customWidth="1"/>
    <col min="4611" max="4613" width="0" hidden="1" customWidth="1"/>
    <col min="4614" max="4614" width="6.140625" customWidth="1"/>
    <col min="4615" max="4615" width="10.85546875" customWidth="1"/>
    <col min="4616" max="4616" width="17.5703125" customWidth="1"/>
    <col min="4617" max="4617" width="8.42578125" customWidth="1"/>
    <col min="4618" max="4618" width="11.42578125" customWidth="1"/>
    <col min="4619" max="4620" width="7.85546875" customWidth="1"/>
    <col min="4621" max="4621" width="12" customWidth="1"/>
    <col min="4622" max="4622" width="0" hidden="1" customWidth="1"/>
    <col min="4863" max="4863" width="4.140625" customWidth="1"/>
    <col min="4864" max="4864" width="5.28515625" customWidth="1"/>
    <col min="4865" max="4865" width="20.28515625" customWidth="1"/>
    <col min="4866" max="4866" width="8.5703125" customWidth="1"/>
    <col min="4867" max="4869" width="0" hidden="1" customWidth="1"/>
    <col min="4870" max="4870" width="6.140625" customWidth="1"/>
    <col min="4871" max="4871" width="10.85546875" customWidth="1"/>
    <col min="4872" max="4872" width="17.5703125" customWidth="1"/>
    <col min="4873" max="4873" width="8.42578125" customWidth="1"/>
    <col min="4874" max="4874" width="11.42578125" customWidth="1"/>
    <col min="4875" max="4876" width="7.85546875" customWidth="1"/>
    <col min="4877" max="4877" width="12" customWidth="1"/>
    <col min="4878" max="4878" width="0" hidden="1" customWidth="1"/>
    <col min="5119" max="5119" width="4.140625" customWidth="1"/>
    <col min="5120" max="5120" width="5.28515625" customWidth="1"/>
    <col min="5121" max="5121" width="20.28515625" customWidth="1"/>
    <col min="5122" max="5122" width="8.5703125" customWidth="1"/>
    <col min="5123" max="5125" width="0" hidden="1" customWidth="1"/>
    <col min="5126" max="5126" width="6.140625" customWidth="1"/>
    <col min="5127" max="5127" width="10.85546875" customWidth="1"/>
    <col min="5128" max="5128" width="17.5703125" customWidth="1"/>
    <col min="5129" max="5129" width="8.42578125" customWidth="1"/>
    <col min="5130" max="5130" width="11.42578125" customWidth="1"/>
    <col min="5131" max="5132" width="7.85546875" customWidth="1"/>
    <col min="5133" max="5133" width="12" customWidth="1"/>
    <col min="5134" max="5134" width="0" hidden="1" customWidth="1"/>
    <col min="5375" max="5375" width="4.140625" customWidth="1"/>
    <col min="5376" max="5376" width="5.28515625" customWidth="1"/>
    <col min="5377" max="5377" width="20.28515625" customWidth="1"/>
    <col min="5378" max="5378" width="8.5703125" customWidth="1"/>
    <col min="5379" max="5381" width="0" hidden="1" customWidth="1"/>
    <col min="5382" max="5382" width="6.140625" customWidth="1"/>
    <col min="5383" max="5383" width="10.85546875" customWidth="1"/>
    <col min="5384" max="5384" width="17.5703125" customWidth="1"/>
    <col min="5385" max="5385" width="8.42578125" customWidth="1"/>
    <col min="5386" max="5386" width="11.42578125" customWidth="1"/>
    <col min="5387" max="5388" width="7.85546875" customWidth="1"/>
    <col min="5389" max="5389" width="12" customWidth="1"/>
    <col min="5390" max="5390" width="0" hidden="1" customWidth="1"/>
    <col min="5631" max="5631" width="4.140625" customWidth="1"/>
    <col min="5632" max="5632" width="5.28515625" customWidth="1"/>
    <col min="5633" max="5633" width="20.28515625" customWidth="1"/>
    <col min="5634" max="5634" width="8.5703125" customWidth="1"/>
    <col min="5635" max="5637" width="0" hidden="1" customWidth="1"/>
    <col min="5638" max="5638" width="6.140625" customWidth="1"/>
    <col min="5639" max="5639" width="10.85546875" customWidth="1"/>
    <col min="5640" max="5640" width="17.5703125" customWidth="1"/>
    <col min="5641" max="5641" width="8.42578125" customWidth="1"/>
    <col min="5642" max="5642" width="11.42578125" customWidth="1"/>
    <col min="5643" max="5644" width="7.85546875" customWidth="1"/>
    <col min="5645" max="5645" width="12" customWidth="1"/>
    <col min="5646" max="5646" width="0" hidden="1" customWidth="1"/>
    <col min="5887" max="5887" width="4.140625" customWidth="1"/>
    <col min="5888" max="5888" width="5.28515625" customWidth="1"/>
    <col min="5889" max="5889" width="20.28515625" customWidth="1"/>
    <col min="5890" max="5890" width="8.5703125" customWidth="1"/>
    <col min="5891" max="5893" width="0" hidden="1" customWidth="1"/>
    <col min="5894" max="5894" width="6.140625" customWidth="1"/>
    <col min="5895" max="5895" width="10.85546875" customWidth="1"/>
    <col min="5896" max="5896" width="17.5703125" customWidth="1"/>
    <col min="5897" max="5897" width="8.42578125" customWidth="1"/>
    <col min="5898" max="5898" width="11.42578125" customWidth="1"/>
    <col min="5899" max="5900" width="7.85546875" customWidth="1"/>
    <col min="5901" max="5901" width="12" customWidth="1"/>
    <col min="5902" max="5902" width="0" hidden="1" customWidth="1"/>
    <col min="6143" max="6143" width="4.140625" customWidth="1"/>
    <col min="6144" max="6144" width="5.28515625" customWidth="1"/>
    <col min="6145" max="6145" width="20.28515625" customWidth="1"/>
    <col min="6146" max="6146" width="8.5703125" customWidth="1"/>
    <col min="6147" max="6149" width="0" hidden="1" customWidth="1"/>
    <col min="6150" max="6150" width="6.140625" customWidth="1"/>
    <col min="6151" max="6151" width="10.85546875" customWidth="1"/>
    <col min="6152" max="6152" width="17.5703125" customWidth="1"/>
    <col min="6153" max="6153" width="8.42578125" customWidth="1"/>
    <col min="6154" max="6154" width="11.42578125" customWidth="1"/>
    <col min="6155" max="6156" width="7.85546875" customWidth="1"/>
    <col min="6157" max="6157" width="12" customWidth="1"/>
    <col min="6158" max="6158" width="0" hidden="1" customWidth="1"/>
    <col min="6399" max="6399" width="4.140625" customWidth="1"/>
    <col min="6400" max="6400" width="5.28515625" customWidth="1"/>
    <col min="6401" max="6401" width="20.28515625" customWidth="1"/>
    <col min="6402" max="6402" width="8.5703125" customWidth="1"/>
    <col min="6403" max="6405" width="0" hidden="1" customWidth="1"/>
    <col min="6406" max="6406" width="6.140625" customWidth="1"/>
    <col min="6407" max="6407" width="10.85546875" customWidth="1"/>
    <col min="6408" max="6408" width="17.5703125" customWidth="1"/>
    <col min="6409" max="6409" width="8.42578125" customWidth="1"/>
    <col min="6410" max="6410" width="11.42578125" customWidth="1"/>
    <col min="6411" max="6412" width="7.85546875" customWidth="1"/>
    <col min="6413" max="6413" width="12" customWidth="1"/>
    <col min="6414" max="6414" width="0" hidden="1" customWidth="1"/>
    <col min="6655" max="6655" width="4.140625" customWidth="1"/>
    <col min="6656" max="6656" width="5.28515625" customWidth="1"/>
    <col min="6657" max="6657" width="20.28515625" customWidth="1"/>
    <col min="6658" max="6658" width="8.5703125" customWidth="1"/>
    <col min="6659" max="6661" width="0" hidden="1" customWidth="1"/>
    <col min="6662" max="6662" width="6.140625" customWidth="1"/>
    <col min="6663" max="6663" width="10.85546875" customWidth="1"/>
    <col min="6664" max="6664" width="17.5703125" customWidth="1"/>
    <col min="6665" max="6665" width="8.42578125" customWidth="1"/>
    <col min="6666" max="6666" width="11.42578125" customWidth="1"/>
    <col min="6667" max="6668" width="7.85546875" customWidth="1"/>
    <col min="6669" max="6669" width="12" customWidth="1"/>
    <col min="6670" max="6670" width="0" hidden="1" customWidth="1"/>
    <col min="6911" max="6911" width="4.140625" customWidth="1"/>
    <col min="6912" max="6912" width="5.28515625" customWidth="1"/>
    <col min="6913" max="6913" width="20.28515625" customWidth="1"/>
    <col min="6914" max="6914" width="8.5703125" customWidth="1"/>
    <col min="6915" max="6917" width="0" hidden="1" customWidth="1"/>
    <col min="6918" max="6918" width="6.140625" customWidth="1"/>
    <col min="6919" max="6919" width="10.85546875" customWidth="1"/>
    <col min="6920" max="6920" width="17.5703125" customWidth="1"/>
    <col min="6921" max="6921" width="8.42578125" customWidth="1"/>
    <col min="6922" max="6922" width="11.42578125" customWidth="1"/>
    <col min="6923" max="6924" width="7.85546875" customWidth="1"/>
    <col min="6925" max="6925" width="12" customWidth="1"/>
    <col min="6926" max="6926" width="0" hidden="1" customWidth="1"/>
    <col min="7167" max="7167" width="4.140625" customWidth="1"/>
    <col min="7168" max="7168" width="5.28515625" customWidth="1"/>
    <col min="7169" max="7169" width="20.28515625" customWidth="1"/>
    <col min="7170" max="7170" width="8.5703125" customWidth="1"/>
    <col min="7171" max="7173" width="0" hidden="1" customWidth="1"/>
    <col min="7174" max="7174" width="6.140625" customWidth="1"/>
    <col min="7175" max="7175" width="10.85546875" customWidth="1"/>
    <col min="7176" max="7176" width="17.5703125" customWidth="1"/>
    <col min="7177" max="7177" width="8.42578125" customWidth="1"/>
    <col min="7178" max="7178" width="11.42578125" customWidth="1"/>
    <col min="7179" max="7180" width="7.85546875" customWidth="1"/>
    <col min="7181" max="7181" width="12" customWidth="1"/>
    <col min="7182" max="7182" width="0" hidden="1" customWidth="1"/>
    <col min="7423" max="7423" width="4.140625" customWidth="1"/>
    <col min="7424" max="7424" width="5.28515625" customWidth="1"/>
    <col min="7425" max="7425" width="20.28515625" customWidth="1"/>
    <col min="7426" max="7426" width="8.5703125" customWidth="1"/>
    <col min="7427" max="7429" width="0" hidden="1" customWidth="1"/>
    <col min="7430" max="7430" width="6.140625" customWidth="1"/>
    <col min="7431" max="7431" width="10.85546875" customWidth="1"/>
    <col min="7432" max="7432" width="17.5703125" customWidth="1"/>
    <col min="7433" max="7433" width="8.42578125" customWidth="1"/>
    <col min="7434" max="7434" width="11.42578125" customWidth="1"/>
    <col min="7435" max="7436" width="7.85546875" customWidth="1"/>
    <col min="7437" max="7437" width="12" customWidth="1"/>
    <col min="7438" max="7438" width="0" hidden="1" customWidth="1"/>
    <col min="7679" max="7679" width="4.140625" customWidth="1"/>
    <col min="7680" max="7680" width="5.28515625" customWidth="1"/>
    <col min="7681" max="7681" width="20.28515625" customWidth="1"/>
    <col min="7682" max="7682" width="8.5703125" customWidth="1"/>
    <col min="7683" max="7685" width="0" hidden="1" customWidth="1"/>
    <col min="7686" max="7686" width="6.140625" customWidth="1"/>
    <col min="7687" max="7687" width="10.85546875" customWidth="1"/>
    <col min="7688" max="7688" width="17.5703125" customWidth="1"/>
    <col min="7689" max="7689" width="8.42578125" customWidth="1"/>
    <col min="7690" max="7690" width="11.42578125" customWidth="1"/>
    <col min="7691" max="7692" width="7.85546875" customWidth="1"/>
    <col min="7693" max="7693" width="12" customWidth="1"/>
    <col min="7694" max="7694" width="0" hidden="1" customWidth="1"/>
    <col min="7935" max="7935" width="4.140625" customWidth="1"/>
    <col min="7936" max="7936" width="5.28515625" customWidth="1"/>
    <col min="7937" max="7937" width="20.28515625" customWidth="1"/>
    <col min="7938" max="7938" width="8.5703125" customWidth="1"/>
    <col min="7939" max="7941" width="0" hidden="1" customWidth="1"/>
    <col min="7942" max="7942" width="6.140625" customWidth="1"/>
    <col min="7943" max="7943" width="10.85546875" customWidth="1"/>
    <col min="7944" max="7944" width="17.5703125" customWidth="1"/>
    <col min="7945" max="7945" width="8.42578125" customWidth="1"/>
    <col min="7946" max="7946" width="11.42578125" customWidth="1"/>
    <col min="7947" max="7948" width="7.85546875" customWidth="1"/>
    <col min="7949" max="7949" width="12" customWidth="1"/>
    <col min="7950" max="7950" width="0" hidden="1" customWidth="1"/>
    <col min="8191" max="8191" width="4.140625" customWidth="1"/>
    <col min="8192" max="8192" width="5.28515625" customWidth="1"/>
    <col min="8193" max="8193" width="20.28515625" customWidth="1"/>
    <col min="8194" max="8194" width="8.5703125" customWidth="1"/>
    <col min="8195" max="8197" width="0" hidden="1" customWidth="1"/>
    <col min="8198" max="8198" width="6.140625" customWidth="1"/>
    <col min="8199" max="8199" width="10.85546875" customWidth="1"/>
    <col min="8200" max="8200" width="17.5703125" customWidth="1"/>
    <col min="8201" max="8201" width="8.42578125" customWidth="1"/>
    <col min="8202" max="8202" width="11.42578125" customWidth="1"/>
    <col min="8203" max="8204" width="7.85546875" customWidth="1"/>
    <col min="8205" max="8205" width="12" customWidth="1"/>
    <col min="8206" max="8206" width="0" hidden="1" customWidth="1"/>
    <col min="8447" max="8447" width="4.140625" customWidth="1"/>
    <col min="8448" max="8448" width="5.28515625" customWidth="1"/>
    <col min="8449" max="8449" width="20.28515625" customWidth="1"/>
    <col min="8450" max="8450" width="8.5703125" customWidth="1"/>
    <col min="8451" max="8453" width="0" hidden="1" customWidth="1"/>
    <col min="8454" max="8454" width="6.140625" customWidth="1"/>
    <col min="8455" max="8455" width="10.85546875" customWidth="1"/>
    <col min="8456" max="8456" width="17.5703125" customWidth="1"/>
    <col min="8457" max="8457" width="8.42578125" customWidth="1"/>
    <col min="8458" max="8458" width="11.42578125" customWidth="1"/>
    <col min="8459" max="8460" width="7.85546875" customWidth="1"/>
    <col min="8461" max="8461" width="12" customWidth="1"/>
    <col min="8462" max="8462" width="0" hidden="1" customWidth="1"/>
    <col min="8703" max="8703" width="4.140625" customWidth="1"/>
    <col min="8704" max="8704" width="5.28515625" customWidth="1"/>
    <col min="8705" max="8705" width="20.28515625" customWidth="1"/>
    <col min="8706" max="8706" width="8.5703125" customWidth="1"/>
    <col min="8707" max="8709" width="0" hidden="1" customWidth="1"/>
    <col min="8710" max="8710" width="6.140625" customWidth="1"/>
    <col min="8711" max="8711" width="10.85546875" customWidth="1"/>
    <col min="8712" max="8712" width="17.5703125" customWidth="1"/>
    <col min="8713" max="8713" width="8.42578125" customWidth="1"/>
    <col min="8714" max="8714" width="11.42578125" customWidth="1"/>
    <col min="8715" max="8716" width="7.85546875" customWidth="1"/>
    <col min="8717" max="8717" width="12" customWidth="1"/>
    <col min="8718" max="8718" width="0" hidden="1" customWidth="1"/>
    <col min="8959" max="8959" width="4.140625" customWidth="1"/>
    <col min="8960" max="8960" width="5.28515625" customWidth="1"/>
    <col min="8961" max="8961" width="20.28515625" customWidth="1"/>
    <col min="8962" max="8962" width="8.5703125" customWidth="1"/>
    <col min="8963" max="8965" width="0" hidden="1" customWidth="1"/>
    <col min="8966" max="8966" width="6.140625" customWidth="1"/>
    <col min="8967" max="8967" width="10.85546875" customWidth="1"/>
    <col min="8968" max="8968" width="17.5703125" customWidth="1"/>
    <col min="8969" max="8969" width="8.42578125" customWidth="1"/>
    <col min="8970" max="8970" width="11.42578125" customWidth="1"/>
    <col min="8971" max="8972" width="7.85546875" customWidth="1"/>
    <col min="8973" max="8973" width="12" customWidth="1"/>
    <col min="8974" max="8974" width="0" hidden="1" customWidth="1"/>
    <col min="9215" max="9215" width="4.140625" customWidth="1"/>
    <col min="9216" max="9216" width="5.28515625" customWidth="1"/>
    <col min="9217" max="9217" width="20.28515625" customWidth="1"/>
    <col min="9218" max="9218" width="8.5703125" customWidth="1"/>
    <col min="9219" max="9221" width="0" hidden="1" customWidth="1"/>
    <col min="9222" max="9222" width="6.140625" customWidth="1"/>
    <col min="9223" max="9223" width="10.85546875" customWidth="1"/>
    <col min="9224" max="9224" width="17.5703125" customWidth="1"/>
    <col min="9225" max="9225" width="8.42578125" customWidth="1"/>
    <col min="9226" max="9226" width="11.42578125" customWidth="1"/>
    <col min="9227" max="9228" width="7.85546875" customWidth="1"/>
    <col min="9229" max="9229" width="12" customWidth="1"/>
    <col min="9230" max="9230" width="0" hidden="1" customWidth="1"/>
    <col min="9471" max="9471" width="4.140625" customWidth="1"/>
    <col min="9472" max="9472" width="5.28515625" customWidth="1"/>
    <col min="9473" max="9473" width="20.28515625" customWidth="1"/>
    <col min="9474" max="9474" width="8.5703125" customWidth="1"/>
    <col min="9475" max="9477" width="0" hidden="1" customWidth="1"/>
    <col min="9478" max="9478" width="6.140625" customWidth="1"/>
    <col min="9479" max="9479" width="10.85546875" customWidth="1"/>
    <col min="9480" max="9480" width="17.5703125" customWidth="1"/>
    <col min="9481" max="9481" width="8.42578125" customWidth="1"/>
    <col min="9482" max="9482" width="11.42578125" customWidth="1"/>
    <col min="9483" max="9484" width="7.85546875" customWidth="1"/>
    <col min="9485" max="9485" width="12" customWidth="1"/>
    <col min="9486" max="9486" width="0" hidden="1" customWidth="1"/>
    <col min="9727" max="9727" width="4.140625" customWidth="1"/>
    <col min="9728" max="9728" width="5.28515625" customWidth="1"/>
    <col min="9729" max="9729" width="20.28515625" customWidth="1"/>
    <col min="9730" max="9730" width="8.5703125" customWidth="1"/>
    <col min="9731" max="9733" width="0" hidden="1" customWidth="1"/>
    <col min="9734" max="9734" width="6.140625" customWidth="1"/>
    <col min="9735" max="9735" width="10.85546875" customWidth="1"/>
    <col min="9736" max="9736" width="17.5703125" customWidth="1"/>
    <col min="9737" max="9737" width="8.42578125" customWidth="1"/>
    <col min="9738" max="9738" width="11.42578125" customWidth="1"/>
    <col min="9739" max="9740" width="7.85546875" customWidth="1"/>
    <col min="9741" max="9741" width="12" customWidth="1"/>
    <col min="9742" max="9742" width="0" hidden="1" customWidth="1"/>
    <col min="9983" max="9983" width="4.140625" customWidth="1"/>
    <col min="9984" max="9984" width="5.28515625" customWidth="1"/>
    <col min="9985" max="9985" width="20.28515625" customWidth="1"/>
    <col min="9986" max="9986" width="8.5703125" customWidth="1"/>
    <col min="9987" max="9989" width="0" hidden="1" customWidth="1"/>
    <col min="9990" max="9990" width="6.140625" customWidth="1"/>
    <col min="9991" max="9991" width="10.85546875" customWidth="1"/>
    <col min="9992" max="9992" width="17.5703125" customWidth="1"/>
    <col min="9993" max="9993" width="8.42578125" customWidth="1"/>
    <col min="9994" max="9994" width="11.42578125" customWidth="1"/>
    <col min="9995" max="9996" width="7.85546875" customWidth="1"/>
    <col min="9997" max="9997" width="12" customWidth="1"/>
    <col min="9998" max="9998" width="0" hidden="1" customWidth="1"/>
    <col min="10239" max="10239" width="4.140625" customWidth="1"/>
    <col min="10240" max="10240" width="5.28515625" customWidth="1"/>
    <col min="10241" max="10241" width="20.28515625" customWidth="1"/>
    <col min="10242" max="10242" width="8.5703125" customWidth="1"/>
    <col min="10243" max="10245" width="0" hidden="1" customWidth="1"/>
    <col min="10246" max="10246" width="6.140625" customWidth="1"/>
    <col min="10247" max="10247" width="10.85546875" customWidth="1"/>
    <col min="10248" max="10248" width="17.5703125" customWidth="1"/>
    <col min="10249" max="10249" width="8.42578125" customWidth="1"/>
    <col min="10250" max="10250" width="11.42578125" customWidth="1"/>
    <col min="10251" max="10252" width="7.85546875" customWidth="1"/>
    <col min="10253" max="10253" width="12" customWidth="1"/>
    <col min="10254" max="10254" width="0" hidden="1" customWidth="1"/>
    <col min="10495" max="10495" width="4.140625" customWidth="1"/>
    <col min="10496" max="10496" width="5.28515625" customWidth="1"/>
    <col min="10497" max="10497" width="20.28515625" customWidth="1"/>
    <col min="10498" max="10498" width="8.5703125" customWidth="1"/>
    <col min="10499" max="10501" width="0" hidden="1" customWidth="1"/>
    <col min="10502" max="10502" width="6.140625" customWidth="1"/>
    <col min="10503" max="10503" width="10.85546875" customWidth="1"/>
    <col min="10504" max="10504" width="17.5703125" customWidth="1"/>
    <col min="10505" max="10505" width="8.42578125" customWidth="1"/>
    <col min="10506" max="10506" width="11.42578125" customWidth="1"/>
    <col min="10507" max="10508" width="7.85546875" customWidth="1"/>
    <col min="10509" max="10509" width="12" customWidth="1"/>
    <col min="10510" max="10510" width="0" hidden="1" customWidth="1"/>
    <col min="10751" max="10751" width="4.140625" customWidth="1"/>
    <col min="10752" max="10752" width="5.28515625" customWidth="1"/>
    <col min="10753" max="10753" width="20.28515625" customWidth="1"/>
    <col min="10754" max="10754" width="8.5703125" customWidth="1"/>
    <col min="10755" max="10757" width="0" hidden="1" customWidth="1"/>
    <col min="10758" max="10758" width="6.140625" customWidth="1"/>
    <col min="10759" max="10759" width="10.85546875" customWidth="1"/>
    <col min="10760" max="10760" width="17.5703125" customWidth="1"/>
    <col min="10761" max="10761" width="8.42578125" customWidth="1"/>
    <col min="10762" max="10762" width="11.42578125" customWidth="1"/>
    <col min="10763" max="10764" width="7.85546875" customWidth="1"/>
    <col min="10765" max="10765" width="12" customWidth="1"/>
    <col min="10766" max="10766" width="0" hidden="1" customWidth="1"/>
    <col min="11007" max="11007" width="4.140625" customWidth="1"/>
    <col min="11008" max="11008" width="5.28515625" customWidth="1"/>
    <col min="11009" max="11009" width="20.28515625" customWidth="1"/>
    <col min="11010" max="11010" width="8.5703125" customWidth="1"/>
    <col min="11011" max="11013" width="0" hidden="1" customWidth="1"/>
    <col min="11014" max="11014" width="6.140625" customWidth="1"/>
    <col min="11015" max="11015" width="10.85546875" customWidth="1"/>
    <col min="11016" max="11016" width="17.5703125" customWidth="1"/>
    <col min="11017" max="11017" width="8.42578125" customWidth="1"/>
    <col min="11018" max="11018" width="11.42578125" customWidth="1"/>
    <col min="11019" max="11020" width="7.85546875" customWidth="1"/>
    <col min="11021" max="11021" width="12" customWidth="1"/>
    <col min="11022" max="11022" width="0" hidden="1" customWidth="1"/>
    <col min="11263" max="11263" width="4.140625" customWidth="1"/>
    <col min="11264" max="11264" width="5.28515625" customWidth="1"/>
    <col min="11265" max="11265" width="20.28515625" customWidth="1"/>
    <col min="11266" max="11266" width="8.5703125" customWidth="1"/>
    <col min="11267" max="11269" width="0" hidden="1" customWidth="1"/>
    <col min="11270" max="11270" width="6.140625" customWidth="1"/>
    <col min="11271" max="11271" width="10.85546875" customWidth="1"/>
    <col min="11272" max="11272" width="17.5703125" customWidth="1"/>
    <col min="11273" max="11273" width="8.42578125" customWidth="1"/>
    <col min="11274" max="11274" width="11.42578125" customWidth="1"/>
    <col min="11275" max="11276" width="7.85546875" customWidth="1"/>
    <col min="11277" max="11277" width="12" customWidth="1"/>
    <col min="11278" max="11278" width="0" hidden="1" customWidth="1"/>
    <col min="11519" max="11519" width="4.140625" customWidth="1"/>
    <col min="11520" max="11520" width="5.28515625" customWidth="1"/>
    <col min="11521" max="11521" width="20.28515625" customWidth="1"/>
    <col min="11522" max="11522" width="8.5703125" customWidth="1"/>
    <col min="11523" max="11525" width="0" hidden="1" customWidth="1"/>
    <col min="11526" max="11526" width="6.140625" customWidth="1"/>
    <col min="11527" max="11527" width="10.85546875" customWidth="1"/>
    <col min="11528" max="11528" width="17.5703125" customWidth="1"/>
    <col min="11529" max="11529" width="8.42578125" customWidth="1"/>
    <col min="11530" max="11530" width="11.42578125" customWidth="1"/>
    <col min="11531" max="11532" width="7.85546875" customWidth="1"/>
    <col min="11533" max="11533" width="12" customWidth="1"/>
    <col min="11534" max="11534" width="0" hidden="1" customWidth="1"/>
    <col min="11775" max="11775" width="4.140625" customWidth="1"/>
    <col min="11776" max="11776" width="5.28515625" customWidth="1"/>
    <col min="11777" max="11777" width="20.28515625" customWidth="1"/>
    <col min="11778" max="11778" width="8.5703125" customWidth="1"/>
    <col min="11779" max="11781" width="0" hidden="1" customWidth="1"/>
    <col min="11782" max="11782" width="6.140625" customWidth="1"/>
    <col min="11783" max="11783" width="10.85546875" customWidth="1"/>
    <col min="11784" max="11784" width="17.5703125" customWidth="1"/>
    <col min="11785" max="11785" width="8.42578125" customWidth="1"/>
    <col min="11786" max="11786" width="11.42578125" customWidth="1"/>
    <col min="11787" max="11788" width="7.85546875" customWidth="1"/>
    <col min="11789" max="11789" width="12" customWidth="1"/>
    <col min="11790" max="11790" width="0" hidden="1" customWidth="1"/>
    <col min="12031" max="12031" width="4.140625" customWidth="1"/>
    <col min="12032" max="12032" width="5.28515625" customWidth="1"/>
    <col min="12033" max="12033" width="20.28515625" customWidth="1"/>
    <col min="12034" max="12034" width="8.5703125" customWidth="1"/>
    <col min="12035" max="12037" width="0" hidden="1" customWidth="1"/>
    <col min="12038" max="12038" width="6.140625" customWidth="1"/>
    <col min="12039" max="12039" width="10.85546875" customWidth="1"/>
    <col min="12040" max="12040" width="17.5703125" customWidth="1"/>
    <col min="12041" max="12041" width="8.42578125" customWidth="1"/>
    <col min="12042" max="12042" width="11.42578125" customWidth="1"/>
    <col min="12043" max="12044" width="7.85546875" customWidth="1"/>
    <col min="12045" max="12045" width="12" customWidth="1"/>
    <col min="12046" max="12046" width="0" hidden="1" customWidth="1"/>
    <col min="12287" max="12287" width="4.140625" customWidth="1"/>
    <col min="12288" max="12288" width="5.28515625" customWidth="1"/>
    <col min="12289" max="12289" width="20.28515625" customWidth="1"/>
    <col min="12290" max="12290" width="8.5703125" customWidth="1"/>
    <col min="12291" max="12293" width="0" hidden="1" customWidth="1"/>
    <col min="12294" max="12294" width="6.140625" customWidth="1"/>
    <col min="12295" max="12295" width="10.85546875" customWidth="1"/>
    <col min="12296" max="12296" width="17.5703125" customWidth="1"/>
    <col min="12297" max="12297" width="8.42578125" customWidth="1"/>
    <col min="12298" max="12298" width="11.42578125" customWidth="1"/>
    <col min="12299" max="12300" width="7.85546875" customWidth="1"/>
    <col min="12301" max="12301" width="12" customWidth="1"/>
    <col min="12302" max="12302" width="0" hidden="1" customWidth="1"/>
    <col min="12543" max="12543" width="4.140625" customWidth="1"/>
    <col min="12544" max="12544" width="5.28515625" customWidth="1"/>
    <col min="12545" max="12545" width="20.28515625" customWidth="1"/>
    <col min="12546" max="12546" width="8.5703125" customWidth="1"/>
    <col min="12547" max="12549" width="0" hidden="1" customWidth="1"/>
    <col min="12550" max="12550" width="6.140625" customWidth="1"/>
    <col min="12551" max="12551" width="10.85546875" customWidth="1"/>
    <col min="12552" max="12552" width="17.5703125" customWidth="1"/>
    <col min="12553" max="12553" width="8.42578125" customWidth="1"/>
    <col min="12554" max="12554" width="11.42578125" customWidth="1"/>
    <col min="12555" max="12556" width="7.85546875" customWidth="1"/>
    <col min="12557" max="12557" width="12" customWidth="1"/>
    <col min="12558" max="12558" width="0" hidden="1" customWidth="1"/>
    <col min="12799" max="12799" width="4.140625" customWidth="1"/>
    <col min="12800" max="12800" width="5.28515625" customWidth="1"/>
    <col min="12801" max="12801" width="20.28515625" customWidth="1"/>
    <col min="12802" max="12802" width="8.5703125" customWidth="1"/>
    <col min="12803" max="12805" width="0" hidden="1" customWidth="1"/>
    <col min="12806" max="12806" width="6.140625" customWidth="1"/>
    <col min="12807" max="12807" width="10.85546875" customWidth="1"/>
    <col min="12808" max="12808" width="17.5703125" customWidth="1"/>
    <col min="12809" max="12809" width="8.42578125" customWidth="1"/>
    <col min="12810" max="12810" width="11.42578125" customWidth="1"/>
    <col min="12811" max="12812" width="7.85546875" customWidth="1"/>
    <col min="12813" max="12813" width="12" customWidth="1"/>
    <col min="12814" max="12814" width="0" hidden="1" customWidth="1"/>
    <col min="13055" max="13055" width="4.140625" customWidth="1"/>
    <col min="13056" max="13056" width="5.28515625" customWidth="1"/>
    <col min="13057" max="13057" width="20.28515625" customWidth="1"/>
    <col min="13058" max="13058" width="8.5703125" customWidth="1"/>
    <col min="13059" max="13061" width="0" hidden="1" customWidth="1"/>
    <col min="13062" max="13062" width="6.140625" customWidth="1"/>
    <col min="13063" max="13063" width="10.85546875" customWidth="1"/>
    <col min="13064" max="13064" width="17.5703125" customWidth="1"/>
    <col min="13065" max="13065" width="8.42578125" customWidth="1"/>
    <col min="13066" max="13066" width="11.42578125" customWidth="1"/>
    <col min="13067" max="13068" width="7.85546875" customWidth="1"/>
    <col min="13069" max="13069" width="12" customWidth="1"/>
    <col min="13070" max="13070" width="0" hidden="1" customWidth="1"/>
    <col min="13311" max="13311" width="4.140625" customWidth="1"/>
    <col min="13312" max="13312" width="5.28515625" customWidth="1"/>
    <col min="13313" max="13313" width="20.28515625" customWidth="1"/>
    <col min="13314" max="13314" width="8.5703125" customWidth="1"/>
    <col min="13315" max="13317" width="0" hidden="1" customWidth="1"/>
    <col min="13318" max="13318" width="6.140625" customWidth="1"/>
    <col min="13319" max="13319" width="10.85546875" customWidth="1"/>
    <col min="13320" max="13320" width="17.5703125" customWidth="1"/>
    <col min="13321" max="13321" width="8.42578125" customWidth="1"/>
    <col min="13322" max="13322" width="11.42578125" customWidth="1"/>
    <col min="13323" max="13324" width="7.85546875" customWidth="1"/>
    <col min="13325" max="13325" width="12" customWidth="1"/>
    <col min="13326" max="13326" width="0" hidden="1" customWidth="1"/>
    <col min="13567" max="13567" width="4.140625" customWidth="1"/>
    <col min="13568" max="13568" width="5.28515625" customWidth="1"/>
    <col min="13569" max="13569" width="20.28515625" customWidth="1"/>
    <col min="13570" max="13570" width="8.5703125" customWidth="1"/>
    <col min="13571" max="13573" width="0" hidden="1" customWidth="1"/>
    <col min="13574" max="13574" width="6.140625" customWidth="1"/>
    <col min="13575" max="13575" width="10.85546875" customWidth="1"/>
    <col min="13576" max="13576" width="17.5703125" customWidth="1"/>
    <col min="13577" max="13577" width="8.42578125" customWidth="1"/>
    <col min="13578" max="13578" width="11.42578125" customWidth="1"/>
    <col min="13579" max="13580" width="7.85546875" customWidth="1"/>
    <col min="13581" max="13581" width="12" customWidth="1"/>
    <col min="13582" max="13582" width="0" hidden="1" customWidth="1"/>
    <col min="13823" max="13823" width="4.140625" customWidth="1"/>
    <col min="13824" max="13824" width="5.28515625" customWidth="1"/>
    <col min="13825" max="13825" width="20.28515625" customWidth="1"/>
    <col min="13826" max="13826" width="8.5703125" customWidth="1"/>
    <col min="13827" max="13829" width="0" hidden="1" customWidth="1"/>
    <col min="13830" max="13830" width="6.140625" customWidth="1"/>
    <col min="13831" max="13831" width="10.85546875" customWidth="1"/>
    <col min="13832" max="13832" width="17.5703125" customWidth="1"/>
    <col min="13833" max="13833" width="8.42578125" customWidth="1"/>
    <col min="13834" max="13834" width="11.42578125" customWidth="1"/>
    <col min="13835" max="13836" width="7.85546875" customWidth="1"/>
    <col min="13837" max="13837" width="12" customWidth="1"/>
    <col min="13838" max="13838" width="0" hidden="1" customWidth="1"/>
    <col min="14079" max="14079" width="4.140625" customWidth="1"/>
    <col min="14080" max="14080" width="5.28515625" customWidth="1"/>
    <col min="14081" max="14081" width="20.28515625" customWidth="1"/>
    <col min="14082" max="14082" width="8.5703125" customWidth="1"/>
    <col min="14083" max="14085" width="0" hidden="1" customWidth="1"/>
    <col min="14086" max="14086" width="6.140625" customWidth="1"/>
    <col min="14087" max="14087" width="10.85546875" customWidth="1"/>
    <col min="14088" max="14088" width="17.5703125" customWidth="1"/>
    <col min="14089" max="14089" width="8.42578125" customWidth="1"/>
    <col min="14090" max="14090" width="11.42578125" customWidth="1"/>
    <col min="14091" max="14092" width="7.85546875" customWidth="1"/>
    <col min="14093" max="14093" width="12" customWidth="1"/>
    <col min="14094" max="14094" width="0" hidden="1" customWidth="1"/>
    <col min="14335" max="14335" width="4.140625" customWidth="1"/>
    <col min="14336" max="14336" width="5.28515625" customWidth="1"/>
    <col min="14337" max="14337" width="20.28515625" customWidth="1"/>
    <col min="14338" max="14338" width="8.5703125" customWidth="1"/>
    <col min="14339" max="14341" width="0" hidden="1" customWidth="1"/>
    <col min="14342" max="14342" width="6.140625" customWidth="1"/>
    <col min="14343" max="14343" width="10.85546875" customWidth="1"/>
    <col min="14344" max="14344" width="17.5703125" customWidth="1"/>
    <col min="14345" max="14345" width="8.42578125" customWidth="1"/>
    <col min="14346" max="14346" width="11.42578125" customWidth="1"/>
    <col min="14347" max="14348" width="7.85546875" customWidth="1"/>
    <col min="14349" max="14349" width="12" customWidth="1"/>
    <col min="14350" max="14350" width="0" hidden="1" customWidth="1"/>
    <col min="14591" max="14591" width="4.140625" customWidth="1"/>
    <col min="14592" max="14592" width="5.28515625" customWidth="1"/>
    <col min="14593" max="14593" width="20.28515625" customWidth="1"/>
    <col min="14594" max="14594" width="8.5703125" customWidth="1"/>
    <col min="14595" max="14597" width="0" hidden="1" customWidth="1"/>
    <col min="14598" max="14598" width="6.140625" customWidth="1"/>
    <col min="14599" max="14599" width="10.85546875" customWidth="1"/>
    <col min="14600" max="14600" width="17.5703125" customWidth="1"/>
    <col min="14601" max="14601" width="8.42578125" customWidth="1"/>
    <col min="14602" max="14602" width="11.42578125" customWidth="1"/>
    <col min="14603" max="14604" width="7.85546875" customWidth="1"/>
    <col min="14605" max="14605" width="12" customWidth="1"/>
    <col min="14606" max="14606" width="0" hidden="1" customWidth="1"/>
    <col min="14847" max="14847" width="4.140625" customWidth="1"/>
    <col min="14848" max="14848" width="5.28515625" customWidth="1"/>
    <col min="14849" max="14849" width="20.28515625" customWidth="1"/>
    <col min="14850" max="14850" width="8.5703125" customWidth="1"/>
    <col min="14851" max="14853" width="0" hidden="1" customWidth="1"/>
    <col min="14854" max="14854" width="6.140625" customWidth="1"/>
    <col min="14855" max="14855" width="10.85546875" customWidth="1"/>
    <col min="14856" max="14856" width="17.5703125" customWidth="1"/>
    <col min="14857" max="14857" width="8.42578125" customWidth="1"/>
    <col min="14858" max="14858" width="11.42578125" customWidth="1"/>
    <col min="14859" max="14860" width="7.85546875" customWidth="1"/>
    <col min="14861" max="14861" width="12" customWidth="1"/>
    <col min="14862" max="14862" width="0" hidden="1" customWidth="1"/>
    <col min="15103" max="15103" width="4.140625" customWidth="1"/>
    <col min="15104" max="15104" width="5.28515625" customWidth="1"/>
    <col min="15105" max="15105" width="20.28515625" customWidth="1"/>
    <col min="15106" max="15106" width="8.5703125" customWidth="1"/>
    <col min="15107" max="15109" width="0" hidden="1" customWidth="1"/>
    <col min="15110" max="15110" width="6.140625" customWidth="1"/>
    <col min="15111" max="15111" width="10.85546875" customWidth="1"/>
    <col min="15112" max="15112" width="17.5703125" customWidth="1"/>
    <col min="15113" max="15113" width="8.42578125" customWidth="1"/>
    <col min="15114" max="15114" width="11.42578125" customWidth="1"/>
    <col min="15115" max="15116" width="7.85546875" customWidth="1"/>
    <col min="15117" max="15117" width="12" customWidth="1"/>
    <col min="15118" max="15118" width="0" hidden="1" customWidth="1"/>
    <col min="15359" max="15359" width="4.140625" customWidth="1"/>
    <col min="15360" max="15360" width="5.28515625" customWidth="1"/>
    <col min="15361" max="15361" width="20.28515625" customWidth="1"/>
    <col min="15362" max="15362" width="8.5703125" customWidth="1"/>
    <col min="15363" max="15365" width="0" hidden="1" customWidth="1"/>
    <col min="15366" max="15366" width="6.140625" customWidth="1"/>
    <col min="15367" max="15367" width="10.85546875" customWidth="1"/>
    <col min="15368" max="15368" width="17.5703125" customWidth="1"/>
    <col min="15369" max="15369" width="8.42578125" customWidth="1"/>
    <col min="15370" max="15370" width="11.42578125" customWidth="1"/>
    <col min="15371" max="15372" width="7.85546875" customWidth="1"/>
    <col min="15373" max="15373" width="12" customWidth="1"/>
    <col min="15374" max="15374" width="0" hidden="1" customWidth="1"/>
    <col min="15615" max="15615" width="4.140625" customWidth="1"/>
    <col min="15616" max="15616" width="5.28515625" customWidth="1"/>
    <col min="15617" max="15617" width="20.28515625" customWidth="1"/>
    <col min="15618" max="15618" width="8.5703125" customWidth="1"/>
    <col min="15619" max="15621" width="0" hidden="1" customWidth="1"/>
    <col min="15622" max="15622" width="6.140625" customWidth="1"/>
    <col min="15623" max="15623" width="10.85546875" customWidth="1"/>
    <col min="15624" max="15624" width="17.5703125" customWidth="1"/>
    <col min="15625" max="15625" width="8.42578125" customWidth="1"/>
    <col min="15626" max="15626" width="11.42578125" customWidth="1"/>
    <col min="15627" max="15628" width="7.85546875" customWidth="1"/>
    <col min="15629" max="15629" width="12" customWidth="1"/>
    <col min="15630" max="15630" width="0" hidden="1" customWidth="1"/>
    <col min="15871" max="15871" width="4.140625" customWidth="1"/>
    <col min="15872" max="15872" width="5.28515625" customWidth="1"/>
    <col min="15873" max="15873" width="20.28515625" customWidth="1"/>
    <col min="15874" max="15874" width="8.5703125" customWidth="1"/>
    <col min="15875" max="15877" width="0" hidden="1" customWidth="1"/>
    <col min="15878" max="15878" width="6.140625" customWidth="1"/>
    <col min="15879" max="15879" width="10.85546875" customWidth="1"/>
    <col min="15880" max="15880" width="17.5703125" customWidth="1"/>
    <col min="15881" max="15881" width="8.42578125" customWidth="1"/>
    <col min="15882" max="15882" width="11.42578125" customWidth="1"/>
    <col min="15883" max="15884" width="7.85546875" customWidth="1"/>
    <col min="15885" max="15885" width="12" customWidth="1"/>
    <col min="15886" max="15886" width="0" hidden="1" customWidth="1"/>
    <col min="16127" max="16127" width="4.140625" customWidth="1"/>
    <col min="16128" max="16128" width="5.28515625" customWidth="1"/>
    <col min="16129" max="16129" width="20.28515625" customWidth="1"/>
    <col min="16130" max="16130" width="8.5703125" customWidth="1"/>
    <col min="16131" max="16133" width="0" hidden="1" customWidth="1"/>
    <col min="16134" max="16134" width="6.140625" customWidth="1"/>
    <col min="16135" max="16135" width="10.85546875" customWidth="1"/>
    <col min="16136" max="16136" width="17.5703125" customWidth="1"/>
    <col min="16137" max="16137" width="8.42578125" customWidth="1"/>
    <col min="16138" max="16138" width="11.42578125" customWidth="1"/>
    <col min="16139" max="16140" width="7.85546875" customWidth="1"/>
    <col min="16141" max="16141" width="12" customWidth="1"/>
    <col min="16142" max="16142" width="0" hidden="1" customWidth="1"/>
  </cols>
  <sheetData>
    <row r="1" spans="1:21" s="295" customFormat="1" ht="15.75" x14ac:dyDescent="0.25">
      <c r="A1" s="429" t="s">
        <v>812</v>
      </c>
      <c r="B1" s="429"/>
      <c r="C1" s="429"/>
      <c r="D1" s="429"/>
      <c r="E1" s="429"/>
      <c r="F1" s="429"/>
      <c r="G1" s="429"/>
      <c r="H1" s="429"/>
      <c r="I1" s="429"/>
      <c r="J1" s="294"/>
      <c r="K1" s="294"/>
      <c r="L1" s="428" t="s">
        <v>813</v>
      </c>
      <c r="M1" s="428"/>
      <c r="N1" s="428"/>
      <c r="O1" s="428"/>
      <c r="P1" s="428"/>
      <c r="Q1" s="428"/>
      <c r="R1" s="428"/>
      <c r="S1" s="428"/>
      <c r="T1" s="428"/>
      <c r="U1" s="428"/>
    </row>
    <row r="2" spans="1:21" s="295" customFormat="1" ht="15.75" x14ac:dyDescent="0.25">
      <c r="A2" s="430" t="s">
        <v>0</v>
      </c>
      <c r="B2" s="430"/>
      <c r="C2" s="430"/>
      <c r="D2" s="430"/>
      <c r="E2" s="430"/>
      <c r="F2" s="430"/>
      <c r="G2" s="430"/>
      <c r="H2" s="430"/>
      <c r="I2" s="430"/>
      <c r="J2" s="296"/>
      <c r="K2" s="296"/>
      <c r="L2" s="428" t="s">
        <v>814</v>
      </c>
      <c r="M2" s="428"/>
      <c r="N2" s="428"/>
      <c r="O2" s="428"/>
      <c r="P2" s="428"/>
      <c r="Q2" s="428"/>
      <c r="R2" s="428"/>
      <c r="S2" s="428"/>
      <c r="T2" s="428"/>
      <c r="U2" s="428"/>
    </row>
    <row r="3" spans="1:21" s="295" customFormat="1" ht="15.75" x14ac:dyDescent="0.25">
      <c r="A3" s="297"/>
      <c r="B3" s="297"/>
      <c r="C3" s="297"/>
      <c r="D3" s="297"/>
      <c r="E3" s="298"/>
      <c r="F3" s="298"/>
      <c r="G3" s="298"/>
      <c r="H3" s="298"/>
      <c r="I3" s="298"/>
      <c r="J3" s="298"/>
      <c r="K3" s="298"/>
      <c r="L3" s="298"/>
      <c r="M3" s="298"/>
      <c r="N3" s="298"/>
      <c r="O3" s="298"/>
      <c r="P3" s="298"/>
      <c r="Q3" s="298"/>
      <c r="R3" s="298"/>
      <c r="S3" s="298"/>
      <c r="T3" s="298"/>
      <c r="U3" s="298"/>
    </row>
    <row r="4" spans="1:21" s="299" customFormat="1" ht="17.25" customHeight="1" x14ac:dyDescent="0.2">
      <c r="A4" s="426" t="s">
        <v>856</v>
      </c>
      <c r="B4" s="426"/>
      <c r="C4" s="426"/>
      <c r="D4" s="426"/>
      <c r="E4" s="426"/>
      <c r="F4" s="426"/>
      <c r="G4" s="426"/>
      <c r="H4" s="426"/>
      <c r="I4" s="426"/>
      <c r="J4" s="426"/>
      <c r="K4" s="426"/>
      <c r="L4" s="426"/>
      <c r="M4" s="426"/>
      <c r="N4" s="426"/>
      <c r="O4" s="426"/>
      <c r="P4" s="426"/>
      <c r="Q4" s="426"/>
      <c r="R4" s="426"/>
      <c r="S4" s="426"/>
      <c r="T4" s="426"/>
      <c r="U4" s="426"/>
    </row>
    <row r="5" spans="1:21" s="300" customFormat="1" ht="16.5" x14ac:dyDescent="0.25">
      <c r="A5" s="427" t="s">
        <v>857</v>
      </c>
      <c r="B5" s="427"/>
      <c r="C5" s="427"/>
      <c r="D5" s="427"/>
      <c r="E5" s="427"/>
      <c r="F5" s="427"/>
      <c r="G5" s="427"/>
      <c r="H5" s="427"/>
      <c r="I5" s="427"/>
      <c r="J5" s="427"/>
      <c r="K5" s="427"/>
      <c r="L5" s="427"/>
      <c r="M5" s="427"/>
      <c r="N5" s="427"/>
      <c r="O5" s="427"/>
      <c r="P5" s="427"/>
      <c r="Q5" s="427"/>
      <c r="R5" s="427"/>
      <c r="S5" s="427"/>
      <c r="T5" s="427"/>
      <c r="U5" s="427"/>
    </row>
    <row r="6" spans="1:21" s="300" customFormat="1" ht="17.25" x14ac:dyDescent="0.25">
      <c r="A6" s="420" t="s">
        <v>854</v>
      </c>
      <c r="B6" s="420"/>
      <c r="C6" s="420"/>
      <c r="D6" s="420"/>
      <c r="E6" s="420"/>
      <c r="F6" s="420"/>
      <c r="G6" s="420"/>
      <c r="H6" s="420"/>
      <c r="I6" s="420"/>
      <c r="J6" s="420"/>
      <c r="K6" s="420"/>
      <c r="L6" s="420"/>
      <c r="M6" s="420"/>
      <c r="N6" s="420"/>
      <c r="O6" s="420"/>
      <c r="P6" s="420"/>
      <c r="Q6" s="420"/>
      <c r="R6" s="420"/>
      <c r="S6" s="420"/>
      <c r="T6" s="420"/>
      <c r="U6" s="420"/>
    </row>
    <row r="7" spans="1:21" s="300" customFormat="1" ht="17.25" x14ac:dyDescent="0.25">
      <c r="A7" s="420"/>
      <c r="B7" s="420"/>
      <c r="C7" s="420"/>
      <c r="D7" s="420"/>
      <c r="E7" s="420"/>
      <c r="F7" s="420"/>
      <c r="G7" s="420"/>
      <c r="H7" s="420"/>
      <c r="I7" s="420"/>
      <c r="J7" s="420"/>
      <c r="K7" s="420"/>
      <c r="L7" s="420"/>
      <c r="M7" s="420"/>
      <c r="N7" s="420"/>
      <c r="O7" s="420"/>
      <c r="P7" s="420"/>
      <c r="Q7" s="420"/>
      <c r="R7" s="420"/>
      <c r="S7" s="420"/>
      <c r="T7" s="420"/>
      <c r="U7" s="420"/>
    </row>
    <row r="8" spans="1:21" s="301" customFormat="1" ht="15" customHeight="1" x14ac:dyDescent="0.2">
      <c r="A8" s="302"/>
      <c r="B8" s="302"/>
      <c r="C8" s="302"/>
      <c r="D8" s="302"/>
      <c r="E8" s="302"/>
      <c r="F8" s="302"/>
      <c r="G8" s="302"/>
      <c r="H8" s="302"/>
      <c r="I8" s="302"/>
      <c r="J8" s="302"/>
      <c r="K8" s="302"/>
      <c r="L8" s="303"/>
      <c r="M8" s="303"/>
      <c r="N8" s="303"/>
      <c r="O8" s="303"/>
      <c r="P8" s="303"/>
      <c r="Q8" s="303"/>
      <c r="R8" s="303"/>
      <c r="S8" s="303"/>
      <c r="T8" s="303"/>
      <c r="U8" s="303"/>
    </row>
    <row r="9" spans="1:21" s="338" customFormat="1" ht="15" customHeight="1" x14ac:dyDescent="0.25">
      <c r="A9" s="421" t="s">
        <v>815</v>
      </c>
      <c r="B9" s="422" t="s">
        <v>816</v>
      </c>
      <c r="C9" s="421" t="s">
        <v>3</v>
      </c>
      <c r="D9" s="421"/>
      <c r="E9" s="422" t="s">
        <v>757</v>
      </c>
      <c r="F9" s="422" t="s">
        <v>849</v>
      </c>
      <c r="G9" s="422" t="s">
        <v>818</v>
      </c>
      <c r="H9" s="336" t="s">
        <v>817</v>
      </c>
      <c r="I9" s="422" t="s">
        <v>818</v>
      </c>
      <c r="J9" s="421" t="s">
        <v>819</v>
      </c>
      <c r="K9" s="422" t="s">
        <v>850</v>
      </c>
      <c r="L9" s="435" t="s">
        <v>832</v>
      </c>
      <c r="M9" s="436"/>
      <c r="N9" s="437"/>
      <c r="O9" s="433" t="s">
        <v>820</v>
      </c>
      <c r="P9" s="434"/>
      <c r="Q9" s="424" t="s">
        <v>821</v>
      </c>
      <c r="R9" s="424" t="s">
        <v>822</v>
      </c>
      <c r="S9" s="424" t="s">
        <v>823</v>
      </c>
      <c r="T9" s="424" t="s">
        <v>824</v>
      </c>
      <c r="U9" s="431" t="s">
        <v>825</v>
      </c>
    </row>
    <row r="10" spans="1:21" s="338" customFormat="1" ht="18" customHeight="1" x14ac:dyDescent="0.25">
      <c r="A10" s="421"/>
      <c r="B10" s="423"/>
      <c r="C10" s="421"/>
      <c r="D10" s="421"/>
      <c r="E10" s="423"/>
      <c r="F10" s="423"/>
      <c r="G10" s="423"/>
      <c r="H10" s="337" t="s">
        <v>826</v>
      </c>
      <c r="I10" s="423"/>
      <c r="J10" s="421"/>
      <c r="K10" s="423"/>
      <c r="L10" s="335" t="s">
        <v>830</v>
      </c>
      <c r="M10" s="335" t="s">
        <v>831</v>
      </c>
      <c r="N10" s="335" t="s">
        <v>829</v>
      </c>
      <c r="O10" s="304" t="s">
        <v>832</v>
      </c>
      <c r="P10" s="304" t="s">
        <v>22</v>
      </c>
      <c r="Q10" s="425"/>
      <c r="R10" s="425"/>
      <c r="S10" s="425"/>
      <c r="T10" s="425"/>
      <c r="U10" s="432"/>
    </row>
    <row r="11" spans="1:21" s="319" customFormat="1" ht="18.75" customHeight="1" x14ac:dyDescent="0.25">
      <c r="A11" s="308">
        <v>1</v>
      </c>
      <c r="B11" s="309">
        <v>179</v>
      </c>
      <c r="C11" s="310" t="s">
        <v>128</v>
      </c>
      <c r="D11" s="311" t="s">
        <v>192</v>
      </c>
      <c r="E11" s="308" t="s">
        <v>858</v>
      </c>
      <c r="F11" s="308" t="b">
        <v>0</v>
      </c>
      <c r="G11" s="312" t="s">
        <v>828</v>
      </c>
      <c r="H11" s="313" t="s">
        <v>828</v>
      </c>
      <c r="I11" s="314">
        <v>35288</v>
      </c>
      <c r="J11" s="315" t="s">
        <v>839</v>
      </c>
      <c r="K11" s="316" t="s">
        <v>840</v>
      </c>
      <c r="L11" s="341">
        <v>8</v>
      </c>
      <c r="M11" s="341">
        <v>8</v>
      </c>
      <c r="N11" s="341">
        <v>6</v>
      </c>
      <c r="O11" s="346">
        <f>VLOOKUP(C11&amp;D11,'9B'!$EX$7:$FA$78,2,0)</f>
        <v>7.34</v>
      </c>
      <c r="P11" s="316" t="str">
        <f>VLOOKUP(C11&amp;D11,'9B'!$EX$7:$FA$78,4,0)</f>
        <v>Khá</v>
      </c>
      <c r="Q11" s="316" t="s">
        <v>833</v>
      </c>
      <c r="R11" s="316" t="str">
        <f>VLOOKUP(C11&amp;D11,'[1]DS QUYET DINH'!$I$267:$J$341,2,0)</f>
        <v>Giỏi</v>
      </c>
      <c r="S11" s="318"/>
      <c r="T11" s="317"/>
      <c r="U11" s="318"/>
    </row>
    <row r="12" spans="1:21" s="319" customFormat="1" ht="18.75" customHeight="1" x14ac:dyDescent="0.25">
      <c r="A12" s="316">
        <v>2</v>
      </c>
      <c r="B12" s="320">
        <v>180</v>
      </c>
      <c r="C12" s="305" t="s">
        <v>125</v>
      </c>
      <c r="D12" s="306" t="s">
        <v>58</v>
      </c>
      <c r="E12" s="316" t="s">
        <v>858</v>
      </c>
      <c r="F12" s="316" t="b">
        <v>0</v>
      </c>
      <c r="G12" s="321" t="s">
        <v>828</v>
      </c>
      <c r="H12" s="307" t="s">
        <v>828</v>
      </c>
      <c r="I12" s="322">
        <v>35370</v>
      </c>
      <c r="J12" s="323" t="s">
        <v>839</v>
      </c>
      <c r="K12" s="316" t="s">
        <v>840</v>
      </c>
      <c r="L12" s="342">
        <v>8</v>
      </c>
      <c r="M12" s="342">
        <v>9</v>
      </c>
      <c r="N12" s="342">
        <v>7</v>
      </c>
      <c r="O12" s="346">
        <f>VLOOKUP(C12&amp;D12,'9B'!$EX$7:$FA$78,2,0)</f>
        <v>7.79</v>
      </c>
      <c r="P12" s="316" t="str">
        <f>VLOOKUP(C12&amp;D12,'9B'!$EX$7:$FA$78,4,0)</f>
        <v>Khá</v>
      </c>
      <c r="Q12" s="316" t="s">
        <v>833</v>
      </c>
      <c r="R12" s="316" t="str">
        <f>VLOOKUP(C12&amp;D12,'[1]DS QUYET DINH'!$I$267:$J$341,2,0)</f>
        <v>T.Bình</v>
      </c>
      <c r="S12" s="325"/>
      <c r="T12" s="324"/>
      <c r="U12" s="325"/>
    </row>
    <row r="13" spans="1:21" s="319" customFormat="1" ht="18.75" customHeight="1" x14ac:dyDescent="0.25">
      <c r="A13" s="316">
        <v>3</v>
      </c>
      <c r="B13" s="320">
        <v>181</v>
      </c>
      <c r="C13" s="305" t="s">
        <v>114</v>
      </c>
      <c r="D13" s="306" t="s">
        <v>58</v>
      </c>
      <c r="E13" s="316" t="s">
        <v>858</v>
      </c>
      <c r="F13" s="316" t="b">
        <v>0</v>
      </c>
      <c r="G13" s="321" t="s">
        <v>828</v>
      </c>
      <c r="H13" s="307" t="s">
        <v>828</v>
      </c>
      <c r="I13" s="322">
        <v>35136</v>
      </c>
      <c r="J13" s="323" t="s">
        <v>839</v>
      </c>
      <c r="K13" s="316" t="s">
        <v>840</v>
      </c>
      <c r="L13" s="342">
        <v>7</v>
      </c>
      <c r="M13" s="342">
        <v>8</v>
      </c>
      <c r="N13" s="342">
        <v>6</v>
      </c>
      <c r="O13" s="346">
        <f>VLOOKUP(C13&amp;D13,'9B'!$EX$7:$FA$78,2,0)</f>
        <v>6.73</v>
      </c>
      <c r="P13" s="316" t="str">
        <f>VLOOKUP(C13&amp;D13,'9B'!$EX$7:$FA$78,4,0)</f>
        <v>TBKhá</v>
      </c>
      <c r="Q13" s="316" t="s">
        <v>835</v>
      </c>
      <c r="R13" s="316" t="str">
        <f>VLOOKUP(C13&amp;D13,'[1]DS QUYET DINH'!$I$267:$J$341,2,0)</f>
        <v>TBKhá</v>
      </c>
      <c r="S13" s="325"/>
      <c r="T13" s="324"/>
      <c r="U13" s="325"/>
    </row>
    <row r="14" spans="1:21" s="319" customFormat="1" ht="18.75" customHeight="1" x14ac:dyDescent="0.25">
      <c r="A14" s="316">
        <v>4</v>
      </c>
      <c r="B14" s="320">
        <v>182</v>
      </c>
      <c r="C14" s="305" t="s">
        <v>194</v>
      </c>
      <c r="D14" s="306" t="s">
        <v>65</v>
      </c>
      <c r="E14" s="316" t="s">
        <v>858</v>
      </c>
      <c r="F14" s="316" t="b">
        <v>0</v>
      </c>
      <c r="G14" s="321" t="s">
        <v>828</v>
      </c>
      <c r="H14" s="307" t="s">
        <v>828</v>
      </c>
      <c r="I14" s="322">
        <v>35147</v>
      </c>
      <c r="J14" s="323" t="s">
        <v>839</v>
      </c>
      <c r="K14" s="316" t="s">
        <v>840</v>
      </c>
      <c r="L14" s="342">
        <v>7</v>
      </c>
      <c r="M14" s="342">
        <v>8</v>
      </c>
      <c r="N14" s="342">
        <v>9</v>
      </c>
      <c r="O14" s="346">
        <f>VLOOKUP(C14&amp;D14,'9B'!$EX$7:$FA$78,2,0)</f>
        <v>8</v>
      </c>
      <c r="P14" s="316" t="str">
        <f>VLOOKUP(C14&amp;D14,'9B'!$EX$7:$FA$78,4,0)</f>
        <v>Giỏi</v>
      </c>
      <c r="Q14" s="316" t="s">
        <v>835</v>
      </c>
      <c r="R14" s="316" t="str">
        <f>VLOOKUP(C14&amp;D14,'[1]DS QUYET DINH'!$I$267:$J$341,2,0)</f>
        <v>T.Bình</v>
      </c>
      <c r="S14" s="325"/>
      <c r="T14" s="324"/>
      <c r="U14" s="325"/>
    </row>
    <row r="15" spans="1:21" s="319" customFormat="1" ht="18.75" customHeight="1" x14ac:dyDescent="0.25">
      <c r="A15" s="316">
        <v>5</v>
      </c>
      <c r="B15" s="320">
        <v>183</v>
      </c>
      <c r="C15" s="305" t="s">
        <v>195</v>
      </c>
      <c r="D15" s="306" t="s">
        <v>67</v>
      </c>
      <c r="E15" s="316" t="s">
        <v>858</v>
      </c>
      <c r="F15" s="316" t="b">
        <v>0</v>
      </c>
      <c r="G15" s="321" t="s">
        <v>828</v>
      </c>
      <c r="H15" s="307" t="s">
        <v>828</v>
      </c>
      <c r="I15" s="322">
        <v>35346</v>
      </c>
      <c r="J15" s="323" t="s">
        <v>839</v>
      </c>
      <c r="K15" s="316" t="s">
        <v>840</v>
      </c>
      <c r="L15" s="342">
        <v>6</v>
      </c>
      <c r="M15" s="342">
        <v>8</v>
      </c>
      <c r="N15" s="342">
        <v>6</v>
      </c>
      <c r="O15" s="346">
        <f>VLOOKUP(C15&amp;D15,'9B'!$EX$7:$FA$78,2,0)</f>
        <v>6.56</v>
      </c>
      <c r="P15" s="316" t="str">
        <f>VLOOKUP(C15&amp;D15,'9B'!$EX$7:$FA$78,4,0)</f>
        <v>TBKhá</v>
      </c>
      <c r="Q15" s="316" t="s">
        <v>833</v>
      </c>
      <c r="R15" s="316" t="str">
        <f>VLOOKUP(C15&amp;D15,'[1]DS QUYET DINH'!$I$267:$J$341,2,0)</f>
        <v>TBKhá</v>
      </c>
      <c r="S15" s="325"/>
      <c r="T15" s="324"/>
      <c r="U15" s="325"/>
    </row>
    <row r="16" spans="1:21" s="319" customFormat="1" ht="18.75" customHeight="1" x14ac:dyDescent="0.25">
      <c r="A16" s="316">
        <v>6</v>
      </c>
      <c r="B16" s="320">
        <v>184</v>
      </c>
      <c r="C16" s="305" t="s">
        <v>196</v>
      </c>
      <c r="D16" s="306" t="s">
        <v>67</v>
      </c>
      <c r="E16" s="316" t="s">
        <v>858</v>
      </c>
      <c r="F16" s="316" t="b">
        <v>0</v>
      </c>
      <c r="G16" s="321" t="s">
        <v>828</v>
      </c>
      <c r="H16" s="307" t="s">
        <v>828</v>
      </c>
      <c r="I16" s="322">
        <v>35115</v>
      </c>
      <c r="J16" s="323" t="s">
        <v>839</v>
      </c>
      <c r="K16" s="316" t="s">
        <v>840</v>
      </c>
      <c r="L16" s="342">
        <v>8</v>
      </c>
      <c r="M16" s="342">
        <v>9</v>
      </c>
      <c r="N16" s="342">
        <v>6</v>
      </c>
      <c r="O16" s="346">
        <f>VLOOKUP(C16&amp;D16,'9B'!$EX$7:$FA$78,2,0)</f>
        <v>7.04</v>
      </c>
      <c r="P16" s="316" t="str">
        <f>VLOOKUP(C16&amp;D16,'9B'!$EX$7:$FA$78,4,0)</f>
        <v>Khá</v>
      </c>
      <c r="Q16" s="316" t="s">
        <v>833</v>
      </c>
      <c r="R16" s="316" t="str">
        <f>VLOOKUP(C16&amp;D16,'[1]DS QUYET DINH'!$I$267:$J$341,2,0)</f>
        <v>TBKhá</v>
      </c>
      <c r="S16" s="325"/>
      <c r="T16" s="324"/>
      <c r="U16" s="325"/>
    </row>
    <row r="17" spans="1:21" s="319" customFormat="1" ht="18.75" customHeight="1" x14ac:dyDescent="0.25">
      <c r="A17" s="316">
        <v>7</v>
      </c>
      <c r="B17" s="320">
        <v>185</v>
      </c>
      <c r="C17" s="305" t="s">
        <v>197</v>
      </c>
      <c r="D17" s="306" t="s">
        <v>76</v>
      </c>
      <c r="E17" s="316" t="s">
        <v>858</v>
      </c>
      <c r="F17" s="316" t="b">
        <v>0</v>
      </c>
      <c r="G17" s="321" t="s">
        <v>827</v>
      </c>
      <c r="H17" s="307" t="s">
        <v>827</v>
      </c>
      <c r="I17" s="322">
        <v>35014</v>
      </c>
      <c r="J17" s="323" t="s">
        <v>842</v>
      </c>
      <c r="K17" s="316" t="s">
        <v>840</v>
      </c>
      <c r="L17" s="342">
        <v>6</v>
      </c>
      <c r="M17" s="342">
        <v>9</v>
      </c>
      <c r="N17" s="342">
        <v>7</v>
      </c>
      <c r="O17" s="346">
        <f>VLOOKUP(C17&amp;D17,'9B'!$EX$7:$FA$78,2,0)</f>
        <v>7.13</v>
      </c>
      <c r="P17" s="316" t="str">
        <f>VLOOKUP(C17&amp;D17,'9B'!$EX$7:$FA$78,4,0)</f>
        <v>Khá</v>
      </c>
      <c r="Q17" s="316" t="s">
        <v>835</v>
      </c>
      <c r="R17" s="316" t="str">
        <f>VLOOKUP(C17&amp;D17,'[1]DS QUYET DINH'!$I$267:$J$341,2,0)</f>
        <v>TBKhá</v>
      </c>
      <c r="S17" s="325"/>
      <c r="T17" s="324"/>
      <c r="U17" s="325"/>
    </row>
    <row r="18" spans="1:21" s="319" customFormat="1" ht="18.75" customHeight="1" x14ac:dyDescent="0.25">
      <c r="A18" s="316">
        <v>8</v>
      </c>
      <c r="B18" s="320">
        <v>186</v>
      </c>
      <c r="C18" s="305" t="s">
        <v>198</v>
      </c>
      <c r="D18" s="306" t="s">
        <v>78</v>
      </c>
      <c r="E18" s="316" t="s">
        <v>858</v>
      </c>
      <c r="F18" s="316" t="b">
        <v>0</v>
      </c>
      <c r="G18" s="321" t="s">
        <v>828</v>
      </c>
      <c r="H18" s="307" t="s">
        <v>828</v>
      </c>
      <c r="I18" s="322">
        <v>35269</v>
      </c>
      <c r="J18" s="323" t="s">
        <v>839</v>
      </c>
      <c r="K18" s="316" t="s">
        <v>840</v>
      </c>
      <c r="L18" s="342">
        <v>6</v>
      </c>
      <c r="M18" s="342">
        <v>8</v>
      </c>
      <c r="N18" s="342">
        <v>6</v>
      </c>
      <c r="O18" s="346">
        <f>VLOOKUP(C18&amp;D18,'9B'!$EX$7:$FA$78,2,0)</f>
        <v>6.95</v>
      </c>
      <c r="P18" s="316" t="str">
        <f>VLOOKUP(C18&amp;D18,'9B'!$EX$7:$FA$78,4,0)</f>
        <v>TBKhá</v>
      </c>
      <c r="Q18" s="316" t="s">
        <v>833</v>
      </c>
      <c r="R18" s="316" t="str">
        <f>VLOOKUP(C18&amp;D18,'[1]DS QUYET DINH'!$I$267:$J$341,2,0)</f>
        <v>Khá</v>
      </c>
      <c r="S18" s="325"/>
      <c r="T18" s="324"/>
      <c r="U18" s="325"/>
    </row>
    <row r="19" spans="1:21" s="319" customFormat="1" ht="18.75" customHeight="1" x14ac:dyDescent="0.25">
      <c r="A19" s="316">
        <v>9</v>
      </c>
      <c r="B19" s="320">
        <v>187</v>
      </c>
      <c r="C19" s="305" t="s">
        <v>199</v>
      </c>
      <c r="D19" s="306" t="s">
        <v>200</v>
      </c>
      <c r="E19" s="316" t="s">
        <v>858</v>
      </c>
      <c r="F19" s="316" t="b">
        <v>0</v>
      </c>
      <c r="G19" s="321" t="s">
        <v>827</v>
      </c>
      <c r="H19" s="307" t="s">
        <v>827</v>
      </c>
      <c r="I19" s="322">
        <v>35150</v>
      </c>
      <c r="J19" s="323" t="s">
        <v>839</v>
      </c>
      <c r="K19" s="316" t="s">
        <v>840</v>
      </c>
      <c r="L19" s="342">
        <v>7</v>
      </c>
      <c r="M19" s="342">
        <v>7</v>
      </c>
      <c r="N19" s="342">
        <v>7</v>
      </c>
      <c r="O19" s="346">
        <f>VLOOKUP(C19&amp;D19,'9B'!$EX$7:$FA$78,2,0)</f>
        <v>6.88</v>
      </c>
      <c r="P19" s="316" t="str">
        <f>VLOOKUP(C19&amp;D19,'9B'!$EX$7:$FA$78,4,0)</f>
        <v>TBKhá</v>
      </c>
      <c r="Q19" s="316" t="s">
        <v>835</v>
      </c>
      <c r="R19" s="316" t="str">
        <f>VLOOKUP(C19&amp;D19,'[1]DS QUYET DINH'!$I$267:$J$341,2,0)</f>
        <v>Giỏi</v>
      </c>
      <c r="S19" s="325"/>
      <c r="T19" s="324"/>
      <c r="U19" s="325"/>
    </row>
    <row r="20" spans="1:21" s="319" customFormat="1" ht="18.75" customHeight="1" x14ac:dyDescent="0.25">
      <c r="A20" s="316">
        <v>10</v>
      </c>
      <c r="B20" s="320">
        <v>188</v>
      </c>
      <c r="C20" s="305" t="s">
        <v>201</v>
      </c>
      <c r="D20" s="306" t="s">
        <v>82</v>
      </c>
      <c r="E20" s="316" t="s">
        <v>858</v>
      </c>
      <c r="F20" s="316" t="b">
        <v>0</v>
      </c>
      <c r="G20" s="321" t="s">
        <v>828</v>
      </c>
      <c r="H20" s="307" t="s">
        <v>828</v>
      </c>
      <c r="I20" s="322">
        <v>34987</v>
      </c>
      <c r="J20" s="323" t="s">
        <v>841</v>
      </c>
      <c r="K20" s="316" t="s">
        <v>840</v>
      </c>
      <c r="L20" s="342">
        <v>8</v>
      </c>
      <c r="M20" s="342">
        <v>8</v>
      </c>
      <c r="N20" s="342">
        <v>8</v>
      </c>
      <c r="O20" s="346">
        <f>VLOOKUP(C20&amp;D20,'9B'!$EX$7:$FA$78,2,0)</f>
        <v>7.3</v>
      </c>
      <c r="P20" s="316" t="str">
        <f>VLOOKUP(C20&amp;D20,'9B'!$EX$7:$FA$78,4,0)</f>
        <v>Khá</v>
      </c>
      <c r="Q20" s="316" t="s">
        <v>833</v>
      </c>
      <c r="R20" s="316" t="str">
        <f>VLOOKUP(C20&amp;D20,'[1]DS QUYET DINH'!$I$267:$J$341,2,0)</f>
        <v>Xuất sắc</v>
      </c>
      <c r="S20" s="325"/>
      <c r="T20" s="324"/>
      <c r="U20" s="325"/>
    </row>
    <row r="21" spans="1:21" s="319" customFormat="1" ht="18.75" customHeight="1" x14ac:dyDescent="0.25">
      <c r="A21" s="316">
        <v>11</v>
      </c>
      <c r="B21" s="320">
        <v>189</v>
      </c>
      <c r="C21" s="305" t="s">
        <v>202</v>
      </c>
      <c r="D21" s="306" t="s">
        <v>82</v>
      </c>
      <c r="E21" s="316" t="s">
        <v>858</v>
      </c>
      <c r="F21" s="316" t="b">
        <v>0</v>
      </c>
      <c r="G21" s="321" t="s">
        <v>828</v>
      </c>
      <c r="H21" s="307" t="s">
        <v>828</v>
      </c>
      <c r="I21" s="322">
        <v>35415</v>
      </c>
      <c r="J21" s="323" t="s">
        <v>842</v>
      </c>
      <c r="K21" s="316" t="s">
        <v>840</v>
      </c>
      <c r="L21" s="342">
        <v>8</v>
      </c>
      <c r="M21" s="342">
        <v>8</v>
      </c>
      <c r="N21" s="342">
        <v>9</v>
      </c>
      <c r="O21" s="346">
        <f>VLOOKUP(C21&amp;D21,'9B'!$EX$7:$FA$78,2,0)</f>
        <v>7.59</v>
      </c>
      <c r="P21" s="316" t="str">
        <f>VLOOKUP(C21&amp;D21,'9B'!$EX$7:$FA$78,4,0)</f>
        <v>Khá</v>
      </c>
      <c r="Q21" s="316" t="s">
        <v>833</v>
      </c>
      <c r="R21" s="316" t="str">
        <f>VLOOKUP(C21&amp;D21,'[1]DS QUYET DINH'!$I$267:$J$341,2,0)</f>
        <v>Giỏi</v>
      </c>
      <c r="S21" s="325"/>
      <c r="T21" s="324"/>
      <c r="U21" s="325"/>
    </row>
    <row r="22" spans="1:21" s="319" customFormat="1" ht="18.75" customHeight="1" x14ac:dyDescent="0.25">
      <c r="A22" s="316">
        <v>12</v>
      </c>
      <c r="B22" s="320">
        <v>190</v>
      </c>
      <c r="C22" s="305" t="s">
        <v>163</v>
      </c>
      <c r="D22" s="306" t="s">
        <v>82</v>
      </c>
      <c r="E22" s="316" t="s">
        <v>858</v>
      </c>
      <c r="F22" s="316" t="b">
        <v>0</v>
      </c>
      <c r="G22" s="321" t="s">
        <v>828</v>
      </c>
      <c r="H22" s="307" t="s">
        <v>828</v>
      </c>
      <c r="I22" s="322">
        <v>34356</v>
      </c>
      <c r="J22" s="323" t="s">
        <v>842</v>
      </c>
      <c r="K22" s="316" t="s">
        <v>840</v>
      </c>
      <c r="L22" s="342">
        <v>6</v>
      </c>
      <c r="M22" s="342">
        <v>9</v>
      </c>
      <c r="N22" s="342">
        <v>8</v>
      </c>
      <c r="O22" s="346">
        <f>VLOOKUP(C22&amp;D22,'9B'!$EX$7:$FA$78,2,0)</f>
        <v>7.02</v>
      </c>
      <c r="P22" s="316" t="str">
        <f>VLOOKUP(C22&amp;D22,'9B'!$EX$7:$FA$78,4,0)</f>
        <v>Khá</v>
      </c>
      <c r="Q22" s="316" t="s">
        <v>833</v>
      </c>
      <c r="R22" s="316" t="str">
        <f>VLOOKUP(C22&amp;D22,'[1]DS QUYET DINH'!$I$267:$J$341,2,0)</f>
        <v>Xuất sắc</v>
      </c>
      <c r="S22" s="325"/>
      <c r="T22" s="324"/>
      <c r="U22" s="325"/>
    </row>
    <row r="23" spans="1:21" s="319" customFormat="1" ht="18.75" customHeight="1" x14ac:dyDescent="0.25">
      <c r="A23" s="316">
        <v>13</v>
      </c>
      <c r="B23" s="320">
        <v>191</v>
      </c>
      <c r="C23" s="305" t="s">
        <v>203</v>
      </c>
      <c r="D23" s="306" t="s">
        <v>204</v>
      </c>
      <c r="E23" s="316" t="s">
        <v>858</v>
      </c>
      <c r="F23" s="316" t="b">
        <v>0</v>
      </c>
      <c r="G23" s="321" t="s">
        <v>828</v>
      </c>
      <c r="H23" s="307" t="s">
        <v>828</v>
      </c>
      <c r="I23" s="322">
        <v>35336</v>
      </c>
      <c r="J23" s="323" t="s">
        <v>839</v>
      </c>
      <c r="K23" s="316" t="s">
        <v>840</v>
      </c>
      <c r="L23" s="342">
        <v>6</v>
      </c>
      <c r="M23" s="342">
        <v>8</v>
      </c>
      <c r="N23" s="342">
        <v>8</v>
      </c>
      <c r="O23" s="346">
        <f>VLOOKUP(C23&amp;D23,'9B'!$EX$7:$FA$78,2,0)</f>
        <v>6.68</v>
      </c>
      <c r="P23" s="316" t="str">
        <f>VLOOKUP(C23&amp;D23,'9B'!$EX$7:$FA$78,4,0)</f>
        <v>TBKhá</v>
      </c>
      <c r="Q23" s="316" t="s">
        <v>833</v>
      </c>
      <c r="R23" s="316" t="str">
        <f>VLOOKUP(C23&amp;D23,'[1]DS QUYET DINH'!$I$267:$J$341,2,0)</f>
        <v>T.Bình</v>
      </c>
      <c r="S23" s="325"/>
      <c r="T23" s="324"/>
      <c r="U23" s="325"/>
    </row>
    <row r="24" spans="1:21" s="319" customFormat="1" ht="18.75" customHeight="1" x14ac:dyDescent="0.25">
      <c r="A24" s="316">
        <v>14</v>
      </c>
      <c r="B24" s="320">
        <v>192</v>
      </c>
      <c r="C24" s="305" t="s">
        <v>205</v>
      </c>
      <c r="D24" s="306" t="s">
        <v>94</v>
      </c>
      <c r="E24" s="316" t="s">
        <v>858</v>
      </c>
      <c r="F24" s="316" t="b">
        <v>0</v>
      </c>
      <c r="G24" s="321" t="s">
        <v>828</v>
      </c>
      <c r="H24" s="307" t="s">
        <v>828</v>
      </c>
      <c r="I24" s="322">
        <v>35374</v>
      </c>
      <c r="J24" s="323" t="s">
        <v>839</v>
      </c>
      <c r="K24" s="316" t="s">
        <v>840</v>
      </c>
      <c r="L24" s="342">
        <v>6</v>
      </c>
      <c r="M24" s="342">
        <v>9</v>
      </c>
      <c r="N24" s="342">
        <v>7</v>
      </c>
      <c r="O24" s="346">
        <f>VLOOKUP(C24&amp;D24,'9B'!$EX$7:$FA$78,2,0)</f>
        <v>7.17</v>
      </c>
      <c r="P24" s="316" t="str">
        <f>VLOOKUP(C24&amp;D24,'9B'!$EX$7:$FA$78,4,0)</f>
        <v>Khá</v>
      </c>
      <c r="Q24" s="316" t="s">
        <v>833</v>
      </c>
      <c r="R24" s="316" t="str">
        <f>VLOOKUP(C24&amp;D24,'[1]DS QUYET DINH'!$I$267:$J$341,2,0)</f>
        <v>T.Bình</v>
      </c>
      <c r="S24" s="325"/>
      <c r="T24" s="324"/>
      <c r="U24" s="325"/>
    </row>
    <row r="25" spans="1:21" s="319" customFormat="1" ht="18.75" customHeight="1" x14ac:dyDescent="0.25">
      <c r="A25" s="316">
        <v>15</v>
      </c>
      <c r="B25" s="320">
        <v>193</v>
      </c>
      <c r="C25" s="305" t="s">
        <v>93</v>
      </c>
      <c r="D25" s="306" t="s">
        <v>94</v>
      </c>
      <c r="E25" s="316" t="s">
        <v>858</v>
      </c>
      <c r="F25" s="316" t="b">
        <v>0</v>
      </c>
      <c r="G25" s="321" t="s">
        <v>828</v>
      </c>
      <c r="H25" s="307" t="s">
        <v>828</v>
      </c>
      <c r="I25" s="322">
        <v>34706</v>
      </c>
      <c r="J25" s="323" t="s">
        <v>839</v>
      </c>
      <c r="K25" s="316" t="s">
        <v>840</v>
      </c>
      <c r="L25" s="342">
        <v>6</v>
      </c>
      <c r="M25" s="342">
        <v>7</v>
      </c>
      <c r="N25" s="342">
        <v>6</v>
      </c>
      <c r="O25" s="346">
        <f>VLOOKUP(C25&amp;D25,'9B'!$EX$7:$FA$78,2,0)</f>
        <v>7.34</v>
      </c>
      <c r="P25" s="316" t="str">
        <f>VLOOKUP(C25&amp;D25,'9B'!$EX$7:$FA$78,4,0)</f>
        <v>Khá</v>
      </c>
      <c r="Q25" s="316" t="s">
        <v>833</v>
      </c>
      <c r="R25" s="316" t="str">
        <f>VLOOKUP(C25&amp;D25,'[1]DS QUYET DINH'!$I$267:$J$341,2,0)</f>
        <v>Khá</v>
      </c>
      <c r="S25" s="325"/>
      <c r="T25" s="324"/>
      <c r="U25" s="325"/>
    </row>
    <row r="26" spans="1:21" s="319" customFormat="1" ht="18.75" customHeight="1" x14ac:dyDescent="0.25">
      <c r="A26" s="316">
        <v>16</v>
      </c>
      <c r="B26" s="320">
        <v>194</v>
      </c>
      <c r="C26" s="305" t="s">
        <v>206</v>
      </c>
      <c r="D26" s="306" t="s">
        <v>207</v>
      </c>
      <c r="E26" s="316" t="s">
        <v>858</v>
      </c>
      <c r="F26" s="316" t="b">
        <v>0</v>
      </c>
      <c r="G26" s="321" t="s">
        <v>828</v>
      </c>
      <c r="H26" s="307" t="s">
        <v>828</v>
      </c>
      <c r="I26" s="322">
        <v>34716</v>
      </c>
      <c r="J26" s="323" t="s">
        <v>841</v>
      </c>
      <c r="K26" s="316" t="s">
        <v>840</v>
      </c>
      <c r="L26" s="342">
        <v>6</v>
      </c>
      <c r="M26" s="342">
        <v>8</v>
      </c>
      <c r="N26" s="342">
        <v>6</v>
      </c>
      <c r="O26" s="346">
        <f>VLOOKUP(C26&amp;D26,'9B'!$EX$7:$FA$78,2,0)</f>
        <v>6.71</v>
      </c>
      <c r="P26" s="316" t="str">
        <f>VLOOKUP(C26&amp;D26,'9B'!$EX$7:$FA$78,4,0)</f>
        <v>TBKhá</v>
      </c>
      <c r="Q26" s="316" t="s">
        <v>833</v>
      </c>
      <c r="R26" s="316" t="str">
        <f>VLOOKUP(C26&amp;D26,'[1]DS QUYET DINH'!$I$267:$J$341,2,0)</f>
        <v>TBKhá</v>
      </c>
      <c r="S26" s="325"/>
      <c r="T26" s="324"/>
      <c r="U26" s="325"/>
    </row>
    <row r="27" spans="1:21" s="319" customFormat="1" ht="18.75" customHeight="1" x14ac:dyDescent="0.25">
      <c r="A27" s="316">
        <v>17</v>
      </c>
      <c r="B27" s="320">
        <v>195</v>
      </c>
      <c r="C27" s="305" t="s">
        <v>198</v>
      </c>
      <c r="D27" s="306" t="s">
        <v>806</v>
      </c>
      <c r="E27" s="316" t="s">
        <v>858</v>
      </c>
      <c r="F27" s="316" t="b">
        <v>0</v>
      </c>
      <c r="G27" s="321" t="s">
        <v>828</v>
      </c>
      <c r="H27" s="307" t="s">
        <v>828</v>
      </c>
      <c r="I27" s="322">
        <v>35163</v>
      </c>
      <c r="J27" s="323" t="s">
        <v>839</v>
      </c>
      <c r="K27" s="316" t="s">
        <v>840</v>
      </c>
      <c r="L27" s="342">
        <v>8</v>
      </c>
      <c r="M27" s="342">
        <v>9</v>
      </c>
      <c r="N27" s="342">
        <v>8</v>
      </c>
      <c r="O27" s="346">
        <f>VLOOKUP(C27&amp;D27,'9B'!$EX$7:$FA$78,2,0)</f>
        <v>7.46</v>
      </c>
      <c r="P27" s="316" t="str">
        <f>VLOOKUP(C27&amp;D27,'9B'!$EX$7:$FA$78,4,0)</f>
        <v>Khá</v>
      </c>
      <c r="Q27" s="316" t="s">
        <v>833</v>
      </c>
      <c r="R27" s="316" t="str">
        <f>VLOOKUP(C27&amp;D27,'[1]DS QUYET DINH'!$I$267:$J$341,2,0)</f>
        <v>Khá</v>
      </c>
      <c r="S27" s="325"/>
      <c r="T27" s="324"/>
      <c r="U27" s="325"/>
    </row>
    <row r="28" spans="1:21" s="319" customFormat="1" ht="18.75" customHeight="1" x14ac:dyDescent="0.25">
      <c r="A28" s="316">
        <v>18</v>
      </c>
      <c r="B28" s="320">
        <v>196</v>
      </c>
      <c r="C28" s="305" t="s">
        <v>203</v>
      </c>
      <c r="D28" s="306" t="s">
        <v>209</v>
      </c>
      <c r="E28" s="316" t="s">
        <v>858</v>
      </c>
      <c r="F28" s="316" t="b">
        <v>0</v>
      </c>
      <c r="G28" s="321" t="s">
        <v>828</v>
      </c>
      <c r="H28" s="307" t="s">
        <v>828</v>
      </c>
      <c r="I28" s="322">
        <v>35287</v>
      </c>
      <c r="J28" s="323" t="s">
        <v>839</v>
      </c>
      <c r="K28" s="316" t="s">
        <v>840</v>
      </c>
      <c r="L28" s="342">
        <v>7</v>
      </c>
      <c r="M28" s="342">
        <v>9</v>
      </c>
      <c r="N28" s="342">
        <v>7</v>
      </c>
      <c r="O28" s="346">
        <f>VLOOKUP(C28&amp;D28,'9B'!$EX$7:$FA$78,2,0)</f>
        <v>6.97</v>
      </c>
      <c r="P28" s="316" t="str">
        <f>VLOOKUP(C28&amp;D28,'9B'!$EX$7:$FA$78,4,0)</f>
        <v>TBKhá</v>
      </c>
      <c r="Q28" s="316" t="s">
        <v>833</v>
      </c>
      <c r="R28" s="316" t="str">
        <f>VLOOKUP(C28&amp;D28,'[1]DS QUYET DINH'!$I$267:$J$341,2,0)</f>
        <v>T.Bình</v>
      </c>
      <c r="S28" s="325"/>
      <c r="T28" s="324"/>
      <c r="U28" s="325"/>
    </row>
    <row r="29" spans="1:21" s="319" customFormat="1" ht="18.75" customHeight="1" x14ac:dyDescent="0.25">
      <c r="A29" s="316">
        <v>19</v>
      </c>
      <c r="B29" s="320">
        <v>197</v>
      </c>
      <c r="C29" s="305" t="s">
        <v>210</v>
      </c>
      <c r="D29" s="306" t="s">
        <v>211</v>
      </c>
      <c r="E29" s="316" t="s">
        <v>858</v>
      </c>
      <c r="F29" s="316" t="b">
        <v>0</v>
      </c>
      <c r="G29" s="321" t="s">
        <v>828</v>
      </c>
      <c r="H29" s="307" t="s">
        <v>828</v>
      </c>
      <c r="I29" s="322">
        <v>35317</v>
      </c>
      <c r="J29" s="323" t="s">
        <v>839</v>
      </c>
      <c r="K29" s="316" t="s">
        <v>840</v>
      </c>
      <c r="L29" s="342">
        <v>6</v>
      </c>
      <c r="M29" s="342">
        <v>9</v>
      </c>
      <c r="N29" s="342">
        <v>6</v>
      </c>
      <c r="O29" s="346">
        <f>VLOOKUP(C29&amp;D29,'9B'!$EX$7:$FA$78,2,0)</f>
        <v>7.31</v>
      </c>
      <c r="P29" s="316" t="str">
        <f>VLOOKUP(C29&amp;D29,'9B'!$EX$7:$FA$78,4,0)</f>
        <v>Khá</v>
      </c>
      <c r="Q29" s="316" t="s">
        <v>833</v>
      </c>
      <c r="R29" s="316" t="str">
        <f>VLOOKUP(C29&amp;D29,'[1]DS QUYET DINH'!$I$267:$J$341,2,0)</f>
        <v>T.Bình</v>
      </c>
      <c r="S29" s="325"/>
      <c r="T29" s="324"/>
      <c r="U29" s="325"/>
    </row>
    <row r="30" spans="1:21" s="319" customFormat="1" ht="18.75" customHeight="1" x14ac:dyDescent="0.25">
      <c r="A30" s="316">
        <v>20</v>
      </c>
      <c r="B30" s="320">
        <v>198</v>
      </c>
      <c r="C30" s="305" t="s">
        <v>102</v>
      </c>
      <c r="D30" s="306" t="s">
        <v>212</v>
      </c>
      <c r="E30" s="316" t="s">
        <v>858</v>
      </c>
      <c r="F30" s="316" t="b">
        <v>0</v>
      </c>
      <c r="G30" s="321" t="s">
        <v>828</v>
      </c>
      <c r="H30" s="307" t="s">
        <v>828</v>
      </c>
      <c r="I30" s="322">
        <v>35243</v>
      </c>
      <c r="J30" s="323" t="s">
        <v>839</v>
      </c>
      <c r="K30" s="316" t="s">
        <v>840</v>
      </c>
      <c r="L30" s="342">
        <v>7</v>
      </c>
      <c r="M30" s="342">
        <v>8</v>
      </c>
      <c r="N30" s="342">
        <v>6</v>
      </c>
      <c r="O30" s="346">
        <f>VLOOKUP(C30&amp;D30,'9B'!$EX$7:$FA$78,2,0)</f>
        <v>7.11</v>
      </c>
      <c r="P30" s="316" t="str">
        <f>VLOOKUP(C30&amp;D30,'9B'!$EX$7:$FA$78,4,0)</f>
        <v>Khá</v>
      </c>
      <c r="Q30" s="316" t="s">
        <v>833</v>
      </c>
      <c r="R30" s="316" t="str">
        <f>VLOOKUP(C30&amp;D30,'[1]DS QUYET DINH'!$I$267:$J$341,2,0)</f>
        <v>T.Bình</v>
      </c>
      <c r="S30" s="325"/>
      <c r="T30" s="324"/>
      <c r="U30" s="325"/>
    </row>
    <row r="31" spans="1:21" s="319" customFormat="1" ht="18.75" customHeight="1" x14ac:dyDescent="0.25">
      <c r="A31" s="316">
        <v>21</v>
      </c>
      <c r="B31" s="320">
        <v>199</v>
      </c>
      <c r="C31" s="305" t="s">
        <v>97</v>
      </c>
      <c r="D31" s="306" t="s">
        <v>213</v>
      </c>
      <c r="E31" s="316" t="s">
        <v>858</v>
      </c>
      <c r="F31" s="316" t="b">
        <v>0</v>
      </c>
      <c r="G31" s="321" t="s">
        <v>828</v>
      </c>
      <c r="H31" s="307" t="s">
        <v>828</v>
      </c>
      <c r="I31" s="322">
        <v>35325</v>
      </c>
      <c r="J31" s="323" t="s">
        <v>839</v>
      </c>
      <c r="K31" s="316" t="s">
        <v>840</v>
      </c>
      <c r="L31" s="342">
        <v>6</v>
      </c>
      <c r="M31" s="342">
        <v>8</v>
      </c>
      <c r="N31" s="342">
        <v>6</v>
      </c>
      <c r="O31" s="346">
        <f>VLOOKUP(C31&amp;D31,'9B'!$EX$7:$FA$78,2,0)</f>
        <v>6.64</v>
      </c>
      <c r="P31" s="316" t="str">
        <f>VLOOKUP(C31&amp;D31,'9B'!$EX$7:$FA$78,4,0)</f>
        <v>TBKhá</v>
      </c>
      <c r="Q31" s="316" t="s">
        <v>833</v>
      </c>
      <c r="R31" s="316" t="str">
        <f>VLOOKUP(C31&amp;D31,'[1]DS QUYET DINH'!$I$267:$J$341,2,0)</f>
        <v>Giỏi</v>
      </c>
      <c r="S31" s="325"/>
      <c r="T31" s="324"/>
      <c r="U31" s="325"/>
    </row>
    <row r="32" spans="1:21" s="319" customFormat="1" ht="18.75" customHeight="1" x14ac:dyDescent="0.25">
      <c r="A32" s="316">
        <v>22</v>
      </c>
      <c r="B32" s="320">
        <v>200</v>
      </c>
      <c r="C32" s="305" t="s">
        <v>215</v>
      </c>
      <c r="D32" s="306" t="s">
        <v>216</v>
      </c>
      <c r="E32" s="316" t="s">
        <v>858</v>
      </c>
      <c r="F32" s="316" t="b">
        <v>0</v>
      </c>
      <c r="G32" s="321" t="s">
        <v>828</v>
      </c>
      <c r="H32" s="307" t="s">
        <v>828</v>
      </c>
      <c r="I32" s="322">
        <v>35133</v>
      </c>
      <c r="J32" s="323" t="s">
        <v>859</v>
      </c>
      <c r="K32" s="316" t="s">
        <v>840</v>
      </c>
      <c r="L32" s="342">
        <v>7</v>
      </c>
      <c r="M32" s="342">
        <v>8</v>
      </c>
      <c r="N32" s="342">
        <v>6</v>
      </c>
      <c r="O32" s="346">
        <f>VLOOKUP(C32&amp;D32,'9B'!$EX$7:$FA$78,2,0)</f>
        <v>7.39</v>
      </c>
      <c r="P32" s="316" t="str">
        <f>VLOOKUP(C32&amp;D32,'9B'!$EX$7:$FA$78,4,0)</f>
        <v>Khá</v>
      </c>
      <c r="Q32" s="316" t="s">
        <v>835</v>
      </c>
      <c r="R32" s="316" t="str">
        <f>VLOOKUP(C32&amp;D32,'[1]DS QUYET DINH'!$I$267:$J$341,2,0)</f>
        <v>Xuất sắc</v>
      </c>
      <c r="S32" s="325"/>
      <c r="T32" s="324"/>
      <c r="U32" s="325"/>
    </row>
    <row r="33" spans="1:21" s="319" customFormat="1" ht="18.75" customHeight="1" x14ac:dyDescent="0.25">
      <c r="A33" s="316">
        <v>23</v>
      </c>
      <c r="B33" s="320">
        <v>201</v>
      </c>
      <c r="C33" s="305" t="s">
        <v>217</v>
      </c>
      <c r="D33" s="306" t="s">
        <v>113</v>
      </c>
      <c r="E33" s="316" t="s">
        <v>858</v>
      </c>
      <c r="F33" s="316" t="b">
        <v>0</v>
      </c>
      <c r="G33" s="321" t="s">
        <v>828</v>
      </c>
      <c r="H33" s="307" t="s">
        <v>828</v>
      </c>
      <c r="I33" s="322">
        <v>35362</v>
      </c>
      <c r="J33" s="323" t="s">
        <v>839</v>
      </c>
      <c r="K33" s="316" t="s">
        <v>840</v>
      </c>
      <c r="L33" s="342">
        <v>8</v>
      </c>
      <c r="M33" s="342">
        <v>8</v>
      </c>
      <c r="N33" s="342">
        <v>8</v>
      </c>
      <c r="O33" s="346">
        <f>VLOOKUP(C33&amp;D33,'9B'!$EX$7:$FA$78,2,0)</f>
        <v>7.36</v>
      </c>
      <c r="P33" s="316" t="str">
        <f>VLOOKUP(C33&amp;D33,'9B'!$EX$7:$FA$78,4,0)</f>
        <v>Khá</v>
      </c>
      <c r="Q33" s="316" t="s">
        <v>833</v>
      </c>
      <c r="R33" s="316" t="str">
        <f>VLOOKUP(C33&amp;D33,'[1]DS QUYET DINH'!$I$267:$J$341,2,0)</f>
        <v>T.Bình</v>
      </c>
      <c r="S33" s="325"/>
      <c r="T33" s="324"/>
      <c r="U33" s="325"/>
    </row>
    <row r="34" spans="1:21" s="319" customFormat="1" ht="18.75" customHeight="1" x14ac:dyDescent="0.25">
      <c r="A34" s="316">
        <v>24</v>
      </c>
      <c r="B34" s="320">
        <v>202</v>
      </c>
      <c r="C34" s="305" t="s">
        <v>93</v>
      </c>
      <c r="D34" s="306" t="s">
        <v>218</v>
      </c>
      <c r="E34" s="316" t="s">
        <v>858</v>
      </c>
      <c r="F34" s="316" t="b">
        <v>0</v>
      </c>
      <c r="G34" s="321" t="s">
        <v>828</v>
      </c>
      <c r="H34" s="307" t="s">
        <v>828</v>
      </c>
      <c r="I34" s="322">
        <v>34770</v>
      </c>
      <c r="J34" s="323" t="s">
        <v>846</v>
      </c>
      <c r="K34" s="316" t="s">
        <v>840</v>
      </c>
      <c r="L34" s="342">
        <v>10</v>
      </c>
      <c r="M34" s="342">
        <v>8</v>
      </c>
      <c r="N34" s="342">
        <v>8</v>
      </c>
      <c r="O34" s="346">
        <f>VLOOKUP(C34&amp;D34,'9B'!$EX$7:$FA$78,2,0)</f>
        <v>8.08</v>
      </c>
      <c r="P34" s="316" t="str">
        <f>VLOOKUP(C34&amp;D34,'9B'!$EX$7:$FA$78,4,0)</f>
        <v>Giỏi</v>
      </c>
      <c r="Q34" s="316" t="s">
        <v>833</v>
      </c>
      <c r="R34" s="316" t="str">
        <f>VLOOKUP(C34&amp;D34,'[1]DS QUYET DINH'!$I$267:$J$341,2,0)</f>
        <v>T.Bình</v>
      </c>
      <c r="S34" s="325"/>
      <c r="T34" s="324"/>
      <c r="U34" s="325"/>
    </row>
    <row r="35" spans="1:21" s="319" customFormat="1" ht="18.75" customHeight="1" x14ac:dyDescent="0.25">
      <c r="A35" s="316">
        <v>25</v>
      </c>
      <c r="B35" s="320">
        <v>203</v>
      </c>
      <c r="C35" s="305" t="s">
        <v>219</v>
      </c>
      <c r="D35" s="306" t="s">
        <v>220</v>
      </c>
      <c r="E35" s="316" t="s">
        <v>858</v>
      </c>
      <c r="F35" s="316" t="b">
        <v>0</v>
      </c>
      <c r="G35" s="321" t="s">
        <v>827</v>
      </c>
      <c r="H35" s="307" t="s">
        <v>827</v>
      </c>
      <c r="I35" s="322">
        <v>35346</v>
      </c>
      <c r="J35" s="323" t="s">
        <v>839</v>
      </c>
      <c r="K35" s="316" t="s">
        <v>840</v>
      </c>
      <c r="L35" s="342">
        <v>5</v>
      </c>
      <c r="M35" s="342">
        <v>7</v>
      </c>
      <c r="N35" s="342">
        <v>6</v>
      </c>
      <c r="O35" s="346">
        <f>VLOOKUP(C35&amp;D35,'9B'!$EX$7:$FA$78,2,0)</f>
        <v>6.28</v>
      </c>
      <c r="P35" s="316" t="str">
        <f>VLOOKUP(C35&amp;D35,'9B'!$EX$7:$FA$78,4,0)</f>
        <v>TBKhá</v>
      </c>
      <c r="Q35" s="316" t="s">
        <v>833</v>
      </c>
      <c r="R35" s="316" t="str">
        <f>VLOOKUP(C35&amp;D35,'[1]DS QUYET DINH'!$I$267:$J$341,2,0)</f>
        <v>Khá</v>
      </c>
      <c r="S35" s="325"/>
      <c r="T35" s="324"/>
      <c r="U35" s="325"/>
    </row>
    <row r="36" spans="1:21" s="319" customFormat="1" ht="18.75" customHeight="1" x14ac:dyDescent="0.25">
      <c r="A36" s="316">
        <v>26</v>
      </c>
      <c r="B36" s="320">
        <v>204</v>
      </c>
      <c r="C36" s="305" t="s">
        <v>221</v>
      </c>
      <c r="D36" s="306" t="s">
        <v>222</v>
      </c>
      <c r="E36" s="316" t="s">
        <v>858</v>
      </c>
      <c r="F36" s="316" t="b">
        <v>0</v>
      </c>
      <c r="G36" s="321" t="s">
        <v>828</v>
      </c>
      <c r="H36" s="307" t="s">
        <v>828</v>
      </c>
      <c r="I36" s="322">
        <v>35076</v>
      </c>
      <c r="J36" s="323" t="s">
        <v>839</v>
      </c>
      <c r="K36" s="316" t="s">
        <v>840</v>
      </c>
      <c r="L36" s="342">
        <v>7</v>
      </c>
      <c r="M36" s="342">
        <v>7</v>
      </c>
      <c r="N36" s="342">
        <v>8</v>
      </c>
      <c r="O36" s="346">
        <f>VLOOKUP(C36&amp;D36,'9B'!$EX$7:$FA$78,2,0)</f>
        <v>7.27</v>
      </c>
      <c r="P36" s="316" t="str">
        <f>VLOOKUP(C36&amp;D36,'9B'!$EX$7:$FA$78,4,0)</f>
        <v>Khá</v>
      </c>
      <c r="Q36" s="316" t="s">
        <v>835</v>
      </c>
      <c r="R36" s="316" t="str">
        <f>VLOOKUP(C36&amp;D36,'[1]DS QUYET DINH'!$I$267:$J$341,2,0)</f>
        <v>Xuất sắc</v>
      </c>
      <c r="S36" s="325"/>
      <c r="T36" s="324"/>
      <c r="U36" s="325"/>
    </row>
    <row r="37" spans="1:21" s="319" customFormat="1" ht="18.75" customHeight="1" x14ac:dyDescent="0.25">
      <c r="A37" s="316">
        <v>27</v>
      </c>
      <c r="B37" s="320">
        <v>205</v>
      </c>
      <c r="C37" s="305" t="s">
        <v>184</v>
      </c>
      <c r="D37" s="306" t="s">
        <v>225</v>
      </c>
      <c r="E37" s="316" t="s">
        <v>858</v>
      </c>
      <c r="F37" s="316" t="b">
        <v>0</v>
      </c>
      <c r="G37" s="321" t="s">
        <v>828</v>
      </c>
      <c r="H37" s="307" t="s">
        <v>828</v>
      </c>
      <c r="I37" s="322">
        <v>35103</v>
      </c>
      <c r="J37" s="323" t="s">
        <v>839</v>
      </c>
      <c r="K37" s="316" t="s">
        <v>840</v>
      </c>
      <c r="L37" s="342">
        <v>6</v>
      </c>
      <c r="M37" s="342">
        <v>9</v>
      </c>
      <c r="N37" s="342">
        <v>7</v>
      </c>
      <c r="O37" s="346">
        <f>VLOOKUP(C37&amp;D37,'9B'!$EX$7:$FA$78,2,0)</f>
        <v>6.96</v>
      </c>
      <c r="P37" s="316" t="str">
        <f>VLOOKUP(C37&amp;D37,'9B'!$EX$7:$FA$78,4,0)</f>
        <v>TBKhá</v>
      </c>
      <c r="Q37" s="316" t="s">
        <v>833</v>
      </c>
      <c r="R37" s="316" t="str">
        <f>VLOOKUP(C37&amp;D37,'[1]DS QUYET DINH'!$I$267:$J$341,2,0)</f>
        <v>TBKhá</v>
      </c>
      <c r="S37" s="325"/>
      <c r="T37" s="324"/>
      <c r="U37" s="325"/>
    </row>
    <row r="38" spans="1:21" s="319" customFormat="1" ht="18.75" customHeight="1" x14ac:dyDescent="0.25">
      <c r="A38" s="316">
        <v>28</v>
      </c>
      <c r="B38" s="320">
        <v>206</v>
      </c>
      <c r="C38" s="305" t="s">
        <v>226</v>
      </c>
      <c r="D38" s="306" t="s">
        <v>227</v>
      </c>
      <c r="E38" s="316" t="s">
        <v>858</v>
      </c>
      <c r="F38" s="316" t="b">
        <v>0</v>
      </c>
      <c r="G38" s="321" t="s">
        <v>828</v>
      </c>
      <c r="H38" s="307" t="s">
        <v>828</v>
      </c>
      <c r="I38" s="322">
        <v>35361</v>
      </c>
      <c r="J38" s="323" t="s">
        <v>839</v>
      </c>
      <c r="K38" s="316" t="s">
        <v>840</v>
      </c>
      <c r="L38" s="342">
        <v>9</v>
      </c>
      <c r="M38" s="342">
        <v>9</v>
      </c>
      <c r="N38" s="342">
        <v>9</v>
      </c>
      <c r="O38" s="346">
        <f>VLOOKUP(C38&amp;D38,'9B'!$EX$7:$FA$78,2,0)</f>
        <v>7.62</v>
      </c>
      <c r="P38" s="316" t="str">
        <f>VLOOKUP(C38&amp;D38,'9B'!$EX$7:$FA$78,4,0)</f>
        <v>Khá</v>
      </c>
      <c r="Q38" s="316" t="s">
        <v>833</v>
      </c>
      <c r="R38" s="316" t="str">
        <f>VLOOKUP(C38&amp;D38,'[1]DS QUYET DINH'!$I$267:$J$341,2,0)</f>
        <v>T.Bình</v>
      </c>
      <c r="S38" s="325"/>
      <c r="T38" s="324"/>
      <c r="U38" s="325"/>
    </row>
    <row r="39" spans="1:21" s="319" customFormat="1" ht="18.75" customHeight="1" x14ac:dyDescent="0.25">
      <c r="A39" s="316">
        <v>29</v>
      </c>
      <c r="B39" s="320">
        <v>207</v>
      </c>
      <c r="C39" s="305" t="s">
        <v>228</v>
      </c>
      <c r="D39" s="306" t="s">
        <v>229</v>
      </c>
      <c r="E39" s="316" t="s">
        <v>858</v>
      </c>
      <c r="F39" s="316" t="b">
        <v>0</v>
      </c>
      <c r="G39" s="321" t="s">
        <v>828</v>
      </c>
      <c r="H39" s="307" t="s">
        <v>828</v>
      </c>
      <c r="I39" s="322">
        <v>35097</v>
      </c>
      <c r="J39" s="323" t="s">
        <v>842</v>
      </c>
      <c r="K39" s="316" t="s">
        <v>840</v>
      </c>
      <c r="L39" s="342">
        <v>8</v>
      </c>
      <c r="M39" s="342">
        <v>8</v>
      </c>
      <c r="N39" s="342">
        <v>8</v>
      </c>
      <c r="O39" s="346">
        <f>VLOOKUP(C39&amp;D39,'9B'!$EX$7:$FA$78,2,0)</f>
        <v>7.32</v>
      </c>
      <c r="P39" s="316" t="str">
        <f>VLOOKUP(C39&amp;D39,'9B'!$EX$7:$FA$78,4,0)</f>
        <v>Khá</v>
      </c>
      <c r="Q39" s="316" t="s">
        <v>833</v>
      </c>
      <c r="R39" s="316" t="str">
        <f>VLOOKUP(C39&amp;D39,'[1]DS QUYET DINH'!$I$267:$J$341,2,0)</f>
        <v>Xuất sắc</v>
      </c>
      <c r="S39" s="325"/>
      <c r="T39" s="324"/>
      <c r="U39" s="325"/>
    </row>
    <row r="40" spans="1:21" s="319" customFormat="1" ht="18.75" customHeight="1" x14ac:dyDescent="0.25">
      <c r="A40" s="316">
        <v>30</v>
      </c>
      <c r="B40" s="320">
        <v>208</v>
      </c>
      <c r="C40" s="305" t="s">
        <v>230</v>
      </c>
      <c r="D40" s="306" t="s">
        <v>231</v>
      </c>
      <c r="E40" s="316" t="s">
        <v>858</v>
      </c>
      <c r="F40" s="316" t="b">
        <v>0</v>
      </c>
      <c r="G40" s="321" t="s">
        <v>828</v>
      </c>
      <c r="H40" s="307" t="s">
        <v>828</v>
      </c>
      <c r="I40" s="322">
        <v>35068</v>
      </c>
      <c r="J40" s="323" t="s">
        <v>839</v>
      </c>
      <c r="K40" s="316" t="s">
        <v>840</v>
      </c>
      <c r="L40" s="342">
        <v>6</v>
      </c>
      <c r="M40" s="342">
        <v>9</v>
      </c>
      <c r="N40" s="342">
        <v>7</v>
      </c>
      <c r="O40" s="346">
        <f>VLOOKUP(C40&amp;D40,'9B'!$EX$7:$FA$78,2,0)</f>
        <v>7.7</v>
      </c>
      <c r="P40" s="316" t="str">
        <f>VLOOKUP(C40&amp;D40,'9B'!$EX$7:$FA$78,4,0)</f>
        <v>Khá</v>
      </c>
      <c r="Q40" s="316" t="s">
        <v>835</v>
      </c>
      <c r="R40" s="316" t="str">
        <f>VLOOKUP(C40&amp;D40,'[1]DS QUYET DINH'!$I$267:$J$341,2,0)</f>
        <v>TBKhá</v>
      </c>
      <c r="S40" s="325"/>
      <c r="T40" s="324"/>
      <c r="U40" s="325"/>
    </row>
    <row r="41" spans="1:21" s="319" customFormat="1" ht="18.75" customHeight="1" x14ac:dyDescent="0.25">
      <c r="A41" s="316">
        <v>31</v>
      </c>
      <c r="B41" s="320">
        <v>209</v>
      </c>
      <c r="C41" s="305" t="s">
        <v>232</v>
      </c>
      <c r="D41" s="306" t="s">
        <v>233</v>
      </c>
      <c r="E41" s="316" t="s">
        <v>858</v>
      </c>
      <c r="F41" s="316" t="b">
        <v>0</v>
      </c>
      <c r="G41" s="321" t="s">
        <v>828</v>
      </c>
      <c r="H41" s="307" t="s">
        <v>828</v>
      </c>
      <c r="I41" s="322">
        <v>35210</v>
      </c>
      <c r="J41" s="323" t="s">
        <v>839</v>
      </c>
      <c r="K41" s="316" t="s">
        <v>840</v>
      </c>
      <c r="L41" s="342">
        <v>9</v>
      </c>
      <c r="M41" s="342">
        <v>8</v>
      </c>
      <c r="N41" s="342">
        <v>8</v>
      </c>
      <c r="O41" s="346">
        <f>VLOOKUP(C41&amp;D41,'9B'!$EX$7:$FA$78,2,0)</f>
        <v>7.32</v>
      </c>
      <c r="P41" s="316" t="str">
        <f>VLOOKUP(C41&amp;D41,'9B'!$EX$7:$FA$78,4,0)</f>
        <v>Khá</v>
      </c>
      <c r="Q41" s="316" t="s">
        <v>835</v>
      </c>
      <c r="R41" s="316" t="str">
        <f>VLOOKUP(C41&amp;D41,'[1]DS QUYET DINH'!$I$267:$J$341,2,0)</f>
        <v>Khá</v>
      </c>
      <c r="S41" s="325"/>
      <c r="T41" s="324"/>
      <c r="U41" s="325"/>
    </row>
    <row r="42" spans="1:21" s="319" customFormat="1" ht="18.75" customHeight="1" x14ac:dyDescent="0.25">
      <c r="A42" s="316">
        <v>32</v>
      </c>
      <c r="B42" s="320">
        <v>210</v>
      </c>
      <c r="C42" s="305" t="s">
        <v>234</v>
      </c>
      <c r="D42" s="306" t="s">
        <v>233</v>
      </c>
      <c r="E42" s="316" t="s">
        <v>858</v>
      </c>
      <c r="F42" s="316" t="b">
        <v>0</v>
      </c>
      <c r="G42" s="321" t="s">
        <v>828</v>
      </c>
      <c r="H42" s="307" t="s">
        <v>828</v>
      </c>
      <c r="I42" s="322">
        <v>34886</v>
      </c>
      <c r="J42" s="323" t="s">
        <v>839</v>
      </c>
      <c r="K42" s="316" t="s">
        <v>840</v>
      </c>
      <c r="L42" s="342">
        <v>8</v>
      </c>
      <c r="M42" s="342">
        <v>8</v>
      </c>
      <c r="N42" s="342">
        <v>8</v>
      </c>
      <c r="O42" s="346">
        <f>VLOOKUP(C42&amp;D42,'9B'!$EX$7:$FA$78,2,0)</f>
        <v>7.39</v>
      </c>
      <c r="P42" s="316" t="str">
        <f>VLOOKUP(C42&amp;D42,'9B'!$EX$7:$FA$78,4,0)</f>
        <v>Khá</v>
      </c>
      <c r="Q42" s="316" t="s">
        <v>833</v>
      </c>
      <c r="R42" s="316" t="str">
        <f>VLOOKUP(C42&amp;D42,'[1]DS QUYET DINH'!$I$267:$J$341,2,0)</f>
        <v>Giỏi</v>
      </c>
      <c r="S42" s="325"/>
      <c r="T42" s="324"/>
      <c r="U42" s="325"/>
    </row>
    <row r="43" spans="1:21" s="319" customFormat="1" ht="18.75" customHeight="1" x14ac:dyDescent="0.25">
      <c r="A43" s="316">
        <v>33</v>
      </c>
      <c r="B43" s="320">
        <v>211</v>
      </c>
      <c r="C43" s="305" t="s">
        <v>235</v>
      </c>
      <c r="D43" s="306" t="s">
        <v>233</v>
      </c>
      <c r="E43" s="316" t="s">
        <v>858</v>
      </c>
      <c r="F43" s="316" t="b">
        <v>0</v>
      </c>
      <c r="G43" s="321" t="s">
        <v>828</v>
      </c>
      <c r="H43" s="307" t="s">
        <v>828</v>
      </c>
      <c r="I43" s="322">
        <v>34721</v>
      </c>
      <c r="J43" s="323" t="s">
        <v>839</v>
      </c>
      <c r="K43" s="316" t="s">
        <v>840</v>
      </c>
      <c r="L43" s="342">
        <v>7</v>
      </c>
      <c r="M43" s="342">
        <v>8</v>
      </c>
      <c r="N43" s="342">
        <v>7</v>
      </c>
      <c r="O43" s="346">
        <f>VLOOKUP(C43&amp;D43,'9B'!$EX$7:$FA$78,2,0)</f>
        <v>7.33</v>
      </c>
      <c r="P43" s="316" t="str">
        <f>VLOOKUP(C43&amp;D43,'9B'!$EX$7:$FA$78,4,0)</f>
        <v>Khá</v>
      </c>
      <c r="Q43" s="316" t="s">
        <v>833</v>
      </c>
      <c r="R43" s="316" t="str">
        <f>VLOOKUP(C43&amp;D43,'[1]DS QUYET DINH'!$I$267:$J$341,2,0)</f>
        <v>Giỏi</v>
      </c>
      <c r="S43" s="325"/>
      <c r="T43" s="324"/>
      <c r="U43" s="325"/>
    </row>
    <row r="44" spans="1:21" s="319" customFormat="1" ht="18.75" customHeight="1" x14ac:dyDescent="0.25">
      <c r="A44" s="316">
        <v>34</v>
      </c>
      <c r="B44" s="320">
        <v>212</v>
      </c>
      <c r="C44" s="305" t="s">
        <v>122</v>
      </c>
      <c r="D44" s="306" t="s">
        <v>236</v>
      </c>
      <c r="E44" s="316" t="s">
        <v>858</v>
      </c>
      <c r="F44" s="316" t="b">
        <v>0</v>
      </c>
      <c r="G44" s="321" t="s">
        <v>828</v>
      </c>
      <c r="H44" s="307" t="s">
        <v>828</v>
      </c>
      <c r="I44" s="322">
        <v>34200</v>
      </c>
      <c r="J44" s="323" t="s">
        <v>860</v>
      </c>
      <c r="K44" s="316" t="s">
        <v>840</v>
      </c>
      <c r="L44" s="342">
        <v>7</v>
      </c>
      <c r="M44" s="342">
        <v>8</v>
      </c>
      <c r="N44" s="342">
        <v>6</v>
      </c>
      <c r="O44" s="346">
        <f>VLOOKUP(C44&amp;D44,'9B'!$EX$7:$FA$78,2,0)</f>
        <v>7.76</v>
      </c>
      <c r="P44" s="316" t="str">
        <f>VLOOKUP(C44&amp;D44,'9B'!$EX$7:$FA$78,4,0)</f>
        <v>Khá</v>
      </c>
      <c r="Q44" s="316" t="s">
        <v>833</v>
      </c>
      <c r="R44" s="316" t="str">
        <f>VLOOKUP(C44&amp;D44,'[1]DS QUYET DINH'!$I$267:$J$341,2,0)</f>
        <v>T.Bình</v>
      </c>
      <c r="S44" s="325"/>
      <c r="T44" s="324"/>
      <c r="U44" s="325"/>
    </row>
    <row r="45" spans="1:21" s="319" customFormat="1" ht="18.75" customHeight="1" x14ac:dyDescent="0.25">
      <c r="A45" s="316">
        <v>35</v>
      </c>
      <c r="B45" s="320">
        <v>213</v>
      </c>
      <c r="C45" s="305" t="s">
        <v>237</v>
      </c>
      <c r="D45" s="306" t="s">
        <v>126</v>
      </c>
      <c r="E45" s="316" t="s">
        <v>858</v>
      </c>
      <c r="F45" s="316" t="b">
        <v>0</v>
      </c>
      <c r="G45" s="321" t="s">
        <v>828</v>
      </c>
      <c r="H45" s="307" t="s">
        <v>828</v>
      </c>
      <c r="I45" s="322">
        <v>34666</v>
      </c>
      <c r="J45" s="323" t="s">
        <v>842</v>
      </c>
      <c r="K45" s="316" t="s">
        <v>840</v>
      </c>
      <c r="L45" s="342">
        <v>9</v>
      </c>
      <c r="M45" s="342">
        <v>8</v>
      </c>
      <c r="N45" s="342">
        <v>7</v>
      </c>
      <c r="O45" s="346">
        <f>VLOOKUP(C45&amp;D45,'9B'!$EX$7:$FA$78,2,0)</f>
        <v>7.39</v>
      </c>
      <c r="P45" s="316" t="str">
        <f>VLOOKUP(C45&amp;D45,'9B'!$EX$7:$FA$78,4,0)</f>
        <v>Khá</v>
      </c>
      <c r="Q45" s="316" t="s">
        <v>833</v>
      </c>
      <c r="R45" s="316" t="str">
        <f>VLOOKUP(C45&amp;D45,'[1]DS QUYET DINH'!$I$267:$J$341,2,0)</f>
        <v>T.Bình</v>
      </c>
      <c r="S45" s="325"/>
      <c r="T45" s="324"/>
      <c r="U45" s="325"/>
    </row>
    <row r="46" spans="1:21" s="319" customFormat="1" ht="18.75" customHeight="1" x14ac:dyDescent="0.25">
      <c r="A46" s="316">
        <v>36</v>
      </c>
      <c r="B46" s="320">
        <v>214</v>
      </c>
      <c r="C46" s="305" t="s">
        <v>181</v>
      </c>
      <c r="D46" s="306" t="s">
        <v>238</v>
      </c>
      <c r="E46" s="316" t="s">
        <v>858</v>
      </c>
      <c r="F46" s="316" t="b">
        <v>0</v>
      </c>
      <c r="G46" s="321" t="s">
        <v>828</v>
      </c>
      <c r="H46" s="307" t="s">
        <v>828</v>
      </c>
      <c r="I46" s="322">
        <v>35396</v>
      </c>
      <c r="J46" s="323" t="s">
        <v>839</v>
      </c>
      <c r="K46" s="316" t="s">
        <v>840</v>
      </c>
      <c r="L46" s="342">
        <v>7</v>
      </c>
      <c r="M46" s="342">
        <v>8</v>
      </c>
      <c r="N46" s="342">
        <v>8</v>
      </c>
      <c r="O46" s="346">
        <f>VLOOKUP(C46&amp;D46,'9B'!$EX$7:$FA$78,2,0)</f>
        <v>7.28</v>
      </c>
      <c r="P46" s="316" t="str">
        <f>VLOOKUP(C46&amp;D46,'9B'!$EX$7:$FA$78,4,0)</f>
        <v>Khá</v>
      </c>
      <c r="Q46" s="316" t="s">
        <v>835</v>
      </c>
      <c r="R46" s="316" t="str">
        <f>VLOOKUP(C46&amp;D46,'[1]DS QUYET DINH'!$I$267:$J$341,2,0)</f>
        <v>Giỏi</v>
      </c>
      <c r="S46" s="325"/>
      <c r="T46" s="324"/>
      <c r="U46" s="325"/>
    </row>
    <row r="47" spans="1:21" s="319" customFormat="1" ht="18.75" customHeight="1" x14ac:dyDescent="0.25">
      <c r="A47" s="316">
        <v>37</v>
      </c>
      <c r="B47" s="320">
        <v>215</v>
      </c>
      <c r="C47" s="305" t="s">
        <v>239</v>
      </c>
      <c r="D47" s="306" t="s">
        <v>240</v>
      </c>
      <c r="E47" s="316" t="s">
        <v>858</v>
      </c>
      <c r="F47" s="316" t="b">
        <v>0</v>
      </c>
      <c r="G47" s="321" t="s">
        <v>827</v>
      </c>
      <c r="H47" s="307" t="s">
        <v>827</v>
      </c>
      <c r="I47" s="322">
        <v>34915</v>
      </c>
      <c r="J47" s="323" t="s">
        <v>841</v>
      </c>
      <c r="K47" s="316" t="s">
        <v>840</v>
      </c>
      <c r="L47" s="342">
        <v>7</v>
      </c>
      <c r="M47" s="342">
        <v>8</v>
      </c>
      <c r="N47" s="342">
        <v>9</v>
      </c>
      <c r="O47" s="346">
        <f>VLOOKUP(C47&amp;D47,'9B'!$EX$7:$FA$78,2,0)</f>
        <v>6.54</v>
      </c>
      <c r="P47" s="316" t="str">
        <f>VLOOKUP(C47&amp;D47,'9B'!$EX$7:$FA$78,4,0)</f>
        <v>TBKhá</v>
      </c>
      <c r="Q47" s="316" t="s">
        <v>833</v>
      </c>
      <c r="R47" s="316" t="str">
        <f>VLOOKUP(C47&amp;D47,'[1]DS QUYET DINH'!$I$267:$J$341,2,0)</f>
        <v>Giỏi</v>
      </c>
      <c r="S47" s="325"/>
      <c r="T47" s="324"/>
      <c r="U47" s="325"/>
    </row>
    <row r="48" spans="1:21" s="319" customFormat="1" ht="18.75" customHeight="1" x14ac:dyDescent="0.25">
      <c r="A48" s="316">
        <v>38</v>
      </c>
      <c r="B48" s="320">
        <v>216</v>
      </c>
      <c r="C48" s="305" t="s">
        <v>241</v>
      </c>
      <c r="D48" s="306" t="s">
        <v>133</v>
      </c>
      <c r="E48" s="316" t="s">
        <v>858</v>
      </c>
      <c r="F48" s="316" t="b">
        <v>0</v>
      </c>
      <c r="G48" s="321" t="s">
        <v>828</v>
      </c>
      <c r="H48" s="307" t="s">
        <v>828</v>
      </c>
      <c r="I48" s="322">
        <v>35102</v>
      </c>
      <c r="J48" s="323" t="s">
        <v>839</v>
      </c>
      <c r="K48" s="316" t="s">
        <v>840</v>
      </c>
      <c r="L48" s="342">
        <v>7</v>
      </c>
      <c r="M48" s="342">
        <v>8</v>
      </c>
      <c r="N48" s="342">
        <v>8</v>
      </c>
      <c r="O48" s="346">
        <f>VLOOKUP(C48&amp;D48,'9B'!$EX$7:$FA$78,2,0)</f>
        <v>7.17</v>
      </c>
      <c r="P48" s="316" t="str">
        <f>VLOOKUP(C48&amp;D48,'9B'!$EX$7:$FA$78,4,0)</f>
        <v>Khá</v>
      </c>
      <c r="Q48" s="316" t="s">
        <v>833</v>
      </c>
      <c r="R48" s="316" t="str">
        <f>VLOOKUP(C48&amp;D48,'[1]DS QUYET DINH'!$I$267:$J$341,2,0)</f>
        <v>TBKhá</v>
      </c>
      <c r="S48" s="325"/>
      <c r="T48" s="324"/>
      <c r="U48" s="325"/>
    </row>
    <row r="49" spans="1:21" s="319" customFormat="1" ht="18.75" customHeight="1" x14ac:dyDescent="0.25">
      <c r="A49" s="316">
        <v>39</v>
      </c>
      <c r="B49" s="320">
        <v>217</v>
      </c>
      <c r="C49" s="305" t="s">
        <v>79</v>
      </c>
      <c r="D49" s="306" t="s">
        <v>133</v>
      </c>
      <c r="E49" s="316" t="s">
        <v>858</v>
      </c>
      <c r="F49" s="316" t="b">
        <v>0</v>
      </c>
      <c r="G49" s="321" t="s">
        <v>828</v>
      </c>
      <c r="H49" s="307" t="s">
        <v>828</v>
      </c>
      <c r="I49" s="322">
        <v>35144</v>
      </c>
      <c r="J49" s="323" t="s">
        <v>839</v>
      </c>
      <c r="K49" s="316" t="s">
        <v>840</v>
      </c>
      <c r="L49" s="342">
        <v>9</v>
      </c>
      <c r="M49" s="342">
        <v>8</v>
      </c>
      <c r="N49" s="342">
        <v>8</v>
      </c>
      <c r="O49" s="346">
        <f>VLOOKUP(C49&amp;D49,'9B'!$EX$7:$FA$78,2,0)</f>
        <v>7.59</v>
      </c>
      <c r="P49" s="316" t="str">
        <f>VLOOKUP(C49&amp;D49,'9B'!$EX$7:$FA$78,4,0)</f>
        <v>Khá</v>
      </c>
      <c r="Q49" s="316" t="s">
        <v>833</v>
      </c>
      <c r="R49" s="316" t="str">
        <f>VLOOKUP(C49&amp;D49,'[1]DS QUYET DINH'!$I$267:$J$341,2,0)</f>
        <v>T.Bình</v>
      </c>
      <c r="S49" s="325"/>
      <c r="T49" s="324"/>
      <c r="U49" s="325"/>
    </row>
    <row r="50" spans="1:21" s="319" customFormat="1" ht="18.75" customHeight="1" x14ac:dyDescent="0.25">
      <c r="A50" s="316">
        <v>40</v>
      </c>
      <c r="B50" s="320">
        <v>218</v>
      </c>
      <c r="C50" s="305" t="s">
        <v>243</v>
      </c>
      <c r="D50" s="306" t="s">
        <v>140</v>
      </c>
      <c r="E50" s="316" t="s">
        <v>858</v>
      </c>
      <c r="F50" s="316" t="b">
        <v>0</v>
      </c>
      <c r="G50" s="321" t="s">
        <v>828</v>
      </c>
      <c r="H50" s="307" t="s">
        <v>828</v>
      </c>
      <c r="I50" s="322">
        <v>35218</v>
      </c>
      <c r="J50" s="323" t="s">
        <v>839</v>
      </c>
      <c r="K50" s="316" t="s">
        <v>840</v>
      </c>
      <c r="L50" s="342">
        <v>8</v>
      </c>
      <c r="M50" s="342">
        <v>8</v>
      </c>
      <c r="N50" s="342">
        <v>8</v>
      </c>
      <c r="O50" s="346">
        <f>VLOOKUP(C50&amp;D50,'9B'!$EX$7:$FA$78,2,0)</f>
        <v>7.79</v>
      </c>
      <c r="P50" s="316" t="str">
        <f>VLOOKUP(C50&amp;D50,'9B'!$EX$7:$FA$78,4,0)</f>
        <v>Khá</v>
      </c>
      <c r="Q50" s="316" t="s">
        <v>833</v>
      </c>
      <c r="R50" s="316" t="str">
        <f>VLOOKUP(C50&amp;D50,'[1]DS QUYET DINH'!$I$267:$J$341,2,0)</f>
        <v>TBKhá</v>
      </c>
      <c r="S50" s="325"/>
      <c r="T50" s="324"/>
      <c r="U50" s="325"/>
    </row>
    <row r="51" spans="1:21" s="319" customFormat="1" ht="18.75" customHeight="1" x14ac:dyDescent="0.25">
      <c r="A51" s="316">
        <v>41</v>
      </c>
      <c r="B51" s="320">
        <v>219</v>
      </c>
      <c r="C51" s="305" t="s">
        <v>244</v>
      </c>
      <c r="D51" s="306" t="s">
        <v>245</v>
      </c>
      <c r="E51" s="316" t="s">
        <v>858</v>
      </c>
      <c r="F51" s="316" t="b">
        <v>0</v>
      </c>
      <c r="G51" s="321" t="s">
        <v>828</v>
      </c>
      <c r="H51" s="307" t="s">
        <v>828</v>
      </c>
      <c r="I51" s="322">
        <v>35223</v>
      </c>
      <c r="J51" s="323" t="s">
        <v>839</v>
      </c>
      <c r="K51" s="316" t="s">
        <v>840</v>
      </c>
      <c r="L51" s="342">
        <v>8</v>
      </c>
      <c r="M51" s="342">
        <v>8</v>
      </c>
      <c r="N51" s="342">
        <v>6</v>
      </c>
      <c r="O51" s="346">
        <f>VLOOKUP(C51&amp;D51,'9B'!$EX$7:$FA$78,2,0)</f>
        <v>7.98</v>
      </c>
      <c r="P51" s="316" t="str">
        <f>VLOOKUP(C51&amp;D51,'9B'!$EX$7:$FA$78,4,0)</f>
        <v>Khá</v>
      </c>
      <c r="Q51" s="316" t="s">
        <v>833</v>
      </c>
      <c r="R51" s="316" t="str">
        <f>VLOOKUP(C51&amp;D51,'[1]DS QUYET DINH'!$I$267:$J$341,2,0)</f>
        <v>Khá</v>
      </c>
      <c r="S51" s="325"/>
      <c r="T51" s="324"/>
      <c r="U51" s="325"/>
    </row>
    <row r="52" spans="1:21" s="319" customFormat="1" ht="18.75" customHeight="1" x14ac:dyDescent="0.25">
      <c r="A52" s="316">
        <v>42</v>
      </c>
      <c r="B52" s="320">
        <v>220</v>
      </c>
      <c r="C52" s="305" t="s">
        <v>102</v>
      </c>
      <c r="D52" s="306" t="s">
        <v>246</v>
      </c>
      <c r="E52" s="316" t="s">
        <v>858</v>
      </c>
      <c r="F52" s="316" t="b">
        <v>0</v>
      </c>
      <c r="G52" s="321" t="s">
        <v>828</v>
      </c>
      <c r="H52" s="307" t="s">
        <v>828</v>
      </c>
      <c r="I52" s="322">
        <v>34900</v>
      </c>
      <c r="J52" s="323" t="s">
        <v>846</v>
      </c>
      <c r="K52" s="316" t="s">
        <v>840</v>
      </c>
      <c r="L52" s="342">
        <v>9</v>
      </c>
      <c r="M52" s="342">
        <v>7</v>
      </c>
      <c r="N52" s="342">
        <v>7</v>
      </c>
      <c r="O52" s="346">
        <f>VLOOKUP(C52&amp;D52,'9B'!$EX$7:$FA$78,2,0)</f>
        <v>7.66</v>
      </c>
      <c r="P52" s="316" t="str">
        <f>VLOOKUP(C52&amp;D52,'9B'!$EX$7:$FA$78,4,0)</f>
        <v>Khá</v>
      </c>
      <c r="Q52" s="316" t="s">
        <v>833</v>
      </c>
      <c r="R52" s="316" t="str">
        <f>VLOOKUP(C52&amp;D52,'[1]DS QUYET DINH'!$I$267:$J$341,2,0)</f>
        <v>T.Bình</v>
      </c>
      <c r="S52" s="325"/>
      <c r="T52" s="324"/>
      <c r="U52" s="325"/>
    </row>
    <row r="53" spans="1:21" s="319" customFormat="1" ht="18.75" customHeight="1" x14ac:dyDescent="0.25">
      <c r="A53" s="316">
        <v>43</v>
      </c>
      <c r="B53" s="320">
        <v>221</v>
      </c>
      <c r="C53" s="305" t="s">
        <v>247</v>
      </c>
      <c r="D53" s="306" t="s">
        <v>248</v>
      </c>
      <c r="E53" s="316" t="s">
        <v>858</v>
      </c>
      <c r="F53" s="316" t="b">
        <v>0</v>
      </c>
      <c r="G53" s="321" t="s">
        <v>827</v>
      </c>
      <c r="H53" s="307" t="s">
        <v>827</v>
      </c>
      <c r="I53" s="322">
        <v>35115</v>
      </c>
      <c r="J53" s="323" t="s">
        <v>839</v>
      </c>
      <c r="K53" s="316" t="s">
        <v>840</v>
      </c>
      <c r="L53" s="342">
        <v>8</v>
      </c>
      <c r="M53" s="342">
        <v>9</v>
      </c>
      <c r="N53" s="342">
        <v>8</v>
      </c>
      <c r="O53" s="346">
        <f>VLOOKUP(C53&amp;D53,'9B'!$EX$7:$FA$78,2,0)</f>
        <v>7.03</v>
      </c>
      <c r="P53" s="316" t="str">
        <f>VLOOKUP(C53&amp;D53,'9B'!$EX$7:$FA$78,4,0)</f>
        <v>Khá</v>
      </c>
      <c r="Q53" s="316" t="s">
        <v>833</v>
      </c>
      <c r="R53" s="316" t="str">
        <f>VLOOKUP(C53&amp;D53,'[1]DS QUYET DINH'!$I$267:$J$341,2,0)</f>
        <v>Khá</v>
      </c>
      <c r="S53" s="325"/>
      <c r="T53" s="324"/>
      <c r="U53" s="325"/>
    </row>
    <row r="54" spans="1:21" s="319" customFormat="1" ht="18.75" customHeight="1" x14ac:dyDescent="0.25">
      <c r="A54" s="316">
        <v>44</v>
      </c>
      <c r="B54" s="320">
        <v>222</v>
      </c>
      <c r="C54" s="305" t="s">
        <v>203</v>
      </c>
      <c r="D54" s="306" t="s">
        <v>249</v>
      </c>
      <c r="E54" s="316" t="s">
        <v>858</v>
      </c>
      <c r="F54" s="316" t="b">
        <v>0</v>
      </c>
      <c r="G54" s="321" t="s">
        <v>828</v>
      </c>
      <c r="H54" s="307" t="s">
        <v>828</v>
      </c>
      <c r="I54" s="322">
        <v>34768</v>
      </c>
      <c r="J54" s="323" t="s">
        <v>842</v>
      </c>
      <c r="K54" s="316" t="s">
        <v>840</v>
      </c>
      <c r="L54" s="342">
        <v>9</v>
      </c>
      <c r="M54" s="342">
        <v>8</v>
      </c>
      <c r="N54" s="342">
        <v>8</v>
      </c>
      <c r="O54" s="346">
        <f>VLOOKUP(C54&amp;D54,'9B'!$EX$7:$FA$78,2,0)</f>
        <v>7.88</v>
      </c>
      <c r="P54" s="316" t="str">
        <f>VLOOKUP(C54&amp;D54,'9B'!$EX$7:$FA$78,4,0)</f>
        <v>Khá</v>
      </c>
      <c r="Q54" s="316" t="s">
        <v>833</v>
      </c>
      <c r="R54" s="316" t="str">
        <f>VLOOKUP(C54&amp;D54,'[1]DS QUYET DINH'!$I$267:$J$341,2,0)</f>
        <v>Giỏi</v>
      </c>
      <c r="S54" s="325"/>
      <c r="T54" s="324"/>
      <c r="U54" s="325"/>
    </row>
    <row r="55" spans="1:21" s="319" customFormat="1" ht="18.75" customHeight="1" x14ac:dyDescent="0.25">
      <c r="A55" s="316">
        <v>45</v>
      </c>
      <c r="B55" s="320">
        <v>223</v>
      </c>
      <c r="C55" s="305" t="s">
        <v>250</v>
      </c>
      <c r="D55" s="306" t="s">
        <v>251</v>
      </c>
      <c r="E55" s="316" t="s">
        <v>858</v>
      </c>
      <c r="F55" s="316" t="b">
        <v>0</v>
      </c>
      <c r="G55" s="321" t="s">
        <v>828</v>
      </c>
      <c r="H55" s="307" t="s">
        <v>828</v>
      </c>
      <c r="I55" s="322">
        <v>34520</v>
      </c>
      <c r="J55" s="323" t="s">
        <v>860</v>
      </c>
      <c r="K55" s="316" t="s">
        <v>840</v>
      </c>
      <c r="L55" s="342">
        <v>7</v>
      </c>
      <c r="M55" s="342">
        <v>8</v>
      </c>
      <c r="N55" s="342">
        <v>8</v>
      </c>
      <c r="O55" s="346">
        <f>VLOOKUP(C55&amp;D55,'9B'!$EX$7:$FA$78,2,0)</f>
        <v>6.77</v>
      </c>
      <c r="P55" s="316" t="str">
        <f>VLOOKUP(C55&amp;D55,'9B'!$EX$7:$FA$78,4,0)</f>
        <v>TBKhá</v>
      </c>
      <c r="Q55" s="316" t="s">
        <v>835</v>
      </c>
      <c r="R55" s="316" t="str">
        <f>VLOOKUP(C55&amp;D55,'[1]DS QUYET DINH'!$I$267:$J$341,2,0)</f>
        <v>TBKhá</v>
      </c>
      <c r="S55" s="325"/>
      <c r="T55" s="324"/>
      <c r="U55" s="325"/>
    </row>
    <row r="56" spans="1:21" s="319" customFormat="1" ht="18.75" customHeight="1" x14ac:dyDescent="0.25">
      <c r="A56" s="316">
        <v>46</v>
      </c>
      <c r="B56" s="320">
        <v>224</v>
      </c>
      <c r="C56" s="305" t="s">
        <v>203</v>
      </c>
      <c r="D56" s="306" t="s">
        <v>147</v>
      </c>
      <c r="E56" s="316" t="s">
        <v>858</v>
      </c>
      <c r="F56" s="316" t="b">
        <v>0</v>
      </c>
      <c r="G56" s="321" t="s">
        <v>828</v>
      </c>
      <c r="H56" s="307" t="s">
        <v>828</v>
      </c>
      <c r="I56" s="322">
        <v>35273</v>
      </c>
      <c r="J56" s="323" t="s">
        <v>839</v>
      </c>
      <c r="K56" s="316" t="s">
        <v>840</v>
      </c>
      <c r="L56" s="342">
        <v>8</v>
      </c>
      <c r="M56" s="342">
        <v>8</v>
      </c>
      <c r="N56" s="342">
        <v>5</v>
      </c>
      <c r="O56" s="346">
        <f>VLOOKUP(C56&amp;D56,'9B'!$EX$7:$FA$78,2,0)</f>
        <v>7.04</v>
      </c>
      <c r="P56" s="316" t="str">
        <f>VLOOKUP(C56&amp;D56,'9B'!$EX$7:$FA$78,4,0)</f>
        <v>Khá</v>
      </c>
      <c r="Q56" s="316" t="s">
        <v>833</v>
      </c>
      <c r="R56" s="316" t="str">
        <f>VLOOKUP(C56&amp;D56,'[1]DS QUYET DINH'!$I$267:$J$341,2,0)</f>
        <v>T.Bình</v>
      </c>
      <c r="S56" s="325"/>
      <c r="T56" s="324"/>
      <c r="U56" s="325"/>
    </row>
    <row r="57" spans="1:21" s="319" customFormat="1" ht="18.75" customHeight="1" x14ac:dyDescent="0.25">
      <c r="A57" s="316">
        <v>47</v>
      </c>
      <c r="B57" s="320">
        <v>225</v>
      </c>
      <c r="C57" s="305" t="s">
        <v>252</v>
      </c>
      <c r="D57" s="306" t="s">
        <v>253</v>
      </c>
      <c r="E57" s="316" t="s">
        <v>858</v>
      </c>
      <c r="F57" s="316" t="b">
        <v>0</v>
      </c>
      <c r="G57" s="321" t="s">
        <v>828</v>
      </c>
      <c r="H57" s="307" t="s">
        <v>828</v>
      </c>
      <c r="I57" s="322">
        <v>35270</v>
      </c>
      <c r="J57" s="323" t="s">
        <v>839</v>
      </c>
      <c r="K57" s="316" t="s">
        <v>840</v>
      </c>
      <c r="L57" s="342">
        <v>7</v>
      </c>
      <c r="M57" s="342">
        <v>8</v>
      </c>
      <c r="N57" s="342">
        <v>8</v>
      </c>
      <c r="O57" s="346">
        <f>VLOOKUP(C57&amp;D57,'9B'!$EX$7:$FA$78,2,0)</f>
        <v>7.19</v>
      </c>
      <c r="P57" s="316" t="str">
        <f>VLOOKUP(C57&amp;D57,'9B'!$EX$7:$FA$78,4,0)</f>
        <v>Khá</v>
      </c>
      <c r="Q57" s="316" t="s">
        <v>833</v>
      </c>
      <c r="R57" s="316" t="str">
        <f>VLOOKUP(C57&amp;D57,'[1]DS QUYET DINH'!$I$267:$J$341,2,0)</f>
        <v>Khá</v>
      </c>
      <c r="S57" s="325"/>
      <c r="T57" s="324"/>
      <c r="U57" s="325"/>
    </row>
    <row r="58" spans="1:21" s="319" customFormat="1" ht="18.75" customHeight="1" x14ac:dyDescent="0.25">
      <c r="A58" s="316">
        <v>48</v>
      </c>
      <c r="B58" s="320">
        <v>226</v>
      </c>
      <c r="C58" s="305" t="s">
        <v>254</v>
      </c>
      <c r="D58" s="306" t="s">
        <v>149</v>
      </c>
      <c r="E58" s="316" t="s">
        <v>858</v>
      </c>
      <c r="F58" s="316" t="b">
        <v>0</v>
      </c>
      <c r="G58" s="321" t="s">
        <v>828</v>
      </c>
      <c r="H58" s="307" t="s">
        <v>828</v>
      </c>
      <c r="I58" s="322">
        <v>35256</v>
      </c>
      <c r="J58" s="323" t="s">
        <v>839</v>
      </c>
      <c r="K58" s="316" t="s">
        <v>840</v>
      </c>
      <c r="L58" s="342">
        <v>7</v>
      </c>
      <c r="M58" s="342">
        <v>8</v>
      </c>
      <c r="N58" s="342">
        <v>8</v>
      </c>
      <c r="O58" s="346">
        <f>VLOOKUP(C58&amp;D58,'9B'!$EX$7:$FA$78,2,0)</f>
        <v>7.38</v>
      </c>
      <c r="P58" s="316" t="str">
        <f>VLOOKUP(C58&amp;D58,'9B'!$EX$7:$FA$78,4,0)</f>
        <v>Khá</v>
      </c>
      <c r="Q58" s="316" t="s">
        <v>835</v>
      </c>
      <c r="R58" s="316" t="str">
        <f>VLOOKUP(C58&amp;D58,'[1]DS QUYET DINH'!$I$267:$J$341,2,0)</f>
        <v>Xuất sắc</v>
      </c>
      <c r="S58" s="325"/>
      <c r="T58" s="324"/>
      <c r="U58" s="325"/>
    </row>
    <row r="59" spans="1:21" s="319" customFormat="1" ht="18.75" customHeight="1" x14ac:dyDescent="0.25">
      <c r="A59" s="316">
        <v>49</v>
      </c>
      <c r="B59" s="320">
        <v>227</v>
      </c>
      <c r="C59" s="305" t="s">
        <v>255</v>
      </c>
      <c r="D59" s="306" t="s">
        <v>149</v>
      </c>
      <c r="E59" s="316" t="s">
        <v>858</v>
      </c>
      <c r="F59" s="316" t="b">
        <v>0</v>
      </c>
      <c r="G59" s="321" t="s">
        <v>828</v>
      </c>
      <c r="H59" s="307" t="s">
        <v>828</v>
      </c>
      <c r="I59" s="322">
        <v>35303</v>
      </c>
      <c r="J59" s="323" t="s">
        <v>839</v>
      </c>
      <c r="K59" s="316" t="s">
        <v>840</v>
      </c>
      <c r="L59" s="342">
        <v>8</v>
      </c>
      <c r="M59" s="342">
        <v>9</v>
      </c>
      <c r="N59" s="342">
        <v>8</v>
      </c>
      <c r="O59" s="346">
        <f>VLOOKUP(C59&amp;D59,'9B'!$EX$7:$FA$78,2,0)</f>
        <v>7.47</v>
      </c>
      <c r="P59" s="316" t="str">
        <f>VLOOKUP(C59&amp;D59,'9B'!$EX$7:$FA$78,4,0)</f>
        <v>Khá</v>
      </c>
      <c r="Q59" s="316" t="s">
        <v>835</v>
      </c>
      <c r="R59" s="316" t="str">
        <f>VLOOKUP(C59&amp;D59,'[1]DS QUYET DINH'!$I$267:$J$341,2,0)</f>
        <v>TBKhá</v>
      </c>
      <c r="S59" s="325"/>
      <c r="T59" s="324"/>
      <c r="U59" s="325"/>
    </row>
    <row r="60" spans="1:21" s="319" customFormat="1" ht="18.75" customHeight="1" x14ac:dyDescent="0.25">
      <c r="A60" s="316">
        <v>50</v>
      </c>
      <c r="B60" s="320">
        <v>228</v>
      </c>
      <c r="C60" s="305" t="s">
        <v>97</v>
      </c>
      <c r="D60" s="306" t="s">
        <v>256</v>
      </c>
      <c r="E60" s="316" t="s">
        <v>858</v>
      </c>
      <c r="F60" s="316" t="b">
        <v>0</v>
      </c>
      <c r="G60" s="321" t="s">
        <v>828</v>
      </c>
      <c r="H60" s="307" t="s">
        <v>828</v>
      </c>
      <c r="I60" s="322">
        <v>35227</v>
      </c>
      <c r="J60" s="323" t="s">
        <v>841</v>
      </c>
      <c r="K60" s="316" t="s">
        <v>840</v>
      </c>
      <c r="L60" s="342">
        <v>7</v>
      </c>
      <c r="M60" s="342">
        <v>8</v>
      </c>
      <c r="N60" s="342">
        <v>8</v>
      </c>
      <c r="O60" s="346">
        <f>VLOOKUP(C60&amp;D60,'9B'!$EX$7:$FA$78,2,0)</f>
        <v>7.54</v>
      </c>
      <c r="P60" s="316" t="str">
        <f>VLOOKUP(C60&amp;D60,'9B'!$EX$7:$FA$78,4,0)</f>
        <v>Khá</v>
      </c>
      <c r="Q60" s="316" t="s">
        <v>833</v>
      </c>
      <c r="R60" s="316" t="str">
        <f>VLOOKUP(C60&amp;D60,'[1]DS QUYET DINH'!$I$267:$J$341,2,0)</f>
        <v>TBKhá</v>
      </c>
      <c r="S60" s="325"/>
      <c r="T60" s="324"/>
      <c r="U60" s="325"/>
    </row>
    <row r="61" spans="1:21" s="319" customFormat="1" ht="18.75" customHeight="1" x14ac:dyDescent="0.25">
      <c r="A61" s="316">
        <v>51</v>
      </c>
      <c r="B61" s="320">
        <v>229</v>
      </c>
      <c r="C61" s="305" t="s">
        <v>257</v>
      </c>
      <c r="D61" s="306" t="s">
        <v>258</v>
      </c>
      <c r="E61" s="316" t="s">
        <v>858</v>
      </c>
      <c r="F61" s="316" t="b">
        <v>0</v>
      </c>
      <c r="G61" s="321" t="s">
        <v>828</v>
      </c>
      <c r="H61" s="307" t="s">
        <v>828</v>
      </c>
      <c r="I61" s="322">
        <v>35119</v>
      </c>
      <c r="J61" s="323" t="s">
        <v>839</v>
      </c>
      <c r="K61" s="316" t="s">
        <v>840</v>
      </c>
      <c r="L61" s="342">
        <v>5</v>
      </c>
      <c r="M61" s="342">
        <v>7</v>
      </c>
      <c r="N61" s="342">
        <v>7</v>
      </c>
      <c r="O61" s="346">
        <f>VLOOKUP(C61&amp;D61,'9B'!$EX$7:$FA$78,2,0)</f>
        <v>7.09</v>
      </c>
      <c r="P61" s="316" t="str">
        <f>VLOOKUP(C61&amp;D61,'9B'!$EX$7:$FA$78,4,0)</f>
        <v>Khá</v>
      </c>
      <c r="Q61" s="316" t="s">
        <v>833</v>
      </c>
      <c r="R61" s="316" t="str">
        <f>VLOOKUP(C61&amp;D61,'[1]DS QUYET DINH'!$I$267:$J$341,2,0)</f>
        <v>T.Bình</v>
      </c>
      <c r="S61" s="325"/>
      <c r="T61" s="324"/>
      <c r="U61" s="325"/>
    </row>
    <row r="62" spans="1:21" s="319" customFormat="1" ht="18.75" customHeight="1" x14ac:dyDescent="0.25">
      <c r="A62" s="316">
        <v>52</v>
      </c>
      <c r="B62" s="320">
        <v>230</v>
      </c>
      <c r="C62" s="305" t="s">
        <v>259</v>
      </c>
      <c r="D62" s="306" t="s">
        <v>156</v>
      </c>
      <c r="E62" s="316" t="s">
        <v>858</v>
      </c>
      <c r="F62" s="316" t="b">
        <v>0</v>
      </c>
      <c r="G62" s="321" t="s">
        <v>828</v>
      </c>
      <c r="H62" s="307" t="s">
        <v>828</v>
      </c>
      <c r="I62" s="322">
        <v>35427</v>
      </c>
      <c r="J62" s="323" t="s">
        <v>839</v>
      </c>
      <c r="K62" s="316" t="s">
        <v>840</v>
      </c>
      <c r="L62" s="342">
        <v>7</v>
      </c>
      <c r="M62" s="342">
        <v>9</v>
      </c>
      <c r="N62" s="342">
        <v>8</v>
      </c>
      <c r="O62" s="346">
        <f>VLOOKUP(C62&amp;D62,'9B'!$EX$7:$FA$78,2,0)</f>
        <v>7.49</v>
      </c>
      <c r="P62" s="316" t="str">
        <f>VLOOKUP(C62&amp;D62,'9B'!$EX$7:$FA$78,4,0)</f>
        <v>Khá</v>
      </c>
      <c r="Q62" s="316" t="s">
        <v>833</v>
      </c>
      <c r="R62" s="316" t="str">
        <f>VLOOKUP(C62&amp;D62,'[1]DS QUYET DINH'!$I$267:$J$341,2,0)</f>
        <v>Khá</v>
      </c>
      <c r="S62" s="325"/>
      <c r="T62" s="324"/>
      <c r="U62" s="325"/>
    </row>
    <row r="63" spans="1:21" s="319" customFormat="1" ht="18.75" customHeight="1" x14ac:dyDescent="0.25">
      <c r="A63" s="316">
        <v>53</v>
      </c>
      <c r="B63" s="320">
        <v>231</v>
      </c>
      <c r="C63" s="305" t="s">
        <v>260</v>
      </c>
      <c r="D63" s="306" t="s">
        <v>156</v>
      </c>
      <c r="E63" s="316" t="s">
        <v>858</v>
      </c>
      <c r="F63" s="316" t="b">
        <v>0</v>
      </c>
      <c r="G63" s="321" t="s">
        <v>828</v>
      </c>
      <c r="H63" s="307" t="s">
        <v>828</v>
      </c>
      <c r="I63" s="322">
        <v>35383</v>
      </c>
      <c r="J63" s="323" t="s">
        <v>839</v>
      </c>
      <c r="K63" s="316" t="s">
        <v>840</v>
      </c>
      <c r="L63" s="342">
        <v>6</v>
      </c>
      <c r="M63" s="342">
        <v>9</v>
      </c>
      <c r="N63" s="342">
        <v>8</v>
      </c>
      <c r="O63" s="346">
        <f>VLOOKUP(C63&amp;D63,'9B'!$EX$7:$FA$78,2,0)</f>
        <v>7.65</v>
      </c>
      <c r="P63" s="316" t="str">
        <f>VLOOKUP(C63&amp;D63,'9B'!$EX$7:$FA$78,4,0)</f>
        <v>Khá</v>
      </c>
      <c r="Q63" s="316" t="s">
        <v>833</v>
      </c>
      <c r="R63" s="316" t="str">
        <f>VLOOKUP(C63&amp;D63,'[1]DS QUYET DINH'!$I$267:$J$341,2,0)</f>
        <v>T.Bình</v>
      </c>
      <c r="S63" s="325"/>
      <c r="T63" s="324"/>
      <c r="U63" s="325"/>
    </row>
    <row r="64" spans="1:21" s="319" customFormat="1" ht="18.75" customHeight="1" x14ac:dyDescent="0.25">
      <c r="A64" s="316">
        <v>54</v>
      </c>
      <c r="B64" s="320">
        <v>232</v>
      </c>
      <c r="C64" s="305" t="s">
        <v>260</v>
      </c>
      <c r="D64" s="306" t="s">
        <v>161</v>
      </c>
      <c r="E64" s="316" t="s">
        <v>858</v>
      </c>
      <c r="F64" s="316" t="b">
        <v>0</v>
      </c>
      <c r="G64" s="321" t="s">
        <v>828</v>
      </c>
      <c r="H64" s="307" t="s">
        <v>828</v>
      </c>
      <c r="I64" s="322">
        <v>34848</v>
      </c>
      <c r="J64" s="323" t="s">
        <v>839</v>
      </c>
      <c r="K64" s="316" t="s">
        <v>840</v>
      </c>
      <c r="L64" s="342">
        <v>8</v>
      </c>
      <c r="M64" s="342">
        <v>9</v>
      </c>
      <c r="N64" s="342">
        <v>7</v>
      </c>
      <c r="O64" s="346">
        <f>VLOOKUP(C64&amp;D64,'9B'!$EX$7:$FA$78,2,0)</f>
        <v>8.16</v>
      </c>
      <c r="P64" s="316" t="str">
        <f>VLOOKUP(C64&amp;D64,'9B'!$EX$7:$FA$78,4,0)</f>
        <v>Giỏi</v>
      </c>
      <c r="Q64" s="316" t="s">
        <v>833</v>
      </c>
      <c r="R64" s="316" t="str">
        <f>VLOOKUP(C64&amp;D64,'[1]DS QUYET DINH'!$I$267:$J$341,2,0)</f>
        <v>T.Bình</v>
      </c>
      <c r="S64" s="325"/>
      <c r="T64" s="324"/>
      <c r="U64" s="325"/>
    </row>
    <row r="65" spans="1:21" s="319" customFormat="1" ht="18.75" customHeight="1" x14ac:dyDescent="0.25">
      <c r="A65" s="316">
        <v>55</v>
      </c>
      <c r="B65" s="320">
        <v>233</v>
      </c>
      <c r="C65" s="305" t="s">
        <v>237</v>
      </c>
      <c r="D65" s="306" t="s">
        <v>161</v>
      </c>
      <c r="E65" s="316" t="s">
        <v>858</v>
      </c>
      <c r="F65" s="316" t="b">
        <v>0</v>
      </c>
      <c r="G65" s="321" t="s">
        <v>828</v>
      </c>
      <c r="H65" s="307" t="s">
        <v>828</v>
      </c>
      <c r="I65" s="322">
        <v>34735</v>
      </c>
      <c r="J65" s="323" t="s">
        <v>839</v>
      </c>
      <c r="K65" s="316" t="s">
        <v>840</v>
      </c>
      <c r="L65" s="342">
        <v>7</v>
      </c>
      <c r="M65" s="342">
        <v>9</v>
      </c>
      <c r="N65" s="342">
        <v>6</v>
      </c>
      <c r="O65" s="346">
        <f>VLOOKUP(C65&amp;D65,'9B'!$EX$7:$FA$78,2,0)</f>
        <v>8.36</v>
      </c>
      <c r="P65" s="316" t="str">
        <f>VLOOKUP(C65&amp;D65,'9B'!$EX$7:$FA$78,4,0)</f>
        <v>Giỏi</v>
      </c>
      <c r="Q65" s="316" t="s">
        <v>833</v>
      </c>
      <c r="R65" s="316" t="str">
        <f>VLOOKUP(C65&amp;D65,'[1]DS QUYET DINH'!$I$267:$J$341,2,0)</f>
        <v>TBKhá</v>
      </c>
      <c r="S65" s="325"/>
      <c r="T65" s="324"/>
      <c r="U65" s="325"/>
    </row>
    <row r="66" spans="1:21" s="319" customFormat="1" ht="18.75" customHeight="1" x14ac:dyDescent="0.25">
      <c r="A66" s="316">
        <v>56</v>
      </c>
      <c r="B66" s="320">
        <v>234</v>
      </c>
      <c r="C66" s="305" t="s">
        <v>261</v>
      </c>
      <c r="D66" s="306" t="s">
        <v>161</v>
      </c>
      <c r="E66" s="316" t="s">
        <v>858</v>
      </c>
      <c r="F66" s="316" t="b">
        <v>0</v>
      </c>
      <c r="G66" s="321" t="s">
        <v>828</v>
      </c>
      <c r="H66" s="307" t="s">
        <v>828</v>
      </c>
      <c r="I66" s="322">
        <v>35099</v>
      </c>
      <c r="J66" s="323" t="s">
        <v>839</v>
      </c>
      <c r="K66" s="316" t="s">
        <v>840</v>
      </c>
      <c r="L66" s="342">
        <v>9</v>
      </c>
      <c r="M66" s="342">
        <v>8</v>
      </c>
      <c r="N66" s="342">
        <v>8</v>
      </c>
      <c r="O66" s="346">
        <f>VLOOKUP(C66&amp;D66,'9B'!$EX$7:$FA$78,2,0)</f>
        <v>7.68</v>
      </c>
      <c r="P66" s="316" t="str">
        <f>VLOOKUP(C66&amp;D66,'9B'!$EX$7:$FA$78,4,0)</f>
        <v>Khá</v>
      </c>
      <c r="Q66" s="316" t="s">
        <v>833</v>
      </c>
      <c r="R66" s="316" t="str">
        <f>VLOOKUP(C66&amp;D66,'[1]DS QUYET DINH'!$I$267:$J$341,2,0)</f>
        <v>T.Bình</v>
      </c>
      <c r="S66" s="325"/>
      <c r="T66" s="324"/>
      <c r="U66" s="325"/>
    </row>
    <row r="67" spans="1:21" s="319" customFormat="1" ht="18.75" customHeight="1" x14ac:dyDescent="0.25">
      <c r="A67" s="316">
        <v>57</v>
      </c>
      <c r="B67" s="320">
        <v>235</v>
      </c>
      <c r="C67" s="305" t="s">
        <v>106</v>
      </c>
      <c r="D67" s="306" t="s">
        <v>262</v>
      </c>
      <c r="E67" s="316" t="s">
        <v>858</v>
      </c>
      <c r="F67" s="316" t="b">
        <v>0</v>
      </c>
      <c r="G67" s="321" t="s">
        <v>827</v>
      </c>
      <c r="H67" s="307" t="s">
        <v>827</v>
      </c>
      <c r="I67" s="322">
        <v>34848</v>
      </c>
      <c r="J67" s="323" t="s">
        <v>839</v>
      </c>
      <c r="K67" s="316" t="s">
        <v>840</v>
      </c>
      <c r="L67" s="342">
        <v>10</v>
      </c>
      <c r="M67" s="342">
        <v>8</v>
      </c>
      <c r="N67" s="342">
        <v>8</v>
      </c>
      <c r="O67" s="346">
        <f>VLOOKUP(C67&amp;D67,'9B'!$EX$7:$FA$78,2,0)</f>
        <v>7.19</v>
      </c>
      <c r="P67" s="316" t="str">
        <f>VLOOKUP(C67&amp;D67,'9B'!$EX$7:$FA$78,4,0)</f>
        <v>Khá</v>
      </c>
      <c r="Q67" s="316" t="s">
        <v>833</v>
      </c>
      <c r="R67" s="316" t="str">
        <f>VLOOKUP(C67&amp;D67,'[1]DS QUYET DINH'!$I$267:$J$341,2,0)</f>
        <v>T.Bình</v>
      </c>
      <c r="S67" s="325"/>
      <c r="T67" s="324"/>
      <c r="U67" s="325"/>
    </row>
    <row r="68" spans="1:21" s="319" customFormat="1" ht="18.75" customHeight="1" x14ac:dyDescent="0.25">
      <c r="A68" s="316">
        <v>58</v>
      </c>
      <c r="B68" s="320">
        <v>236</v>
      </c>
      <c r="C68" s="305" t="s">
        <v>263</v>
      </c>
      <c r="D68" s="306" t="s">
        <v>164</v>
      </c>
      <c r="E68" s="316" t="s">
        <v>858</v>
      </c>
      <c r="F68" s="316" t="b">
        <v>0</v>
      </c>
      <c r="G68" s="321" t="s">
        <v>828</v>
      </c>
      <c r="H68" s="307" t="s">
        <v>828</v>
      </c>
      <c r="I68" s="322">
        <v>35419</v>
      </c>
      <c r="J68" s="323" t="s">
        <v>839</v>
      </c>
      <c r="K68" s="316" t="s">
        <v>840</v>
      </c>
      <c r="L68" s="342">
        <v>9</v>
      </c>
      <c r="M68" s="342">
        <v>9</v>
      </c>
      <c r="N68" s="342">
        <v>6</v>
      </c>
      <c r="O68" s="346">
        <f>VLOOKUP(C68&amp;D68,'9B'!$EX$7:$FA$78,2,0)</f>
        <v>8.01</v>
      </c>
      <c r="P68" s="316" t="str">
        <f>VLOOKUP(C68&amp;D68,'9B'!$EX$7:$FA$78,4,0)</f>
        <v>Giỏi</v>
      </c>
      <c r="Q68" s="316" t="s">
        <v>833</v>
      </c>
      <c r="R68" s="316" t="str">
        <f>VLOOKUP(C68&amp;D68,'[1]DS QUYET DINH'!$I$267:$J$341,2,0)</f>
        <v>Xuất sắc</v>
      </c>
      <c r="S68" s="325"/>
      <c r="T68" s="324"/>
      <c r="U68" s="325"/>
    </row>
    <row r="69" spans="1:21" s="319" customFormat="1" ht="18.75" customHeight="1" x14ac:dyDescent="0.25">
      <c r="A69" s="316">
        <v>59</v>
      </c>
      <c r="B69" s="320">
        <v>237</v>
      </c>
      <c r="C69" s="305" t="s">
        <v>264</v>
      </c>
      <c r="D69" s="306" t="s">
        <v>166</v>
      </c>
      <c r="E69" s="316" t="s">
        <v>858</v>
      </c>
      <c r="F69" s="316" t="b">
        <v>0</v>
      </c>
      <c r="G69" s="321" t="s">
        <v>828</v>
      </c>
      <c r="H69" s="307" t="s">
        <v>828</v>
      </c>
      <c r="I69" s="322">
        <v>34925</v>
      </c>
      <c r="J69" s="323" t="s">
        <v>839</v>
      </c>
      <c r="K69" s="316" t="s">
        <v>840</v>
      </c>
      <c r="L69" s="342">
        <v>10</v>
      </c>
      <c r="M69" s="342">
        <v>9</v>
      </c>
      <c r="N69" s="342">
        <v>9</v>
      </c>
      <c r="O69" s="346">
        <f>VLOOKUP(C69&amp;D69,'9B'!$EX$7:$FA$78,2,0)</f>
        <v>8.23</v>
      </c>
      <c r="P69" s="316" t="str">
        <f>VLOOKUP(C69&amp;D69,'9B'!$EX$7:$FA$78,4,0)</f>
        <v>Giỏi</v>
      </c>
      <c r="Q69" s="316" t="s">
        <v>833</v>
      </c>
      <c r="R69" s="316" t="str">
        <f>VLOOKUP(C69&amp;D69,'[1]DS QUYET DINH'!$I$267:$J$341,2,0)</f>
        <v>TBKhá</v>
      </c>
      <c r="S69" s="325"/>
      <c r="T69" s="324"/>
      <c r="U69" s="325"/>
    </row>
    <row r="70" spans="1:21" s="319" customFormat="1" ht="18.75" customHeight="1" x14ac:dyDescent="0.25">
      <c r="A70" s="316">
        <v>60</v>
      </c>
      <c r="B70" s="320">
        <v>238</v>
      </c>
      <c r="C70" s="305" t="s">
        <v>265</v>
      </c>
      <c r="D70" s="306" t="s">
        <v>169</v>
      </c>
      <c r="E70" s="316" t="s">
        <v>858</v>
      </c>
      <c r="F70" s="316" t="b">
        <v>0</v>
      </c>
      <c r="G70" s="321" t="s">
        <v>828</v>
      </c>
      <c r="H70" s="307" t="s">
        <v>828</v>
      </c>
      <c r="I70" s="322">
        <v>35365</v>
      </c>
      <c r="J70" s="323" t="s">
        <v>841</v>
      </c>
      <c r="K70" s="316" t="s">
        <v>840</v>
      </c>
      <c r="L70" s="342">
        <v>10</v>
      </c>
      <c r="M70" s="342">
        <v>9</v>
      </c>
      <c r="N70" s="342">
        <v>8</v>
      </c>
      <c r="O70" s="346">
        <f>VLOOKUP(C70&amp;D70,'9B'!$EX$7:$FA$78,2,0)</f>
        <v>8.18</v>
      </c>
      <c r="P70" s="316" t="str">
        <f>VLOOKUP(C70&amp;D70,'9B'!$EX$7:$FA$78,4,0)</f>
        <v>Giỏi</v>
      </c>
      <c r="Q70" s="316" t="s">
        <v>833</v>
      </c>
      <c r="R70" s="316" t="str">
        <f>VLOOKUP(C70&amp;D70,'[1]DS QUYET DINH'!$I$267:$J$341,2,0)</f>
        <v>TBKhá</v>
      </c>
      <c r="S70" s="325"/>
      <c r="T70" s="324"/>
      <c r="U70" s="325"/>
    </row>
    <row r="71" spans="1:21" s="319" customFormat="1" ht="18.75" customHeight="1" x14ac:dyDescent="0.25">
      <c r="A71" s="316">
        <v>61</v>
      </c>
      <c r="B71" s="320">
        <v>239</v>
      </c>
      <c r="C71" s="305" t="s">
        <v>102</v>
      </c>
      <c r="D71" s="306" t="s">
        <v>169</v>
      </c>
      <c r="E71" s="316" t="s">
        <v>858</v>
      </c>
      <c r="F71" s="316" t="b">
        <v>0</v>
      </c>
      <c r="G71" s="321" t="s">
        <v>828</v>
      </c>
      <c r="H71" s="307" t="s">
        <v>828</v>
      </c>
      <c r="I71" s="322">
        <v>35072</v>
      </c>
      <c r="J71" s="323" t="s">
        <v>843</v>
      </c>
      <c r="K71" s="316" t="s">
        <v>840</v>
      </c>
      <c r="L71" s="342">
        <v>7</v>
      </c>
      <c r="M71" s="342">
        <v>9</v>
      </c>
      <c r="N71" s="342">
        <v>6</v>
      </c>
      <c r="O71" s="346">
        <f>VLOOKUP(C71&amp;D71,'9B'!$EX$7:$FA$78,2,0)</f>
        <v>6.88</v>
      </c>
      <c r="P71" s="316" t="str">
        <f>VLOOKUP(C71&amp;D71,'9B'!$EX$7:$FA$78,4,0)</f>
        <v>TBKhá</v>
      </c>
      <c r="Q71" s="316" t="s">
        <v>835</v>
      </c>
      <c r="R71" s="316" t="str">
        <f>VLOOKUP(C71&amp;D71,'[1]DS QUYET DINH'!$I$267:$J$341,2,0)</f>
        <v>Khá</v>
      </c>
      <c r="S71" s="325"/>
      <c r="T71" s="324"/>
      <c r="U71" s="325"/>
    </row>
    <row r="72" spans="1:21" s="319" customFormat="1" ht="18.75" customHeight="1" x14ac:dyDescent="0.25">
      <c r="A72" s="316">
        <v>62</v>
      </c>
      <c r="B72" s="320">
        <v>240</v>
      </c>
      <c r="C72" s="305" t="s">
        <v>266</v>
      </c>
      <c r="D72" s="306" t="s">
        <v>267</v>
      </c>
      <c r="E72" s="316" t="s">
        <v>858</v>
      </c>
      <c r="F72" s="316" t="b">
        <v>0</v>
      </c>
      <c r="G72" s="321" t="s">
        <v>828</v>
      </c>
      <c r="H72" s="307" t="s">
        <v>828</v>
      </c>
      <c r="I72" s="322">
        <v>35290</v>
      </c>
      <c r="J72" s="323" t="s">
        <v>839</v>
      </c>
      <c r="K72" s="316" t="s">
        <v>840</v>
      </c>
      <c r="L72" s="342">
        <v>10</v>
      </c>
      <c r="M72" s="342">
        <v>8</v>
      </c>
      <c r="N72" s="342">
        <v>7</v>
      </c>
      <c r="O72" s="346">
        <f>VLOOKUP(C72&amp;D72,'9B'!$EX$7:$FA$78,2,0)</f>
        <v>7.14</v>
      </c>
      <c r="P72" s="316" t="str">
        <f>VLOOKUP(C72&amp;D72,'9B'!$EX$7:$FA$78,4,0)</f>
        <v>Khá</v>
      </c>
      <c r="Q72" s="316" t="s">
        <v>833</v>
      </c>
      <c r="R72" s="316" t="str">
        <f>VLOOKUP(C72&amp;D72,'[1]DS QUYET DINH'!$I$267:$J$341,2,0)</f>
        <v>Giỏi</v>
      </c>
      <c r="S72" s="325"/>
      <c r="T72" s="324"/>
      <c r="U72" s="325"/>
    </row>
    <row r="73" spans="1:21" s="319" customFormat="1" ht="18.75" customHeight="1" x14ac:dyDescent="0.25">
      <c r="A73" s="316">
        <v>63</v>
      </c>
      <c r="B73" s="320">
        <v>241</v>
      </c>
      <c r="C73" s="305" t="s">
        <v>160</v>
      </c>
      <c r="D73" s="306" t="s">
        <v>267</v>
      </c>
      <c r="E73" s="316" t="s">
        <v>858</v>
      </c>
      <c r="F73" s="316" t="b">
        <v>0</v>
      </c>
      <c r="G73" s="321" t="s">
        <v>828</v>
      </c>
      <c r="H73" s="307" t="s">
        <v>828</v>
      </c>
      <c r="I73" s="322">
        <v>34605</v>
      </c>
      <c r="J73" s="323" t="s">
        <v>839</v>
      </c>
      <c r="K73" s="316" t="s">
        <v>840</v>
      </c>
      <c r="L73" s="342">
        <v>9</v>
      </c>
      <c r="M73" s="342">
        <v>8</v>
      </c>
      <c r="N73" s="342">
        <v>8</v>
      </c>
      <c r="O73" s="346">
        <f>VLOOKUP(C73&amp;D73,'9B'!$EX$7:$FA$78,2,0)</f>
        <v>7.18</v>
      </c>
      <c r="P73" s="316" t="str">
        <f>VLOOKUP(C73&amp;D73,'9B'!$EX$7:$FA$78,4,0)</f>
        <v>Khá</v>
      </c>
      <c r="Q73" s="316" t="s">
        <v>833</v>
      </c>
      <c r="R73" s="316" t="str">
        <f>VLOOKUP(C73&amp;D73,'[1]DS QUYET DINH'!$I$267:$J$341,2,0)</f>
        <v>Giỏi</v>
      </c>
      <c r="S73" s="325"/>
      <c r="T73" s="324"/>
      <c r="U73" s="325"/>
    </row>
    <row r="74" spans="1:21" s="319" customFormat="1" ht="18.75" customHeight="1" x14ac:dyDescent="0.25">
      <c r="A74" s="316">
        <v>64</v>
      </c>
      <c r="B74" s="320">
        <v>242</v>
      </c>
      <c r="C74" s="305" t="s">
        <v>268</v>
      </c>
      <c r="D74" s="306" t="s">
        <v>269</v>
      </c>
      <c r="E74" s="316" t="s">
        <v>858</v>
      </c>
      <c r="F74" s="316" t="b">
        <v>0</v>
      </c>
      <c r="G74" s="321" t="s">
        <v>828</v>
      </c>
      <c r="H74" s="307" t="s">
        <v>828</v>
      </c>
      <c r="I74" s="322">
        <v>34719</v>
      </c>
      <c r="J74" s="323" t="s">
        <v>841</v>
      </c>
      <c r="K74" s="316" t="s">
        <v>840</v>
      </c>
      <c r="L74" s="342">
        <v>10</v>
      </c>
      <c r="M74" s="342">
        <v>8</v>
      </c>
      <c r="N74" s="342">
        <v>8</v>
      </c>
      <c r="O74" s="346">
        <f>VLOOKUP(C74&amp;D74,'9B'!$EX$7:$FA$78,2,0)</f>
        <v>7.61</v>
      </c>
      <c r="P74" s="316" t="str">
        <f>VLOOKUP(C74&amp;D74,'9B'!$EX$7:$FA$78,4,0)</f>
        <v>Khá</v>
      </c>
      <c r="Q74" s="316" t="s">
        <v>833</v>
      </c>
      <c r="R74" s="316" t="str">
        <f>VLOOKUP(C74&amp;D74,'[1]DS QUYET DINH'!$I$267:$J$341,2,0)</f>
        <v>T.Bình</v>
      </c>
      <c r="S74" s="325"/>
      <c r="T74" s="324"/>
      <c r="U74" s="325"/>
    </row>
    <row r="75" spans="1:21" s="319" customFormat="1" ht="18.75" customHeight="1" x14ac:dyDescent="0.25">
      <c r="A75" s="316">
        <v>65</v>
      </c>
      <c r="B75" s="320">
        <v>243</v>
      </c>
      <c r="C75" s="305" t="s">
        <v>272</v>
      </c>
      <c r="D75" s="306" t="s">
        <v>180</v>
      </c>
      <c r="E75" s="316" t="s">
        <v>858</v>
      </c>
      <c r="F75" s="316" t="b">
        <v>0</v>
      </c>
      <c r="G75" s="321" t="s">
        <v>828</v>
      </c>
      <c r="H75" s="307" t="s">
        <v>828</v>
      </c>
      <c r="I75" s="322">
        <v>35066</v>
      </c>
      <c r="J75" s="323" t="s">
        <v>839</v>
      </c>
      <c r="K75" s="316" t="s">
        <v>840</v>
      </c>
      <c r="L75" s="342">
        <v>8</v>
      </c>
      <c r="M75" s="342">
        <v>9</v>
      </c>
      <c r="N75" s="342">
        <v>9</v>
      </c>
      <c r="O75" s="346">
        <f>VLOOKUP(C75&amp;D75,'9B'!$EX$7:$FA$78,2,0)</f>
        <v>7.18</v>
      </c>
      <c r="P75" s="316" t="str">
        <f>VLOOKUP(C75&amp;D75,'9B'!$EX$7:$FA$78,4,0)</f>
        <v>Khá</v>
      </c>
      <c r="Q75" s="316" t="s">
        <v>833</v>
      </c>
      <c r="R75" s="316" t="str">
        <f>VLOOKUP(C75&amp;D75,'[1]DS QUYET DINH'!$I$267:$J$341,2,0)</f>
        <v>T.Bình</v>
      </c>
      <c r="S75" s="325"/>
      <c r="T75" s="324"/>
      <c r="U75" s="325"/>
    </row>
    <row r="76" spans="1:21" s="319" customFormat="1" ht="18.75" customHeight="1" x14ac:dyDescent="0.25">
      <c r="A76" s="316">
        <v>66</v>
      </c>
      <c r="B76" s="320">
        <v>244</v>
      </c>
      <c r="C76" s="305" t="s">
        <v>274</v>
      </c>
      <c r="D76" s="306" t="s">
        <v>275</v>
      </c>
      <c r="E76" s="316" t="s">
        <v>858</v>
      </c>
      <c r="F76" s="316" t="b">
        <v>0</v>
      </c>
      <c r="G76" s="321" t="s">
        <v>827</v>
      </c>
      <c r="H76" s="307" t="s">
        <v>827</v>
      </c>
      <c r="I76" s="322">
        <v>34735</v>
      </c>
      <c r="J76" s="323" t="s">
        <v>842</v>
      </c>
      <c r="K76" s="316" t="s">
        <v>840</v>
      </c>
      <c r="L76" s="342">
        <v>7</v>
      </c>
      <c r="M76" s="342">
        <v>9</v>
      </c>
      <c r="N76" s="342">
        <v>7</v>
      </c>
      <c r="O76" s="346">
        <f>VLOOKUP(C76&amp;D76,'9B'!$EX$7:$FA$78,2,0)</f>
        <v>7.11</v>
      </c>
      <c r="P76" s="316" t="str">
        <f>VLOOKUP(C76&amp;D76,'9B'!$EX$7:$FA$78,4,0)</f>
        <v>Khá</v>
      </c>
      <c r="Q76" s="316" t="s">
        <v>833</v>
      </c>
      <c r="R76" s="316" t="str">
        <f>VLOOKUP(C76&amp;D76,'[1]DS QUYET DINH'!$I$267:$J$341,2,0)</f>
        <v>Khá</v>
      </c>
      <c r="S76" s="325"/>
      <c r="T76" s="324"/>
      <c r="U76" s="325"/>
    </row>
    <row r="77" spans="1:21" s="319" customFormat="1" ht="18.75" customHeight="1" x14ac:dyDescent="0.25">
      <c r="A77" s="316">
        <v>67</v>
      </c>
      <c r="B77" s="320">
        <v>245</v>
      </c>
      <c r="C77" s="305" t="s">
        <v>276</v>
      </c>
      <c r="D77" s="306" t="s">
        <v>277</v>
      </c>
      <c r="E77" s="316" t="s">
        <v>858</v>
      </c>
      <c r="F77" s="316" t="b">
        <v>0</v>
      </c>
      <c r="G77" s="321" t="s">
        <v>828</v>
      </c>
      <c r="H77" s="307" t="s">
        <v>828</v>
      </c>
      <c r="I77" s="322">
        <v>35135</v>
      </c>
      <c r="J77" s="323" t="s">
        <v>841</v>
      </c>
      <c r="K77" s="316" t="s">
        <v>840</v>
      </c>
      <c r="L77" s="342">
        <v>8</v>
      </c>
      <c r="M77" s="342">
        <v>9</v>
      </c>
      <c r="N77" s="342">
        <v>7</v>
      </c>
      <c r="O77" s="346">
        <f>VLOOKUP(C77&amp;D77,'9B'!$EX$7:$FA$78,2,0)</f>
        <v>7.43</v>
      </c>
      <c r="P77" s="316" t="str">
        <f>VLOOKUP(C77&amp;D77,'9B'!$EX$7:$FA$78,4,0)</f>
        <v>Khá</v>
      </c>
      <c r="Q77" s="316" t="s">
        <v>833</v>
      </c>
      <c r="R77" s="316" t="str">
        <f>VLOOKUP(C77&amp;D77,'[1]DS QUYET DINH'!$I$267:$J$341,2,0)</f>
        <v>Khá</v>
      </c>
      <c r="S77" s="325"/>
      <c r="T77" s="324"/>
      <c r="U77" s="325"/>
    </row>
    <row r="78" spans="1:21" s="319" customFormat="1" ht="18.75" customHeight="1" x14ac:dyDescent="0.25">
      <c r="A78" s="316">
        <v>68</v>
      </c>
      <c r="B78" s="320">
        <v>246</v>
      </c>
      <c r="C78" s="305" t="s">
        <v>243</v>
      </c>
      <c r="D78" s="306" t="s">
        <v>278</v>
      </c>
      <c r="E78" s="316" t="s">
        <v>858</v>
      </c>
      <c r="F78" s="316" t="b">
        <v>0</v>
      </c>
      <c r="G78" s="321" t="s">
        <v>828</v>
      </c>
      <c r="H78" s="307" t="s">
        <v>828</v>
      </c>
      <c r="I78" s="322">
        <v>35107</v>
      </c>
      <c r="J78" s="323" t="s">
        <v>839</v>
      </c>
      <c r="K78" s="316" t="s">
        <v>840</v>
      </c>
      <c r="L78" s="342">
        <v>9</v>
      </c>
      <c r="M78" s="342">
        <v>8</v>
      </c>
      <c r="N78" s="342">
        <v>8</v>
      </c>
      <c r="O78" s="346">
        <f>VLOOKUP(C78&amp;D78,'9B'!$EX$7:$FA$78,2,0)</f>
        <v>7.93</v>
      </c>
      <c r="P78" s="316" t="str">
        <f>VLOOKUP(C78&amp;D78,'9B'!$EX$7:$FA$78,4,0)</f>
        <v>Khá</v>
      </c>
      <c r="Q78" s="316" t="s">
        <v>833</v>
      </c>
      <c r="R78" s="316" t="str">
        <f>VLOOKUP(C78&amp;D78,'[1]DS QUYET DINH'!$I$267:$J$341,2,0)</f>
        <v>T.Bình</v>
      </c>
      <c r="S78" s="325"/>
      <c r="T78" s="324"/>
      <c r="U78" s="325"/>
    </row>
    <row r="79" spans="1:21" s="319" customFormat="1" ht="18.75" customHeight="1" x14ac:dyDescent="0.25">
      <c r="A79" s="316">
        <v>69</v>
      </c>
      <c r="B79" s="320">
        <v>247</v>
      </c>
      <c r="C79" s="305" t="s">
        <v>226</v>
      </c>
      <c r="D79" s="306" t="s">
        <v>278</v>
      </c>
      <c r="E79" s="316" t="s">
        <v>858</v>
      </c>
      <c r="F79" s="316" t="b">
        <v>0</v>
      </c>
      <c r="G79" s="321" t="s">
        <v>828</v>
      </c>
      <c r="H79" s="307" t="s">
        <v>828</v>
      </c>
      <c r="I79" s="322">
        <v>35255</v>
      </c>
      <c r="J79" s="323" t="s">
        <v>839</v>
      </c>
      <c r="K79" s="316" t="s">
        <v>840</v>
      </c>
      <c r="L79" s="342">
        <v>8</v>
      </c>
      <c r="M79" s="342">
        <v>9</v>
      </c>
      <c r="N79" s="342">
        <v>9</v>
      </c>
      <c r="O79" s="346">
        <f>VLOOKUP(C79&amp;D79,'9B'!$EX$7:$FA$78,2,0)</f>
        <v>7.91</v>
      </c>
      <c r="P79" s="316" t="str">
        <f>VLOOKUP(C79&amp;D79,'9B'!$EX$7:$FA$78,4,0)</f>
        <v>Khá</v>
      </c>
      <c r="Q79" s="316" t="s">
        <v>833</v>
      </c>
      <c r="R79" s="316" t="str">
        <f>VLOOKUP(C79&amp;D79,'[1]DS QUYET DINH'!$I$267:$J$341,2,0)</f>
        <v>T.Bình</v>
      </c>
      <c r="S79" s="325"/>
      <c r="T79" s="324"/>
      <c r="U79" s="325"/>
    </row>
    <row r="80" spans="1:21" s="319" customFormat="1" ht="18.75" customHeight="1" x14ac:dyDescent="0.25">
      <c r="A80" s="316">
        <v>70</v>
      </c>
      <c r="B80" s="320">
        <v>248</v>
      </c>
      <c r="C80" s="305" t="s">
        <v>279</v>
      </c>
      <c r="D80" s="306" t="s">
        <v>280</v>
      </c>
      <c r="E80" s="316" t="s">
        <v>858</v>
      </c>
      <c r="F80" s="316" t="b">
        <v>0</v>
      </c>
      <c r="G80" s="321" t="s">
        <v>828</v>
      </c>
      <c r="H80" s="307" t="s">
        <v>828</v>
      </c>
      <c r="I80" s="322">
        <v>34867</v>
      </c>
      <c r="J80" s="323" t="s">
        <v>839</v>
      </c>
      <c r="K80" s="316" t="s">
        <v>840</v>
      </c>
      <c r="L80" s="342">
        <v>7</v>
      </c>
      <c r="M80" s="342">
        <v>8</v>
      </c>
      <c r="N80" s="342">
        <v>6</v>
      </c>
      <c r="O80" s="346">
        <f>VLOOKUP(C80&amp;D80,'9B'!$EX$7:$FA$78,2,0)</f>
        <v>7.85</v>
      </c>
      <c r="P80" s="316" t="str">
        <f>VLOOKUP(C80&amp;D80,'9B'!$EX$7:$FA$78,4,0)</f>
        <v>Khá</v>
      </c>
      <c r="Q80" s="316" t="s">
        <v>833</v>
      </c>
      <c r="R80" s="316" t="str">
        <f>VLOOKUP(C80&amp;D80,'[1]DS QUYET DINH'!$I$267:$J$341,2,0)</f>
        <v>Giỏi</v>
      </c>
      <c r="S80" s="325"/>
      <c r="T80" s="324"/>
      <c r="U80" s="325"/>
    </row>
    <row r="81" spans="1:21" s="319" customFormat="1" ht="18.75" customHeight="1" x14ac:dyDescent="0.25">
      <c r="A81" s="316">
        <v>71</v>
      </c>
      <c r="B81" s="320">
        <v>249</v>
      </c>
      <c r="C81" s="305" t="s">
        <v>281</v>
      </c>
      <c r="D81" s="306" t="s">
        <v>282</v>
      </c>
      <c r="E81" s="316" t="s">
        <v>858</v>
      </c>
      <c r="F81" s="316" t="b">
        <v>0</v>
      </c>
      <c r="G81" s="321" t="s">
        <v>828</v>
      </c>
      <c r="H81" s="307" t="s">
        <v>828</v>
      </c>
      <c r="I81" s="322">
        <v>35095</v>
      </c>
      <c r="J81" s="323" t="s">
        <v>839</v>
      </c>
      <c r="K81" s="316" t="s">
        <v>840</v>
      </c>
      <c r="L81" s="342">
        <v>8</v>
      </c>
      <c r="M81" s="342">
        <v>9</v>
      </c>
      <c r="N81" s="342">
        <v>7</v>
      </c>
      <c r="O81" s="346">
        <f>VLOOKUP(C81&amp;D81,'9B'!$EX$7:$FA$78,2,0)</f>
        <v>7.6</v>
      </c>
      <c r="P81" s="316" t="str">
        <f>VLOOKUP(C81&amp;D81,'9B'!$EX$7:$FA$78,4,0)</f>
        <v>Khá</v>
      </c>
      <c r="Q81" s="316" t="s">
        <v>833</v>
      </c>
      <c r="R81" s="316" t="str">
        <f>VLOOKUP(C81&amp;D81,'[1]DS QUYET DINH'!$I$267:$J$341,2,0)</f>
        <v>Khá</v>
      </c>
      <c r="S81" s="325"/>
      <c r="T81" s="324"/>
      <c r="U81" s="325"/>
    </row>
    <row r="82" spans="1:21" s="319" customFormat="1" ht="18.75" customHeight="1" x14ac:dyDescent="0.25">
      <c r="A82" s="326">
        <v>72</v>
      </c>
      <c r="B82" s="327">
        <v>250</v>
      </c>
      <c r="C82" s="328" t="s">
        <v>283</v>
      </c>
      <c r="D82" s="329" t="s">
        <v>284</v>
      </c>
      <c r="E82" s="326" t="s">
        <v>858</v>
      </c>
      <c r="F82" s="326" t="b">
        <v>0</v>
      </c>
      <c r="G82" s="330" t="s">
        <v>828</v>
      </c>
      <c r="H82" s="331" t="s">
        <v>828</v>
      </c>
      <c r="I82" s="332">
        <v>34935</v>
      </c>
      <c r="J82" s="333" t="s">
        <v>839</v>
      </c>
      <c r="K82" s="326" t="s">
        <v>840</v>
      </c>
      <c r="L82" s="343">
        <v>10</v>
      </c>
      <c r="M82" s="343">
        <v>9</v>
      </c>
      <c r="N82" s="343">
        <v>9</v>
      </c>
      <c r="O82" s="347">
        <f>VLOOKUP(C82&amp;D82,'9B'!$EX$7:$FA$78,2,0)</f>
        <v>7.61</v>
      </c>
      <c r="P82" s="326" t="str">
        <f>VLOOKUP(C82&amp;D82,'9B'!$EX$7:$FA$78,4,0)</f>
        <v>Khá</v>
      </c>
      <c r="Q82" s="326" t="s">
        <v>833</v>
      </c>
      <c r="R82" s="326" t="str">
        <f>VLOOKUP(C82&amp;D82,'[1]DS QUYET DINH'!$I$267:$J$341,2,0)</f>
        <v>Khá</v>
      </c>
      <c r="S82" s="345"/>
      <c r="T82" s="334"/>
      <c r="U82" s="345"/>
    </row>
  </sheetData>
  <sheetProtection algorithmName="SHA-512" hashValue="6Il/xq3RNmvQw/QVh2Amk0fTIci07xQJH27jncCnZPXOJsxEt1hbpODZUuQ658zTsNg0ceR5jZaJ2WoBM/6/Tw==" saltValue="EjLP5Gc/PC0CZOaBTEaz/g==" spinCount="100000" sheet="1" objects="1" scenarios="1"/>
  <mergeCells count="24">
    <mergeCell ref="Q9:Q10"/>
    <mergeCell ref="R9:R10"/>
    <mergeCell ref="S9:S10"/>
    <mergeCell ref="A1:I1"/>
    <mergeCell ref="L1:U1"/>
    <mergeCell ref="A2:I2"/>
    <mergeCell ref="L2:U2"/>
    <mergeCell ref="A4:U4"/>
    <mergeCell ref="A5:U5"/>
    <mergeCell ref="A6:U6"/>
    <mergeCell ref="A7:U7"/>
    <mergeCell ref="A9:A10"/>
    <mergeCell ref="B9:B10"/>
    <mergeCell ref="J9:J10"/>
    <mergeCell ref="T9:T10"/>
    <mergeCell ref="U9:U10"/>
    <mergeCell ref="K9:K10"/>
    <mergeCell ref="L9:N9"/>
    <mergeCell ref="O9:P9"/>
    <mergeCell ref="C9:D10"/>
    <mergeCell ref="E9:E10"/>
    <mergeCell ref="F9:F10"/>
    <mergeCell ref="G9:G10"/>
    <mergeCell ref="I9:I10"/>
  </mergeCells>
  <conditionalFormatting sqref="L11:M82">
    <cfRule type="cellIs" dxfId="2821" priority="4" stopIfTrue="1" operator="lessThan">
      <formula>5</formula>
    </cfRule>
  </conditionalFormatting>
  <conditionalFormatting sqref="N11:N82">
    <cfRule type="cellIs" dxfId="2820" priority="3" stopIfTrue="1" operator="lessThan">
      <formula>5</formula>
    </cfRule>
  </conditionalFormatting>
  <conditionalFormatting sqref="L11:N82">
    <cfRule type="cellIs" dxfId="2819" priority="1" operator="lessThan">
      <formula>5</formula>
    </cfRule>
    <cfRule type="cellIs" dxfId="2818" priority="2" operator="lessThan">
      <formula>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B98"/>
  <sheetViews>
    <sheetView topLeftCell="A4" workbookViewId="0">
      <pane xSplit="3" ySplit="3" topLeftCell="DR7" activePane="bottomRight" state="frozen"/>
      <selection activeCell="A4" sqref="A4"/>
      <selection pane="topRight" activeCell="D4" sqref="D4"/>
      <selection pane="bottomLeft" activeCell="A7" sqref="A7"/>
      <selection pane="bottomRight" activeCell="EI22" sqref="EI22"/>
    </sheetView>
  </sheetViews>
  <sheetFormatPr defaultRowHeight="12" x14ac:dyDescent="0.2"/>
  <cols>
    <col min="1" max="1" width="4" style="1" customWidth="1"/>
    <col min="2" max="2" width="19.28515625" style="1" bestFit="1" customWidth="1"/>
    <col min="3" max="3" width="7.28515625" style="1" customWidth="1"/>
    <col min="4" max="8" width="3.140625" style="1" customWidth="1"/>
    <col min="9" max="9" width="3.140625" style="2" customWidth="1"/>
    <col min="10" max="28" width="3.140625" style="1" customWidth="1"/>
    <col min="29" max="29" width="3.140625" style="2" customWidth="1"/>
    <col min="30" max="31" width="3.140625" style="1" customWidth="1"/>
    <col min="32" max="32" width="3.140625" style="2" customWidth="1"/>
    <col min="33" max="46" width="3.140625" style="1" customWidth="1"/>
    <col min="47" max="47" width="5" style="2" customWidth="1"/>
    <col min="48" max="48" width="5" style="1" customWidth="1"/>
    <col min="49" max="50" width="6.140625" style="1" customWidth="1"/>
    <col min="51" max="54" width="2.7109375" style="1" customWidth="1"/>
    <col min="55" max="55" width="2.7109375" style="2" customWidth="1"/>
    <col min="56" max="56" width="2.7109375" style="1" customWidth="1"/>
    <col min="57" max="57" width="2.7109375" style="2" customWidth="1"/>
    <col min="58" max="76" width="2.7109375" style="1" customWidth="1"/>
    <col min="77" max="77" width="2.7109375" style="2" customWidth="1"/>
    <col min="78" max="78" width="2.7109375" style="1" customWidth="1"/>
    <col min="79" max="79" width="2.7109375" style="2" customWidth="1"/>
    <col min="80" max="96" width="2.7109375" style="1" customWidth="1"/>
    <col min="97" max="97" width="5" style="2" customWidth="1"/>
    <col min="98" max="98" width="5" style="1" customWidth="1"/>
    <col min="99" max="100" width="6.140625" style="1" customWidth="1"/>
    <col min="101" max="104" width="2.85546875" style="1" customWidth="1"/>
    <col min="105" max="105" width="2.85546875" style="2" customWidth="1"/>
    <col min="106" max="106" width="2.85546875" style="1" customWidth="1"/>
    <col min="107" max="107" width="2.85546875" style="2" customWidth="1"/>
    <col min="108" max="120" width="2.85546875" style="1" customWidth="1"/>
    <col min="121" max="121" width="5" style="2" customWidth="1"/>
    <col min="122" max="122" width="5" style="1" customWidth="1"/>
    <col min="123" max="123" width="6.140625" style="1" customWidth="1"/>
    <col min="124" max="124" width="3.85546875" style="1" customWidth="1"/>
    <col min="125" max="146" width="3.140625" style="2" customWidth="1"/>
    <col min="147" max="147" width="4.85546875" style="2" bestFit="1" customWidth="1"/>
    <col min="148" max="148" width="2.7109375" style="1" bestFit="1" customWidth="1"/>
    <col min="149" max="149" width="3.85546875" style="1" bestFit="1" customWidth="1"/>
    <col min="150" max="150" width="3.7109375" style="1" customWidth="1"/>
    <col min="151" max="151" width="4.85546875" style="2" bestFit="1" customWidth="1"/>
    <col min="152" max="152" width="3.85546875" style="1" customWidth="1"/>
    <col min="153" max="153" width="3.85546875" style="1" bestFit="1" customWidth="1"/>
    <col min="154" max="154" width="6.28515625" style="1" customWidth="1"/>
    <col min="155" max="155" width="4.140625" style="167" customWidth="1"/>
    <col min="156" max="156" width="5" style="49" customWidth="1"/>
    <col min="157" max="158" width="6.140625" style="49" customWidth="1"/>
    <col min="159" max="380" width="9.140625" style="1"/>
    <col min="381" max="381" width="4" style="1" customWidth="1"/>
    <col min="382" max="382" width="19.28515625" style="1" bestFit="1" customWidth="1"/>
    <col min="383" max="383" width="7.28515625" style="1" customWidth="1"/>
    <col min="384" max="384" width="4" style="1" bestFit="1" customWidth="1"/>
    <col min="385" max="401" width="3.7109375" style="1" customWidth="1"/>
    <col min="402" max="403" width="5" style="1" customWidth="1"/>
    <col min="404" max="406" width="6.7109375" style="1" customWidth="1"/>
    <col min="407" max="407" width="7.85546875" style="1" customWidth="1"/>
    <col min="408" max="408" width="5.7109375" style="1" bestFit="1" customWidth="1"/>
    <col min="409" max="409" width="9.7109375" style="1" bestFit="1" customWidth="1"/>
    <col min="410" max="636" width="9.140625" style="1"/>
    <col min="637" max="637" width="4" style="1" customWidth="1"/>
    <col min="638" max="638" width="19.28515625" style="1" bestFit="1" customWidth="1"/>
    <col min="639" max="639" width="7.28515625" style="1" customWidth="1"/>
    <col min="640" max="640" width="4" style="1" bestFit="1" customWidth="1"/>
    <col min="641" max="657" width="3.7109375" style="1" customWidth="1"/>
    <col min="658" max="659" width="5" style="1" customWidth="1"/>
    <col min="660" max="662" width="6.7109375" style="1" customWidth="1"/>
    <col min="663" max="663" width="7.85546875" style="1" customWidth="1"/>
    <col min="664" max="664" width="5.7109375" style="1" bestFit="1" customWidth="1"/>
    <col min="665" max="665" width="9.7109375" style="1" bestFit="1" customWidth="1"/>
    <col min="666" max="892" width="9.140625" style="1"/>
    <col min="893" max="893" width="4" style="1" customWidth="1"/>
    <col min="894" max="894" width="19.28515625" style="1" bestFit="1" customWidth="1"/>
    <col min="895" max="895" width="7.28515625" style="1" customWidth="1"/>
    <col min="896" max="896" width="4" style="1" bestFit="1" customWidth="1"/>
    <col min="897" max="913" width="3.7109375" style="1" customWidth="1"/>
    <col min="914" max="915" width="5" style="1" customWidth="1"/>
    <col min="916" max="918" width="6.7109375" style="1" customWidth="1"/>
    <col min="919" max="919" width="7.85546875" style="1" customWidth="1"/>
    <col min="920" max="920" width="5.7109375" style="1" bestFit="1" customWidth="1"/>
    <col min="921" max="921" width="9.7109375" style="1" bestFit="1" customWidth="1"/>
    <col min="922" max="1148" width="9.140625" style="1"/>
    <col min="1149" max="1149" width="4" style="1" customWidth="1"/>
    <col min="1150" max="1150" width="19.28515625" style="1" bestFit="1" customWidth="1"/>
    <col min="1151" max="1151" width="7.28515625" style="1" customWidth="1"/>
    <col min="1152" max="1152" width="4" style="1" bestFit="1" customWidth="1"/>
    <col min="1153" max="1169" width="3.7109375" style="1" customWidth="1"/>
    <col min="1170" max="1171" width="5" style="1" customWidth="1"/>
    <col min="1172" max="1174" width="6.7109375" style="1" customWidth="1"/>
    <col min="1175" max="1175" width="7.85546875" style="1" customWidth="1"/>
    <col min="1176" max="1176" width="5.7109375" style="1" bestFit="1" customWidth="1"/>
    <col min="1177" max="1177" width="9.7109375" style="1" bestFit="1" customWidth="1"/>
    <col min="1178" max="1404" width="9.140625" style="1"/>
    <col min="1405" max="1405" width="4" style="1" customWidth="1"/>
    <col min="1406" max="1406" width="19.28515625" style="1" bestFit="1" customWidth="1"/>
    <col min="1407" max="1407" width="7.28515625" style="1" customWidth="1"/>
    <col min="1408" max="1408" width="4" style="1" bestFit="1" customWidth="1"/>
    <col min="1409" max="1425" width="3.7109375" style="1" customWidth="1"/>
    <col min="1426" max="1427" width="5" style="1" customWidth="1"/>
    <col min="1428" max="1430" width="6.7109375" style="1" customWidth="1"/>
    <col min="1431" max="1431" width="7.85546875" style="1" customWidth="1"/>
    <col min="1432" max="1432" width="5.7109375" style="1" bestFit="1" customWidth="1"/>
    <col min="1433" max="1433" width="9.7109375" style="1" bestFit="1" customWidth="1"/>
    <col min="1434" max="1660" width="9.140625" style="1"/>
    <col min="1661" max="1661" width="4" style="1" customWidth="1"/>
    <col min="1662" max="1662" width="19.28515625" style="1" bestFit="1" customWidth="1"/>
    <col min="1663" max="1663" width="7.28515625" style="1" customWidth="1"/>
    <col min="1664" max="1664" width="4" style="1" bestFit="1" customWidth="1"/>
    <col min="1665" max="1681" width="3.7109375" style="1" customWidth="1"/>
    <col min="1682" max="1683" width="5" style="1" customWidth="1"/>
    <col min="1684" max="1686" width="6.7109375" style="1" customWidth="1"/>
    <col min="1687" max="1687" width="7.85546875" style="1" customWidth="1"/>
    <col min="1688" max="1688" width="5.7109375" style="1" bestFit="1" customWidth="1"/>
    <col min="1689" max="1689" width="9.7109375" style="1" bestFit="1" customWidth="1"/>
    <col min="1690" max="1916" width="9.140625" style="1"/>
    <col min="1917" max="1917" width="4" style="1" customWidth="1"/>
    <col min="1918" max="1918" width="19.28515625" style="1" bestFit="1" customWidth="1"/>
    <col min="1919" max="1919" width="7.28515625" style="1" customWidth="1"/>
    <col min="1920" max="1920" width="4" style="1" bestFit="1" customWidth="1"/>
    <col min="1921" max="1937" width="3.7109375" style="1" customWidth="1"/>
    <col min="1938" max="1939" width="5" style="1" customWidth="1"/>
    <col min="1940" max="1942" width="6.7109375" style="1" customWidth="1"/>
    <col min="1943" max="1943" width="7.85546875" style="1" customWidth="1"/>
    <col min="1944" max="1944" width="5.7109375" style="1" bestFit="1" customWidth="1"/>
    <col min="1945" max="1945" width="9.7109375" style="1" bestFit="1" customWidth="1"/>
    <col min="1946" max="2172" width="9.140625" style="1"/>
    <col min="2173" max="2173" width="4" style="1" customWidth="1"/>
    <col min="2174" max="2174" width="19.28515625" style="1" bestFit="1" customWidth="1"/>
    <col min="2175" max="2175" width="7.28515625" style="1" customWidth="1"/>
    <col min="2176" max="2176" width="4" style="1" bestFit="1" customWidth="1"/>
    <col min="2177" max="2193" width="3.7109375" style="1" customWidth="1"/>
    <col min="2194" max="2195" width="5" style="1" customWidth="1"/>
    <col min="2196" max="2198" width="6.7109375" style="1" customWidth="1"/>
    <col min="2199" max="2199" width="7.85546875" style="1" customWidth="1"/>
    <col min="2200" max="2200" width="5.7109375" style="1" bestFit="1" customWidth="1"/>
    <col min="2201" max="2201" width="9.7109375" style="1" bestFit="1" customWidth="1"/>
    <col min="2202" max="2428" width="9.140625" style="1"/>
    <col min="2429" max="2429" width="4" style="1" customWidth="1"/>
    <col min="2430" max="2430" width="19.28515625" style="1" bestFit="1" customWidth="1"/>
    <col min="2431" max="2431" width="7.28515625" style="1" customWidth="1"/>
    <col min="2432" max="2432" width="4" style="1" bestFit="1" customWidth="1"/>
    <col min="2433" max="2449" width="3.7109375" style="1" customWidth="1"/>
    <col min="2450" max="2451" width="5" style="1" customWidth="1"/>
    <col min="2452" max="2454" width="6.7109375" style="1" customWidth="1"/>
    <col min="2455" max="2455" width="7.85546875" style="1" customWidth="1"/>
    <col min="2456" max="2456" width="5.7109375" style="1" bestFit="1" customWidth="1"/>
    <col min="2457" max="2457" width="9.7109375" style="1" bestFit="1" customWidth="1"/>
    <col min="2458" max="2684" width="9.140625" style="1"/>
    <col min="2685" max="2685" width="4" style="1" customWidth="1"/>
    <col min="2686" max="2686" width="19.28515625" style="1" bestFit="1" customWidth="1"/>
    <col min="2687" max="2687" width="7.28515625" style="1" customWidth="1"/>
    <col min="2688" max="2688" width="4" style="1" bestFit="1" customWidth="1"/>
    <col min="2689" max="2705" width="3.7109375" style="1" customWidth="1"/>
    <col min="2706" max="2707" width="5" style="1" customWidth="1"/>
    <col min="2708" max="2710" width="6.7109375" style="1" customWidth="1"/>
    <col min="2711" max="2711" width="7.85546875" style="1" customWidth="1"/>
    <col min="2712" max="2712" width="5.7109375" style="1" bestFit="1" customWidth="1"/>
    <col min="2713" max="2713" width="9.7109375" style="1" bestFit="1" customWidth="1"/>
    <col min="2714" max="2940" width="9.140625" style="1"/>
    <col min="2941" max="2941" width="4" style="1" customWidth="1"/>
    <col min="2942" max="2942" width="19.28515625" style="1" bestFit="1" customWidth="1"/>
    <col min="2943" max="2943" width="7.28515625" style="1" customWidth="1"/>
    <col min="2944" max="2944" width="4" style="1" bestFit="1" customWidth="1"/>
    <col min="2945" max="2961" width="3.7109375" style="1" customWidth="1"/>
    <col min="2962" max="2963" width="5" style="1" customWidth="1"/>
    <col min="2964" max="2966" width="6.7109375" style="1" customWidth="1"/>
    <col min="2967" max="2967" width="7.85546875" style="1" customWidth="1"/>
    <col min="2968" max="2968" width="5.7109375" style="1" bestFit="1" customWidth="1"/>
    <col min="2969" max="2969" width="9.7109375" style="1" bestFit="1" customWidth="1"/>
    <col min="2970" max="3196" width="9.140625" style="1"/>
    <col min="3197" max="3197" width="4" style="1" customWidth="1"/>
    <col min="3198" max="3198" width="19.28515625" style="1" bestFit="1" customWidth="1"/>
    <col min="3199" max="3199" width="7.28515625" style="1" customWidth="1"/>
    <col min="3200" max="3200" width="4" style="1" bestFit="1" customWidth="1"/>
    <col min="3201" max="3217" width="3.7109375" style="1" customWidth="1"/>
    <col min="3218" max="3219" width="5" style="1" customWidth="1"/>
    <col min="3220" max="3222" width="6.7109375" style="1" customWidth="1"/>
    <col min="3223" max="3223" width="7.85546875" style="1" customWidth="1"/>
    <col min="3224" max="3224" width="5.7109375" style="1" bestFit="1" customWidth="1"/>
    <col min="3225" max="3225" width="9.7109375" style="1" bestFit="1" customWidth="1"/>
    <col min="3226" max="3452" width="9.140625" style="1"/>
    <col min="3453" max="3453" width="4" style="1" customWidth="1"/>
    <col min="3454" max="3454" width="19.28515625" style="1" bestFit="1" customWidth="1"/>
    <col min="3455" max="3455" width="7.28515625" style="1" customWidth="1"/>
    <col min="3456" max="3456" width="4" style="1" bestFit="1" customWidth="1"/>
    <col min="3457" max="3473" width="3.7109375" style="1" customWidth="1"/>
    <col min="3474" max="3475" width="5" style="1" customWidth="1"/>
    <col min="3476" max="3478" width="6.7109375" style="1" customWidth="1"/>
    <col min="3479" max="3479" width="7.85546875" style="1" customWidth="1"/>
    <col min="3480" max="3480" width="5.7109375" style="1" bestFit="1" customWidth="1"/>
    <col min="3481" max="3481" width="9.7109375" style="1" bestFit="1" customWidth="1"/>
    <col min="3482" max="3708" width="9.140625" style="1"/>
    <col min="3709" max="3709" width="4" style="1" customWidth="1"/>
    <col min="3710" max="3710" width="19.28515625" style="1" bestFit="1" customWidth="1"/>
    <col min="3711" max="3711" width="7.28515625" style="1" customWidth="1"/>
    <col min="3712" max="3712" width="4" style="1" bestFit="1" customWidth="1"/>
    <col min="3713" max="3729" width="3.7109375" style="1" customWidth="1"/>
    <col min="3730" max="3731" width="5" style="1" customWidth="1"/>
    <col min="3732" max="3734" width="6.7109375" style="1" customWidth="1"/>
    <col min="3735" max="3735" width="7.85546875" style="1" customWidth="1"/>
    <col min="3736" max="3736" width="5.7109375" style="1" bestFit="1" customWidth="1"/>
    <col min="3737" max="3737" width="9.7109375" style="1" bestFit="1" customWidth="1"/>
    <col min="3738" max="3964" width="9.140625" style="1"/>
    <col min="3965" max="3965" width="4" style="1" customWidth="1"/>
    <col min="3966" max="3966" width="19.28515625" style="1" bestFit="1" customWidth="1"/>
    <col min="3967" max="3967" width="7.28515625" style="1" customWidth="1"/>
    <col min="3968" max="3968" width="4" style="1" bestFit="1" customWidth="1"/>
    <col min="3969" max="3985" width="3.7109375" style="1" customWidth="1"/>
    <col min="3986" max="3987" width="5" style="1" customWidth="1"/>
    <col min="3988" max="3990" width="6.7109375" style="1" customWidth="1"/>
    <col min="3991" max="3991" width="7.85546875" style="1" customWidth="1"/>
    <col min="3992" max="3992" width="5.7109375" style="1" bestFit="1" customWidth="1"/>
    <col min="3993" max="3993" width="9.7109375" style="1" bestFit="1" customWidth="1"/>
    <col min="3994" max="4220" width="9.140625" style="1"/>
    <col min="4221" max="4221" width="4" style="1" customWidth="1"/>
    <col min="4222" max="4222" width="19.28515625" style="1" bestFit="1" customWidth="1"/>
    <col min="4223" max="4223" width="7.28515625" style="1" customWidth="1"/>
    <col min="4224" max="4224" width="4" style="1" bestFit="1" customWidth="1"/>
    <col min="4225" max="4241" width="3.7109375" style="1" customWidth="1"/>
    <col min="4242" max="4243" width="5" style="1" customWidth="1"/>
    <col min="4244" max="4246" width="6.7109375" style="1" customWidth="1"/>
    <col min="4247" max="4247" width="7.85546875" style="1" customWidth="1"/>
    <col min="4248" max="4248" width="5.7109375" style="1" bestFit="1" customWidth="1"/>
    <col min="4249" max="4249" width="9.7109375" style="1" bestFit="1" customWidth="1"/>
    <col min="4250" max="4476" width="9.140625" style="1"/>
    <col min="4477" max="4477" width="4" style="1" customWidth="1"/>
    <col min="4478" max="4478" width="19.28515625" style="1" bestFit="1" customWidth="1"/>
    <col min="4479" max="4479" width="7.28515625" style="1" customWidth="1"/>
    <col min="4480" max="4480" width="4" style="1" bestFit="1" customWidth="1"/>
    <col min="4481" max="4497" width="3.7109375" style="1" customWidth="1"/>
    <col min="4498" max="4499" width="5" style="1" customWidth="1"/>
    <col min="4500" max="4502" width="6.7109375" style="1" customWidth="1"/>
    <col min="4503" max="4503" width="7.85546875" style="1" customWidth="1"/>
    <col min="4504" max="4504" width="5.7109375" style="1" bestFit="1" customWidth="1"/>
    <col min="4505" max="4505" width="9.7109375" style="1" bestFit="1" customWidth="1"/>
    <col min="4506" max="4732" width="9.140625" style="1"/>
    <col min="4733" max="4733" width="4" style="1" customWidth="1"/>
    <col min="4734" max="4734" width="19.28515625" style="1" bestFit="1" customWidth="1"/>
    <col min="4735" max="4735" width="7.28515625" style="1" customWidth="1"/>
    <col min="4736" max="4736" width="4" style="1" bestFit="1" customWidth="1"/>
    <col min="4737" max="4753" width="3.7109375" style="1" customWidth="1"/>
    <col min="4754" max="4755" width="5" style="1" customWidth="1"/>
    <col min="4756" max="4758" width="6.7109375" style="1" customWidth="1"/>
    <col min="4759" max="4759" width="7.85546875" style="1" customWidth="1"/>
    <col min="4760" max="4760" width="5.7109375" style="1" bestFit="1" customWidth="1"/>
    <col min="4761" max="4761" width="9.7109375" style="1" bestFit="1" customWidth="1"/>
    <col min="4762" max="4988" width="9.140625" style="1"/>
    <col min="4989" max="4989" width="4" style="1" customWidth="1"/>
    <col min="4990" max="4990" width="19.28515625" style="1" bestFit="1" customWidth="1"/>
    <col min="4991" max="4991" width="7.28515625" style="1" customWidth="1"/>
    <col min="4992" max="4992" width="4" style="1" bestFit="1" customWidth="1"/>
    <col min="4993" max="5009" width="3.7109375" style="1" customWidth="1"/>
    <col min="5010" max="5011" width="5" style="1" customWidth="1"/>
    <col min="5012" max="5014" width="6.7109375" style="1" customWidth="1"/>
    <col min="5015" max="5015" width="7.85546875" style="1" customWidth="1"/>
    <col min="5016" max="5016" width="5.7109375" style="1" bestFit="1" customWidth="1"/>
    <col min="5017" max="5017" width="9.7109375" style="1" bestFit="1" customWidth="1"/>
    <col min="5018" max="5244" width="9.140625" style="1"/>
    <col min="5245" max="5245" width="4" style="1" customWidth="1"/>
    <col min="5246" max="5246" width="19.28515625" style="1" bestFit="1" customWidth="1"/>
    <col min="5247" max="5247" width="7.28515625" style="1" customWidth="1"/>
    <col min="5248" max="5248" width="4" style="1" bestFit="1" customWidth="1"/>
    <col min="5249" max="5265" width="3.7109375" style="1" customWidth="1"/>
    <col min="5266" max="5267" width="5" style="1" customWidth="1"/>
    <col min="5268" max="5270" width="6.7109375" style="1" customWidth="1"/>
    <col min="5271" max="5271" width="7.85546875" style="1" customWidth="1"/>
    <col min="5272" max="5272" width="5.7109375" style="1" bestFit="1" customWidth="1"/>
    <col min="5273" max="5273" width="9.7109375" style="1" bestFit="1" customWidth="1"/>
    <col min="5274" max="5500" width="9.140625" style="1"/>
    <col min="5501" max="5501" width="4" style="1" customWidth="1"/>
    <col min="5502" max="5502" width="19.28515625" style="1" bestFit="1" customWidth="1"/>
    <col min="5503" max="5503" width="7.28515625" style="1" customWidth="1"/>
    <col min="5504" max="5504" width="4" style="1" bestFit="1" customWidth="1"/>
    <col min="5505" max="5521" width="3.7109375" style="1" customWidth="1"/>
    <col min="5522" max="5523" width="5" style="1" customWidth="1"/>
    <col min="5524" max="5526" width="6.7109375" style="1" customWidth="1"/>
    <col min="5527" max="5527" width="7.85546875" style="1" customWidth="1"/>
    <col min="5528" max="5528" width="5.7109375" style="1" bestFit="1" customWidth="1"/>
    <col min="5529" max="5529" width="9.7109375" style="1" bestFit="1" customWidth="1"/>
    <col min="5530" max="5756" width="9.140625" style="1"/>
    <col min="5757" max="5757" width="4" style="1" customWidth="1"/>
    <col min="5758" max="5758" width="19.28515625" style="1" bestFit="1" customWidth="1"/>
    <col min="5759" max="5759" width="7.28515625" style="1" customWidth="1"/>
    <col min="5760" max="5760" width="4" style="1" bestFit="1" customWidth="1"/>
    <col min="5761" max="5777" width="3.7109375" style="1" customWidth="1"/>
    <col min="5778" max="5779" width="5" style="1" customWidth="1"/>
    <col min="5780" max="5782" width="6.7109375" style="1" customWidth="1"/>
    <col min="5783" max="5783" width="7.85546875" style="1" customWidth="1"/>
    <col min="5784" max="5784" width="5.7109375" style="1" bestFit="1" customWidth="1"/>
    <col min="5785" max="5785" width="9.7109375" style="1" bestFit="1" customWidth="1"/>
    <col min="5786" max="6012" width="9.140625" style="1"/>
    <col min="6013" max="6013" width="4" style="1" customWidth="1"/>
    <col min="6014" max="6014" width="19.28515625" style="1" bestFit="1" customWidth="1"/>
    <col min="6015" max="6015" width="7.28515625" style="1" customWidth="1"/>
    <col min="6016" max="6016" width="4" style="1" bestFit="1" customWidth="1"/>
    <col min="6017" max="6033" width="3.7109375" style="1" customWidth="1"/>
    <col min="6034" max="6035" width="5" style="1" customWidth="1"/>
    <col min="6036" max="6038" width="6.7109375" style="1" customWidth="1"/>
    <col min="6039" max="6039" width="7.85546875" style="1" customWidth="1"/>
    <col min="6040" max="6040" width="5.7109375" style="1" bestFit="1" customWidth="1"/>
    <col min="6041" max="6041" width="9.7109375" style="1" bestFit="1" customWidth="1"/>
    <col min="6042" max="6268" width="9.140625" style="1"/>
    <col min="6269" max="6269" width="4" style="1" customWidth="1"/>
    <col min="6270" max="6270" width="19.28515625" style="1" bestFit="1" customWidth="1"/>
    <col min="6271" max="6271" width="7.28515625" style="1" customWidth="1"/>
    <col min="6272" max="6272" width="4" style="1" bestFit="1" customWidth="1"/>
    <col min="6273" max="6289" width="3.7109375" style="1" customWidth="1"/>
    <col min="6290" max="6291" width="5" style="1" customWidth="1"/>
    <col min="6292" max="6294" width="6.7109375" style="1" customWidth="1"/>
    <col min="6295" max="6295" width="7.85546875" style="1" customWidth="1"/>
    <col min="6296" max="6296" width="5.7109375" style="1" bestFit="1" customWidth="1"/>
    <col min="6297" max="6297" width="9.7109375" style="1" bestFit="1" customWidth="1"/>
    <col min="6298" max="6524" width="9.140625" style="1"/>
    <col min="6525" max="6525" width="4" style="1" customWidth="1"/>
    <col min="6526" max="6526" width="19.28515625" style="1" bestFit="1" customWidth="1"/>
    <col min="6527" max="6527" width="7.28515625" style="1" customWidth="1"/>
    <col min="6528" max="6528" width="4" style="1" bestFit="1" customWidth="1"/>
    <col min="6529" max="6545" width="3.7109375" style="1" customWidth="1"/>
    <col min="6546" max="6547" width="5" style="1" customWidth="1"/>
    <col min="6548" max="6550" width="6.7109375" style="1" customWidth="1"/>
    <col min="6551" max="6551" width="7.85546875" style="1" customWidth="1"/>
    <col min="6552" max="6552" width="5.7109375" style="1" bestFit="1" customWidth="1"/>
    <col min="6553" max="6553" width="9.7109375" style="1" bestFit="1" customWidth="1"/>
    <col min="6554" max="6780" width="9.140625" style="1"/>
    <col min="6781" max="6781" width="4" style="1" customWidth="1"/>
    <col min="6782" max="6782" width="19.28515625" style="1" bestFit="1" customWidth="1"/>
    <col min="6783" max="6783" width="7.28515625" style="1" customWidth="1"/>
    <col min="6784" max="6784" width="4" style="1" bestFit="1" customWidth="1"/>
    <col min="6785" max="6801" width="3.7109375" style="1" customWidth="1"/>
    <col min="6802" max="6803" width="5" style="1" customWidth="1"/>
    <col min="6804" max="6806" width="6.7109375" style="1" customWidth="1"/>
    <col min="6807" max="6807" width="7.85546875" style="1" customWidth="1"/>
    <col min="6808" max="6808" width="5.7109375" style="1" bestFit="1" customWidth="1"/>
    <col min="6809" max="6809" width="9.7109375" style="1" bestFit="1" customWidth="1"/>
    <col min="6810" max="7036" width="9.140625" style="1"/>
    <col min="7037" max="7037" width="4" style="1" customWidth="1"/>
    <col min="7038" max="7038" width="19.28515625" style="1" bestFit="1" customWidth="1"/>
    <col min="7039" max="7039" width="7.28515625" style="1" customWidth="1"/>
    <col min="7040" max="7040" width="4" style="1" bestFit="1" customWidth="1"/>
    <col min="7041" max="7057" width="3.7109375" style="1" customWidth="1"/>
    <col min="7058" max="7059" width="5" style="1" customWidth="1"/>
    <col min="7060" max="7062" width="6.7109375" style="1" customWidth="1"/>
    <col min="7063" max="7063" width="7.85546875" style="1" customWidth="1"/>
    <col min="7064" max="7064" width="5.7109375" style="1" bestFit="1" customWidth="1"/>
    <col min="7065" max="7065" width="9.7109375" style="1" bestFit="1" customWidth="1"/>
    <col min="7066" max="7292" width="9.140625" style="1"/>
    <col min="7293" max="7293" width="4" style="1" customWidth="1"/>
    <col min="7294" max="7294" width="19.28515625" style="1" bestFit="1" customWidth="1"/>
    <col min="7295" max="7295" width="7.28515625" style="1" customWidth="1"/>
    <col min="7296" max="7296" width="4" style="1" bestFit="1" customWidth="1"/>
    <col min="7297" max="7313" width="3.7109375" style="1" customWidth="1"/>
    <col min="7314" max="7315" width="5" style="1" customWidth="1"/>
    <col min="7316" max="7318" width="6.7109375" style="1" customWidth="1"/>
    <col min="7319" max="7319" width="7.85546875" style="1" customWidth="1"/>
    <col min="7320" max="7320" width="5.7109375" style="1" bestFit="1" customWidth="1"/>
    <col min="7321" max="7321" width="9.7109375" style="1" bestFit="1" customWidth="1"/>
    <col min="7322" max="7548" width="9.140625" style="1"/>
    <col min="7549" max="7549" width="4" style="1" customWidth="1"/>
    <col min="7550" max="7550" width="19.28515625" style="1" bestFit="1" customWidth="1"/>
    <col min="7551" max="7551" width="7.28515625" style="1" customWidth="1"/>
    <col min="7552" max="7552" width="4" style="1" bestFit="1" customWidth="1"/>
    <col min="7553" max="7569" width="3.7109375" style="1" customWidth="1"/>
    <col min="7570" max="7571" width="5" style="1" customWidth="1"/>
    <col min="7572" max="7574" width="6.7109375" style="1" customWidth="1"/>
    <col min="7575" max="7575" width="7.85546875" style="1" customWidth="1"/>
    <col min="7576" max="7576" width="5.7109375" style="1" bestFit="1" customWidth="1"/>
    <col min="7577" max="7577" width="9.7109375" style="1" bestFit="1" customWidth="1"/>
    <col min="7578" max="7804" width="9.140625" style="1"/>
    <col min="7805" max="7805" width="4" style="1" customWidth="1"/>
    <col min="7806" max="7806" width="19.28515625" style="1" bestFit="1" customWidth="1"/>
    <col min="7807" max="7807" width="7.28515625" style="1" customWidth="1"/>
    <col min="7808" max="7808" width="4" style="1" bestFit="1" customWidth="1"/>
    <col min="7809" max="7825" width="3.7109375" style="1" customWidth="1"/>
    <col min="7826" max="7827" width="5" style="1" customWidth="1"/>
    <col min="7828" max="7830" width="6.7109375" style="1" customWidth="1"/>
    <col min="7831" max="7831" width="7.85546875" style="1" customWidth="1"/>
    <col min="7832" max="7832" width="5.7109375" style="1" bestFit="1" customWidth="1"/>
    <col min="7833" max="7833" width="9.7109375" style="1" bestFit="1" customWidth="1"/>
    <col min="7834" max="8060" width="9.140625" style="1"/>
    <col min="8061" max="8061" width="4" style="1" customWidth="1"/>
    <col min="8062" max="8062" width="19.28515625" style="1" bestFit="1" customWidth="1"/>
    <col min="8063" max="8063" width="7.28515625" style="1" customWidth="1"/>
    <col min="8064" max="8064" width="4" style="1" bestFit="1" customWidth="1"/>
    <col min="8065" max="8081" width="3.7109375" style="1" customWidth="1"/>
    <col min="8082" max="8083" width="5" style="1" customWidth="1"/>
    <col min="8084" max="8086" width="6.7109375" style="1" customWidth="1"/>
    <col min="8087" max="8087" width="7.85546875" style="1" customWidth="1"/>
    <col min="8088" max="8088" width="5.7109375" style="1" bestFit="1" customWidth="1"/>
    <col min="8089" max="8089" width="9.7109375" style="1" bestFit="1" customWidth="1"/>
    <col min="8090" max="8316" width="9.140625" style="1"/>
    <col min="8317" max="8317" width="4" style="1" customWidth="1"/>
    <col min="8318" max="8318" width="19.28515625" style="1" bestFit="1" customWidth="1"/>
    <col min="8319" max="8319" width="7.28515625" style="1" customWidth="1"/>
    <col min="8320" max="8320" width="4" style="1" bestFit="1" customWidth="1"/>
    <col min="8321" max="8337" width="3.7109375" style="1" customWidth="1"/>
    <col min="8338" max="8339" width="5" style="1" customWidth="1"/>
    <col min="8340" max="8342" width="6.7109375" style="1" customWidth="1"/>
    <col min="8343" max="8343" width="7.85546875" style="1" customWidth="1"/>
    <col min="8344" max="8344" width="5.7109375" style="1" bestFit="1" customWidth="1"/>
    <col min="8345" max="8345" width="9.7109375" style="1" bestFit="1" customWidth="1"/>
    <col min="8346" max="8572" width="9.140625" style="1"/>
    <col min="8573" max="8573" width="4" style="1" customWidth="1"/>
    <col min="8574" max="8574" width="19.28515625" style="1" bestFit="1" customWidth="1"/>
    <col min="8575" max="8575" width="7.28515625" style="1" customWidth="1"/>
    <col min="8576" max="8576" width="4" style="1" bestFit="1" customWidth="1"/>
    <col min="8577" max="8593" width="3.7109375" style="1" customWidth="1"/>
    <col min="8594" max="8595" width="5" style="1" customWidth="1"/>
    <col min="8596" max="8598" width="6.7109375" style="1" customWidth="1"/>
    <col min="8599" max="8599" width="7.85546875" style="1" customWidth="1"/>
    <col min="8600" max="8600" width="5.7109375" style="1" bestFit="1" customWidth="1"/>
    <col min="8601" max="8601" width="9.7109375" style="1" bestFit="1" customWidth="1"/>
    <col min="8602" max="8828" width="9.140625" style="1"/>
    <col min="8829" max="8829" width="4" style="1" customWidth="1"/>
    <col min="8830" max="8830" width="19.28515625" style="1" bestFit="1" customWidth="1"/>
    <col min="8831" max="8831" width="7.28515625" style="1" customWidth="1"/>
    <col min="8832" max="8832" width="4" style="1" bestFit="1" customWidth="1"/>
    <col min="8833" max="8849" width="3.7109375" style="1" customWidth="1"/>
    <col min="8850" max="8851" width="5" style="1" customWidth="1"/>
    <col min="8852" max="8854" width="6.7109375" style="1" customWidth="1"/>
    <col min="8855" max="8855" width="7.85546875" style="1" customWidth="1"/>
    <col min="8856" max="8856" width="5.7109375" style="1" bestFit="1" customWidth="1"/>
    <col min="8857" max="8857" width="9.7109375" style="1" bestFit="1" customWidth="1"/>
    <col min="8858" max="9084" width="9.140625" style="1"/>
    <col min="9085" max="9085" width="4" style="1" customWidth="1"/>
    <col min="9086" max="9086" width="19.28515625" style="1" bestFit="1" customWidth="1"/>
    <col min="9087" max="9087" width="7.28515625" style="1" customWidth="1"/>
    <col min="9088" max="9088" width="4" style="1" bestFit="1" customWidth="1"/>
    <col min="9089" max="9105" width="3.7109375" style="1" customWidth="1"/>
    <col min="9106" max="9107" width="5" style="1" customWidth="1"/>
    <col min="9108" max="9110" width="6.7109375" style="1" customWidth="1"/>
    <col min="9111" max="9111" width="7.85546875" style="1" customWidth="1"/>
    <col min="9112" max="9112" width="5.7109375" style="1" bestFit="1" customWidth="1"/>
    <col min="9113" max="9113" width="9.7109375" style="1" bestFit="1" customWidth="1"/>
    <col min="9114" max="9340" width="9.140625" style="1"/>
    <col min="9341" max="9341" width="4" style="1" customWidth="1"/>
    <col min="9342" max="9342" width="19.28515625" style="1" bestFit="1" customWidth="1"/>
    <col min="9343" max="9343" width="7.28515625" style="1" customWidth="1"/>
    <col min="9344" max="9344" width="4" style="1" bestFit="1" customWidth="1"/>
    <col min="9345" max="9361" width="3.7109375" style="1" customWidth="1"/>
    <col min="9362" max="9363" width="5" style="1" customWidth="1"/>
    <col min="9364" max="9366" width="6.7109375" style="1" customWidth="1"/>
    <col min="9367" max="9367" width="7.85546875" style="1" customWidth="1"/>
    <col min="9368" max="9368" width="5.7109375" style="1" bestFit="1" customWidth="1"/>
    <col min="9369" max="9369" width="9.7109375" style="1" bestFit="1" customWidth="1"/>
    <col min="9370" max="9596" width="9.140625" style="1"/>
    <col min="9597" max="9597" width="4" style="1" customWidth="1"/>
    <col min="9598" max="9598" width="19.28515625" style="1" bestFit="1" customWidth="1"/>
    <col min="9599" max="9599" width="7.28515625" style="1" customWidth="1"/>
    <col min="9600" max="9600" width="4" style="1" bestFit="1" customWidth="1"/>
    <col min="9601" max="9617" width="3.7109375" style="1" customWidth="1"/>
    <col min="9618" max="9619" width="5" style="1" customWidth="1"/>
    <col min="9620" max="9622" width="6.7109375" style="1" customWidth="1"/>
    <col min="9623" max="9623" width="7.85546875" style="1" customWidth="1"/>
    <col min="9624" max="9624" width="5.7109375" style="1" bestFit="1" customWidth="1"/>
    <col min="9625" max="9625" width="9.7109375" style="1" bestFit="1" customWidth="1"/>
    <col min="9626" max="9852" width="9.140625" style="1"/>
    <col min="9853" max="9853" width="4" style="1" customWidth="1"/>
    <col min="9854" max="9854" width="19.28515625" style="1" bestFit="1" customWidth="1"/>
    <col min="9855" max="9855" width="7.28515625" style="1" customWidth="1"/>
    <col min="9856" max="9856" width="4" style="1" bestFit="1" customWidth="1"/>
    <col min="9857" max="9873" width="3.7109375" style="1" customWidth="1"/>
    <col min="9874" max="9875" width="5" style="1" customWidth="1"/>
    <col min="9876" max="9878" width="6.7109375" style="1" customWidth="1"/>
    <col min="9879" max="9879" width="7.85546875" style="1" customWidth="1"/>
    <col min="9880" max="9880" width="5.7109375" style="1" bestFit="1" customWidth="1"/>
    <col min="9881" max="9881" width="9.7109375" style="1" bestFit="1" customWidth="1"/>
    <col min="9882" max="10108" width="9.140625" style="1"/>
    <col min="10109" max="10109" width="4" style="1" customWidth="1"/>
    <col min="10110" max="10110" width="19.28515625" style="1" bestFit="1" customWidth="1"/>
    <col min="10111" max="10111" width="7.28515625" style="1" customWidth="1"/>
    <col min="10112" max="10112" width="4" style="1" bestFit="1" customWidth="1"/>
    <col min="10113" max="10129" width="3.7109375" style="1" customWidth="1"/>
    <col min="10130" max="10131" width="5" style="1" customWidth="1"/>
    <col min="10132" max="10134" width="6.7109375" style="1" customWidth="1"/>
    <col min="10135" max="10135" width="7.85546875" style="1" customWidth="1"/>
    <col min="10136" max="10136" width="5.7109375" style="1" bestFit="1" customWidth="1"/>
    <col min="10137" max="10137" width="9.7109375" style="1" bestFit="1" customWidth="1"/>
    <col min="10138" max="10364" width="9.140625" style="1"/>
    <col min="10365" max="10365" width="4" style="1" customWidth="1"/>
    <col min="10366" max="10366" width="19.28515625" style="1" bestFit="1" customWidth="1"/>
    <col min="10367" max="10367" width="7.28515625" style="1" customWidth="1"/>
    <col min="10368" max="10368" width="4" style="1" bestFit="1" customWidth="1"/>
    <col min="10369" max="10385" width="3.7109375" style="1" customWidth="1"/>
    <col min="10386" max="10387" width="5" style="1" customWidth="1"/>
    <col min="10388" max="10390" width="6.7109375" style="1" customWidth="1"/>
    <col min="10391" max="10391" width="7.85546875" style="1" customWidth="1"/>
    <col min="10392" max="10392" width="5.7109375" style="1" bestFit="1" customWidth="1"/>
    <col min="10393" max="10393" width="9.7109375" style="1" bestFit="1" customWidth="1"/>
    <col min="10394" max="10620" width="9.140625" style="1"/>
    <col min="10621" max="10621" width="4" style="1" customWidth="1"/>
    <col min="10622" max="10622" width="19.28515625" style="1" bestFit="1" customWidth="1"/>
    <col min="10623" max="10623" width="7.28515625" style="1" customWidth="1"/>
    <col min="10624" max="10624" width="4" style="1" bestFit="1" customWidth="1"/>
    <col min="10625" max="10641" width="3.7109375" style="1" customWidth="1"/>
    <col min="10642" max="10643" width="5" style="1" customWidth="1"/>
    <col min="10644" max="10646" width="6.7109375" style="1" customWidth="1"/>
    <col min="10647" max="10647" width="7.85546875" style="1" customWidth="1"/>
    <col min="10648" max="10648" width="5.7109375" style="1" bestFit="1" customWidth="1"/>
    <col min="10649" max="10649" width="9.7109375" style="1" bestFit="1" customWidth="1"/>
    <col min="10650" max="10876" width="9.140625" style="1"/>
    <col min="10877" max="10877" width="4" style="1" customWidth="1"/>
    <col min="10878" max="10878" width="19.28515625" style="1" bestFit="1" customWidth="1"/>
    <col min="10879" max="10879" width="7.28515625" style="1" customWidth="1"/>
    <col min="10880" max="10880" width="4" style="1" bestFit="1" customWidth="1"/>
    <col min="10881" max="10897" width="3.7109375" style="1" customWidth="1"/>
    <col min="10898" max="10899" width="5" style="1" customWidth="1"/>
    <col min="10900" max="10902" width="6.7109375" style="1" customWidth="1"/>
    <col min="10903" max="10903" width="7.85546875" style="1" customWidth="1"/>
    <col min="10904" max="10904" width="5.7109375" style="1" bestFit="1" customWidth="1"/>
    <col min="10905" max="10905" width="9.7109375" style="1" bestFit="1" customWidth="1"/>
    <col min="10906" max="11132" width="9.140625" style="1"/>
    <col min="11133" max="11133" width="4" style="1" customWidth="1"/>
    <col min="11134" max="11134" width="19.28515625" style="1" bestFit="1" customWidth="1"/>
    <col min="11135" max="11135" width="7.28515625" style="1" customWidth="1"/>
    <col min="11136" max="11136" width="4" style="1" bestFit="1" customWidth="1"/>
    <col min="11137" max="11153" width="3.7109375" style="1" customWidth="1"/>
    <col min="11154" max="11155" width="5" style="1" customWidth="1"/>
    <col min="11156" max="11158" width="6.7109375" style="1" customWidth="1"/>
    <col min="11159" max="11159" width="7.85546875" style="1" customWidth="1"/>
    <col min="11160" max="11160" width="5.7109375" style="1" bestFit="1" customWidth="1"/>
    <col min="11161" max="11161" width="9.7109375" style="1" bestFit="1" customWidth="1"/>
    <col min="11162" max="11388" width="9.140625" style="1"/>
    <col min="11389" max="11389" width="4" style="1" customWidth="1"/>
    <col min="11390" max="11390" width="19.28515625" style="1" bestFit="1" customWidth="1"/>
    <col min="11391" max="11391" width="7.28515625" style="1" customWidth="1"/>
    <col min="11392" max="11392" width="4" style="1" bestFit="1" customWidth="1"/>
    <col min="11393" max="11409" width="3.7109375" style="1" customWidth="1"/>
    <col min="11410" max="11411" width="5" style="1" customWidth="1"/>
    <col min="11412" max="11414" width="6.7109375" style="1" customWidth="1"/>
    <col min="11415" max="11415" width="7.85546875" style="1" customWidth="1"/>
    <col min="11416" max="11416" width="5.7109375" style="1" bestFit="1" customWidth="1"/>
    <col min="11417" max="11417" width="9.7109375" style="1" bestFit="1" customWidth="1"/>
    <col min="11418" max="11644" width="9.140625" style="1"/>
    <col min="11645" max="11645" width="4" style="1" customWidth="1"/>
    <col min="11646" max="11646" width="19.28515625" style="1" bestFit="1" customWidth="1"/>
    <col min="11647" max="11647" width="7.28515625" style="1" customWidth="1"/>
    <col min="11648" max="11648" width="4" style="1" bestFit="1" customWidth="1"/>
    <col min="11649" max="11665" width="3.7109375" style="1" customWidth="1"/>
    <col min="11666" max="11667" width="5" style="1" customWidth="1"/>
    <col min="11668" max="11670" width="6.7109375" style="1" customWidth="1"/>
    <col min="11671" max="11671" width="7.85546875" style="1" customWidth="1"/>
    <col min="11672" max="11672" width="5.7109375" style="1" bestFit="1" customWidth="1"/>
    <col min="11673" max="11673" width="9.7109375" style="1" bestFit="1" customWidth="1"/>
    <col min="11674" max="11900" width="9.140625" style="1"/>
    <col min="11901" max="11901" width="4" style="1" customWidth="1"/>
    <col min="11902" max="11902" width="19.28515625" style="1" bestFit="1" customWidth="1"/>
    <col min="11903" max="11903" width="7.28515625" style="1" customWidth="1"/>
    <col min="11904" max="11904" width="4" style="1" bestFit="1" customWidth="1"/>
    <col min="11905" max="11921" width="3.7109375" style="1" customWidth="1"/>
    <col min="11922" max="11923" width="5" style="1" customWidth="1"/>
    <col min="11924" max="11926" width="6.7109375" style="1" customWidth="1"/>
    <col min="11927" max="11927" width="7.85546875" style="1" customWidth="1"/>
    <col min="11928" max="11928" width="5.7109375" style="1" bestFit="1" customWidth="1"/>
    <col min="11929" max="11929" width="9.7109375" style="1" bestFit="1" customWidth="1"/>
    <col min="11930" max="12156" width="9.140625" style="1"/>
    <col min="12157" max="12157" width="4" style="1" customWidth="1"/>
    <col min="12158" max="12158" width="19.28515625" style="1" bestFit="1" customWidth="1"/>
    <col min="12159" max="12159" width="7.28515625" style="1" customWidth="1"/>
    <col min="12160" max="12160" width="4" style="1" bestFit="1" customWidth="1"/>
    <col min="12161" max="12177" width="3.7109375" style="1" customWidth="1"/>
    <col min="12178" max="12179" width="5" style="1" customWidth="1"/>
    <col min="12180" max="12182" width="6.7109375" style="1" customWidth="1"/>
    <col min="12183" max="12183" width="7.85546875" style="1" customWidth="1"/>
    <col min="12184" max="12184" width="5.7109375" style="1" bestFit="1" customWidth="1"/>
    <col min="12185" max="12185" width="9.7109375" style="1" bestFit="1" customWidth="1"/>
    <col min="12186" max="12412" width="9.140625" style="1"/>
    <col min="12413" max="12413" width="4" style="1" customWidth="1"/>
    <col min="12414" max="12414" width="19.28515625" style="1" bestFit="1" customWidth="1"/>
    <col min="12415" max="12415" width="7.28515625" style="1" customWidth="1"/>
    <col min="12416" max="12416" width="4" style="1" bestFit="1" customWidth="1"/>
    <col min="12417" max="12433" width="3.7109375" style="1" customWidth="1"/>
    <col min="12434" max="12435" width="5" style="1" customWidth="1"/>
    <col min="12436" max="12438" width="6.7109375" style="1" customWidth="1"/>
    <col min="12439" max="12439" width="7.85546875" style="1" customWidth="1"/>
    <col min="12440" max="12440" width="5.7109375" style="1" bestFit="1" customWidth="1"/>
    <col min="12441" max="12441" width="9.7109375" style="1" bestFit="1" customWidth="1"/>
    <col min="12442" max="12668" width="9.140625" style="1"/>
    <col min="12669" max="12669" width="4" style="1" customWidth="1"/>
    <col min="12670" max="12670" width="19.28515625" style="1" bestFit="1" customWidth="1"/>
    <col min="12671" max="12671" width="7.28515625" style="1" customWidth="1"/>
    <col min="12672" max="12672" width="4" style="1" bestFit="1" customWidth="1"/>
    <col min="12673" max="12689" width="3.7109375" style="1" customWidth="1"/>
    <col min="12690" max="12691" width="5" style="1" customWidth="1"/>
    <col min="12692" max="12694" width="6.7109375" style="1" customWidth="1"/>
    <col min="12695" max="12695" width="7.85546875" style="1" customWidth="1"/>
    <col min="12696" max="12696" width="5.7109375" style="1" bestFit="1" customWidth="1"/>
    <col min="12697" max="12697" width="9.7109375" style="1" bestFit="1" customWidth="1"/>
    <col min="12698" max="12924" width="9.140625" style="1"/>
    <col min="12925" max="12925" width="4" style="1" customWidth="1"/>
    <col min="12926" max="12926" width="19.28515625" style="1" bestFit="1" customWidth="1"/>
    <col min="12927" max="12927" width="7.28515625" style="1" customWidth="1"/>
    <col min="12928" max="12928" width="4" style="1" bestFit="1" customWidth="1"/>
    <col min="12929" max="12945" width="3.7109375" style="1" customWidth="1"/>
    <col min="12946" max="12947" width="5" style="1" customWidth="1"/>
    <col min="12948" max="12950" width="6.7109375" style="1" customWidth="1"/>
    <col min="12951" max="12951" width="7.85546875" style="1" customWidth="1"/>
    <col min="12952" max="12952" width="5.7109375" style="1" bestFit="1" customWidth="1"/>
    <col min="12953" max="12953" width="9.7109375" style="1" bestFit="1" customWidth="1"/>
    <col min="12954" max="13180" width="9.140625" style="1"/>
    <col min="13181" max="13181" width="4" style="1" customWidth="1"/>
    <col min="13182" max="13182" width="19.28515625" style="1" bestFit="1" customWidth="1"/>
    <col min="13183" max="13183" width="7.28515625" style="1" customWidth="1"/>
    <col min="13184" max="13184" width="4" style="1" bestFit="1" customWidth="1"/>
    <col min="13185" max="13201" width="3.7109375" style="1" customWidth="1"/>
    <col min="13202" max="13203" width="5" style="1" customWidth="1"/>
    <col min="13204" max="13206" width="6.7109375" style="1" customWidth="1"/>
    <col min="13207" max="13207" width="7.85546875" style="1" customWidth="1"/>
    <col min="13208" max="13208" width="5.7109375" style="1" bestFit="1" customWidth="1"/>
    <col min="13209" max="13209" width="9.7109375" style="1" bestFit="1" customWidth="1"/>
    <col min="13210" max="13436" width="9.140625" style="1"/>
    <col min="13437" max="13437" width="4" style="1" customWidth="1"/>
    <col min="13438" max="13438" width="19.28515625" style="1" bestFit="1" customWidth="1"/>
    <col min="13439" max="13439" width="7.28515625" style="1" customWidth="1"/>
    <col min="13440" max="13440" width="4" style="1" bestFit="1" customWidth="1"/>
    <col min="13441" max="13457" width="3.7109375" style="1" customWidth="1"/>
    <col min="13458" max="13459" width="5" style="1" customWidth="1"/>
    <col min="13460" max="13462" width="6.7109375" style="1" customWidth="1"/>
    <col min="13463" max="13463" width="7.85546875" style="1" customWidth="1"/>
    <col min="13464" max="13464" width="5.7109375" style="1" bestFit="1" customWidth="1"/>
    <col min="13465" max="13465" width="9.7109375" style="1" bestFit="1" customWidth="1"/>
    <col min="13466" max="13692" width="9.140625" style="1"/>
    <col min="13693" max="13693" width="4" style="1" customWidth="1"/>
    <col min="13694" max="13694" width="19.28515625" style="1" bestFit="1" customWidth="1"/>
    <col min="13695" max="13695" width="7.28515625" style="1" customWidth="1"/>
    <col min="13696" max="13696" width="4" style="1" bestFit="1" customWidth="1"/>
    <col min="13697" max="13713" width="3.7109375" style="1" customWidth="1"/>
    <col min="13714" max="13715" width="5" style="1" customWidth="1"/>
    <col min="13716" max="13718" width="6.7109375" style="1" customWidth="1"/>
    <col min="13719" max="13719" width="7.85546875" style="1" customWidth="1"/>
    <col min="13720" max="13720" width="5.7109375" style="1" bestFit="1" customWidth="1"/>
    <col min="13721" max="13721" width="9.7109375" style="1" bestFit="1" customWidth="1"/>
    <col min="13722" max="13948" width="9.140625" style="1"/>
    <col min="13949" max="13949" width="4" style="1" customWidth="1"/>
    <col min="13950" max="13950" width="19.28515625" style="1" bestFit="1" customWidth="1"/>
    <col min="13951" max="13951" width="7.28515625" style="1" customWidth="1"/>
    <col min="13952" max="13952" width="4" style="1" bestFit="1" customWidth="1"/>
    <col min="13953" max="13969" width="3.7109375" style="1" customWidth="1"/>
    <col min="13970" max="13971" width="5" style="1" customWidth="1"/>
    <col min="13972" max="13974" width="6.7109375" style="1" customWidth="1"/>
    <col min="13975" max="13975" width="7.85546875" style="1" customWidth="1"/>
    <col min="13976" max="13976" width="5.7109375" style="1" bestFit="1" customWidth="1"/>
    <col min="13977" max="13977" width="9.7109375" style="1" bestFit="1" customWidth="1"/>
    <col min="13978" max="14204" width="9.140625" style="1"/>
    <col min="14205" max="14205" width="4" style="1" customWidth="1"/>
    <col min="14206" max="14206" width="19.28515625" style="1" bestFit="1" customWidth="1"/>
    <col min="14207" max="14207" width="7.28515625" style="1" customWidth="1"/>
    <col min="14208" max="14208" width="4" style="1" bestFit="1" customWidth="1"/>
    <col min="14209" max="14225" width="3.7109375" style="1" customWidth="1"/>
    <col min="14226" max="14227" width="5" style="1" customWidth="1"/>
    <col min="14228" max="14230" width="6.7109375" style="1" customWidth="1"/>
    <col min="14231" max="14231" width="7.85546875" style="1" customWidth="1"/>
    <col min="14232" max="14232" width="5.7109375" style="1" bestFit="1" customWidth="1"/>
    <col min="14233" max="14233" width="9.7109375" style="1" bestFit="1" customWidth="1"/>
    <col min="14234" max="14460" width="9.140625" style="1"/>
    <col min="14461" max="14461" width="4" style="1" customWidth="1"/>
    <col min="14462" max="14462" width="19.28515625" style="1" bestFit="1" customWidth="1"/>
    <col min="14463" max="14463" width="7.28515625" style="1" customWidth="1"/>
    <col min="14464" max="14464" width="4" style="1" bestFit="1" customWidth="1"/>
    <col min="14465" max="14481" width="3.7109375" style="1" customWidth="1"/>
    <col min="14482" max="14483" width="5" style="1" customWidth="1"/>
    <col min="14484" max="14486" width="6.7109375" style="1" customWidth="1"/>
    <col min="14487" max="14487" width="7.85546875" style="1" customWidth="1"/>
    <col min="14488" max="14488" width="5.7109375" style="1" bestFit="1" customWidth="1"/>
    <col min="14489" max="14489" width="9.7109375" style="1" bestFit="1" customWidth="1"/>
    <col min="14490" max="14716" width="9.140625" style="1"/>
    <col min="14717" max="14717" width="4" style="1" customWidth="1"/>
    <col min="14718" max="14718" width="19.28515625" style="1" bestFit="1" customWidth="1"/>
    <col min="14719" max="14719" width="7.28515625" style="1" customWidth="1"/>
    <col min="14720" max="14720" width="4" style="1" bestFit="1" customWidth="1"/>
    <col min="14721" max="14737" width="3.7109375" style="1" customWidth="1"/>
    <col min="14738" max="14739" width="5" style="1" customWidth="1"/>
    <col min="14740" max="14742" width="6.7109375" style="1" customWidth="1"/>
    <col min="14743" max="14743" width="7.85546875" style="1" customWidth="1"/>
    <col min="14744" max="14744" width="5.7109375" style="1" bestFit="1" customWidth="1"/>
    <col min="14745" max="14745" width="9.7109375" style="1" bestFit="1" customWidth="1"/>
    <col min="14746" max="14972" width="9.140625" style="1"/>
    <col min="14973" max="14973" width="4" style="1" customWidth="1"/>
    <col min="14974" max="14974" width="19.28515625" style="1" bestFit="1" customWidth="1"/>
    <col min="14975" max="14975" width="7.28515625" style="1" customWidth="1"/>
    <col min="14976" max="14976" width="4" style="1" bestFit="1" customWidth="1"/>
    <col min="14977" max="14993" width="3.7109375" style="1" customWidth="1"/>
    <col min="14994" max="14995" width="5" style="1" customWidth="1"/>
    <col min="14996" max="14998" width="6.7109375" style="1" customWidth="1"/>
    <col min="14999" max="14999" width="7.85546875" style="1" customWidth="1"/>
    <col min="15000" max="15000" width="5.7109375" style="1" bestFit="1" customWidth="1"/>
    <col min="15001" max="15001" width="9.7109375" style="1" bestFit="1" customWidth="1"/>
    <col min="15002" max="15228" width="9.140625" style="1"/>
    <col min="15229" max="15229" width="4" style="1" customWidth="1"/>
    <col min="15230" max="15230" width="19.28515625" style="1" bestFit="1" customWidth="1"/>
    <col min="15231" max="15231" width="7.28515625" style="1" customWidth="1"/>
    <col min="15232" max="15232" width="4" style="1" bestFit="1" customWidth="1"/>
    <col min="15233" max="15249" width="3.7109375" style="1" customWidth="1"/>
    <col min="15250" max="15251" width="5" style="1" customWidth="1"/>
    <col min="15252" max="15254" width="6.7109375" style="1" customWidth="1"/>
    <col min="15255" max="15255" width="7.85546875" style="1" customWidth="1"/>
    <col min="15256" max="15256" width="5.7109375" style="1" bestFit="1" customWidth="1"/>
    <col min="15257" max="15257" width="9.7109375" style="1" bestFit="1" customWidth="1"/>
    <col min="15258" max="15484" width="9.140625" style="1"/>
    <col min="15485" max="15485" width="4" style="1" customWidth="1"/>
    <col min="15486" max="15486" width="19.28515625" style="1" bestFit="1" customWidth="1"/>
    <col min="15487" max="15487" width="7.28515625" style="1" customWidth="1"/>
    <col min="15488" max="15488" width="4" style="1" bestFit="1" customWidth="1"/>
    <col min="15489" max="15505" width="3.7109375" style="1" customWidth="1"/>
    <col min="15506" max="15507" width="5" style="1" customWidth="1"/>
    <col min="15508" max="15510" width="6.7109375" style="1" customWidth="1"/>
    <col min="15511" max="15511" width="7.85546875" style="1" customWidth="1"/>
    <col min="15512" max="15512" width="5.7109375" style="1" bestFit="1" customWidth="1"/>
    <col min="15513" max="15513" width="9.7109375" style="1" bestFit="1" customWidth="1"/>
    <col min="15514" max="15740" width="9.140625" style="1"/>
    <col min="15741" max="15741" width="4" style="1" customWidth="1"/>
    <col min="15742" max="15742" width="19.28515625" style="1" bestFit="1" customWidth="1"/>
    <col min="15743" max="15743" width="7.28515625" style="1" customWidth="1"/>
    <col min="15744" max="15744" width="4" style="1" bestFit="1" customWidth="1"/>
    <col min="15745" max="15761" width="3.7109375" style="1" customWidth="1"/>
    <col min="15762" max="15763" width="5" style="1" customWidth="1"/>
    <col min="15764" max="15766" width="6.7109375" style="1" customWidth="1"/>
    <col min="15767" max="15767" width="7.85546875" style="1" customWidth="1"/>
    <col min="15768" max="15768" width="5.7109375" style="1" bestFit="1" customWidth="1"/>
    <col min="15769" max="15769" width="9.7109375" style="1" bestFit="1" customWidth="1"/>
    <col min="15770" max="15996" width="9.140625" style="1"/>
    <col min="15997" max="15997" width="4" style="1" customWidth="1"/>
    <col min="15998" max="15998" width="19.28515625" style="1" bestFit="1" customWidth="1"/>
    <col min="15999" max="15999" width="7.28515625" style="1" customWidth="1"/>
    <col min="16000" max="16000" width="4" style="1" bestFit="1" customWidth="1"/>
    <col min="16001" max="16017" width="3.7109375" style="1" customWidth="1"/>
    <col min="16018" max="16019" width="5" style="1" customWidth="1"/>
    <col min="16020" max="16022" width="6.7109375" style="1" customWidth="1"/>
    <col min="16023" max="16023" width="7.85546875" style="1" customWidth="1"/>
    <col min="16024" max="16024" width="5.7109375" style="1" bestFit="1" customWidth="1"/>
    <col min="16025" max="16025" width="9.7109375" style="1" bestFit="1" customWidth="1"/>
    <col min="16026" max="16252" width="9.140625" style="1"/>
    <col min="16253" max="16253" width="4" style="1" customWidth="1"/>
    <col min="16254" max="16254" width="19.28515625" style="1" bestFit="1" customWidth="1"/>
    <col min="16255" max="16255" width="7.28515625" style="1" customWidth="1"/>
    <col min="16256" max="16256" width="4" style="1" bestFit="1" customWidth="1"/>
    <col min="16257" max="16273" width="3.7109375" style="1" customWidth="1"/>
    <col min="16274" max="16275" width="5" style="1" customWidth="1"/>
    <col min="16276" max="16278" width="6.7109375" style="1" customWidth="1"/>
    <col min="16279" max="16279" width="7.85546875" style="1" customWidth="1"/>
    <col min="16280" max="16280" width="5.7109375" style="1" bestFit="1" customWidth="1"/>
    <col min="16281" max="16281" width="9.7109375" style="1" bestFit="1" customWidth="1"/>
    <col min="16282" max="16384" width="9.140625" style="1"/>
  </cols>
  <sheetData>
    <row r="1" spans="1:158" x14ac:dyDescent="0.2">
      <c r="A1" s="462" t="s">
        <v>0</v>
      </c>
      <c r="B1" s="462"/>
      <c r="C1" s="462"/>
    </row>
    <row r="2" spans="1:158" x14ac:dyDescent="0.2">
      <c r="A2" s="3"/>
      <c r="B2" s="3"/>
      <c r="C2" s="3"/>
    </row>
    <row r="3" spans="1:158" ht="15.75" x14ac:dyDescent="0.25">
      <c r="A3" s="472" t="s">
        <v>1</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5"/>
      <c r="DV3" s="5"/>
      <c r="DW3" s="5"/>
      <c r="DX3" s="5"/>
      <c r="DY3" s="5"/>
      <c r="DZ3" s="5"/>
      <c r="EA3" s="5"/>
      <c r="EB3" s="5"/>
      <c r="EC3" s="5"/>
      <c r="ED3" s="5"/>
      <c r="EE3" s="5"/>
      <c r="EF3" s="5"/>
      <c r="EG3" s="5"/>
      <c r="EH3" s="5"/>
      <c r="EI3" s="5"/>
      <c r="EJ3" s="5"/>
      <c r="EK3" s="1"/>
      <c r="EL3" s="1"/>
      <c r="EM3" s="1"/>
      <c r="EN3" s="1"/>
      <c r="EO3" s="1"/>
      <c r="EP3" s="1"/>
      <c r="EQ3" s="1"/>
      <c r="EU3" s="1"/>
      <c r="EY3" s="168"/>
      <c r="EZ3" s="168"/>
      <c r="FA3" s="168"/>
      <c r="FB3" s="168"/>
    </row>
    <row r="4" spans="1:158" ht="72" customHeight="1" x14ac:dyDescent="0.2">
      <c r="A4" s="463" t="s">
        <v>2</v>
      </c>
      <c r="B4" s="466" t="s">
        <v>3</v>
      </c>
      <c r="C4" s="467"/>
      <c r="D4" s="455" t="s">
        <v>4</v>
      </c>
      <c r="E4" s="459"/>
      <c r="F4" s="456"/>
      <c r="G4" s="438" t="s">
        <v>5</v>
      </c>
      <c r="H4" s="439"/>
      <c r="I4" s="438" t="s">
        <v>6</v>
      </c>
      <c r="J4" s="439"/>
      <c r="K4" s="438" t="s">
        <v>7</v>
      </c>
      <c r="L4" s="439"/>
      <c r="M4" s="455" t="s">
        <v>8</v>
      </c>
      <c r="N4" s="459"/>
      <c r="O4" s="456"/>
      <c r="P4" s="438" t="s">
        <v>9</v>
      </c>
      <c r="Q4" s="461"/>
      <c r="R4" s="439"/>
      <c r="S4" s="438" t="s">
        <v>10</v>
      </c>
      <c r="T4" s="439"/>
      <c r="U4" s="455" t="s">
        <v>11</v>
      </c>
      <c r="V4" s="456"/>
      <c r="W4" s="457" t="s">
        <v>12</v>
      </c>
      <c r="X4" s="460"/>
      <c r="Y4" s="458"/>
      <c r="Z4" s="457" t="s">
        <v>13</v>
      </c>
      <c r="AA4" s="460"/>
      <c r="AB4" s="458"/>
      <c r="AC4" s="457" t="s">
        <v>14</v>
      </c>
      <c r="AD4" s="460"/>
      <c r="AE4" s="458"/>
      <c r="AF4" s="457" t="s">
        <v>15</v>
      </c>
      <c r="AG4" s="460"/>
      <c r="AH4" s="458"/>
      <c r="AI4" s="457" t="s">
        <v>16</v>
      </c>
      <c r="AJ4" s="460"/>
      <c r="AK4" s="458"/>
      <c r="AL4" s="457" t="s">
        <v>17</v>
      </c>
      <c r="AM4" s="458"/>
      <c r="AN4" s="457" t="s">
        <v>18</v>
      </c>
      <c r="AO4" s="458"/>
      <c r="AP4" s="457" t="s">
        <v>19</v>
      </c>
      <c r="AQ4" s="458"/>
      <c r="AR4" s="457" t="s">
        <v>20</v>
      </c>
      <c r="AS4" s="460"/>
      <c r="AT4" s="458"/>
      <c r="AU4" s="438" t="s">
        <v>21</v>
      </c>
      <c r="AV4" s="439"/>
      <c r="AW4" s="440" t="s">
        <v>22</v>
      </c>
      <c r="AX4" s="440"/>
      <c r="AY4" s="455" t="s">
        <v>23</v>
      </c>
      <c r="AZ4" s="456"/>
      <c r="BA4" s="455" t="s">
        <v>24</v>
      </c>
      <c r="BB4" s="456"/>
      <c r="BC4" s="455" t="s">
        <v>25</v>
      </c>
      <c r="BD4" s="456"/>
      <c r="BE4" s="455" t="s">
        <v>26</v>
      </c>
      <c r="BF4" s="459"/>
      <c r="BG4" s="456"/>
      <c r="BH4" s="455" t="s">
        <v>27</v>
      </c>
      <c r="BI4" s="456"/>
      <c r="BJ4" s="455" t="s">
        <v>28</v>
      </c>
      <c r="BK4" s="456"/>
      <c r="BL4" s="455" t="s">
        <v>29</v>
      </c>
      <c r="BM4" s="456"/>
      <c r="BN4" s="455" t="s">
        <v>30</v>
      </c>
      <c r="BO4" s="456"/>
      <c r="BP4" s="455" t="s">
        <v>31</v>
      </c>
      <c r="BQ4" s="456"/>
      <c r="BR4" s="455" t="s">
        <v>32</v>
      </c>
      <c r="BS4" s="456"/>
      <c r="BT4" s="455" t="s">
        <v>33</v>
      </c>
      <c r="BU4" s="459"/>
      <c r="BV4" s="456"/>
      <c r="BW4" s="455" t="s">
        <v>34</v>
      </c>
      <c r="BX4" s="456"/>
      <c r="BY4" s="455" t="s">
        <v>35</v>
      </c>
      <c r="BZ4" s="456"/>
      <c r="CA4" s="455" t="s">
        <v>36</v>
      </c>
      <c r="CB4" s="456"/>
      <c r="CC4" s="455" t="s">
        <v>37</v>
      </c>
      <c r="CD4" s="456"/>
      <c r="CE4" s="455" t="s">
        <v>38</v>
      </c>
      <c r="CF4" s="456"/>
      <c r="CG4" s="455" t="s">
        <v>39</v>
      </c>
      <c r="CH4" s="456"/>
      <c r="CI4" s="455" t="s">
        <v>40</v>
      </c>
      <c r="CJ4" s="456"/>
      <c r="CK4" s="455" t="s">
        <v>41</v>
      </c>
      <c r="CL4" s="456"/>
      <c r="CM4" s="455" t="s">
        <v>42</v>
      </c>
      <c r="CN4" s="456"/>
      <c r="CO4" s="455" t="s">
        <v>43</v>
      </c>
      <c r="CP4" s="456"/>
      <c r="CQ4" s="455" t="s">
        <v>44</v>
      </c>
      <c r="CR4" s="456"/>
      <c r="CS4" s="438" t="s">
        <v>21</v>
      </c>
      <c r="CT4" s="439"/>
      <c r="CU4" s="440" t="s">
        <v>22</v>
      </c>
      <c r="CV4" s="440"/>
      <c r="CW4" s="445" t="s">
        <v>45</v>
      </c>
      <c r="CX4" s="447"/>
      <c r="CY4" s="457" t="s">
        <v>46</v>
      </c>
      <c r="CZ4" s="458"/>
      <c r="DA4" s="457" t="s">
        <v>47</v>
      </c>
      <c r="DB4" s="458"/>
      <c r="DC4" s="457" t="s">
        <v>48</v>
      </c>
      <c r="DD4" s="458"/>
      <c r="DE4" s="457" t="s">
        <v>49</v>
      </c>
      <c r="DF4" s="458"/>
      <c r="DG4" s="457" t="s">
        <v>50</v>
      </c>
      <c r="DH4" s="458"/>
      <c r="DI4" s="457" t="s">
        <v>51</v>
      </c>
      <c r="DJ4" s="458"/>
      <c r="DK4" s="457" t="s">
        <v>52</v>
      </c>
      <c r="DL4" s="458"/>
      <c r="DM4" s="455" t="s">
        <v>53</v>
      </c>
      <c r="DN4" s="456"/>
      <c r="DO4" s="457" t="s">
        <v>54</v>
      </c>
      <c r="DP4" s="458"/>
      <c r="DQ4" s="438" t="s">
        <v>21</v>
      </c>
      <c r="DR4" s="439"/>
      <c r="DS4" s="440" t="s">
        <v>22</v>
      </c>
      <c r="DT4" s="440"/>
      <c r="DU4" s="445" t="s">
        <v>772</v>
      </c>
      <c r="DV4" s="447"/>
      <c r="DW4" s="445" t="s">
        <v>773</v>
      </c>
      <c r="DX4" s="447"/>
      <c r="DY4" s="445" t="s">
        <v>774</v>
      </c>
      <c r="DZ4" s="447"/>
      <c r="EA4" s="445" t="s">
        <v>775</v>
      </c>
      <c r="EB4" s="447"/>
      <c r="EC4" s="445" t="s">
        <v>776</v>
      </c>
      <c r="ED4" s="447"/>
      <c r="EE4" s="445" t="s">
        <v>777</v>
      </c>
      <c r="EF4" s="446"/>
      <c r="EG4" s="445" t="s">
        <v>778</v>
      </c>
      <c r="EH4" s="447"/>
      <c r="EI4" s="445" t="s">
        <v>779</v>
      </c>
      <c r="EJ4" s="447"/>
      <c r="EK4" s="445" t="s">
        <v>780</v>
      </c>
      <c r="EL4" s="447"/>
      <c r="EM4" s="445" t="s">
        <v>781</v>
      </c>
      <c r="EN4" s="447"/>
      <c r="EO4" s="445" t="s">
        <v>782</v>
      </c>
      <c r="EP4" s="447"/>
      <c r="EQ4" s="438" t="s">
        <v>784</v>
      </c>
      <c r="ER4" s="439"/>
      <c r="ES4" s="440" t="s">
        <v>22</v>
      </c>
      <c r="ET4" s="440"/>
      <c r="EU4" s="438" t="s">
        <v>783</v>
      </c>
      <c r="EV4" s="439"/>
      <c r="EW4" s="440" t="s">
        <v>22</v>
      </c>
      <c r="EX4" s="440"/>
      <c r="EY4" s="450" t="s">
        <v>805</v>
      </c>
      <c r="EZ4" s="451"/>
      <c r="FA4" s="452" t="s">
        <v>22</v>
      </c>
      <c r="FB4" s="452"/>
    </row>
    <row r="5" spans="1:158" x14ac:dyDescent="0.2">
      <c r="A5" s="464"/>
      <c r="B5" s="468"/>
      <c r="C5" s="469"/>
      <c r="D5" s="443"/>
      <c r="E5" s="444"/>
      <c r="F5" s="164">
        <v>4</v>
      </c>
      <c r="G5" s="443">
        <v>5</v>
      </c>
      <c r="H5" s="444"/>
      <c r="I5" s="443">
        <v>2</v>
      </c>
      <c r="J5" s="444"/>
      <c r="K5" s="443">
        <v>3</v>
      </c>
      <c r="L5" s="444"/>
      <c r="M5" s="443"/>
      <c r="N5" s="444"/>
      <c r="O5" s="164">
        <v>2</v>
      </c>
      <c r="P5" s="443"/>
      <c r="Q5" s="444"/>
      <c r="R5" s="164">
        <v>2</v>
      </c>
      <c r="S5" s="443">
        <v>3</v>
      </c>
      <c r="T5" s="444"/>
      <c r="U5" s="443">
        <v>2</v>
      </c>
      <c r="V5" s="444"/>
      <c r="W5" s="443"/>
      <c r="X5" s="444"/>
      <c r="Y5" s="164">
        <v>4</v>
      </c>
      <c r="Z5" s="443"/>
      <c r="AA5" s="444"/>
      <c r="AB5" s="164">
        <v>5</v>
      </c>
      <c r="AC5" s="443"/>
      <c r="AD5" s="444"/>
      <c r="AE5" s="164">
        <v>3</v>
      </c>
      <c r="AF5" s="443"/>
      <c r="AG5" s="444"/>
      <c r="AH5" s="164">
        <v>5</v>
      </c>
      <c r="AI5" s="443"/>
      <c r="AJ5" s="444"/>
      <c r="AK5" s="164">
        <v>3</v>
      </c>
      <c r="AL5" s="443">
        <v>3</v>
      </c>
      <c r="AM5" s="444"/>
      <c r="AN5" s="443">
        <v>4</v>
      </c>
      <c r="AO5" s="444"/>
      <c r="AP5" s="443">
        <v>2</v>
      </c>
      <c r="AQ5" s="444"/>
      <c r="AR5" s="443"/>
      <c r="AS5" s="444"/>
      <c r="AT5" s="164">
        <v>2</v>
      </c>
      <c r="AU5" s="1"/>
      <c r="AW5" s="440"/>
      <c r="AX5" s="440"/>
      <c r="AY5" s="443">
        <v>3</v>
      </c>
      <c r="AZ5" s="444"/>
      <c r="BA5" s="443">
        <v>3</v>
      </c>
      <c r="BB5" s="444"/>
      <c r="BC5" s="443">
        <v>2</v>
      </c>
      <c r="BD5" s="444"/>
      <c r="BE5" s="443"/>
      <c r="BF5" s="444"/>
      <c r="BG5" s="164">
        <v>2</v>
      </c>
      <c r="BH5" s="443">
        <v>2</v>
      </c>
      <c r="BI5" s="444"/>
      <c r="BJ5" s="443">
        <v>2</v>
      </c>
      <c r="BK5" s="444"/>
      <c r="BL5" s="443">
        <v>2</v>
      </c>
      <c r="BM5" s="444"/>
      <c r="BN5" s="443">
        <v>2</v>
      </c>
      <c r="BO5" s="444"/>
      <c r="BP5" s="443">
        <v>3</v>
      </c>
      <c r="BQ5" s="444"/>
      <c r="BR5" s="443">
        <v>3</v>
      </c>
      <c r="BS5" s="444"/>
      <c r="BT5" s="443"/>
      <c r="BU5" s="444"/>
      <c r="BV5" s="164">
        <v>3</v>
      </c>
      <c r="BW5" s="443">
        <v>4</v>
      </c>
      <c r="BX5" s="444"/>
      <c r="BY5" s="443">
        <v>2</v>
      </c>
      <c r="BZ5" s="444"/>
      <c r="CA5" s="443">
        <v>3</v>
      </c>
      <c r="CB5" s="444"/>
      <c r="CC5" s="443">
        <v>3</v>
      </c>
      <c r="CD5" s="444"/>
      <c r="CE5" s="443">
        <v>2</v>
      </c>
      <c r="CF5" s="444"/>
      <c r="CG5" s="443">
        <v>2</v>
      </c>
      <c r="CH5" s="444"/>
      <c r="CI5" s="443">
        <v>2</v>
      </c>
      <c r="CJ5" s="444"/>
      <c r="CK5" s="443">
        <v>2</v>
      </c>
      <c r="CL5" s="444"/>
      <c r="CM5" s="443">
        <v>2</v>
      </c>
      <c r="CN5" s="444"/>
      <c r="CO5" s="443">
        <v>2</v>
      </c>
      <c r="CP5" s="444"/>
      <c r="CQ5" s="443">
        <v>2</v>
      </c>
      <c r="CR5" s="444"/>
      <c r="CU5" s="440"/>
      <c r="CV5" s="440"/>
      <c r="CW5" s="441">
        <v>4</v>
      </c>
      <c r="CX5" s="442"/>
      <c r="CY5" s="443">
        <v>3</v>
      </c>
      <c r="CZ5" s="444"/>
      <c r="DA5" s="443">
        <v>2</v>
      </c>
      <c r="DB5" s="444"/>
      <c r="DC5" s="443">
        <v>4</v>
      </c>
      <c r="DD5" s="444"/>
      <c r="DE5" s="443">
        <v>2</v>
      </c>
      <c r="DF5" s="444"/>
      <c r="DG5" s="443">
        <v>2</v>
      </c>
      <c r="DH5" s="444"/>
      <c r="DI5" s="443">
        <v>2</v>
      </c>
      <c r="DJ5" s="444"/>
      <c r="DK5" s="443">
        <v>2</v>
      </c>
      <c r="DL5" s="444"/>
      <c r="DM5" s="443">
        <v>2</v>
      </c>
      <c r="DN5" s="444"/>
      <c r="DO5" s="443">
        <v>2</v>
      </c>
      <c r="DP5" s="444"/>
      <c r="DS5" s="440"/>
      <c r="DT5" s="440"/>
      <c r="DU5" s="441">
        <v>2</v>
      </c>
      <c r="DV5" s="442"/>
      <c r="DW5" s="441">
        <v>2</v>
      </c>
      <c r="DX5" s="442"/>
      <c r="DY5" s="441">
        <v>2</v>
      </c>
      <c r="DZ5" s="442"/>
      <c r="EA5" s="441">
        <v>2</v>
      </c>
      <c r="EB5" s="442"/>
      <c r="EC5" s="441">
        <v>2</v>
      </c>
      <c r="ED5" s="442"/>
      <c r="EE5" s="441">
        <v>4</v>
      </c>
      <c r="EF5" s="442"/>
      <c r="EG5" s="441">
        <v>2</v>
      </c>
      <c r="EH5" s="442"/>
      <c r="EI5" s="441">
        <v>2</v>
      </c>
      <c r="EJ5" s="442"/>
      <c r="EK5" s="441">
        <v>5</v>
      </c>
      <c r="EL5" s="442"/>
      <c r="EM5" s="441">
        <v>3</v>
      </c>
      <c r="EN5" s="442"/>
      <c r="EO5" s="441">
        <v>2</v>
      </c>
      <c r="EP5" s="442"/>
      <c r="EQ5" s="448"/>
      <c r="ER5" s="449"/>
      <c r="ES5" s="440"/>
      <c r="ET5" s="440"/>
      <c r="EU5" s="443">
        <f>SUM(CW5:EP5)</f>
        <v>53</v>
      </c>
      <c r="EV5" s="444"/>
      <c r="EW5" s="440"/>
      <c r="EX5" s="440"/>
      <c r="FA5" s="452"/>
      <c r="FB5" s="452"/>
    </row>
    <row r="6" spans="1:158" x14ac:dyDescent="0.2">
      <c r="A6" s="465"/>
      <c r="B6" s="470"/>
      <c r="C6" s="471"/>
      <c r="D6" s="6" t="s">
        <v>55</v>
      </c>
      <c r="E6" s="6" t="s">
        <v>56</v>
      </c>
      <c r="F6" s="7"/>
      <c r="G6" s="7" t="s">
        <v>55</v>
      </c>
      <c r="H6" s="7" t="s">
        <v>56</v>
      </c>
      <c r="I6" s="6" t="s">
        <v>55</v>
      </c>
      <c r="J6" s="6" t="s">
        <v>56</v>
      </c>
      <c r="K6" s="7" t="s">
        <v>55</v>
      </c>
      <c r="L6" s="7" t="s">
        <v>56</v>
      </c>
      <c r="M6" s="6" t="s">
        <v>55</v>
      </c>
      <c r="N6" s="6" t="s">
        <v>56</v>
      </c>
      <c r="O6" s="7"/>
      <c r="P6" s="7" t="s">
        <v>55</v>
      </c>
      <c r="Q6" s="7" t="s">
        <v>56</v>
      </c>
      <c r="R6" s="7"/>
      <c r="S6" s="7" t="s">
        <v>55</v>
      </c>
      <c r="T6" s="7" t="s">
        <v>56</v>
      </c>
      <c r="U6" s="7" t="s">
        <v>55</v>
      </c>
      <c r="V6" s="7" t="s">
        <v>56</v>
      </c>
      <c r="W6" s="6" t="s">
        <v>55</v>
      </c>
      <c r="X6" s="6" t="s">
        <v>56</v>
      </c>
      <c r="Y6" s="7"/>
      <c r="Z6" s="7" t="s">
        <v>55</v>
      </c>
      <c r="AA6" s="7" t="s">
        <v>56</v>
      </c>
      <c r="AB6" s="7"/>
      <c r="AC6" s="6" t="s">
        <v>55</v>
      </c>
      <c r="AD6" s="6" t="s">
        <v>56</v>
      </c>
      <c r="AE6" s="7"/>
      <c r="AF6" s="6" t="s">
        <v>55</v>
      </c>
      <c r="AG6" s="6" t="s">
        <v>56</v>
      </c>
      <c r="AH6" s="7"/>
      <c r="AI6" s="7" t="s">
        <v>55</v>
      </c>
      <c r="AJ6" s="7" t="s">
        <v>56</v>
      </c>
      <c r="AK6" s="7"/>
      <c r="AL6" s="6" t="s">
        <v>55</v>
      </c>
      <c r="AM6" s="6" t="s">
        <v>56</v>
      </c>
      <c r="AN6" s="7" t="s">
        <v>55</v>
      </c>
      <c r="AO6" s="7" t="s">
        <v>56</v>
      </c>
      <c r="AP6" s="7" t="s">
        <v>55</v>
      </c>
      <c r="AQ6" s="7" t="s">
        <v>56</v>
      </c>
      <c r="AR6" s="7" t="s">
        <v>55</v>
      </c>
      <c r="AS6" s="7" t="s">
        <v>56</v>
      </c>
      <c r="AT6" s="7"/>
      <c r="AU6" s="443">
        <f>(SUM(D5:AT5))</f>
        <v>54</v>
      </c>
      <c r="AV6" s="444"/>
      <c r="AW6" s="7" t="s">
        <v>55</v>
      </c>
      <c r="AX6" s="7" t="s">
        <v>56</v>
      </c>
      <c r="AY6" s="6" t="s">
        <v>55</v>
      </c>
      <c r="AZ6" s="6" t="s">
        <v>56</v>
      </c>
      <c r="BA6" s="7" t="s">
        <v>55</v>
      </c>
      <c r="BB6" s="7" t="s">
        <v>56</v>
      </c>
      <c r="BC6" s="6" t="s">
        <v>55</v>
      </c>
      <c r="BD6" s="6" t="s">
        <v>56</v>
      </c>
      <c r="BE6" s="6" t="s">
        <v>55</v>
      </c>
      <c r="BF6" s="6" t="s">
        <v>56</v>
      </c>
      <c r="BG6" s="7"/>
      <c r="BH6" s="7" t="s">
        <v>55</v>
      </c>
      <c r="BI6" s="7" t="s">
        <v>56</v>
      </c>
      <c r="BJ6" s="7" t="s">
        <v>55</v>
      </c>
      <c r="BK6" s="7" t="s">
        <v>56</v>
      </c>
      <c r="BL6" s="7" t="s">
        <v>55</v>
      </c>
      <c r="BM6" s="7" t="s">
        <v>56</v>
      </c>
      <c r="BN6" s="6" t="s">
        <v>55</v>
      </c>
      <c r="BO6" s="6" t="s">
        <v>56</v>
      </c>
      <c r="BP6" s="7" t="s">
        <v>55</v>
      </c>
      <c r="BQ6" s="7" t="s">
        <v>56</v>
      </c>
      <c r="BR6" s="7" t="s">
        <v>55</v>
      </c>
      <c r="BS6" s="7" t="s">
        <v>56</v>
      </c>
      <c r="BT6" s="7" t="s">
        <v>55</v>
      </c>
      <c r="BU6" s="7" t="s">
        <v>56</v>
      </c>
      <c r="BV6" s="7"/>
      <c r="BW6" s="7" t="s">
        <v>55</v>
      </c>
      <c r="BX6" s="7" t="s">
        <v>56</v>
      </c>
      <c r="BY6" s="6" t="s">
        <v>55</v>
      </c>
      <c r="BZ6" s="6" t="s">
        <v>56</v>
      </c>
      <c r="CA6" s="6" t="s">
        <v>55</v>
      </c>
      <c r="CB6" s="6" t="s">
        <v>56</v>
      </c>
      <c r="CC6" s="6" t="s">
        <v>55</v>
      </c>
      <c r="CD6" s="6" t="s">
        <v>56</v>
      </c>
      <c r="CE6" s="7" t="s">
        <v>55</v>
      </c>
      <c r="CF6" s="7" t="s">
        <v>56</v>
      </c>
      <c r="CG6" s="6" t="s">
        <v>55</v>
      </c>
      <c r="CH6" s="6" t="s">
        <v>56</v>
      </c>
      <c r="CI6" s="6" t="s">
        <v>55</v>
      </c>
      <c r="CJ6" s="6" t="s">
        <v>56</v>
      </c>
      <c r="CK6" s="6" t="s">
        <v>55</v>
      </c>
      <c r="CL6" s="6" t="s">
        <v>56</v>
      </c>
      <c r="CM6" s="6" t="s">
        <v>55</v>
      </c>
      <c r="CN6" s="6" t="s">
        <v>56</v>
      </c>
      <c r="CO6" s="6" t="s">
        <v>55</v>
      </c>
      <c r="CP6" s="6" t="s">
        <v>56</v>
      </c>
      <c r="CQ6" s="6" t="s">
        <v>55</v>
      </c>
      <c r="CR6" s="6" t="s">
        <v>56</v>
      </c>
      <c r="CS6" s="443">
        <f>(SUM(AY5:CR5))</f>
        <v>53</v>
      </c>
      <c r="CT6" s="444"/>
      <c r="CU6" s="7" t="s">
        <v>55</v>
      </c>
      <c r="CV6" s="7" t="s">
        <v>56</v>
      </c>
      <c r="CW6" s="7" t="s">
        <v>55</v>
      </c>
      <c r="CX6" s="7" t="s">
        <v>56</v>
      </c>
      <c r="CY6" s="7" t="s">
        <v>55</v>
      </c>
      <c r="CZ6" s="7" t="s">
        <v>56</v>
      </c>
      <c r="DA6" s="6" t="s">
        <v>55</v>
      </c>
      <c r="DB6" s="6" t="s">
        <v>56</v>
      </c>
      <c r="DC6" s="6" t="s">
        <v>55</v>
      </c>
      <c r="DD6" s="6" t="s">
        <v>56</v>
      </c>
      <c r="DE6" s="6" t="s">
        <v>55</v>
      </c>
      <c r="DF6" s="6" t="s">
        <v>56</v>
      </c>
      <c r="DG6" s="7" t="s">
        <v>55</v>
      </c>
      <c r="DH6" s="7" t="s">
        <v>56</v>
      </c>
      <c r="DI6" s="6" t="s">
        <v>55</v>
      </c>
      <c r="DJ6" s="6" t="s">
        <v>56</v>
      </c>
      <c r="DK6" s="6" t="s">
        <v>55</v>
      </c>
      <c r="DL6" s="6" t="s">
        <v>56</v>
      </c>
      <c r="DM6" s="6" t="s">
        <v>55</v>
      </c>
      <c r="DN6" s="6" t="s">
        <v>56</v>
      </c>
      <c r="DO6" s="6" t="s">
        <v>55</v>
      </c>
      <c r="DP6" s="6" t="s">
        <v>56</v>
      </c>
      <c r="DQ6" s="443">
        <f>(SUM(CW5:DP5))</f>
        <v>25</v>
      </c>
      <c r="DR6" s="444"/>
      <c r="DS6" s="7" t="s">
        <v>55</v>
      </c>
      <c r="DT6" s="7" t="s">
        <v>56</v>
      </c>
      <c r="DU6" s="97" t="s">
        <v>55</v>
      </c>
      <c r="DV6" s="6" t="s">
        <v>56</v>
      </c>
      <c r="DW6" s="97" t="s">
        <v>55</v>
      </c>
      <c r="DX6" s="6" t="s">
        <v>56</v>
      </c>
      <c r="DY6" s="97" t="s">
        <v>55</v>
      </c>
      <c r="DZ6" s="6" t="s">
        <v>56</v>
      </c>
      <c r="EA6" s="97" t="s">
        <v>55</v>
      </c>
      <c r="EB6" s="6" t="s">
        <v>56</v>
      </c>
      <c r="EC6" s="97" t="s">
        <v>55</v>
      </c>
      <c r="ED6" s="6" t="s">
        <v>56</v>
      </c>
      <c r="EE6" s="97" t="s">
        <v>55</v>
      </c>
      <c r="EF6" s="6" t="s">
        <v>56</v>
      </c>
      <c r="EG6" s="97" t="s">
        <v>55</v>
      </c>
      <c r="EH6" s="6" t="s">
        <v>56</v>
      </c>
      <c r="EI6" s="97" t="s">
        <v>55</v>
      </c>
      <c r="EJ6" s="6" t="s">
        <v>56</v>
      </c>
      <c r="EK6" s="97" t="s">
        <v>55</v>
      </c>
      <c r="EL6" s="6" t="s">
        <v>56</v>
      </c>
      <c r="EM6" s="6" t="s">
        <v>55</v>
      </c>
      <c r="EN6" s="6" t="s">
        <v>56</v>
      </c>
      <c r="EO6" s="97" t="s">
        <v>55</v>
      </c>
      <c r="EP6" s="6" t="s">
        <v>56</v>
      </c>
      <c r="EQ6" s="443">
        <f>SUM(DU5:EP5)</f>
        <v>28</v>
      </c>
      <c r="ER6" s="444"/>
      <c r="ES6" s="6" t="s">
        <v>55</v>
      </c>
      <c r="ET6" s="6" t="s">
        <v>56</v>
      </c>
      <c r="EU6" s="7" t="s">
        <v>55</v>
      </c>
      <c r="EV6" s="7" t="s">
        <v>56</v>
      </c>
      <c r="EW6" s="6" t="s">
        <v>55</v>
      </c>
      <c r="EX6" s="6" t="s">
        <v>56</v>
      </c>
      <c r="EY6" s="453">
        <f>(SUM(D5:EP5))</f>
        <v>160</v>
      </c>
      <c r="EZ6" s="454"/>
      <c r="FA6" s="169" t="s">
        <v>55</v>
      </c>
      <c r="FB6" s="169" t="s">
        <v>56</v>
      </c>
    </row>
    <row r="7" spans="1:158" ht="12.75" x14ac:dyDescent="0.2">
      <c r="A7" s="8">
        <v>1</v>
      </c>
      <c r="B7" s="9" t="s">
        <v>128</v>
      </c>
      <c r="C7" s="10" t="s">
        <v>192</v>
      </c>
      <c r="D7" s="11">
        <v>6</v>
      </c>
      <c r="E7" s="11"/>
      <c r="F7" s="11">
        <f>MAX(D7:E7)</f>
        <v>6</v>
      </c>
      <c r="G7" s="11">
        <v>6</v>
      </c>
      <c r="H7" s="11"/>
      <c r="I7" s="11">
        <v>7</v>
      </c>
      <c r="J7" s="11"/>
      <c r="K7" s="11">
        <v>7</v>
      </c>
      <c r="L7" s="11"/>
      <c r="M7" s="11">
        <v>9</v>
      </c>
      <c r="N7" s="11"/>
      <c r="O7" s="11">
        <f>MAX(M7:N7)</f>
        <v>9</v>
      </c>
      <c r="P7" s="11">
        <v>7</v>
      </c>
      <c r="Q7" s="11"/>
      <c r="R7" s="11">
        <f>MAX(P7:Q7)</f>
        <v>7</v>
      </c>
      <c r="S7" s="12">
        <v>7</v>
      </c>
      <c r="T7" s="12"/>
      <c r="U7" s="12">
        <v>8</v>
      </c>
      <c r="V7" s="12"/>
      <c r="W7" s="11">
        <v>8</v>
      </c>
      <c r="X7" s="11"/>
      <c r="Y7" s="11">
        <f>MAX(W7:X7)</f>
        <v>8</v>
      </c>
      <c r="Z7" s="11">
        <v>5</v>
      </c>
      <c r="AA7" s="11"/>
      <c r="AB7" s="11">
        <f>MAX(Z7:AA7)</f>
        <v>5</v>
      </c>
      <c r="AC7" s="11">
        <v>6</v>
      </c>
      <c r="AD7" s="11"/>
      <c r="AE7" s="11">
        <f>MAX(AC7:AD7)</f>
        <v>6</v>
      </c>
      <c r="AF7" s="11">
        <v>7</v>
      </c>
      <c r="AG7" s="11"/>
      <c r="AH7" s="11">
        <f>MAX(AF7:AG7)</f>
        <v>7</v>
      </c>
      <c r="AI7" s="11">
        <v>6</v>
      </c>
      <c r="AJ7" s="11"/>
      <c r="AK7" s="11">
        <f>MAX(AI7:AJ7)</f>
        <v>6</v>
      </c>
      <c r="AL7" s="11">
        <v>7</v>
      </c>
      <c r="AM7" s="11"/>
      <c r="AN7" s="11">
        <v>8</v>
      </c>
      <c r="AO7" s="11"/>
      <c r="AP7" s="11">
        <v>8</v>
      </c>
      <c r="AQ7" s="11"/>
      <c r="AR7" s="11">
        <v>5</v>
      </c>
      <c r="AS7" s="11"/>
      <c r="AT7" s="11">
        <f>MAX(AR7:AS7)</f>
        <v>5</v>
      </c>
      <c r="AU7" s="13">
        <f>ROUND((SUMPRODUCT($D$5:$AT$5,$D7:$AT7))/$AU$6,2)</f>
        <v>6.76</v>
      </c>
      <c r="AV7" s="13"/>
      <c r="AW7" s="14" t="str">
        <f>IF(AU7&lt;5,"Yếu",IF(AU7&lt;6,"TBình",IF(AU7&lt;7,"TBKhá",IF(AU7&lt;8,"Khá",IF(AU7&lt;9,"Giỏi","Xuất sắc")))))</f>
        <v>TBKhá</v>
      </c>
      <c r="AX7" s="15"/>
      <c r="AY7" s="11">
        <v>6</v>
      </c>
      <c r="AZ7" s="11"/>
      <c r="BA7" s="11">
        <v>6</v>
      </c>
      <c r="BB7" s="11"/>
      <c r="BC7" s="11">
        <v>8</v>
      </c>
      <c r="BD7" s="11"/>
      <c r="BE7" s="11">
        <v>6</v>
      </c>
      <c r="BF7" s="11"/>
      <c r="BG7" s="11">
        <f>MAX(BE7:BF7)</f>
        <v>6</v>
      </c>
      <c r="BH7" s="11">
        <v>7</v>
      </c>
      <c r="BI7" s="11"/>
      <c r="BJ7" s="11">
        <v>8</v>
      </c>
      <c r="BK7" s="11"/>
      <c r="BL7" s="11">
        <v>9</v>
      </c>
      <c r="BM7" s="11"/>
      <c r="BN7" s="11">
        <v>7</v>
      </c>
      <c r="BO7" s="11"/>
      <c r="BP7" s="11">
        <v>9</v>
      </c>
      <c r="BQ7" s="11"/>
      <c r="BR7" s="11">
        <v>8</v>
      </c>
      <c r="BS7" s="11"/>
      <c r="BT7" s="11">
        <v>9</v>
      </c>
      <c r="BU7" s="11"/>
      <c r="BV7" s="11">
        <f>MAX(BT7:BU7)</f>
        <v>9</v>
      </c>
      <c r="BW7" s="11">
        <v>5</v>
      </c>
      <c r="BX7" s="11"/>
      <c r="BY7" s="11">
        <v>7</v>
      </c>
      <c r="BZ7" s="11"/>
      <c r="CA7" s="11">
        <v>8</v>
      </c>
      <c r="CB7" s="11"/>
      <c r="CC7" s="11">
        <v>7</v>
      </c>
      <c r="CD7" s="11"/>
      <c r="CE7" s="11">
        <v>7</v>
      </c>
      <c r="CF7" s="11"/>
      <c r="CG7" s="11">
        <v>7</v>
      </c>
      <c r="CH7" s="11"/>
      <c r="CI7" s="11">
        <v>7</v>
      </c>
      <c r="CJ7" s="11"/>
      <c r="CK7" s="11">
        <v>8</v>
      </c>
      <c r="CL7" s="11"/>
      <c r="CM7" s="11">
        <v>7</v>
      </c>
      <c r="CN7" s="11"/>
      <c r="CO7" s="11">
        <v>8</v>
      </c>
      <c r="CP7" s="11"/>
      <c r="CQ7" s="11">
        <v>8</v>
      </c>
      <c r="CR7" s="11"/>
      <c r="CS7" s="13">
        <f>ROUND((SUMPRODUCT($AY$5:$CR$5,$AY7:$CR7))/$CS$6,2)</f>
        <v>7.3</v>
      </c>
      <c r="CT7" s="13"/>
      <c r="CU7" s="14" t="str">
        <f>IF(CS7&lt;5,"Yếu",IF(CS7&lt;6,"TBình",IF(CS7&lt;7,"TBKhá",IF(CS7&lt;8,"Khá",IF(CS7&lt;9,"Giỏi","Xuất sắc")))))</f>
        <v>Khá</v>
      </c>
      <c r="CV7" s="15"/>
      <c r="CW7" s="11">
        <v>8</v>
      </c>
      <c r="CX7" s="11"/>
      <c r="CY7" s="11">
        <v>8</v>
      </c>
      <c r="CZ7" s="11"/>
      <c r="DA7" s="11">
        <v>6</v>
      </c>
      <c r="DB7" s="11"/>
      <c r="DC7" s="11">
        <v>7</v>
      </c>
      <c r="DD7" s="11"/>
      <c r="DE7" s="11">
        <v>8</v>
      </c>
      <c r="DF7" s="11"/>
      <c r="DG7" s="11">
        <v>6</v>
      </c>
      <c r="DH7" s="11"/>
      <c r="DI7" s="11">
        <v>8</v>
      </c>
      <c r="DJ7" s="11"/>
      <c r="DK7" s="11">
        <v>9</v>
      </c>
      <c r="DL7" s="11"/>
      <c r="DM7" s="11">
        <v>8</v>
      </c>
      <c r="DN7" s="11"/>
      <c r="DO7" s="11">
        <v>9</v>
      </c>
      <c r="DP7" s="11"/>
      <c r="DQ7" s="13">
        <f>ROUND((SUMPRODUCT($CW$5:$DP$5,$CW7:$DP7))/$DQ$6,2)</f>
        <v>7.68</v>
      </c>
      <c r="DR7" s="13"/>
      <c r="DS7" s="14" t="str">
        <f>IF(DQ7&lt;5,"Yếu",IF(DQ7&lt;6,"TBình",IF(DQ7&lt;7,"TBKhá",IF(DQ7&lt;8,"Khá",IF(DQ7&lt;9,"Giỏi","Xuất sắc")))))</f>
        <v>Khá</v>
      </c>
      <c r="DT7" s="21"/>
      <c r="DU7" s="11">
        <v>9</v>
      </c>
      <c r="DV7" s="98"/>
      <c r="DW7" s="11">
        <v>8</v>
      </c>
      <c r="DX7" s="98"/>
      <c r="DY7" s="11">
        <v>8</v>
      </c>
      <c r="DZ7" s="98"/>
      <c r="EA7" s="11">
        <v>8</v>
      </c>
      <c r="EB7" s="98"/>
      <c r="EC7" s="11">
        <v>6</v>
      </c>
      <c r="ED7" s="98"/>
      <c r="EE7" s="11">
        <v>8</v>
      </c>
      <c r="EF7" s="98"/>
      <c r="EG7" s="11">
        <v>9</v>
      </c>
      <c r="EH7" s="98"/>
      <c r="EI7" s="11">
        <v>9</v>
      </c>
      <c r="EJ7" s="98"/>
      <c r="EK7" s="11">
        <v>9</v>
      </c>
      <c r="EL7" s="98"/>
      <c r="EM7" s="11">
        <v>8</v>
      </c>
      <c r="EN7" s="98"/>
      <c r="EO7" s="11">
        <v>8</v>
      </c>
      <c r="EP7" s="98"/>
      <c r="EQ7" s="217">
        <f t="shared" ref="EQ7:EQ35" si="0">ROUND(SUMPRODUCT($DU$5:$EP$5,DU7:EP7)/$EQ$6,2)</f>
        <v>8.25</v>
      </c>
      <c r="ER7" s="218"/>
      <c r="ES7" s="219" t="str">
        <f>IF(EQ7&lt;5,"Yếu",IF(EQ7&lt;6,"TBình",IF(EQ7&lt;7,"TBKhá",IF(EQ7&lt;8,"Khá",IF(EQ7&lt;9,"Giỏi","Xuất sắc")))))</f>
        <v>Giỏi</v>
      </c>
      <c r="ET7" s="219"/>
      <c r="EU7" s="217">
        <f>ROUND(SUMPRODUCT($CW$5:$EP$5,CW7:EP7)/$EU$5,2)</f>
        <v>7.98</v>
      </c>
      <c r="EV7" s="218"/>
      <c r="EW7" s="219" t="str">
        <f>IF(EU7&lt;5,"Yếu",IF(EU7&lt;6,"TBình",IF(EU7&lt;7,"TBKhá",IF(EU7&lt;8,"Khá",IF(EU7&lt;9,"Giỏi","Xuất sắc")))))</f>
        <v>Khá</v>
      </c>
      <c r="EX7" s="219" t="str">
        <f>B7&amp;C7</f>
        <v>Nguyễn Thị ThúyÁi</v>
      </c>
      <c r="EY7" s="46">
        <f>ROUND((SUMPRODUCT($D$5:$EP$5,$D7:$EP7))/$EY$6,2)</f>
        <v>7.34</v>
      </c>
      <c r="EZ7" s="46"/>
      <c r="FA7" s="47" t="str">
        <f>IF(EY7&lt;5,"Yếu",IF(EY7&lt;6,"TBình",IF(EY7&lt;7,"TBKhá",IF(EY7&lt;8,"Khá",IF(EY7&lt;9,"Giỏi","Xuất sắc")))))</f>
        <v>Khá</v>
      </c>
      <c r="FB7" s="170">
        <f t="shared" ref="FB7:FB38" si="1">RANK(EY7,$EY$7:$EY$85)</f>
        <v>36</v>
      </c>
    </row>
    <row r="8" spans="1:158" ht="12.75" x14ac:dyDescent="0.2">
      <c r="A8" s="16">
        <v>2</v>
      </c>
      <c r="B8" s="17" t="s">
        <v>125</v>
      </c>
      <c r="C8" s="18" t="s">
        <v>58</v>
      </c>
      <c r="D8" s="11">
        <v>6</v>
      </c>
      <c r="E8" s="12"/>
      <c r="F8" s="11">
        <f t="shared" ref="F8:F67" si="2">MAX(D8:E8)</f>
        <v>6</v>
      </c>
      <c r="G8" s="11">
        <v>6</v>
      </c>
      <c r="H8" s="12"/>
      <c r="I8" s="11">
        <v>8</v>
      </c>
      <c r="J8" s="12"/>
      <c r="K8" s="11">
        <v>9</v>
      </c>
      <c r="L8" s="12"/>
      <c r="M8" s="11">
        <v>8</v>
      </c>
      <c r="N8" s="12"/>
      <c r="O8" s="11">
        <f t="shared" ref="O8:O67" si="3">MAX(M8:N8)</f>
        <v>8</v>
      </c>
      <c r="P8" s="11">
        <v>7</v>
      </c>
      <c r="Q8" s="12"/>
      <c r="R8" s="11">
        <f t="shared" ref="R8:R67" si="4">MAX(P8:Q8)</f>
        <v>7</v>
      </c>
      <c r="S8" s="12">
        <v>7</v>
      </c>
      <c r="T8" s="12"/>
      <c r="U8" s="12">
        <v>8</v>
      </c>
      <c r="V8" s="12"/>
      <c r="W8" s="11">
        <v>8</v>
      </c>
      <c r="X8" s="12"/>
      <c r="Y8" s="11">
        <f t="shared" ref="Y8:Y67" si="5">MAX(W8:X8)</f>
        <v>8</v>
      </c>
      <c r="Z8" s="11">
        <v>5</v>
      </c>
      <c r="AA8" s="11"/>
      <c r="AB8" s="11">
        <f t="shared" ref="AB8:AB71" si="6">MAX(Z8:AA8)</f>
        <v>5</v>
      </c>
      <c r="AC8" s="11">
        <v>6</v>
      </c>
      <c r="AD8" s="12"/>
      <c r="AE8" s="11">
        <f t="shared" ref="AE8:AE67" si="7">MAX(AC8:AD8)</f>
        <v>6</v>
      </c>
      <c r="AF8" s="11">
        <v>8</v>
      </c>
      <c r="AG8" s="12"/>
      <c r="AH8" s="11">
        <f t="shared" ref="AH8:AH67" si="8">MAX(AF8:AG8)</f>
        <v>8</v>
      </c>
      <c r="AI8" s="11">
        <v>7</v>
      </c>
      <c r="AJ8" s="12"/>
      <c r="AK8" s="11">
        <f t="shared" ref="AK8:AK67" si="9">MAX(AI8:AJ8)</f>
        <v>7</v>
      </c>
      <c r="AL8" s="11">
        <v>7</v>
      </c>
      <c r="AM8" s="12"/>
      <c r="AN8" s="11">
        <v>8</v>
      </c>
      <c r="AO8" s="12"/>
      <c r="AP8" s="11">
        <v>8</v>
      </c>
      <c r="AQ8" s="12"/>
      <c r="AR8" s="11">
        <v>6</v>
      </c>
      <c r="AS8" s="12"/>
      <c r="AT8" s="11">
        <f t="shared" ref="AT8:AT67" si="10">MAX(AR8:AS8)</f>
        <v>6</v>
      </c>
      <c r="AU8" s="13">
        <f t="shared" ref="AU8:AU67" si="11">ROUND((SUMPRODUCT($D$5:$AT$5,$D8:$AT8))/$AU$6,2)</f>
        <v>7.06</v>
      </c>
      <c r="AV8" s="13"/>
      <c r="AW8" s="14" t="str">
        <f>IF(AU8&lt;5,"Yếu",IF(AU8&lt;6,"TBình",IF(AU8&lt;7,"TBKhá",IF(AU8&lt;8,"Khá",IF(AU8&lt;9,"Giỏi","Xuất sắc")))))</f>
        <v>Khá</v>
      </c>
      <c r="AX8" s="19"/>
      <c r="AY8" s="11">
        <v>7</v>
      </c>
      <c r="AZ8" s="12"/>
      <c r="BA8" s="11">
        <v>8</v>
      </c>
      <c r="BB8" s="11"/>
      <c r="BC8" s="11">
        <v>8</v>
      </c>
      <c r="BD8" s="12"/>
      <c r="BE8" s="11">
        <v>6</v>
      </c>
      <c r="BF8" s="12"/>
      <c r="BG8" s="11">
        <f t="shared" ref="BG8:BG67" si="12">MAX(BE8:BF8)</f>
        <v>6</v>
      </c>
      <c r="BH8" s="11">
        <v>8</v>
      </c>
      <c r="BI8" s="12"/>
      <c r="BJ8" s="11">
        <v>8</v>
      </c>
      <c r="BK8" s="12"/>
      <c r="BL8" s="11">
        <v>8</v>
      </c>
      <c r="BM8" s="12"/>
      <c r="BN8" s="11">
        <v>8</v>
      </c>
      <c r="BO8" s="12"/>
      <c r="BP8" s="11">
        <v>8</v>
      </c>
      <c r="BQ8" s="12"/>
      <c r="BR8" s="11">
        <v>8</v>
      </c>
      <c r="BS8" s="11"/>
      <c r="BT8" s="11">
        <v>9</v>
      </c>
      <c r="BU8" s="12"/>
      <c r="BV8" s="11">
        <f t="shared" ref="BV8:BV67" si="13">MAX(BT8:BU8)</f>
        <v>9</v>
      </c>
      <c r="BW8" s="11">
        <v>6</v>
      </c>
      <c r="BX8" s="11"/>
      <c r="BY8" s="11">
        <v>7</v>
      </c>
      <c r="BZ8" s="12"/>
      <c r="CA8" s="11">
        <v>8</v>
      </c>
      <c r="CB8" s="12"/>
      <c r="CC8" s="11">
        <v>8</v>
      </c>
      <c r="CD8" s="12"/>
      <c r="CE8" s="11">
        <v>8</v>
      </c>
      <c r="CF8" s="12"/>
      <c r="CG8" s="11">
        <v>8</v>
      </c>
      <c r="CH8" s="12"/>
      <c r="CI8" s="11">
        <v>9</v>
      </c>
      <c r="CJ8" s="12"/>
      <c r="CK8" s="11">
        <v>8</v>
      </c>
      <c r="CL8" s="11"/>
      <c r="CM8" s="11">
        <v>8</v>
      </c>
      <c r="CN8" s="11"/>
      <c r="CO8" s="11">
        <v>8</v>
      </c>
      <c r="CP8" s="12"/>
      <c r="CQ8" s="11">
        <v>8</v>
      </c>
      <c r="CR8" s="11"/>
      <c r="CS8" s="13">
        <f t="shared" ref="CS8:CS67" si="14">ROUND((SUMPRODUCT($AY$5:$CR$5,$AY8:$CR8))/$CS$6,2)</f>
        <v>7.77</v>
      </c>
      <c r="CT8" s="13"/>
      <c r="CU8" s="14" t="str">
        <f>IF(CS8&lt;5,"Yếu",IF(CS8&lt;6,"TBình",IF(CS8&lt;7,"TBKhá",IF(CS8&lt;8,"Khá",IF(CS8&lt;9,"Giỏi","Xuất sắc")))))</f>
        <v>Khá</v>
      </c>
      <c r="CV8" s="19"/>
      <c r="CW8" s="11">
        <v>8</v>
      </c>
      <c r="CX8" s="12"/>
      <c r="CY8" s="11">
        <v>8</v>
      </c>
      <c r="CZ8" s="11"/>
      <c r="DA8" s="11">
        <v>8</v>
      </c>
      <c r="DB8" s="12"/>
      <c r="DC8" s="11">
        <v>8</v>
      </c>
      <c r="DD8" s="12"/>
      <c r="DE8" s="11">
        <v>8</v>
      </c>
      <c r="DF8" s="12"/>
      <c r="DG8" s="11">
        <v>8</v>
      </c>
      <c r="DH8" s="12"/>
      <c r="DI8" s="11">
        <v>9</v>
      </c>
      <c r="DJ8" s="12"/>
      <c r="DK8" s="11">
        <v>9</v>
      </c>
      <c r="DL8" s="12"/>
      <c r="DM8" s="11">
        <v>9</v>
      </c>
      <c r="DN8" s="12"/>
      <c r="DO8" s="11">
        <v>9</v>
      </c>
      <c r="DP8" s="11"/>
      <c r="DQ8" s="13">
        <f>ROUND((SUMPRODUCT($CW$5:$DP$5,$CW8:$DP8))/$DQ$6,2)</f>
        <v>8.32</v>
      </c>
      <c r="DR8" s="13"/>
      <c r="DS8" s="14" t="str">
        <f>IF(DQ8&lt;5,"Yếu",IF(DQ8&lt;6,"TBình",IF(DQ8&lt;7,"TBKhá",IF(DQ8&lt;8,"Khá",IF(DQ8&lt;9,"Giỏi","Xuất sắc")))))</f>
        <v>Giỏi</v>
      </c>
      <c r="DT8" s="21"/>
      <c r="DU8" s="11">
        <v>10</v>
      </c>
      <c r="DV8" s="98"/>
      <c r="DW8" s="11">
        <v>8</v>
      </c>
      <c r="DX8" s="98"/>
      <c r="DY8" s="11">
        <v>9</v>
      </c>
      <c r="DZ8" s="98"/>
      <c r="EA8" s="11">
        <v>8</v>
      </c>
      <c r="EB8" s="98"/>
      <c r="EC8" s="11">
        <v>8</v>
      </c>
      <c r="ED8" s="98"/>
      <c r="EE8" s="11">
        <v>9</v>
      </c>
      <c r="EF8" s="98"/>
      <c r="EG8" s="11">
        <v>9</v>
      </c>
      <c r="EH8" s="98"/>
      <c r="EI8" s="11">
        <v>9</v>
      </c>
      <c r="EJ8" s="98"/>
      <c r="EK8" s="11">
        <v>9</v>
      </c>
      <c r="EL8" s="98"/>
      <c r="EM8" s="11">
        <v>8</v>
      </c>
      <c r="EN8" s="98"/>
      <c r="EO8" s="11">
        <v>9</v>
      </c>
      <c r="EP8" s="98"/>
      <c r="EQ8" s="217">
        <f t="shared" si="0"/>
        <v>8.75</v>
      </c>
      <c r="ER8" s="220"/>
      <c r="ES8" s="221" t="str">
        <f>IF(EQ8&lt;5,"Yếu",IF(EQ8&lt;6,"TBình",IF(EQ8&lt;7,"TBKhá",IF(EQ8&lt;8,"Khá",IF(EQ8&lt;9,"Giỏi","Xuất sắc")))))</f>
        <v>Giỏi</v>
      </c>
      <c r="ET8" s="221"/>
      <c r="EU8" s="217">
        <f t="shared" ref="EU8:EU71" si="15">ROUND(SUMPRODUCT($CW$5:$EP$5,CW8:EP8)/$EU$5,2)</f>
        <v>8.5500000000000007</v>
      </c>
      <c r="EV8" s="220"/>
      <c r="EW8" s="221" t="str">
        <f>IF(EU8&lt;5,"Yếu",IF(EU8&lt;6,"TBình",IF(EU8&lt;7,"TBKhá",IF(EU8&lt;8,"Khá",IF(EU8&lt;9,"Giỏi","Xuất sắc")))))</f>
        <v>Giỏi</v>
      </c>
      <c r="EX8" s="219" t="str">
        <f t="shared" ref="EX8:EX71" si="16">B8&amp;C8</f>
        <v>Ngô Thị KimAnh</v>
      </c>
      <c r="EY8" s="46">
        <f t="shared" ref="EY8:EY71" si="17">ROUND((SUMPRODUCT($D$5:$EP$5,$D8:$EP8))/$EY$6,2)</f>
        <v>7.79</v>
      </c>
      <c r="EZ8" s="46"/>
      <c r="FA8" s="47" t="str">
        <f>IF(EY8&lt;5,"Yếu",IF(EY8&lt;6,"TBình",IF(EY8&lt;7,"TBKhá",IF(EY8&lt;8,"Khá",IF(EY8&lt;9,"Giỏi","Xuất sắc")))))</f>
        <v>Khá</v>
      </c>
      <c r="FB8" s="170">
        <f t="shared" si="1"/>
        <v>13</v>
      </c>
    </row>
    <row r="9" spans="1:158" ht="12.75" x14ac:dyDescent="0.2">
      <c r="A9" s="16">
        <v>3</v>
      </c>
      <c r="B9" s="17" t="s">
        <v>114</v>
      </c>
      <c r="C9" s="18" t="s">
        <v>58</v>
      </c>
      <c r="D9" s="11">
        <v>5</v>
      </c>
      <c r="E9" s="12"/>
      <c r="F9" s="11">
        <f t="shared" si="2"/>
        <v>5</v>
      </c>
      <c r="G9" s="11">
        <v>5</v>
      </c>
      <c r="H9" s="12"/>
      <c r="I9" s="11">
        <v>6</v>
      </c>
      <c r="J9" s="12"/>
      <c r="K9" s="11">
        <v>7</v>
      </c>
      <c r="L9" s="12"/>
      <c r="M9" s="11">
        <v>6</v>
      </c>
      <c r="N9" s="12"/>
      <c r="O9" s="11">
        <f t="shared" si="3"/>
        <v>6</v>
      </c>
      <c r="P9" s="11">
        <v>5</v>
      </c>
      <c r="Q9" s="12"/>
      <c r="R9" s="11">
        <f t="shared" si="4"/>
        <v>5</v>
      </c>
      <c r="S9" s="12">
        <v>6</v>
      </c>
      <c r="T9" s="12"/>
      <c r="U9" s="12">
        <v>7</v>
      </c>
      <c r="V9" s="12"/>
      <c r="W9" s="11">
        <v>5</v>
      </c>
      <c r="X9" s="12"/>
      <c r="Y9" s="11">
        <f t="shared" si="5"/>
        <v>5</v>
      </c>
      <c r="Z9" s="11">
        <v>6</v>
      </c>
      <c r="AA9" s="11"/>
      <c r="AB9" s="11">
        <f t="shared" si="6"/>
        <v>6</v>
      </c>
      <c r="AC9" s="11">
        <v>6</v>
      </c>
      <c r="AD9" s="12"/>
      <c r="AE9" s="11">
        <f t="shared" si="7"/>
        <v>6</v>
      </c>
      <c r="AF9" s="11">
        <v>5</v>
      </c>
      <c r="AG9" s="12"/>
      <c r="AH9" s="11">
        <f t="shared" si="8"/>
        <v>5</v>
      </c>
      <c r="AI9" s="11">
        <v>6</v>
      </c>
      <c r="AJ9" s="12"/>
      <c r="AK9" s="11">
        <f t="shared" si="9"/>
        <v>6</v>
      </c>
      <c r="AL9" s="11">
        <v>7</v>
      </c>
      <c r="AM9" s="12"/>
      <c r="AN9" s="11">
        <v>7</v>
      </c>
      <c r="AO9" s="12"/>
      <c r="AP9" s="11">
        <v>6</v>
      </c>
      <c r="AQ9" s="12"/>
      <c r="AR9" s="11">
        <v>6</v>
      </c>
      <c r="AS9" s="12"/>
      <c r="AT9" s="11">
        <f t="shared" si="10"/>
        <v>6</v>
      </c>
      <c r="AU9" s="13">
        <f t="shared" si="11"/>
        <v>5.85</v>
      </c>
      <c r="AV9" s="13"/>
      <c r="AW9" s="14" t="str">
        <f>IF(AU9&lt;5,"Yếu",IF(AU9&lt;6,"TBình",IF(AU9&lt;7,"TBKhá",IF(AU9&lt;8,"Khá",IF(AU9&lt;9,"Giỏi","Xuất sắc")))))</f>
        <v>TBình</v>
      </c>
      <c r="AX9" s="19"/>
      <c r="AY9" s="11">
        <v>7</v>
      </c>
      <c r="AZ9" s="12"/>
      <c r="BA9" s="11">
        <v>5</v>
      </c>
      <c r="BB9" s="11"/>
      <c r="BC9" s="11">
        <v>7</v>
      </c>
      <c r="BD9" s="12"/>
      <c r="BE9" s="11">
        <v>6</v>
      </c>
      <c r="BF9" s="12"/>
      <c r="BG9" s="11">
        <f t="shared" si="12"/>
        <v>6</v>
      </c>
      <c r="BH9" s="11">
        <v>6</v>
      </c>
      <c r="BI9" s="12"/>
      <c r="BJ9" s="11">
        <v>6</v>
      </c>
      <c r="BK9" s="12"/>
      <c r="BL9" s="11">
        <v>7</v>
      </c>
      <c r="BM9" s="12"/>
      <c r="BN9" s="11">
        <v>7</v>
      </c>
      <c r="BO9" s="12"/>
      <c r="BP9" s="11">
        <v>7</v>
      </c>
      <c r="BQ9" s="12"/>
      <c r="BR9" s="11">
        <v>7</v>
      </c>
      <c r="BS9" s="11"/>
      <c r="BT9" s="11">
        <v>8</v>
      </c>
      <c r="BU9" s="12"/>
      <c r="BV9" s="11">
        <f t="shared" si="13"/>
        <v>8</v>
      </c>
      <c r="BW9" s="11">
        <v>5</v>
      </c>
      <c r="BX9" s="11"/>
      <c r="BY9" s="11">
        <v>7</v>
      </c>
      <c r="BZ9" s="12"/>
      <c r="CA9" s="11">
        <v>8</v>
      </c>
      <c r="CB9" s="12"/>
      <c r="CC9" s="11">
        <v>8</v>
      </c>
      <c r="CD9" s="12"/>
      <c r="CE9" s="11">
        <v>8</v>
      </c>
      <c r="CF9" s="12"/>
      <c r="CG9" s="11">
        <v>7</v>
      </c>
      <c r="CH9" s="12"/>
      <c r="CI9" s="11">
        <v>8</v>
      </c>
      <c r="CJ9" s="12"/>
      <c r="CK9" s="11">
        <v>7</v>
      </c>
      <c r="CL9" s="11"/>
      <c r="CM9" s="11">
        <v>7</v>
      </c>
      <c r="CN9" s="11"/>
      <c r="CO9" s="11">
        <v>8</v>
      </c>
      <c r="CP9" s="12"/>
      <c r="CQ9" s="11">
        <v>8</v>
      </c>
      <c r="CR9" s="11"/>
      <c r="CS9" s="13">
        <f t="shared" si="14"/>
        <v>6.94</v>
      </c>
      <c r="CT9" s="13"/>
      <c r="CU9" s="14" t="str">
        <f>IF(CS9&lt;5,"Yếu",IF(CS9&lt;6,"TBình",IF(CS9&lt;7,"TBKhá",IF(CS9&lt;8,"Khá",IF(CS9&lt;9,"Giỏi","Xuất sắc")))))</f>
        <v>TBKhá</v>
      </c>
      <c r="CV9" s="19"/>
      <c r="CW9" s="11">
        <v>7</v>
      </c>
      <c r="CX9" s="12"/>
      <c r="CY9" s="11">
        <v>7</v>
      </c>
      <c r="CZ9" s="11"/>
      <c r="DA9" s="11">
        <v>5</v>
      </c>
      <c r="DB9" s="12"/>
      <c r="DC9" s="11">
        <v>7</v>
      </c>
      <c r="DD9" s="12"/>
      <c r="DE9" s="11">
        <v>6</v>
      </c>
      <c r="DF9" s="12"/>
      <c r="DG9" s="11">
        <v>7</v>
      </c>
      <c r="DH9" s="12"/>
      <c r="DI9" s="11">
        <v>7</v>
      </c>
      <c r="DJ9" s="12"/>
      <c r="DK9" s="11">
        <v>8</v>
      </c>
      <c r="DL9" s="12"/>
      <c r="DM9" s="11">
        <v>8</v>
      </c>
      <c r="DN9" s="12"/>
      <c r="DO9" s="11">
        <v>8</v>
      </c>
      <c r="DP9" s="11"/>
      <c r="DQ9" s="13">
        <f>ROUND((SUMPRODUCT($CW$5:$DP$5,$CW9:$DP9))/$DQ$6,2)</f>
        <v>7</v>
      </c>
      <c r="DR9" s="13"/>
      <c r="DS9" s="14" t="str">
        <f>IF(DQ9&lt;5,"Yếu",IF(DQ9&lt;6,"TBình",IF(DQ9&lt;7,"TBKhá",IF(DQ9&lt;8,"Khá",IF(DQ9&lt;9,"Giỏi","Xuất sắc")))))</f>
        <v>Khá</v>
      </c>
      <c r="DT9" s="21"/>
      <c r="DU9" s="11">
        <v>10</v>
      </c>
      <c r="DV9" s="98"/>
      <c r="DW9" s="11">
        <v>7</v>
      </c>
      <c r="DX9" s="98"/>
      <c r="DY9" s="11">
        <v>8</v>
      </c>
      <c r="DZ9" s="98"/>
      <c r="EA9" s="11">
        <v>5</v>
      </c>
      <c r="EB9" s="98"/>
      <c r="EC9" s="11">
        <v>6</v>
      </c>
      <c r="ED9" s="98"/>
      <c r="EE9" s="11">
        <v>7</v>
      </c>
      <c r="EF9" s="98"/>
      <c r="EG9" s="11">
        <v>9</v>
      </c>
      <c r="EH9" s="98"/>
      <c r="EI9" s="11">
        <v>9</v>
      </c>
      <c r="EJ9" s="98"/>
      <c r="EK9" s="11">
        <v>9</v>
      </c>
      <c r="EL9" s="98"/>
      <c r="EM9" s="11">
        <v>7</v>
      </c>
      <c r="EN9" s="98"/>
      <c r="EO9" s="11">
        <v>8</v>
      </c>
      <c r="EP9" s="98"/>
      <c r="EQ9" s="217">
        <f t="shared" si="0"/>
        <v>7.79</v>
      </c>
      <c r="ER9" s="220"/>
      <c r="ES9" s="221" t="str">
        <f t="shared" ref="ES9:ES69" si="18">IF(EQ9&lt;5,"Yếu",IF(EQ9&lt;6,"TBình",IF(EQ9&lt;7,"TBKhá",IF(EQ9&lt;8,"Khá",IF(EQ9&lt;9,"Giỏi","Xuất sắc")))))</f>
        <v>Khá</v>
      </c>
      <c r="ET9" s="221"/>
      <c r="EU9" s="217">
        <f t="shared" si="15"/>
        <v>7.42</v>
      </c>
      <c r="EV9" s="220"/>
      <c r="EW9" s="221" t="str">
        <f t="shared" ref="EW9:EW69" si="19">IF(EU9&lt;5,"Yếu",IF(EU9&lt;6,"TBình",IF(EU9&lt;7,"TBKhá",IF(EU9&lt;8,"Khá",IF(EU9&lt;9,"Giỏi","Xuất sắc")))))</f>
        <v>Khá</v>
      </c>
      <c r="EX9" s="219" t="str">
        <f t="shared" si="16"/>
        <v>Nguyễn Thị ThùyAnh</v>
      </c>
      <c r="EY9" s="46">
        <f t="shared" si="17"/>
        <v>6.73</v>
      </c>
      <c r="EZ9" s="46"/>
      <c r="FA9" s="47" t="str">
        <f>IF(EY9&lt;5,"Yếu",IF(EY9&lt;6,"TBình",IF(EY9&lt;7,"TBKhá",IF(EY9&lt;8,"Khá",IF(EY9&lt;9,"Giỏi","Xuất sắc")))))</f>
        <v>TBKhá</v>
      </c>
      <c r="FB9" s="170">
        <f t="shared" si="1"/>
        <v>66</v>
      </c>
    </row>
    <row r="10" spans="1:158" ht="12.75" x14ac:dyDescent="0.2">
      <c r="A10" s="16">
        <v>5</v>
      </c>
      <c r="B10" s="17" t="s">
        <v>194</v>
      </c>
      <c r="C10" s="18" t="s">
        <v>65</v>
      </c>
      <c r="D10" s="11">
        <v>6</v>
      </c>
      <c r="E10" s="12"/>
      <c r="F10" s="11">
        <f t="shared" si="2"/>
        <v>6</v>
      </c>
      <c r="G10" s="11">
        <v>8</v>
      </c>
      <c r="H10" s="12"/>
      <c r="I10" s="11">
        <v>8</v>
      </c>
      <c r="J10" s="12"/>
      <c r="K10" s="11">
        <v>9</v>
      </c>
      <c r="L10" s="12"/>
      <c r="M10" s="11">
        <v>9</v>
      </c>
      <c r="N10" s="12"/>
      <c r="O10" s="11">
        <f t="shared" si="3"/>
        <v>9</v>
      </c>
      <c r="P10" s="11">
        <v>7</v>
      </c>
      <c r="Q10" s="12"/>
      <c r="R10" s="11">
        <f t="shared" si="4"/>
        <v>7</v>
      </c>
      <c r="S10" s="12">
        <v>7</v>
      </c>
      <c r="T10" s="12"/>
      <c r="U10" s="12">
        <v>8</v>
      </c>
      <c r="V10" s="12"/>
      <c r="W10" s="11">
        <v>8</v>
      </c>
      <c r="X10" s="12"/>
      <c r="Y10" s="11">
        <f t="shared" si="5"/>
        <v>8</v>
      </c>
      <c r="Z10" s="11">
        <v>7</v>
      </c>
      <c r="AA10" s="11"/>
      <c r="AB10" s="11">
        <f t="shared" si="6"/>
        <v>7</v>
      </c>
      <c r="AC10" s="11">
        <v>7</v>
      </c>
      <c r="AD10" s="12"/>
      <c r="AE10" s="11">
        <f t="shared" si="7"/>
        <v>7</v>
      </c>
      <c r="AF10" s="11">
        <v>8</v>
      </c>
      <c r="AG10" s="12"/>
      <c r="AH10" s="11">
        <f t="shared" si="8"/>
        <v>8</v>
      </c>
      <c r="AI10" s="11">
        <v>7</v>
      </c>
      <c r="AJ10" s="12"/>
      <c r="AK10" s="11">
        <f t="shared" si="9"/>
        <v>7</v>
      </c>
      <c r="AL10" s="11">
        <v>7</v>
      </c>
      <c r="AM10" s="12"/>
      <c r="AN10" s="11">
        <v>8</v>
      </c>
      <c r="AO10" s="12"/>
      <c r="AP10" s="11">
        <v>9</v>
      </c>
      <c r="AQ10" s="12"/>
      <c r="AR10" s="11">
        <v>8</v>
      </c>
      <c r="AS10" s="12"/>
      <c r="AT10" s="11">
        <f t="shared" si="10"/>
        <v>8</v>
      </c>
      <c r="AU10" s="13">
        <f t="shared" si="11"/>
        <v>7.63</v>
      </c>
      <c r="AV10" s="13"/>
      <c r="AW10" s="14" t="str">
        <f>IF(AU10&lt;5,"Yếu",IF(AU10&lt;6,"TBình",IF(AU10&lt;7,"TBKhá",IF(AU10&lt;8,"Khá",IF(AU10&lt;9,"Giỏi","Xuất sắc")))))</f>
        <v>Khá</v>
      </c>
      <c r="AX10" s="19"/>
      <c r="AY10" s="11">
        <v>8</v>
      </c>
      <c r="AZ10" s="12"/>
      <c r="BA10" s="11">
        <v>8</v>
      </c>
      <c r="BB10" s="11"/>
      <c r="BC10" s="11">
        <v>8</v>
      </c>
      <c r="BD10" s="12"/>
      <c r="BE10" s="11">
        <v>7</v>
      </c>
      <c r="BF10" s="12"/>
      <c r="BG10" s="11">
        <f t="shared" si="12"/>
        <v>7</v>
      </c>
      <c r="BH10" s="11">
        <v>8</v>
      </c>
      <c r="BI10" s="12"/>
      <c r="BJ10" s="11">
        <v>8</v>
      </c>
      <c r="BK10" s="12"/>
      <c r="BL10" s="11">
        <v>8</v>
      </c>
      <c r="BM10" s="12"/>
      <c r="BN10" s="11">
        <v>8</v>
      </c>
      <c r="BO10" s="12"/>
      <c r="BP10" s="11">
        <v>9</v>
      </c>
      <c r="BQ10" s="12"/>
      <c r="BR10" s="11">
        <v>9</v>
      </c>
      <c r="BS10" s="11"/>
      <c r="BT10" s="11">
        <v>8</v>
      </c>
      <c r="BU10" s="12"/>
      <c r="BV10" s="11">
        <f t="shared" si="13"/>
        <v>8</v>
      </c>
      <c r="BW10" s="11">
        <v>6</v>
      </c>
      <c r="BX10" s="11"/>
      <c r="BY10" s="11">
        <v>7</v>
      </c>
      <c r="BZ10" s="12"/>
      <c r="CA10" s="11">
        <v>8</v>
      </c>
      <c r="CB10" s="12"/>
      <c r="CC10" s="11">
        <v>7</v>
      </c>
      <c r="CD10" s="12"/>
      <c r="CE10" s="11">
        <v>8</v>
      </c>
      <c r="CF10" s="12"/>
      <c r="CG10" s="11">
        <v>8</v>
      </c>
      <c r="CH10" s="12"/>
      <c r="CI10" s="11">
        <v>10</v>
      </c>
      <c r="CJ10" s="12"/>
      <c r="CK10" s="11">
        <v>8</v>
      </c>
      <c r="CL10" s="11"/>
      <c r="CM10" s="11">
        <v>7</v>
      </c>
      <c r="CN10" s="11"/>
      <c r="CO10" s="11">
        <v>8</v>
      </c>
      <c r="CP10" s="12"/>
      <c r="CQ10" s="11">
        <v>8</v>
      </c>
      <c r="CR10" s="11"/>
      <c r="CS10" s="13">
        <f t="shared" si="14"/>
        <v>7.87</v>
      </c>
      <c r="CT10" s="13"/>
      <c r="CU10" s="14" t="str">
        <f>IF(CS10&lt;5,"Yếu",IF(CS10&lt;6,"TBình",IF(CS10&lt;7,"TBKhá",IF(CS10&lt;8,"Khá",IF(CS10&lt;9,"Giỏi","Xuất sắc")))))</f>
        <v>Khá</v>
      </c>
      <c r="CV10" s="19"/>
      <c r="CW10" s="11">
        <v>9</v>
      </c>
      <c r="CX10" s="12"/>
      <c r="CY10" s="11">
        <v>9</v>
      </c>
      <c r="CZ10" s="11"/>
      <c r="DA10" s="11">
        <v>7</v>
      </c>
      <c r="DB10" s="12"/>
      <c r="DC10" s="11">
        <v>8</v>
      </c>
      <c r="DD10" s="12"/>
      <c r="DE10" s="11">
        <v>9</v>
      </c>
      <c r="DF10" s="12"/>
      <c r="DG10" s="11">
        <v>9</v>
      </c>
      <c r="DH10" s="12"/>
      <c r="DI10" s="11">
        <v>8</v>
      </c>
      <c r="DJ10" s="12"/>
      <c r="DK10" s="11">
        <v>8</v>
      </c>
      <c r="DL10" s="12"/>
      <c r="DM10" s="11">
        <v>9</v>
      </c>
      <c r="DN10" s="12"/>
      <c r="DO10" s="11">
        <v>9</v>
      </c>
      <c r="DP10" s="11"/>
      <c r="DQ10" s="13">
        <f t="shared" ref="DQ10:DQ27" si="20">ROUND((SUMPRODUCT($CW$5:$DP$5,$CW10:$DP10))/$DQ$6,2)</f>
        <v>8.52</v>
      </c>
      <c r="DR10" s="13"/>
      <c r="DS10" s="14" t="str">
        <f>IF(DQ10&lt;5,"Yếu",IF(DQ10&lt;6,"TBình",IF(DQ10&lt;7,"TBKhá",IF(DQ10&lt;8,"Khá",IF(DQ10&lt;9,"Giỏi","Xuất sắc")))))</f>
        <v>Giỏi</v>
      </c>
      <c r="DT10" s="21"/>
      <c r="DU10" s="11">
        <v>10</v>
      </c>
      <c r="DV10" s="98"/>
      <c r="DW10" s="11">
        <v>8</v>
      </c>
      <c r="DX10" s="98"/>
      <c r="DY10" s="11">
        <v>8</v>
      </c>
      <c r="DZ10" s="98"/>
      <c r="EA10" s="11">
        <v>8</v>
      </c>
      <c r="EB10" s="98"/>
      <c r="EC10" s="11">
        <v>8</v>
      </c>
      <c r="ED10" s="98"/>
      <c r="EE10" s="11">
        <v>9</v>
      </c>
      <c r="EF10" s="98"/>
      <c r="EG10" s="11">
        <v>9</v>
      </c>
      <c r="EH10" s="98"/>
      <c r="EI10" s="11">
        <v>9</v>
      </c>
      <c r="EJ10" s="98"/>
      <c r="EK10" s="11">
        <v>9</v>
      </c>
      <c r="EL10" s="98"/>
      <c r="EM10" s="11">
        <v>7</v>
      </c>
      <c r="EN10" s="98"/>
      <c r="EO10" s="11">
        <v>8</v>
      </c>
      <c r="EP10" s="98"/>
      <c r="EQ10" s="217">
        <f t="shared" si="0"/>
        <v>8.5</v>
      </c>
      <c r="ER10" s="220"/>
      <c r="ES10" s="221" t="str">
        <f t="shared" si="18"/>
        <v>Giỏi</v>
      </c>
      <c r="ET10" s="221"/>
      <c r="EU10" s="217">
        <f t="shared" si="15"/>
        <v>8.51</v>
      </c>
      <c r="EV10" s="220"/>
      <c r="EW10" s="221" t="str">
        <f t="shared" si="19"/>
        <v>Giỏi</v>
      </c>
      <c r="EX10" s="219" t="str">
        <f t="shared" si="16"/>
        <v>Trần Thị DiễmChâu</v>
      </c>
      <c r="EY10" s="46">
        <f t="shared" si="17"/>
        <v>8</v>
      </c>
      <c r="EZ10" s="46"/>
      <c r="FA10" s="47" t="str">
        <f>IF(EY10&lt;5,"Yếu",IF(EY10&lt;6,"TBình",IF(EY10&lt;7,"TBKhá",IF(EY10&lt;8,"Khá",IF(EY10&lt;9,"Giỏi","Xuất sắc")))))</f>
        <v>Giỏi</v>
      </c>
      <c r="FB10" s="170">
        <f t="shared" si="1"/>
        <v>7</v>
      </c>
    </row>
    <row r="11" spans="1:158" ht="12.75" x14ac:dyDescent="0.2">
      <c r="A11" s="16">
        <v>6</v>
      </c>
      <c r="B11" s="17" t="s">
        <v>195</v>
      </c>
      <c r="C11" s="18" t="s">
        <v>67</v>
      </c>
      <c r="D11" s="11">
        <v>5</v>
      </c>
      <c r="E11" s="12"/>
      <c r="F11" s="11">
        <f t="shared" si="2"/>
        <v>5</v>
      </c>
      <c r="G11" s="11">
        <v>5</v>
      </c>
      <c r="H11" s="12"/>
      <c r="I11" s="11">
        <v>6</v>
      </c>
      <c r="J11" s="12"/>
      <c r="K11" s="11">
        <v>5</v>
      </c>
      <c r="L11" s="12"/>
      <c r="M11" s="11">
        <v>7</v>
      </c>
      <c r="N11" s="12"/>
      <c r="O11" s="11">
        <f t="shared" si="3"/>
        <v>7</v>
      </c>
      <c r="P11" s="11">
        <v>5</v>
      </c>
      <c r="Q11" s="12"/>
      <c r="R11" s="11">
        <f t="shared" si="4"/>
        <v>5</v>
      </c>
      <c r="S11" s="12">
        <v>7</v>
      </c>
      <c r="T11" s="12"/>
      <c r="U11" s="12">
        <v>5</v>
      </c>
      <c r="V11" s="12"/>
      <c r="W11" s="11">
        <v>7</v>
      </c>
      <c r="X11" s="12"/>
      <c r="Y11" s="11">
        <f t="shared" si="5"/>
        <v>7</v>
      </c>
      <c r="Z11" s="11">
        <v>5</v>
      </c>
      <c r="AA11" s="11"/>
      <c r="AB11" s="11">
        <f t="shared" si="6"/>
        <v>5</v>
      </c>
      <c r="AC11" s="11">
        <v>5</v>
      </c>
      <c r="AD11" s="12"/>
      <c r="AE11" s="11">
        <f t="shared" si="7"/>
        <v>5</v>
      </c>
      <c r="AF11" s="11">
        <v>5</v>
      </c>
      <c r="AG11" s="12"/>
      <c r="AH11" s="11">
        <f t="shared" si="8"/>
        <v>5</v>
      </c>
      <c r="AI11" s="11">
        <v>5</v>
      </c>
      <c r="AJ11" s="12"/>
      <c r="AK11" s="11">
        <f t="shared" si="9"/>
        <v>5</v>
      </c>
      <c r="AL11" s="11">
        <v>5</v>
      </c>
      <c r="AM11" s="12"/>
      <c r="AN11" s="11">
        <v>8</v>
      </c>
      <c r="AO11" s="12"/>
      <c r="AP11" s="11">
        <v>6</v>
      </c>
      <c r="AQ11" s="12"/>
      <c r="AR11" s="11">
        <v>4</v>
      </c>
      <c r="AS11" s="12">
        <v>5</v>
      </c>
      <c r="AT11" s="11">
        <f t="shared" si="10"/>
        <v>5</v>
      </c>
      <c r="AU11" s="13">
        <f t="shared" si="11"/>
        <v>5.63</v>
      </c>
      <c r="AV11" s="13"/>
      <c r="AW11" s="14" t="str">
        <f t="shared" ref="AW11:AW21" si="21">IF(AU11&lt;5,"Yếu",IF(AU11&lt;6,"TBình",IF(AU11&lt;7,"TBKhá",IF(AU11&lt;8,"Khá",IF(AU11&lt;9,"Giỏi","Xuất sắc")))))</f>
        <v>TBình</v>
      </c>
      <c r="AX11" s="19"/>
      <c r="AY11" s="11">
        <v>6</v>
      </c>
      <c r="AZ11" s="12"/>
      <c r="BA11" s="11">
        <v>6</v>
      </c>
      <c r="BB11" s="11"/>
      <c r="BC11" s="11">
        <v>7</v>
      </c>
      <c r="BD11" s="12"/>
      <c r="BE11" s="11">
        <v>4</v>
      </c>
      <c r="BF11" s="12">
        <v>5</v>
      </c>
      <c r="BG11" s="11">
        <f t="shared" si="12"/>
        <v>5</v>
      </c>
      <c r="BH11" s="11">
        <v>6</v>
      </c>
      <c r="BI11" s="12"/>
      <c r="BJ11" s="11">
        <v>6</v>
      </c>
      <c r="BK11" s="12"/>
      <c r="BL11" s="11">
        <v>7</v>
      </c>
      <c r="BM11" s="12"/>
      <c r="BN11" s="11">
        <v>7</v>
      </c>
      <c r="BO11" s="12"/>
      <c r="BP11" s="11">
        <v>8</v>
      </c>
      <c r="BQ11" s="12"/>
      <c r="BR11" s="11">
        <v>8</v>
      </c>
      <c r="BS11" s="11"/>
      <c r="BT11" s="11">
        <v>8</v>
      </c>
      <c r="BU11" s="12"/>
      <c r="BV11" s="11">
        <f t="shared" si="13"/>
        <v>8</v>
      </c>
      <c r="BW11" s="11">
        <v>5</v>
      </c>
      <c r="BX11" s="11"/>
      <c r="BY11" s="11">
        <v>6</v>
      </c>
      <c r="BZ11" s="12"/>
      <c r="CA11" s="11">
        <v>6</v>
      </c>
      <c r="CB11" s="12"/>
      <c r="CC11" s="11">
        <v>6</v>
      </c>
      <c r="CD11" s="12"/>
      <c r="CE11" s="11">
        <v>7</v>
      </c>
      <c r="CF11" s="12"/>
      <c r="CG11" s="11">
        <v>6</v>
      </c>
      <c r="CH11" s="12"/>
      <c r="CI11" s="11">
        <v>8</v>
      </c>
      <c r="CJ11" s="12"/>
      <c r="CK11" s="11">
        <v>7</v>
      </c>
      <c r="CL11" s="11"/>
      <c r="CM11" s="11">
        <v>6</v>
      </c>
      <c r="CN11" s="11"/>
      <c r="CO11" s="11">
        <v>7</v>
      </c>
      <c r="CP11" s="12"/>
      <c r="CQ11" s="11">
        <v>8</v>
      </c>
      <c r="CR11" s="11"/>
      <c r="CS11" s="13">
        <f t="shared" si="14"/>
        <v>6.6</v>
      </c>
      <c r="CT11" s="13"/>
      <c r="CU11" s="14" t="str">
        <f t="shared" ref="CU11:CU21" si="22">IF(CS11&lt;5,"Yếu",IF(CS11&lt;6,"TBình",IF(CS11&lt;7,"TBKhá",IF(CS11&lt;8,"Khá",IF(CS11&lt;9,"Giỏi","Xuất sắc")))))</f>
        <v>TBKhá</v>
      </c>
      <c r="CV11" s="19"/>
      <c r="CW11" s="11">
        <v>8</v>
      </c>
      <c r="CX11" s="12"/>
      <c r="CY11" s="11">
        <v>5</v>
      </c>
      <c r="CZ11" s="11"/>
      <c r="DA11" s="11">
        <v>6</v>
      </c>
      <c r="DB11" s="12"/>
      <c r="DC11" s="11">
        <v>7</v>
      </c>
      <c r="DD11" s="12"/>
      <c r="DE11" s="11">
        <v>8</v>
      </c>
      <c r="DF11" s="12"/>
      <c r="DG11" s="11">
        <v>6</v>
      </c>
      <c r="DH11" s="12"/>
      <c r="DI11" s="11">
        <v>7</v>
      </c>
      <c r="DJ11" s="12"/>
      <c r="DK11" s="11">
        <v>8</v>
      </c>
      <c r="DL11" s="12"/>
      <c r="DM11" s="11">
        <v>8</v>
      </c>
      <c r="DN11" s="12"/>
      <c r="DO11" s="11">
        <v>9</v>
      </c>
      <c r="DP11" s="11"/>
      <c r="DQ11" s="13">
        <f t="shared" si="20"/>
        <v>7.16</v>
      </c>
      <c r="DR11" s="13"/>
      <c r="DS11" s="14" t="str">
        <f t="shared" ref="DS11:DS21" si="23">IF(DQ11&lt;5,"Yếu",IF(DQ11&lt;6,"TBình",IF(DQ11&lt;7,"TBKhá",IF(DQ11&lt;8,"Khá",IF(DQ11&lt;9,"Giỏi","Xuất sắc")))))</f>
        <v>Khá</v>
      </c>
      <c r="DT11" s="21"/>
      <c r="DU11" s="11">
        <v>8</v>
      </c>
      <c r="DV11" s="98"/>
      <c r="DW11" s="11">
        <v>6</v>
      </c>
      <c r="DX11" s="98"/>
      <c r="DY11" s="11">
        <v>8</v>
      </c>
      <c r="DZ11" s="98"/>
      <c r="EA11" s="11">
        <v>7</v>
      </c>
      <c r="EB11" s="98"/>
      <c r="EC11" s="11">
        <v>6</v>
      </c>
      <c r="ED11" s="98"/>
      <c r="EE11" s="11">
        <v>8</v>
      </c>
      <c r="EF11" s="98"/>
      <c r="EG11" s="11">
        <v>9</v>
      </c>
      <c r="EH11" s="98"/>
      <c r="EI11" s="11">
        <v>9</v>
      </c>
      <c r="EJ11" s="98"/>
      <c r="EK11" s="11">
        <v>9</v>
      </c>
      <c r="EL11" s="98"/>
      <c r="EM11" s="11">
        <v>6</v>
      </c>
      <c r="EN11" s="98"/>
      <c r="EO11" s="11">
        <v>8</v>
      </c>
      <c r="EP11" s="98"/>
      <c r="EQ11" s="217">
        <f t="shared" si="0"/>
        <v>7.75</v>
      </c>
      <c r="ER11" s="220"/>
      <c r="ES11" s="221" t="str">
        <f t="shared" si="18"/>
        <v>Khá</v>
      </c>
      <c r="ET11" s="221"/>
      <c r="EU11" s="217">
        <f t="shared" si="15"/>
        <v>7.47</v>
      </c>
      <c r="EV11" s="220"/>
      <c r="EW11" s="221" t="str">
        <f t="shared" si="19"/>
        <v>Khá</v>
      </c>
      <c r="EX11" s="219" t="str">
        <f t="shared" si="16"/>
        <v>Đặng Thị KimChi</v>
      </c>
      <c r="EY11" s="46">
        <f t="shared" si="17"/>
        <v>6.56</v>
      </c>
      <c r="EZ11" s="46"/>
      <c r="FA11" s="47" t="str">
        <f t="shared" ref="FA11:FA25" si="24">IF(EY11&lt;5,"Yếu",IF(EY11&lt;6,"TBình",IF(EY11&lt;7,"TBKhá",IF(EY11&lt;8,"Khá",IF(EY11&lt;9,"Giỏi","Xuất sắc")))))</f>
        <v>TBKhá</v>
      </c>
      <c r="FB11" s="170">
        <f t="shared" si="1"/>
        <v>70</v>
      </c>
    </row>
    <row r="12" spans="1:158" ht="12.75" x14ac:dyDescent="0.2">
      <c r="A12" s="16">
        <v>7</v>
      </c>
      <c r="B12" s="17" t="s">
        <v>196</v>
      </c>
      <c r="C12" s="18" t="s">
        <v>67</v>
      </c>
      <c r="D12" s="11">
        <v>5</v>
      </c>
      <c r="E12" s="12"/>
      <c r="F12" s="11">
        <f t="shared" si="2"/>
        <v>5</v>
      </c>
      <c r="G12" s="11">
        <v>5</v>
      </c>
      <c r="H12" s="12"/>
      <c r="I12" s="11">
        <v>8</v>
      </c>
      <c r="J12" s="12"/>
      <c r="K12" s="11">
        <v>7</v>
      </c>
      <c r="L12" s="12"/>
      <c r="M12" s="11">
        <v>6</v>
      </c>
      <c r="N12" s="12"/>
      <c r="O12" s="11">
        <f t="shared" si="3"/>
        <v>6</v>
      </c>
      <c r="P12" s="11">
        <v>6</v>
      </c>
      <c r="Q12" s="12"/>
      <c r="R12" s="11">
        <f t="shared" si="4"/>
        <v>6</v>
      </c>
      <c r="S12" s="12">
        <v>6</v>
      </c>
      <c r="T12" s="12"/>
      <c r="U12" s="12">
        <v>7</v>
      </c>
      <c r="V12" s="12"/>
      <c r="W12" s="11">
        <v>7</v>
      </c>
      <c r="X12" s="12"/>
      <c r="Y12" s="11">
        <f t="shared" si="5"/>
        <v>7</v>
      </c>
      <c r="Z12" s="11">
        <v>6</v>
      </c>
      <c r="AA12" s="11"/>
      <c r="AB12" s="11">
        <f t="shared" si="6"/>
        <v>6</v>
      </c>
      <c r="AC12" s="11">
        <v>5</v>
      </c>
      <c r="AD12" s="12"/>
      <c r="AE12" s="11">
        <f t="shared" si="7"/>
        <v>5</v>
      </c>
      <c r="AF12" s="11">
        <v>5</v>
      </c>
      <c r="AG12" s="12"/>
      <c r="AH12" s="11">
        <f t="shared" si="8"/>
        <v>5</v>
      </c>
      <c r="AI12" s="11">
        <v>6</v>
      </c>
      <c r="AJ12" s="12"/>
      <c r="AK12" s="11">
        <f t="shared" si="9"/>
        <v>6</v>
      </c>
      <c r="AL12" s="11">
        <v>6</v>
      </c>
      <c r="AM12" s="12"/>
      <c r="AN12" s="11">
        <v>8</v>
      </c>
      <c r="AO12" s="12"/>
      <c r="AP12" s="11">
        <v>6</v>
      </c>
      <c r="AQ12" s="12"/>
      <c r="AR12" s="11">
        <v>5</v>
      </c>
      <c r="AS12" s="12"/>
      <c r="AT12" s="11">
        <f t="shared" si="10"/>
        <v>5</v>
      </c>
      <c r="AU12" s="13">
        <f t="shared" si="11"/>
        <v>6.04</v>
      </c>
      <c r="AV12" s="13"/>
      <c r="AW12" s="14" t="str">
        <f t="shared" si="21"/>
        <v>TBKhá</v>
      </c>
      <c r="AX12" s="19"/>
      <c r="AY12" s="11">
        <v>5</v>
      </c>
      <c r="AZ12" s="12"/>
      <c r="BA12" s="11">
        <v>7</v>
      </c>
      <c r="BB12" s="11"/>
      <c r="BC12" s="11">
        <v>8</v>
      </c>
      <c r="BD12" s="12"/>
      <c r="BE12" s="11">
        <v>6</v>
      </c>
      <c r="BF12" s="12"/>
      <c r="BG12" s="11">
        <f t="shared" si="12"/>
        <v>6</v>
      </c>
      <c r="BH12" s="11">
        <v>7</v>
      </c>
      <c r="BI12" s="12"/>
      <c r="BJ12" s="11">
        <v>7</v>
      </c>
      <c r="BK12" s="12"/>
      <c r="BL12" s="11">
        <v>8</v>
      </c>
      <c r="BM12" s="12"/>
      <c r="BN12" s="11">
        <v>6</v>
      </c>
      <c r="BO12" s="12"/>
      <c r="BP12" s="11">
        <v>8</v>
      </c>
      <c r="BQ12" s="12"/>
      <c r="BR12" s="11">
        <v>8</v>
      </c>
      <c r="BS12" s="11"/>
      <c r="BT12" s="11">
        <v>9</v>
      </c>
      <c r="BU12" s="12"/>
      <c r="BV12" s="11">
        <f t="shared" si="13"/>
        <v>9</v>
      </c>
      <c r="BW12" s="11">
        <v>6</v>
      </c>
      <c r="BX12" s="11"/>
      <c r="BY12" s="11">
        <v>6</v>
      </c>
      <c r="BZ12" s="12"/>
      <c r="CA12" s="11">
        <v>8</v>
      </c>
      <c r="CB12" s="12"/>
      <c r="CC12" s="11">
        <v>7</v>
      </c>
      <c r="CD12" s="12"/>
      <c r="CE12" s="11">
        <v>7</v>
      </c>
      <c r="CF12" s="12"/>
      <c r="CG12" s="11">
        <v>7</v>
      </c>
      <c r="CH12" s="12"/>
      <c r="CI12" s="11">
        <v>8</v>
      </c>
      <c r="CJ12" s="12"/>
      <c r="CK12" s="11">
        <v>8</v>
      </c>
      <c r="CL12" s="11"/>
      <c r="CM12" s="11">
        <v>6</v>
      </c>
      <c r="CN12" s="11"/>
      <c r="CO12" s="11">
        <v>8</v>
      </c>
      <c r="CP12" s="12"/>
      <c r="CQ12" s="11">
        <v>9</v>
      </c>
      <c r="CR12" s="11"/>
      <c r="CS12" s="13">
        <f t="shared" si="14"/>
        <v>7.21</v>
      </c>
      <c r="CT12" s="13"/>
      <c r="CU12" s="14" t="str">
        <f t="shared" si="22"/>
        <v>Khá</v>
      </c>
      <c r="CV12" s="19"/>
      <c r="CW12" s="11">
        <v>8</v>
      </c>
      <c r="CX12" s="12"/>
      <c r="CY12" s="11">
        <v>6</v>
      </c>
      <c r="CZ12" s="11"/>
      <c r="DA12" s="11">
        <v>6</v>
      </c>
      <c r="DB12" s="12"/>
      <c r="DC12" s="11">
        <v>7</v>
      </c>
      <c r="DD12" s="12"/>
      <c r="DE12" s="11">
        <v>8</v>
      </c>
      <c r="DF12" s="12"/>
      <c r="DG12" s="11">
        <v>7</v>
      </c>
      <c r="DH12" s="12"/>
      <c r="DI12" s="11">
        <v>8</v>
      </c>
      <c r="DJ12" s="12"/>
      <c r="DK12" s="11">
        <v>8</v>
      </c>
      <c r="DL12" s="12"/>
      <c r="DM12" s="11">
        <v>8</v>
      </c>
      <c r="DN12" s="12"/>
      <c r="DO12" s="11">
        <v>8</v>
      </c>
      <c r="DP12" s="11"/>
      <c r="DQ12" s="13">
        <f t="shared" si="20"/>
        <v>7.36</v>
      </c>
      <c r="DR12" s="13"/>
      <c r="DS12" s="14" t="str">
        <f t="shared" si="23"/>
        <v>Khá</v>
      </c>
      <c r="DT12" s="21"/>
      <c r="DU12" s="11">
        <v>8</v>
      </c>
      <c r="DV12" s="98"/>
      <c r="DW12" s="11">
        <v>7</v>
      </c>
      <c r="DX12" s="98"/>
      <c r="DY12" s="11">
        <v>8</v>
      </c>
      <c r="DZ12" s="98"/>
      <c r="EA12" s="11">
        <v>8</v>
      </c>
      <c r="EB12" s="98"/>
      <c r="EC12" s="11">
        <v>7</v>
      </c>
      <c r="ED12" s="98"/>
      <c r="EE12" s="11">
        <v>9</v>
      </c>
      <c r="EF12" s="98"/>
      <c r="EG12" s="11">
        <v>9</v>
      </c>
      <c r="EH12" s="98"/>
      <c r="EI12" s="11">
        <v>9</v>
      </c>
      <c r="EJ12" s="98"/>
      <c r="EK12" s="11">
        <v>9</v>
      </c>
      <c r="EL12" s="98"/>
      <c r="EM12" s="11">
        <v>8</v>
      </c>
      <c r="EN12" s="98"/>
      <c r="EO12" s="11">
        <v>9</v>
      </c>
      <c r="EP12" s="98"/>
      <c r="EQ12" s="217">
        <f t="shared" si="0"/>
        <v>8.39</v>
      </c>
      <c r="ER12" s="220"/>
      <c r="ES12" s="221" t="str">
        <f t="shared" si="18"/>
        <v>Giỏi</v>
      </c>
      <c r="ET12" s="221"/>
      <c r="EU12" s="217">
        <f t="shared" si="15"/>
        <v>7.91</v>
      </c>
      <c r="EV12" s="220"/>
      <c r="EW12" s="221" t="str">
        <f t="shared" si="19"/>
        <v>Khá</v>
      </c>
      <c r="EX12" s="219" t="str">
        <f t="shared" si="16"/>
        <v>Phan Thị KimChi</v>
      </c>
      <c r="EY12" s="46">
        <f t="shared" si="17"/>
        <v>7.04</v>
      </c>
      <c r="EZ12" s="46"/>
      <c r="FA12" s="47" t="str">
        <f t="shared" si="24"/>
        <v>Khá</v>
      </c>
      <c r="FB12" s="170">
        <f t="shared" si="1"/>
        <v>56</v>
      </c>
    </row>
    <row r="13" spans="1:158" ht="12.75" x14ac:dyDescent="0.2">
      <c r="A13" s="16">
        <v>8</v>
      </c>
      <c r="B13" s="17" t="s">
        <v>197</v>
      </c>
      <c r="C13" s="18" t="s">
        <v>76</v>
      </c>
      <c r="D13" s="11">
        <v>3</v>
      </c>
      <c r="E13" s="12">
        <v>7</v>
      </c>
      <c r="F13" s="11">
        <f t="shared" si="2"/>
        <v>7</v>
      </c>
      <c r="G13" s="11">
        <v>6</v>
      </c>
      <c r="H13" s="12"/>
      <c r="I13" s="11">
        <v>8</v>
      </c>
      <c r="J13" s="12"/>
      <c r="K13" s="11">
        <v>8</v>
      </c>
      <c r="L13" s="12"/>
      <c r="M13" s="11">
        <v>6</v>
      </c>
      <c r="N13" s="12"/>
      <c r="O13" s="11">
        <f t="shared" si="3"/>
        <v>6</v>
      </c>
      <c r="P13" s="11">
        <v>6</v>
      </c>
      <c r="Q13" s="12"/>
      <c r="R13" s="11">
        <f t="shared" si="4"/>
        <v>6</v>
      </c>
      <c r="S13" s="12">
        <v>7</v>
      </c>
      <c r="T13" s="12"/>
      <c r="U13" s="12">
        <v>7</v>
      </c>
      <c r="V13" s="12"/>
      <c r="W13" s="11">
        <v>7</v>
      </c>
      <c r="X13" s="12"/>
      <c r="Y13" s="11">
        <f t="shared" si="5"/>
        <v>7</v>
      </c>
      <c r="Z13" s="11">
        <v>5</v>
      </c>
      <c r="AA13" s="11"/>
      <c r="AB13" s="11">
        <f t="shared" si="6"/>
        <v>5</v>
      </c>
      <c r="AC13" s="11">
        <v>6</v>
      </c>
      <c r="AD13" s="12"/>
      <c r="AE13" s="11">
        <f t="shared" si="7"/>
        <v>6</v>
      </c>
      <c r="AF13" s="11">
        <v>6</v>
      </c>
      <c r="AG13" s="12"/>
      <c r="AH13" s="11">
        <f t="shared" si="8"/>
        <v>6</v>
      </c>
      <c r="AI13" s="11">
        <v>6</v>
      </c>
      <c r="AJ13" s="12"/>
      <c r="AK13" s="11">
        <f t="shared" si="9"/>
        <v>6</v>
      </c>
      <c r="AL13" s="11">
        <v>7</v>
      </c>
      <c r="AM13" s="12"/>
      <c r="AN13" s="11">
        <v>8</v>
      </c>
      <c r="AO13" s="12"/>
      <c r="AP13" s="11">
        <v>8</v>
      </c>
      <c r="AQ13" s="12"/>
      <c r="AR13" s="11">
        <v>5</v>
      </c>
      <c r="AS13" s="12"/>
      <c r="AT13" s="11">
        <f t="shared" si="10"/>
        <v>5</v>
      </c>
      <c r="AU13" s="13">
        <f t="shared" si="11"/>
        <v>6.57</v>
      </c>
      <c r="AV13" s="13"/>
      <c r="AW13" s="14" t="str">
        <f t="shared" si="21"/>
        <v>TBKhá</v>
      </c>
      <c r="AX13" s="19"/>
      <c r="AY13" s="11">
        <v>6</v>
      </c>
      <c r="AZ13" s="12"/>
      <c r="BA13" s="11">
        <v>6</v>
      </c>
      <c r="BB13" s="11"/>
      <c r="BC13" s="11">
        <v>8</v>
      </c>
      <c r="BD13" s="12"/>
      <c r="BE13" s="11">
        <v>6</v>
      </c>
      <c r="BF13" s="12"/>
      <c r="BG13" s="11">
        <f t="shared" si="12"/>
        <v>6</v>
      </c>
      <c r="BH13" s="11">
        <v>6</v>
      </c>
      <c r="BI13" s="12"/>
      <c r="BJ13" s="11">
        <v>7</v>
      </c>
      <c r="BK13" s="12"/>
      <c r="BL13" s="11">
        <v>6</v>
      </c>
      <c r="BM13" s="12"/>
      <c r="BN13" s="11">
        <v>6</v>
      </c>
      <c r="BO13" s="12"/>
      <c r="BP13" s="11">
        <v>7</v>
      </c>
      <c r="BQ13" s="12"/>
      <c r="BR13" s="11">
        <v>8</v>
      </c>
      <c r="BS13" s="11"/>
      <c r="BT13" s="11">
        <v>8</v>
      </c>
      <c r="BU13" s="12"/>
      <c r="BV13" s="11">
        <f t="shared" si="13"/>
        <v>8</v>
      </c>
      <c r="BW13" s="11">
        <v>6</v>
      </c>
      <c r="BX13" s="11"/>
      <c r="BY13" s="11">
        <v>7</v>
      </c>
      <c r="BZ13" s="12"/>
      <c r="CA13" s="11">
        <v>7</v>
      </c>
      <c r="CB13" s="12"/>
      <c r="CC13" s="11">
        <v>7</v>
      </c>
      <c r="CD13" s="12"/>
      <c r="CE13" s="11">
        <v>8</v>
      </c>
      <c r="CF13" s="12"/>
      <c r="CG13" s="11">
        <v>8</v>
      </c>
      <c r="CH13" s="12"/>
      <c r="CI13" s="11">
        <v>8</v>
      </c>
      <c r="CJ13" s="12"/>
      <c r="CK13" s="11">
        <v>7</v>
      </c>
      <c r="CL13" s="11"/>
      <c r="CM13" s="11">
        <v>7</v>
      </c>
      <c r="CN13" s="11"/>
      <c r="CO13" s="11">
        <v>8</v>
      </c>
      <c r="CP13" s="12"/>
      <c r="CQ13" s="11">
        <v>9</v>
      </c>
      <c r="CR13" s="11"/>
      <c r="CS13" s="13">
        <f t="shared" si="14"/>
        <v>7.04</v>
      </c>
      <c r="CT13" s="13"/>
      <c r="CU13" s="14" t="str">
        <f t="shared" si="22"/>
        <v>Khá</v>
      </c>
      <c r="CV13" s="19"/>
      <c r="CW13" s="11">
        <v>8</v>
      </c>
      <c r="CX13" s="12"/>
      <c r="CY13" s="11">
        <v>7</v>
      </c>
      <c r="CZ13" s="11"/>
      <c r="DA13" s="11">
        <v>5</v>
      </c>
      <c r="DB13" s="12"/>
      <c r="DC13" s="11">
        <v>7</v>
      </c>
      <c r="DD13" s="12"/>
      <c r="DE13" s="11">
        <v>8</v>
      </c>
      <c r="DF13" s="12"/>
      <c r="DG13" s="11">
        <v>7</v>
      </c>
      <c r="DH13" s="12"/>
      <c r="DI13" s="11">
        <v>7</v>
      </c>
      <c r="DJ13" s="12"/>
      <c r="DK13" s="11">
        <v>8</v>
      </c>
      <c r="DL13" s="12"/>
      <c r="DM13" s="11">
        <v>8</v>
      </c>
      <c r="DN13" s="12"/>
      <c r="DO13" s="11">
        <v>9</v>
      </c>
      <c r="DP13" s="11"/>
      <c r="DQ13" s="13">
        <f t="shared" si="20"/>
        <v>7.4</v>
      </c>
      <c r="DR13" s="13"/>
      <c r="DS13" s="14" t="str">
        <f t="shared" si="23"/>
        <v>Khá</v>
      </c>
      <c r="DT13" s="21"/>
      <c r="DU13" s="11">
        <v>8</v>
      </c>
      <c r="DV13" s="98"/>
      <c r="DW13" s="11">
        <v>6</v>
      </c>
      <c r="DX13" s="98"/>
      <c r="DY13" s="11">
        <v>8</v>
      </c>
      <c r="DZ13" s="98"/>
      <c r="EA13" s="11">
        <v>8</v>
      </c>
      <c r="EB13" s="98"/>
      <c r="EC13" s="11">
        <v>7</v>
      </c>
      <c r="ED13" s="98"/>
      <c r="EE13" s="11">
        <v>9</v>
      </c>
      <c r="EF13" s="98"/>
      <c r="EG13" s="11">
        <v>9</v>
      </c>
      <c r="EH13" s="98"/>
      <c r="EI13" s="11">
        <v>9</v>
      </c>
      <c r="EJ13" s="98"/>
      <c r="EK13" s="11">
        <v>9</v>
      </c>
      <c r="EL13" s="98"/>
      <c r="EM13" s="11">
        <v>6</v>
      </c>
      <c r="EN13" s="98"/>
      <c r="EO13" s="11">
        <v>9</v>
      </c>
      <c r="EP13" s="98"/>
      <c r="EQ13" s="217">
        <f t="shared" si="0"/>
        <v>8.11</v>
      </c>
      <c r="ER13" s="220"/>
      <c r="ES13" s="221" t="str">
        <f t="shared" si="18"/>
        <v>Giỏi</v>
      </c>
      <c r="ET13" s="221"/>
      <c r="EU13" s="217">
        <f t="shared" si="15"/>
        <v>7.77</v>
      </c>
      <c r="EV13" s="220"/>
      <c r="EW13" s="221" t="str">
        <f t="shared" si="19"/>
        <v>Khá</v>
      </c>
      <c r="EX13" s="219" t="str">
        <f t="shared" si="16"/>
        <v>Lê AnhDũng</v>
      </c>
      <c r="EY13" s="46">
        <f t="shared" si="17"/>
        <v>7.13</v>
      </c>
      <c r="EZ13" s="46"/>
      <c r="FA13" s="47" t="str">
        <f t="shared" si="24"/>
        <v>Khá</v>
      </c>
      <c r="FB13" s="170">
        <f t="shared" si="1"/>
        <v>52</v>
      </c>
    </row>
    <row r="14" spans="1:158" ht="12.75" x14ac:dyDescent="0.2">
      <c r="A14" s="16">
        <v>9</v>
      </c>
      <c r="B14" s="17" t="s">
        <v>198</v>
      </c>
      <c r="C14" s="18" t="s">
        <v>78</v>
      </c>
      <c r="D14" s="11">
        <v>2</v>
      </c>
      <c r="E14" s="12">
        <v>5</v>
      </c>
      <c r="F14" s="11">
        <f t="shared" si="2"/>
        <v>5</v>
      </c>
      <c r="G14" s="11">
        <v>6</v>
      </c>
      <c r="H14" s="12"/>
      <c r="I14" s="11">
        <v>8</v>
      </c>
      <c r="J14" s="12"/>
      <c r="K14" s="11">
        <v>7</v>
      </c>
      <c r="L14" s="12"/>
      <c r="M14" s="11">
        <v>6</v>
      </c>
      <c r="N14" s="12"/>
      <c r="O14" s="11">
        <f t="shared" si="3"/>
        <v>6</v>
      </c>
      <c r="P14" s="11">
        <v>6</v>
      </c>
      <c r="Q14" s="12"/>
      <c r="R14" s="11">
        <f t="shared" si="4"/>
        <v>6</v>
      </c>
      <c r="S14" s="12">
        <v>6</v>
      </c>
      <c r="T14" s="12"/>
      <c r="U14" s="12">
        <v>6</v>
      </c>
      <c r="V14" s="12"/>
      <c r="W14" s="11">
        <v>7</v>
      </c>
      <c r="X14" s="12"/>
      <c r="Y14" s="11">
        <f t="shared" si="5"/>
        <v>7</v>
      </c>
      <c r="Z14" s="11">
        <v>5</v>
      </c>
      <c r="AA14" s="11"/>
      <c r="AB14" s="11">
        <f t="shared" si="6"/>
        <v>5</v>
      </c>
      <c r="AC14" s="11">
        <v>6</v>
      </c>
      <c r="AD14" s="12"/>
      <c r="AE14" s="11">
        <f t="shared" si="7"/>
        <v>6</v>
      </c>
      <c r="AF14" s="11">
        <v>7</v>
      </c>
      <c r="AG14" s="12"/>
      <c r="AH14" s="11">
        <f t="shared" si="8"/>
        <v>7</v>
      </c>
      <c r="AI14" s="11">
        <v>6</v>
      </c>
      <c r="AJ14" s="12"/>
      <c r="AK14" s="11">
        <f t="shared" si="9"/>
        <v>6</v>
      </c>
      <c r="AL14" s="11">
        <v>7</v>
      </c>
      <c r="AM14" s="12"/>
      <c r="AN14" s="11">
        <v>7</v>
      </c>
      <c r="AO14" s="12"/>
      <c r="AP14" s="11">
        <v>7</v>
      </c>
      <c r="AQ14" s="12"/>
      <c r="AR14" s="11">
        <v>5</v>
      </c>
      <c r="AS14" s="12"/>
      <c r="AT14" s="11">
        <f t="shared" si="10"/>
        <v>5</v>
      </c>
      <c r="AU14" s="13">
        <f t="shared" si="11"/>
        <v>6.26</v>
      </c>
      <c r="AV14" s="13"/>
      <c r="AW14" s="14" t="str">
        <f t="shared" si="21"/>
        <v>TBKhá</v>
      </c>
      <c r="AX14" s="19"/>
      <c r="AY14" s="11">
        <v>6</v>
      </c>
      <c r="AZ14" s="12"/>
      <c r="BA14" s="11">
        <v>5</v>
      </c>
      <c r="BB14" s="11"/>
      <c r="BC14" s="11">
        <v>7</v>
      </c>
      <c r="BD14" s="12"/>
      <c r="BE14" s="11">
        <v>5</v>
      </c>
      <c r="BF14" s="12"/>
      <c r="BG14" s="11">
        <f t="shared" si="12"/>
        <v>5</v>
      </c>
      <c r="BH14" s="11">
        <v>7</v>
      </c>
      <c r="BI14" s="12"/>
      <c r="BJ14" s="11">
        <v>7</v>
      </c>
      <c r="BK14" s="12"/>
      <c r="BL14" s="11">
        <v>7</v>
      </c>
      <c r="BM14" s="12"/>
      <c r="BN14" s="11">
        <v>6</v>
      </c>
      <c r="BO14" s="12"/>
      <c r="BP14" s="11">
        <v>7</v>
      </c>
      <c r="BQ14" s="12"/>
      <c r="BR14" s="11">
        <v>8</v>
      </c>
      <c r="BS14" s="11"/>
      <c r="BT14" s="11">
        <v>3</v>
      </c>
      <c r="BU14" s="12">
        <v>8</v>
      </c>
      <c r="BV14" s="11">
        <f t="shared" si="13"/>
        <v>8</v>
      </c>
      <c r="BW14" s="11">
        <v>5</v>
      </c>
      <c r="BX14" s="11"/>
      <c r="BY14" s="11">
        <v>6</v>
      </c>
      <c r="BZ14" s="12"/>
      <c r="CA14" s="11">
        <v>7</v>
      </c>
      <c r="CB14" s="12"/>
      <c r="CC14" s="11">
        <v>7</v>
      </c>
      <c r="CD14" s="12"/>
      <c r="CE14" s="11">
        <v>7</v>
      </c>
      <c r="CF14" s="12"/>
      <c r="CG14" s="11">
        <v>8</v>
      </c>
      <c r="CH14" s="12"/>
      <c r="CI14" s="11">
        <v>6</v>
      </c>
      <c r="CJ14" s="12"/>
      <c r="CK14" s="11">
        <v>8</v>
      </c>
      <c r="CL14" s="11"/>
      <c r="CM14" s="11">
        <v>7</v>
      </c>
      <c r="CN14" s="11"/>
      <c r="CO14" s="11">
        <v>7</v>
      </c>
      <c r="CP14" s="12"/>
      <c r="CQ14" s="11">
        <v>9</v>
      </c>
      <c r="CR14" s="11"/>
      <c r="CS14" s="13">
        <f t="shared" si="14"/>
        <v>6.75</v>
      </c>
      <c r="CT14" s="13"/>
      <c r="CU14" s="14" t="str">
        <f t="shared" si="22"/>
        <v>TBKhá</v>
      </c>
      <c r="CV14" s="19"/>
      <c r="CW14" s="11">
        <v>9</v>
      </c>
      <c r="CX14" s="12"/>
      <c r="CY14" s="11">
        <v>7</v>
      </c>
      <c r="CZ14" s="11"/>
      <c r="DA14" s="11">
        <v>7</v>
      </c>
      <c r="DB14" s="12"/>
      <c r="DC14" s="11">
        <v>7</v>
      </c>
      <c r="DD14" s="12"/>
      <c r="DE14" s="11">
        <v>8</v>
      </c>
      <c r="DF14" s="12"/>
      <c r="DG14" s="11">
        <v>7</v>
      </c>
      <c r="DH14" s="12"/>
      <c r="DI14" s="11">
        <v>8</v>
      </c>
      <c r="DJ14" s="12"/>
      <c r="DK14" s="11">
        <v>8</v>
      </c>
      <c r="DL14" s="12"/>
      <c r="DM14" s="11">
        <v>8</v>
      </c>
      <c r="DN14" s="12"/>
      <c r="DO14" s="11">
        <v>9</v>
      </c>
      <c r="DP14" s="11"/>
      <c r="DQ14" s="13">
        <f t="shared" si="20"/>
        <v>7.8</v>
      </c>
      <c r="DR14" s="13"/>
      <c r="DS14" s="14" t="str">
        <f t="shared" si="23"/>
        <v>Khá</v>
      </c>
      <c r="DT14" s="21"/>
      <c r="DU14" s="11">
        <v>7</v>
      </c>
      <c r="DV14" s="98"/>
      <c r="DW14" s="11">
        <v>5</v>
      </c>
      <c r="DX14" s="98"/>
      <c r="DY14" s="11">
        <v>8</v>
      </c>
      <c r="DZ14" s="98"/>
      <c r="EA14" s="11">
        <v>8</v>
      </c>
      <c r="EB14" s="98"/>
      <c r="EC14" s="11">
        <v>7</v>
      </c>
      <c r="ED14" s="98"/>
      <c r="EE14" s="11">
        <v>9</v>
      </c>
      <c r="EF14" s="98"/>
      <c r="EG14" s="11">
        <v>9</v>
      </c>
      <c r="EH14" s="98"/>
      <c r="EI14" s="11">
        <v>9</v>
      </c>
      <c r="EJ14" s="98"/>
      <c r="EK14" s="11">
        <v>9</v>
      </c>
      <c r="EL14" s="98"/>
      <c r="EM14" s="11">
        <v>6</v>
      </c>
      <c r="EN14" s="98"/>
      <c r="EO14" s="11">
        <v>8</v>
      </c>
      <c r="EP14" s="98"/>
      <c r="EQ14" s="217">
        <f t="shared" si="0"/>
        <v>7.89</v>
      </c>
      <c r="ER14" s="220"/>
      <c r="ES14" s="221" t="str">
        <f t="shared" si="18"/>
        <v>Khá</v>
      </c>
      <c r="ET14" s="221"/>
      <c r="EU14" s="217">
        <f t="shared" si="15"/>
        <v>7.85</v>
      </c>
      <c r="EV14" s="220"/>
      <c r="EW14" s="221" t="str">
        <f t="shared" si="19"/>
        <v>Khá</v>
      </c>
      <c r="EX14" s="219" t="str">
        <f t="shared" si="16"/>
        <v>Võ ThịDuyên</v>
      </c>
      <c r="EY14" s="46">
        <f t="shared" si="17"/>
        <v>6.95</v>
      </c>
      <c r="EZ14" s="46"/>
      <c r="FA14" s="47" t="str">
        <f t="shared" si="24"/>
        <v>TBKhá</v>
      </c>
      <c r="FB14" s="170">
        <f t="shared" si="1"/>
        <v>62</v>
      </c>
    </row>
    <row r="15" spans="1:158" ht="12.75" x14ac:dyDescent="0.2">
      <c r="A15" s="16">
        <v>10</v>
      </c>
      <c r="B15" s="17" t="s">
        <v>199</v>
      </c>
      <c r="C15" s="18" t="s">
        <v>200</v>
      </c>
      <c r="D15" s="11">
        <v>3</v>
      </c>
      <c r="E15" s="12">
        <v>8</v>
      </c>
      <c r="F15" s="11">
        <f t="shared" si="2"/>
        <v>8</v>
      </c>
      <c r="G15" s="11">
        <v>6</v>
      </c>
      <c r="H15" s="12"/>
      <c r="I15" s="11">
        <v>6</v>
      </c>
      <c r="J15" s="12"/>
      <c r="K15" s="11">
        <v>7</v>
      </c>
      <c r="L15" s="12"/>
      <c r="M15" s="11">
        <v>4</v>
      </c>
      <c r="N15" s="12">
        <v>5</v>
      </c>
      <c r="O15" s="11">
        <f t="shared" si="3"/>
        <v>5</v>
      </c>
      <c r="P15" s="11">
        <v>5</v>
      </c>
      <c r="Q15" s="12"/>
      <c r="R15" s="11">
        <f t="shared" si="4"/>
        <v>5</v>
      </c>
      <c r="S15" s="12">
        <v>6</v>
      </c>
      <c r="T15" s="12"/>
      <c r="U15" s="12">
        <v>6</v>
      </c>
      <c r="V15" s="12"/>
      <c r="W15" s="11">
        <v>8</v>
      </c>
      <c r="X15" s="12"/>
      <c r="Y15" s="11">
        <f t="shared" si="5"/>
        <v>8</v>
      </c>
      <c r="Z15" s="11">
        <v>6</v>
      </c>
      <c r="AA15" s="11"/>
      <c r="AB15" s="11">
        <f t="shared" si="6"/>
        <v>6</v>
      </c>
      <c r="AC15" s="11">
        <v>6</v>
      </c>
      <c r="AD15" s="12"/>
      <c r="AE15" s="11">
        <f t="shared" si="7"/>
        <v>6</v>
      </c>
      <c r="AF15" s="11">
        <v>6</v>
      </c>
      <c r="AG15" s="12"/>
      <c r="AH15" s="11">
        <f t="shared" si="8"/>
        <v>6</v>
      </c>
      <c r="AI15" s="11">
        <v>4</v>
      </c>
      <c r="AJ15" s="12">
        <v>6</v>
      </c>
      <c r="AK15" s="11">
        <f t="shared" si="9"/>
        <v>6</v>
      </c>
      <c r="AL15" s="11">
        <v>6</v>
      </c>
      <c r="AM15" s="12"/>
      <c r="AN15" s="11">
        <v>7</v>
      </c>
      <c r="AO15" s="12"/>
      <c r="AP15" s="11">
        <v>7</v>
      </c>
      <c r="AQ15" s="12"/>
      <c r="AR15" s="11">
        <v>6</v>
      </c>
      <c r="AS15" s="12"/>
      <c r="AT15" s="11">
        <f t="shared" si="10"/>
        <v>6</v>
      </c>
      <c r="AU15" s="13">
        <f t="shared" si="11"/>
        <v>6.39</v>
      </c>
      <c r="AV15" s="13"/>
      <c r="AW15" s="14" t="str">
        <f t="shared" si="21"/>
        <v>TBKhá</v>
      </c>
      <c r="AX15" s="19"/>
      <c r="AY15" s="11">
        <v>6</v>
      </c>
      <c r="AZ15" s="12"/>
      <c r="BA15" s="11">
        <v>6</v>
      </c>
      <c r="BB15" s="11"/>
      <c r="BC15" s="11">
        <v>7</v>
      </c>
      <c r="BD15" s="12"/>
      <c r="BE15" s="11">
        <v>5</v>
      </c>
      <c r="BF15" s="12"/>
      <c r="BG15" s="11">
        <f t="shared" si="12"/>
        <v>5</v>
      </c>
      <c r="BH15" s="11">
        <v>6</v>
      </c>
      <c r="BI15" s="12"/>
      <c r="BJ15" s="11">
        <v>6</v>
      </c>
      <c r="BK15" s="12"/>
      <c r="BL15" s="11">
        <v>7</v>
      </c>
      <c r="BM15" s="12"/>
      <c r="BN15" s="11">
        <v>6</v>
      </c>
      <c r="BO15" s="12"/>
      <c r="BP15" s="11">
        <v>7</v>
      </c>
      <c r="BQ15" s="12"/>
      <c r="BR15" s="11">
        <v>8</v>
      </c>
      <c r="BS15" s="11"/>
      <c r="BT15" s="11">
        <v>9</v>
      </c>
      <c r="BU15" s="12"/>
      <c r="BV15" s="11">
        <f t="shared" si="13"/>
        <v>9</v>
      </c>
      <c r="BW15" s="11">
        <v>5</v>
      </c>
      <c r="BX15" s="11"/>
      <c r="BY15" s="11">
        <v>7</v>
      </c>
      <c r="BZ15" s="12"/>
      <c r="CA15" s="11">
        <v>7</v>
      </c>
      <c r="CB15" s="12"/>
      <c r="CC15" s="11">
        <v>6</v>
      </c>
      <c r="CD15" s="12"/>
      <c r="CE15" s="11">
        <v>7</v>
      </c>
      <c r="CF15" s="12"/>
      <c r="CG15" s="11">
        <v>7</v>
      </c>
      <c r="CH15" s="12"/>
      <c r="CI15" s="11">
        <v>6</v>
      </c>
      <c r="CJ15" s="12"/>
      <c r="CK15" s="11">
        <v>7</v>
      </c>
      <c r="CL15" s="11"/>
      <c r="CM15" s="11">
        <v>8</v>
      </c>
      <c r="CN15" s="11"/>
      <c r="CO15" s="11">
        <v>6</v>
      </c>
      <c r="CP15" s="12"/>
      <c r="CQ15" s="11">
        <v>9</v>
      </c>
      <c r="CR15" s="11"/>
      <c r="CS15" s="13">
        <f t="shared" si="14"/>
        <v>6.7</v>
      </c>
      <c r="CT15" s="13"/>
      <c r="CU15" s="14" t="str">
        <f t="shared" si="22"/>
        <v>TBKhá</v>
      </c>
      <c r="CV15" s="19"/>
      <c r="CW15" s="11">
        <v>8</v>
      </c>
      <c r="CX15" s="12"/>
      <c r="CY15" s="11">
        <v>7</v>
      </c>
      <c r="CZ15" s="11"/>
      <c r="DA15" s="11">
        <v>6</v>
      </c>
      <c r="DB15" s="12"/>
      <c r="DC15" s="11">
        <v>7</v>
      </c>
      <c r="DD15" s="12"/>
      <c r="DE15" s="11">
        <v>7</v>
      </c>
      <c r="DF15" s="12"/>
      <c r="DG15" s="11">
        <v>6</v>
      </c>
      <c r="DH15" s="12"/>
      <c r="DI15" s="11">
        <v>7</v>
      </c>
      <c r="DJ15" s="12"/>
      <c r="DK15" s="11">
        <v>8</v>
      </c>
      <c r="DL15" s="12"/>
      <c r="DM15" s="11">
        <v>8</v>
      </c>
      <c r="DN15" s="12"/>
      <c r="DO15" s="11">
        <v>9</v>
      </c>
      <c r="DP15" s="11"/>
      <c r="DQ15" s="13">
        <f t="shared" si="20"/>
        <v>7.32</v>
      </c>
      <c r="DR15" s="13"/>
      <c r="DS15" s="14" t="str">
        <f t="shared" si="23"/>
        <v>Khá</v>
      </c>
      <c r="DT15" s="21"/>
      <c r="DU15" s="11">
        <v>7</v>
      </c>
      <c r="DV15" s="98"/>
      <c r="DW15" s="11">
        <v>5</v>
      </c>
      <c r="DX15" s="98"/>
      <c r="DY15" s="11">
        <v>8</v>
      </c>
      <c r="DZ15" s="98"/>
      <c r="EA15" s="11">
        <v>8</v>
      </c>
      <c r="EB15" s="98"/>
      <c r="EC15" s="11">
        <v>7</v>
      </c>
      <c r="ED15" s="98"/>
      <c r="EE15" s="11">
        <v>8</v>
      </c>
      <c r="EF15" s="98"/>
      <c r="EG15" s="11">
        <v>9</v>
      </c>
      <c r="EH15" s="98"/>
      <c r="EI15" s="11">
        <v>9</v>
      </c>
      <c r="EJ15" s="98"/>
      <c r="EK15" s="11">
        <v>9</v>
      </c>
      <c r="EL15" s="98"/>
      <c r="EM15" s="11">
        <v>7</v>
      </c>
      <c r="EN15" s="98"/>
      <c r="EO15" s="11">
        <v>7</v>
      </c>
      <c r="EP15" s="98"/>
      <c r="EQ15" s="217">
        <f t="shared" si="0"/>
        <v>7.79</v>
      </c>
      <c r="ER15" s="220"/>
      <c r="ES15" s="221" t="str">
        <f t="shared" si="18"/>
        <v>Khá</v>
      </c>
      <c r="ET15" s="221"/>
      <c r="EU15" s="217">
        <f t="shared" si="15"/>
        <v>7.57</v>
      </c>
      <c r="EV15" s="220"/>
      <c r="EW15" s="221" t="str">
        <f t="shared" si="19"/>
        <v>Khá</v>
      </c>
      <c r="EX15" s="219" t="str">
        <f t="shared" si="16"/>
        <v>Phạm HoàngGiang</v>
      </c>
      <c r="EY15" s="46">
        <f t="shared" si="17"/>
        <v>6.88</v>
      </c>
      <c r="EZ15" s="46"/>
      <c r="FA15" s="47" t="str">
        <f t="shared" si="24"/>
        <v>TBKhá</v>
      </c>
      <c r="FB15" s="170">
        <f t="shared" si="1"/>
        <v>63</v>
      </c>
    </row>
    <row r="16" spans="1:158" ht="12.75" x14ac:dyDescent="0.2">
      <c r="A16" s="16">
        <v>11</v>
      </c>
      <c r="B16" s="17" t="s">
        <v>201</v>
      </c>
      <c r="C16" s="18" t="s">
        <v>82</v>
      </c>
      <c r="D16" s="11">
        <v>4</v>
      </c>
      <c r="E16" s="12">
        <v>9</v>
      </c>
      <c r="F16" s="11">
        <f t="shared" si="2"/>
        <v>9</v>
      </c>
      <c r="G16" s="11">
        <v>5</v>
      </c>
      <c r="H16" s="12"/>
      <c r="I16" s="11">
        <v>7</v>
      </c>
      <c r="J16" s="12"/>
      <c r="K16" s="11">
        <v>6</v>
      </c>
      <c r="L16" s="12"/>
      <c r="M16" s="11">
        <v>7</v>
      </c>
      <c r="N16" s="12"/>
      <c r="O16" s="11">
        <f t="shared" si="3"/>
        <v>7</v>
      </c>
      <c r="P16" s="11">
        <v>5</v>
      </c>
      <c r="Q16" s="12"/>
      <c r="R16" s="11">
        <f t="shared" si="4"/>
        <v>5</v>
      </c>
      <c r="S16" s="12">
        <v>7</v>
      </c>
      <c r="T16" s="12"/>
      <c r="U16" s="12">
        <v>6</v>
      </c>
      <c r="V16" s="12"/>
      <c r="W16" s="11">
        <v>8</v>
      </c>
      <c r="X16" s="12"/>
      <c r="Y16" s="11">
        <f t="shared" si="5"/>
        <v>8</v>
      </c>
      <c r="Z16" s="11">
        <v>5</v>
      </c>
      <c r="AA16" s="11"/>
      <c r="AB16" s="11">
        <f t="shared" si="6"/>
        <v>5</v>
      </c>
      <c r="AC16" s="11">
        <v>5</v>
      </c>
      <c r="AD16" s="12"/>
      <c r="AE16" s="11">
        <f t="shared" si="7"/>
        <v>5</v>
      </c>
      <c r="AF16" s="11">
        <v>6</v>
      </c>
      <c r="AG16" s="12"/>
      <c r="AH16" s="11">
        <f t="shared" si="8"/>
        <v>6</v>
      </c>
      <c r="AI16" s="11">
        <v>6</v>
      </c>
      <c r="AJ16" s="12"/>
      <c r="AK16" s="11">
        <f t="shared" si="9"/>
        <v>6</v>
      </c>
      <c r="AL16" s="11">
        <v>7</v>
      </c>
      <c r="AM16" s="12"/>
      <c r="AN16" s="11">
        <v>8</v>
      </c>
      <c r="AO16" s="12"/>
      <c r="AP16" s="11">
        <v>8</v>
      </c>
      <c r="AQ16" s="12"/>
      <c r="AR16" s="11">
        <v>5</v>
      </c>
      <c r="AS16" s="12"/>
      <c r="AT16" s="11">
        <f t="shared" si="10"/>
        <v>5</v>
      </c>
      <c r="AU16" s="13">
        <f t="shared" si="11"/>
        <v>6.46</v>
      </c>
      <c r="AV16" s="13"/>
      <c r="AW16" s="14" t="str">
        <f t="shared" si="21"/>
        <v>TBKhá</v>
      </c>
      <c r="AX16" s="19"/>
      <c r="AY16" s="11">
        <v>6</v>
      </c>
      <c r="AZ16" s="12"/>
      <c r="BA16" s="11">
        <v>6</v>
      </c>
      <c r="BB16" s="11"/>
      <c r="BC16" s="11">
        <v>8</v>
      </c>
      <c r="BD16" s="12"/>
      <c r="BE16" s="11">
        <v>8</v>
      </c>
      <c r="BF16" s="12"/>
      <c r="BG16" s="11">
        <f t="shared" si="12"/>
        <v>8</v>
      </c>
      <c r="BH16" s="11">
        <v>7</v>
      </c>
      <c r="BI16" s="12"/>
      <c r="BJ16" s="11">
        <v>7</v>
      </c>
      <c r="BK16" s="12"/>
      <c r="BL16" s="11">
        <v>8</v>
      </c>
      <c r="BM16" s="12"/>
      <c r="BN16" s="11">
        <v>7</v>
      </c>
      <c r="BO16" s="12"/>
      <c r="BP16" s="11">
        <v>8</v>
      </c>
      <c r="BQ16" s="12"/>
      <c r="BR16" s="11">
        <v>9</v>
      </c>
      <c r="BS16" s="11"/>
      <c r="BT16" s="11">
        <v>9</v>
      </c>
      <c r="BU16" s="12"/>
      <c r="BV16" s="11">
        <f t="shared" si="13"/>
        <v>9</v>
      </c>
      <c r="BW16" s="11">
        <v>7</v>
      </c>
      <c r="BX16" s="11"/>
      <c r="BY16" s="11">
        <v>7</v>
      </c>
      <c r="BZ16" s="12"/>
      <c r="CA16" s="11">
        <v>7</v>
      </c>
      <c r="CB16" s="12"/>
      <c r="CC16" s="11">
        <v>7</v>
      </c>
      <c r="CD16" s="12"/>
      <c r="CE16" s="11">
        <v>7</v>
      </c>
      <c r="CF16" s="12"/>
      <c r="CG16" s="11">
        <v>7</v>
      </c>
      <c r="CH16" s="12"/>
      <c r="CI16" s="11">
        <v>8</v>
      </c>
      <c r="CJ16" s="12"/>
      <c r="CK16" s="11">
        <v>7</v>
      </c>
      <c r="CL16" s="11"/>
      <c r="CM16" s="11">
        <v>8</v>
      </c>
      <c r="CN16" s="11"/>
      <c r="CO16" s="11">
        <v>8</v>
      </c>
      <c r="CP16" s="12"/>
      <c r="CQ16" s="11">
        <v>9</v>
      </c>
      <c r="CR16" s="11"/>
      <c r="CS16" s="13">
        <f t="shared" si="14"/>
        <v>7.47</v>
      </c>
      <c r="CT16" s="13"/>
      <c r="CU16" s="14" t="str">
        <f t="shared" si="22"/>
        <v>Khá</v>
      </c>
      <c r="CV16" s="19"/>
      <c r="CW16" s="11">
        <v>8</v>
      </c>
      <c r="CX16" s="12"/>
      <c r="CY16" s="11">
        <v>8</v>
      </c>
      <c r="CZ16" s="11"/>
      <c r="DA16" s="11">
        <v>6</v>
      </c>
      <c r="DB16" s="12"/>
      <c r="DC16" s="11">
        <v>8</v>
      </c>
      <c r="DD16" s="12"/>
      <c r="DE16" s="11">
        <v>8</v>
      </c>
      <c r="DF16" s="12"/>
      <c r="DG16" s="11">
        <v>8</v>
      </c>
      <c r="DH16" s="12"/>
      <c r="DI16" s="11">
        <v>8</v>
      </c>
      <c r="DJ16" s="12"/>
      <c r="DK16" s="11">
        <v>8</v>
      </c>
      <c r="DL16" s="12"/>
      <c r="DM16" s="11">
        <v>8</v>
      </c>
      <c r="DN16" s="12"/>
      <c r="DO16" s="11">
        <v>8</v>
      </c>
      <c r="DP16" s="11"/>
      <c r="DQ16" s="13">
        <f t="shared" si="20"/>
        <v>7.84</v>
      </c>
      <c r="DR16" s="13"/>
      <c r="DS16" s="14" t="str">
        <f t="shared" si="23"/>
        <v>Khá</v>
      </c>
      <c r="DT16" s="21"/>
      <c r="DU16" s="11">
        <v>9</v>
      </c>
      <c r="DV16" s="98"/>
      <c r="DW16" s="11">
        <v>7</v>
      </c>
      <c r="DX16" s="98"/>
      <c r="DY16" s="11">
        <v>8</v>
      </c>
      <c r="DZ16" s="98"/>
      <c r="EA16" s="11">
        <v>6</v>
      </c>
      <c r="EB16" s="98"/>
      <c r="EC16" s="11">
        <v>7</v>
      </c>
      <c r="ED16" s="98"/>
      <c r="EE16" s="11">
        <v>8</v>
      </c>
      <c r="EF16" s="98"/>
      <c r="EG16" s="11">
        <v>9</v>
      </c>
      <c r="EH16" s="98"/>
      <c r="EI16" s="11">
        <v>9</v>
      </c>
      <c r="EJ16" s="98"/>
      <c r="EK16" s="11">
        <v>9</v>
      </c>
      <c r="EL16" s="98"/>
      <c r="EM16" s="11">
        <v>8</v>
      </c>
      <c r="EN16" s="98"/>
      <c r="EO16" s="11">
        <v>8</v>
      </c>
      <c r="EP16" s="98"/>
      <c r="EQ16" s="217">
        <f t="shared" si="0"/>
        <v>8.11</v>
      </c>
      <c r="ER16" s="220"/>
      <c r="ES16" s="221" t="str">
        <f t="shared" si="18"/>
        <v>Giỏi</v>
      </c>
      <c r="ET16" s="221"/>
      <c r="EU16" s="217">
        <f t="shared" si="15"/>
        <v>7.98</v>
      </c>
      <c r="EV16" s="220"/>
      <c r="EW16" s="221" t="str">
        <f t="shared" si="19"/>
        <v>Khá</v>
      </c>
      <c r="EX16" s="219" t="str">
        <f t="shared" si="16"/>
        <v>Bùi Hoàng TrúcHà</v>
      </c>
      <c r="EY16" s="46">
        <f t="shared" si="17"/>
        <v>7.3</v>
      </c>
      <c r="EZ16" s="46"/>
      <c r="FA16" s="47" t="str">
        <f t="shared" si="24"/>
        <v>Khá</v>
      </c>
      <c r="FB16" s="170">
        <f t="shared" si="1"/>
        <v>42</v>
      </c>
    </row>
    <row r="17" spans="1:158" ht="12.75" x14ac:dyDescent="0.2">
      <c r="A17" s="16">
        <v>12</v>
      </c>
      <c r="B17" s="17" t="s">
        <v>202</v>
      </c>
      <c r="C17" s="18" t="s">
        <v>82</v>
      </c>
      <c r="D17" s="11">
        <v>4</v>
      </c>
      <c r="E17" s="12">
        <v>8</v>
      </c>
      <c r="F17" s="11">
        <f t="shared" si="2"/>
        <v>8</v>
      </c>
      <c r="G17" s="11">
        <v>7</v>
      </c>
      <c r="H17" s="12"/>
      <c r="I17" s="11">
        <v>7</v>
      </c>
      <c r="J17" s="12"/>
      <c r="K17" s="11">
        <v>7</v>
      </c>
      <c r="L17" s="12"/>
      <c r="M17" s="11">
        <v>7</v>
      </c>
      <c r="N17" s="12"/>
      <c r="O17" s="11">
        <f t="shared" si="3"/>
        <v>7</v>
      </c>
      <c r="P17" s="11">
        <v>5</v>
      </c>
      <c r="Q17" s="12"/>
      <c r="R17" s="11">
        <f t="shared" si="4"/>
        <v>5</v>
      </c>
      <c r="S17" s="12">
        <v>7</v>
      </c>
      <c r="T17" s="12"/>
      <c r="U17" s="12">
        <v>7</v>
      </c>
      <c r="V17" s="12"/>
      <c r="W17" s="11">
        <v>8</v>
      </c>
      <c r="X17" s="12"/>
      <c r="Y17" s="11">
        <f t="shared" si="5"/>
        <v>8</v>
      </c>
      <c r="Z17" s="11">
        <v>5</v>
      </c>
      <c r="AA17" s="11"/>
      <c r="AB17" s="11">
        <f t="shared" si="6"/>
        <v>5</v>
      </c>
      <c r="AC17" s="11">
        <v>7</v>
      </c>
      <c r="AD17" s="12"/>
      <c r="AE17" s="11">
        <f t="shared" si="7"/>
        <v>7</v>
      </c>
      <c r="AF17" s="11">
        <v>6</v>
      </c>
      <c r="AG17" s="12"/>
      <c r="AH17" s="11">
        <f t="shared" si="8"/>
        <v>6</v>
      </c>
      <c r="AI17" s="11">
        <v>5</v>
      </c>
      <c r="AJ17" s="12"/>
      <c r="AK17" s="11">
        <f t="shared" si="9"/>
        <v>5</v>
      </c>
      <c r="AL17" s="11">
        <v>7</v>
      </c>
      <c r="AM17" s="12"/>
      <c r="AN17" s="11">
        <v>8</v>
      </c>
      <c r="AO17" s="12"/>
      <c r="AP17" s="11">
        <v>7</v>
      </c>
      <c r="AQ17" s="12"/>
      <c r="AR17" s="11">
        <v>6</v>
      </c>
      <c r="AS17" s="12"/>
      <c r="AT17" s="11">
        <f t="shared" si="10"/>
        <v>6</v>
      </c>
      <c r="AU17" s="13">
        <f t="shared" si="11"/>
        <v>6.72</v>
      </c>
      <c r="AV17" s="13"/>
      <c r="AW17" s="14" t="str">
        <f t="shared" si="21"/>
        <v>TBKhá</v>
      </c>
      <c r="AX17" s="19"/>
      <c r="AY17" s="11">
        <v>6</v>
      </c>
      <c r="AZ17" s="12"/>
      <c r="BA17" s="11">
        <v>7</v>
      </c>
      <c r="BB17" s="11"/>
      <c r="BC17" s="11">
        <v>8</v>
      </c>
      <c r="BD17" s="12"/>
      <c r="BE17" s="11">
        <v>8</v>
      </c>
      <c r="BF17" s="12"/>
      <c r="BG17" s="11">
        <f t="shared" si="12"/>
        <v>8</v>
      </c>
      <c r="BH17" s="11">
        <v>7</v>
      </c>
      <c r="BI17" s="12"/>
      <c r="BJ17" s="11">
        <v>7</v>
      </c>
      <c r="BK17" s="12"/>
      <c r="BL17" s="11">
        <v>9</v>
      </c>
      <c r="BM17" s="12"/>
      <c r="BN17" s="11">
        <v>7</v>
      </c>
      <c r="BO17" s="12"/>
      <c r="BP17" s="11">
        <v>8</v>
      </c>
      <c r="BQ17" s="12"/>
      <c r="BR17" s="11">
        <v>8</v>
      </c>
      <c r="BS17" s="11"/>
      <c r="BT17" s="11">
        <v>9</v>
      </c>
      <c r="BU17" s="12"/>
      <c r="BV17" s="11">
        <f t="shared" si="13"/>
        <v>9</v>
      </c>
      <c r="BW17" s="11">
        <v>7</v>
      </c>
      <c r="BX17" s="11"/>
      <c r="BY17" s="11">
        <v>8</v>
      </c>
      <c r="BZ17" s="12"/>
      <c r="CA17" s="11">
        <v>9</v>
      </c>
      <c r="CB17" s="12"/>
      <c r="CC17" s="11">
        <v>7</v>
      </c>
      <c r="CD17" s="12"/>
      <c r="CE17" s="11">
        <v>8</v>
      </c>
      <c r="CF17" s="12"/>
      <c r="CG17" s="11">
        <v>8</v>
      </c>
      <c r="CH17" s="12"/>
      <c r="CI17" s="11">
        <v>8</v>
      </c>
      <c r="CJ17" s="12"/>
      <c r="CK17" s="11">
        <v>7</v>
      </c>
      <c r="CL17" s="11"/>
      <c r="CM17" s="11">
        <v>8</v>
      </c>
      <c r="CN17" s="11"/>
      <c r="CO17" s="11">
        <v>9</v>
      </c>
      <c r="CP17" s="12"/>
      <c r="CQ17" s="11">
        <v>9</v>
      </c>
      <c r="CR17" s="11"/>
      <c r="CS17" s="13">
        <f t="shared" si="14"/>
        <v>7.77</v>
      </c>
      <c r="CT17" s="13"/>
      <c r="CU17" s="14" t="str">
        <f t="shared" si="22"/>
        <v>Khá</v>
      </c>
      <c r="CV17" s="19"/>
      <c r="CW17" s="11">
        <v>9</v>
      </c>
      <c r="CX17" s="12"/>
      <c r="CY17" s="11">
        <v>8</v>
      </c>
      <c r="CZ17" s="11"/>
      <c r="DA17" s="11">
        <v>6</v>
      </c>
      <c r="DB17" s="12"/>
      <c r="DC17" s="11">
        <v>8</v>
      </c>
      <c r="DD17" s="12"/>
      <c r="DE17" s="11">
        <v>9</v>
      </c>
      <c r="DF17" s="12"/>
      <c r="DG17" s="11">
        <v>8</v>
      </c>
      <c r="DH17" s="12"/>
      <c r="DI17" s="11">
        <v>7</v>
      </c>
      <c r="DJ17" s="12"/>
      <c r="DK17" s="11">
        <v>8</v>
      </c>
      <c r="DL17" s="12"/>
      <c r="DM17" s="11">
        <v>8</v>
      </c>
      <c r="DN17" s="12"/>
      <c r="DO17" s="11">
        <v>9</v>
      </c>
      <c r="DP17" s="11"/>
      <c r="DQ17" s="13">
        <f t="shared" si="20"/>
        <v>8.08</v>
      </c>
      <c r="DR17" s="13"/>
      <c r="DS17" s="14" t="str">
        <f t="shared" si="23"/>
        <v>Giỏi</v>
      </c>
      <c r="DT17" s="21"/>
      <c r="DU17" s="11">
        <v>9</v>
      </c>
      <c r="DV17" s="98"/>
      <c r="DW17" s="11">
        <v>7</v>
      </c>
      <c r="DX17" s="98"/>
      <c r="DY17" s="11">
        <v>8</v>
      </c>
      <c r="DZ17" s="98"/>
      <c r="EA17" s="11">
        <v>8</v>
      </c>
      <c r="EB17" s="98"/>
      <c r="EC17" s="11">
        <v>8</v>
      </c>
      <c r="ED17" s="98"/>
      <c r="EE17" s="11">
        <v>9</v>
      </c>
      <c r="EF17" s="98"/>
      <c r="EG17" s="11">
        <v>9</v>
      </c>
      <c r="EH17" s="98"/>
      <c r="EI17" s="11">
        <v>9</v>
      </c>
      <c r="EJ17" s="98"/>
      <c r="EK17" s="11">
        <v>9</v>
      </c>
      <c r="EL17" s="98"/>
      <c r="EM17" s="11">
        <v>8</v>
      </c>
      <c r="EN17" s="98"/>
      <c r="EO17" s="11">
        <v>8</v>
      </c>
      <c r="EP17" s="98"/>
      <c r="EQ17" s="217">
        <f t="shared" si="0"/>
        <v>8.4600000000000009</v>
      </c>
      <c r="ER17" s="220"/>
      <c r="ES17" s="221" t="str">
        <f t="shared" si="18"/>
        <v>Giỏi</v>
      </c>
      <c r="ET17" s="221"/>
      <c r="EU17" s="217">
        <f t="shared" si="15"/>
        <v>8.2799999999999994</v>
      </c>
      <c r="EV17" s="220"/>
      <c r="EW17" s="221" t="str">
        <f t="shared" si="19"/>
        <v>Giỏi</v>
      </c>
      <c r="EX17" s="219" t="str">
        <f t="shared" si="16"/>
        <v>Lưu ThảoHà</v>
      </c>
      <c r="EY17" s="46">
        <f t="shared" si="17"/>
        <v>7.59</v>
      </c>
      <c r="EZ17" s="46"/>
      <c r="FA17" s="47" t="str">
        <f t="shared" si="24"/>
        <v>Khá</v>
      </c>
      <c r="FB17" s="170">
        <f t="shared" si="1"/>
        <v>24</v>
      </c>
    </row>
    <row r="18" spans="1:158" ht="12.75" x14ac:dyDescent="0.2">
      <c r="A18" s="16">
        <v>13</v>
      </c>
      <c r="B18" s="17" t="s">
        <v>163</v>
      </c>
      <c r="C18" s="18" t="s">
        <v>82</v>
      </c>
      <c r="D18" s="11">
        <v>4</v>
      </c>
      <c r="E18" s="12">
        <v>7</v>
      </c>
      <c r="F18" s="11">
        <f t="shared" si="2"/>
        <v>7</v>
      </c>
      <c r="G18" s="11">
        <v>5</v>
      </c>
      <c r="H18" s="12"/>
      <c r="I18" s="11">
        <v>6</v>
      </c>
      <c r="J18" s="12"/>
      <c r="K18" s="11">
        <v>7</v>
      </c>
      <c r="L18" s="12"/>
      <c r="M18" s="11">
        <v>6</v>
      </c>
      <c r="N18" s="12"/>
      <c r="O18" s="11">
        <f t="shared" si="3"/>
        <v>6</v>
      </c>
      <c r="P18" s="11">
        <v>7</v>
      </c>
      <c r="Q18" s="12"/>
      <c r="R18" s="11">
        <f t="shared" si="4"/>
        <v>7</v>
      </c>
      <c r="S18" s="12">
        <v>7</v>
      </c>
      <c r="T18" s="12"/>
      <c r="U18" s="12">
        <v>7</v>
      </c>
      <c r="V18" s="12"/>
      <c r="W18" s="11">
        <v>4</v>
      </c>
      <c r="X18" s="12">
        <v>8</v>
      </c>
      <c r="Y18" s="11">
        <f t="shared" si="5"/>
        <v>8</v>
      </c>
      <c r="Z18" s="11">
        <v>5</v>
      </c>
      <c r="AA18" s="11"/>
      <c r="AB18" s="11">
        <f t="shared" si="6"/>
        <v>5</v>
      </c>
      <c r="AC18" s="11">
        <v>6</v>
      </c>
      <c r="AD18" s="12"/>
      <c r="AE18" s="11">
        <f t="shared" si="7"/>
        <v>6</v>
      </c>
      <c r="AF18" s="11">
        <v>7</v>
      </c>
      <c r="AG18" s="12"/>
      <c r="AH18" s="11">
        <f t="shared" si="8"/>
        <v>7</v>
      </c>
      <c r="AI18" s="11">
        <v>5</v>
      </c>
      <c r="AJ18" s="12"/>
      <c r="AK18" s="11">
        <f t="shared" si="9"/>
        <v>5</v>
      </c>
      <c r="AL18" s="11">
        <v>6</v>
      </c>
      <c r="AM18" s="12"/>
      <c r="AN18" s="11">
        <v>8</v>
      </c>
      <c r="AO18" s="12"/>
      <c r="AP18" s="11">
        <v>6</v>
      </c>
      <c r="AQ18" s="12"/>
      <c r="AR18" s="11">
        <v>5</v>
      </c>
      <c r="AS18" s="12"/>
      <c r="AT18" s="11">
        <f t="shared" si="10"/>
        <v>5</v>
      </c>
      <c r="AU18" s="13">
        <f t="shared" si="11"/>
        <v>6.37</v>
      </c>
      <c r="AV18" s="13"/>
      <c r="AW18" s="14" t="str">
        <f t="shared" si="21"/>
        <v>TBKhá</v>
      </c>
      <c r="AX18" s="19"/>
      <c r="AY18" s="11">
        <v>6</v>
      </c>
      <c r="AZ18" s="12"/>
      <c r="BA18" s="11">
        <v>6</v>
      </c>
      <c r="BB18" s="11"/>
      <c r="BC18" s="11">
        <v>7</v>
      </c>
      <c r="BD18" s="12"/>
      <c r="BE18" s="11">
        <v>7</v>
      </c>
      <c r="BF18" s="12"/>
      <c r="BG18" s="11">
        <f t="shared" si="12"/>
        <v>7</v>
      </c>
      <c r="BH18" s="11">
        <v>7</v>
      </c>
      <c r="BI18" s="12"/>
      <c r="BJ18" s="11">
        <v>7</v>
      </c>
      <c r="BK18" s="12"/>
      <c r="BL18" s="11">
        <v>6</v>
      </c>
      <c r="BM18" s="12"/>
      <c r="BN18" s="11">
        <v>6</v>
      </c>
      <c r="BO18" s="12"/>
      <c r="BP18" s="11">
        <v>8</v>
      </c>
      <c r="BQ18" s="12"/>
      <c r="BR18" s="11">
        <v>8</v>
      </c>
      <c r="BS18" s="11"/>
      <c r="BT18" s="11">
        <v>9</v>
      </c>
      <c r="BU18" s="12"/>
      <c r="BV18" s="11">
        <f t="shared" si="13"/>
        <v>9</v>
      </c>
      <c r="BW18" s="11">
        <v>6</v>
      </c>
      <c r="BX18" s="11"/>
      <c r="BY18" s="11">
        <v>6</v>
      </c>
      <c r="BZ18" s="12"/>
      <c r="CA18" s="11">
        <v>7</v>
      </c>
      <c r="CB18" s="12"/>
      <c r="CC18" s="11">
        <v>7</v>
      </c>
      <c r="CD18" s="12"/>
      <c r="CE18" s="11">
        <v>8</v>
      </c>
      <c r="CF18" s="12"/>
      <c r="CG18" s="11">
        <v>8</v>
      </c>
      <c r="CH18" s="12"/>
      <c r="CI18" s="11">
        <v>8</v>
      </c>
      <c r="CJ18" s="12"/>
      <c r="CK18" s="11">
        <v>6</v>
      </c>
      <c r="CL18" s="11"/>
      <c r="CM18" s="11">
        <v>6</v>
      </c>
      <c r="CN18" s="11"/>
      <c r="CO18" s="11">
        <v>7</v>
      </c>
      <c r="CP18" s="12"/>
      <c r="CQ18" s="11">
        <v>8</v>
      </c>
      <c r="CR18" s="11"/>
      <c r="CS18" s="13">
        <f t="shared" si="14"/>
        <v>7</v>
      </c>
      <c r="CT18" s="13"/>
      <c r="CU18" s="14" t="str">
        <f t="shared" si="22"/>
        <v>Khá</v>
      </c>
      <c r="CV18" s="19"/>
      <c r="CW18" s="11">
        <v>8</v>
      </c>
      <c r="CX18" s="12"/>
      <c r="CY18" s="11">
        <v>9</v>
      </c>
      <c r="CZ18" s="11"/>
      <c r="DA18" s="11">
        <v>6</v>
      </c>
      <c r="DB18" s="12"/>
      <c r="DC18" s="11">
        <v>7</v>
      </c>
      <c r="DD18" s="12"/>
      <c r="DE18" s="11">
        <v>8</v>
      </c>
      <c r="DF18" s="12"/>
      <c r="DG18" s="11">
        <v>7</v>
      </c>
      <c r="DH18" s="12"/>
      <c r="DI18" s="11">
        <v>8</v>
      </c>
      <c r="DJ18" s="12"/>
      <c r="DK18" s="11">
        <v>8</v>
      </c>
      <c r="DL18" s="12"/>
      <c r="DM18" s="11">
        <v>7</v>
      </c>
      <c r="DN18" s="12"/>
      <c r="DO18" s="11">
        <v>9</v>
      </c>
      <c r="DP18" s="11"/>
      <c r="DQ18" s="13">
        <f t="shared" si="20"/>
        <v>7.72</v>
      </c>
      <c r="DR18" s="13"/>
      <c r="DS18" s="14" t="str">
        <f t="shared" si="23"/>
        <v>Khá</v>
      </c>
      <c r="DT18" s="21"/>
      <c r="DU18" s="11">
        <v>7</v>
      </c>
      <c r="DV18" s="98"/>
      <c r="DW18" s="11">
        <v>5</v>
      </c>
      <c r="DX18" s="98"/>
      <c r="DY18" s="11">
        <v>7</v>
      </c>
      <c r="DZ18" s="98"/>
      <c r="EA18" s="11">
        <v>8</v>
      </c>
      <c r="EB18" s="98"/>
      <c r="EC18" s="11">
        <v>8</v>
      </c>
      <c r="ED18" s="98"/>
      <c r="EE18" s="11">
        <v>7</v>
      </c>
      <c r="EF18" s="98"/>
      <c r="EG18" s="11">
        <v>9</v>
      </c>
      <c r="EH18" s="98"/>
      <c r="EI18" s="11">
        <v>9</v>
      </c>
      <c r="EJ18" s="98"/>
      <c r="EK18" s="11">
        <v>9</v>
      </c>
      <c r="EL18" s="98"/>
      <c r="EM18" s="11">
        <v>6</v>
      </c>
      <c r="EN18" s="98"/>
      <c r="EO18" s="11">
        <v>9</v>
      </c>
      <c r="EP18" s="98"/>
      <c r="EQ18" s="217">
        <f t="shared" si="0"/>
        <v>7.68</v>
      </c>
      <c r="ER18" s="220"/>
      <c r="ES18" s="221" t="str">
        <f t="shared" si="18"/>
        <v>Khá</v>
      </c>
      <c r="ET18" s="221"/>
      <c r="EU18" s="217">
        <f t="shared" si="15"/>
        <v>7.7</v>
      </c>
      <c r="EV18" s="220"/>
      <c r="EW18" s="221" t="str">
        <f t="shared" si="19"/>
        <v>Khá</v>
      </c>
      <c r="EX18" s="219" t="str">
        <f t="shared" si="16"/>
        <v>Ngô ThịHà</v>
      </c>
      <c r="EY18" s="46">
        <f t="shared" si="17"/>
        <v>7.02</v>
      </c>
      <c r="EZ18" s="46"/>
      <c r="FA18" s="47" t="str">
        <f t="shared" si="24"/>
        <v>Khá</v>
      </c>
      <c r="FB18" s="170">
        <f t="shared" si="1"/>
        <v>59</v>
      </c>
    </row>
    <row r="19" spans="1:158" ht="12.75" x14ac:dyDescent="0.2">
      <c r="A19" s="16">
        <v>14</v>
      </c>
      <c r="B19" s="17" t="s">
        <v>203</v>
      </c>
      <c r="C19" s="18" t="s">
        <v>204</v>
      </c>
      <c r="D19" s="11">
        <v>3</v>
      </c>
      <c r="E19" s="12">
        <v>6</v>
      </c>
      <c r="F19" s="11">
        <f t="shared" si="2"/>
        <v>6</v>
      </c>
      <c r="G19" s="11">
        <v>6</v>
      </c>
      <c r="H19" s="12"/>
      <c r="I19" s="11">
        <v>5</v>
      </c>
      <c r="J19" s="12"/>
      <c r="K19" s="11">
        <v>6</v>
      </c>
      <c r="L19" s="12"/>
      <c r="M19" s="11">
        <v>4</v>
      </c>
      <c r="N19" s="12">
        <v>5</v>
      </c>
      <c r="O19" s="11">
        <f t="shared" si="3"/>
        <v>5</v>
      </c>
      <c r="P19" s="11">
        <v>5</v>
      </c>
      <c r="Q19" s="12"/>
      <c r="R19" s="11">
        <f t="shared" si="4"/>
        <v>5</v>
      </c>
      <c r="S19" s="12">
        <v>6</v>
      </c>
      <c r="T19" s="12"/>
      <c r="U19" s="12">
        <v>6</v>
      </c>
      <c r="V19" s="12"/>
      <c r="W19" s="11">
        <v>8</v>
      </c>
      <c r="X19" s="12"/>
      <c r="Y19" s="11">
        <f t="shared" si="5"/>
        <v>8</v>
      </c>
      <c r="Z19" s="11">
        <v>5</v>
      </c>
      <c r="AA19" s="11"/>
      <c r="AB19" s="11">
        <f t="shared" si="6"/>
        <v>5</v>
      </c>
      <c r="AC19" s="11">
        <v>5</v>
      </c>
      <c r="AD19" s="12"/>
      <c r="AE19" s="11">
        <f t="shared" si="7"/>
        <v>5</v>
      </c>
      <c r="AF19" s="11">
        <v>4</v>
      </c>
      <c r="AG19" s="12">
        <v>6</v>
      </c>
      <c r="AH19" s="11">
        <f t="shared" si="8"/>
        <v>6</v>
      </c>
      <c r="AI19" s="11">
        <v>4</v>
      </c>
      <c r="AJ19" s="12">
        <v>5</v>
      </c>
      <c r="AK19" s="11">
        <f t="shared" si="9"/>
        <v>5</v>
      </c>
      <c r="AL19" s="11">
        <v>6</v>
      </c>
      <c r="AM19" s="12"/>
      <c r="AN19" s="11">
        <v>6</v>
      </c>
      <c r="AO19" s="12"/>
      <c r="AP19" s="11">
        <v>7</v>
      </c>
      <c r="AQ19" s="12"/>
      <c r="AR19" s="11">
        <v>5</v>
      </c>
      <c r="AS19" s="12"/>
      <c r="AT19" s="11">
        <f t="shared" si="10"/>
        <v>5</v>
      </c>
      <c r="AU19" s="13">
        <f t="shared" si="11"/>
        <v>5.83</v>
      </c>
      <c r="AV19" s="13"/>
      <c r="AW19" s="14" t="str">
        <f t="shared" si="21"/>
        <v>TBình</v>
      </c>
      <c r="AX19" s="19"/>
      <c r="AY19" s="11">
        <v>6</v>
      </c>
      <c r="AZ19" s="12"/>
      <c r="BA19" s="11">
        <v>5</v>
      </c>
      <c r="BB19" s="11"/>
      <c r="BC19" s="11">
        <v>7</v>
      </c>
      <c r="BD19" s="12"/>
      <c r="BE19" s="11">
        <v>7</v>
      </c>
      <c r="BF19" s="12"/>
      <c r="BG19" s="11">
        <f t="shared" si="12"/>
        <v>7</v>
      </c>
      <c r="BH19" s="11">
        <v>6</v>
      </c>
      <c r="BI19" s="12"/>
      <c r="BJ19" s="11">
        <v>7</v>
      </c>
      <c r="BK19" s="12"/>
      <c r="BL19" s="11">
        <v>7</v>
      </c>
      <c r="BM19" s="12"/>
      <c r="BN19" s="11">
        <v>7</v>
      </c>
      <c r="BO19" s="12"/>
      <c r="BP19" s="11">
        <v>7</v>
      </c>
      <c r="BQ19" s="12"/>
      <c r="BR19" s="11">
        <v>8</v>
      </c>
      <c r="BS19" s="11"/>
      <c r="BT19" s="11">
        <v>9</v>
      </c>
      <c r="BU19" s="12"/>
      <c r="BV19" s="11">
        <f t="shared" si="13"/>
        <v>9</v>
      </c>
      <c r="BW19" s="11">
        <v>5</v>
      </c>
      <c r="BX19" s="11"/>
      <c r="BY19" s="11">
        <v>6</v>
      </c>
      <c r="BZ19" s="12"/>
      <c r="CA19" s="11">
        <v>6</v>
      </c>
      <c r="CB19" s="12"/>
      <c r="CC19" s="11">
        <v>6</v>
      </c>
      <c r="CD19" s="12"/>
      <c r="CE19" s="11">
        <v>8</v>
      </c>
      <c r="CF19" s="12"/>
      <c r="CG19" s="11">
        <v>7</v>
      </c>
      <c r="CH19" s="12"/>
      <c r="CI19" s="11">
        <v>8</v>
      </c>
      <c r="CJ19" s="12"/>
      <c r="CK19" s="11">
        <v>6</v>
      </c>
      <c r="CL19" s="11"/>
      <c r="CM19" s="11">
        <v>6</v>
      </c>
      <c r="CN19" s="11"/>
      <c r="CO19" s="11">
        <v>8</v>
      </c>
      <c r="CP19" s="12"/>
      <c r="CQ19" s="11">
        <v>9</v>
      </c>
      <c r="CR19" s="11"/>
      <c r="CS19" s="13">
        <f t="shared" si="14"/>
        <v>6.77</v>
      </c>
      <c r="CT19" s="13"/>
      <c r="CU19" s="14" t="str">
        <f t="shared" si="22"/>
        <v>TBKhá</v>
      </c>
      <c r="CV19" s="19"/>
      <c r="CW19" s="11">
        <v>7</v>
      </c>
      <c r="CX19" s="12"/>
      <c r="CY19" s="11">
        <v>7</v>
      </c>
      <c r="CZ19" s="11"/>
      <c r="DA19" s="11">
        <v>6</v>
      </c>
      <c r="DB19" s="12"/>
      <c r="DC19" s="11">
        <v>7</v>
      </c>
      <c r="DD19" s="12"/>
      <c r="DE19" s="11">
        <v>7</v>
      </c>
      <c r="DF19" s="12"/>
      <c r="DG19" s="11">
        <v>6</v>
      </c>
      <c r="DH19" s="12"/>
      <c r="DI19" s="11">
        <v>6</v>
      </c>
      <c r="DJ19" s="12"/>
      <c r="DK19" s="11">
        <v>8</v>
      </c>
      <c r="DL19" s="12"/>
      <c r="DM19" s="11">
        <v>8</v>
      </c>
      <c r="DN19" s="12"/>
      <c r="DO19" s="11">
        <v>8</v>
      </c>
      <c r="DP19" s="11"/>
      <c r="DQ19" s="13">
        <f t="shared" si="20"/>
        <v>7</v>
      </c>
      <c r="DR19" s="13"/>
      <c r="DS19" s="14" t="str">
        <f t="shared" si="23"/>
        <v>Khá</v>
      </c>
      <c r="DT19" s="21"/>
      <c r="DU19" s="11">
        <v>9</v>
      </c>
      <c r="DV19" s="98"/>
      <c r="DW19" s="11">
        <v>5</v>
      </c>
      <c r="DX19" s="98"/>
      <c r="DY19" s="11">
        <v>7</v>
      </c>
      <c r="DZ19" s="98"/>
      <c r="EA19" s="11">
        <v>8</v>
      </c>
      <c r="EB19" s="98"/>
      <c r="EC19" s="11">
        <v>6</v>
      </c>
      <c r="ED19" s="98"/>
      <c r="EE19" s="11">
        <v>9</v>
      </c>
      <c r="EF19" s="98"/>
      <c r="EG19" s="11">
        <v>9</v>
      </c>
      <c r="EH19" s="98"/>
      <c r="EI19" s="11">
        <v>8</v>
      </c>
      <c r="EJ19" s="98"/>
      <c r="EK19" s="11">
        <v>9</v>
      </c>
      <c r="EL19" s="98"/>
      <c r="EM19" s="11">
        <v>6</v>
      </c>
      <c r="EN19" s="98"/>
      <c r="EO19" s="11">
        <v>8</v>
      </c>
      <c r="EP19" s="98"/>
      <c r="EQ19" s="217">
        <f t="shared" si="0"/>
        <v>7.82</v>
      </c>
      <c r="ER19" s="220"/>
      <c r="ES19" s="221" t="str">
        <f t="shared" si="18"/>
        <v>Khá</v>
      </c>
      <c r="ET19" s="221"/>
      <c r="EU19" s="217">
        <f t="shared" si="15"/>
        <v>7.43</v>
      </c>
      <c r="EV19" s="220"/>
      <c r="EW19" s="221" t="str">
        <f t="shared" si="19"/>
        <v>Khá</v>
      </c>
      <c r="EX19" s="219" t="str">
        <f t="shared" si="16"/>
        <v>Trần ThịHậu</v>
      </c>
      <c r="EY19" s="46">
        <f t="shared" si="17"/>
        <v>6.68</v>
      </c>
      <c r="EZ19" s="46"/>
      <c r="FA19" s="47" t="str">
        <f t="shared" si="24"/>
        <v>TBKhá</v>
      </c>
      <c r="FB19" s="170">
        <f t="shared" si="1"/>
        <v>68</v>
      </c>
    </row>
    <row r="20" spans="1:158" ht="12.75" x14ac:dyDescent="0.2">
      <c r="A20" s="16">
        <v>15</v>
      </c>
      <c r="B20" s="17" t="s">
        <v>205</v>
      </c>
      <c r="C20" s="18" t="s">
        <v>94</v>
      </c>
      <c r="D20" s="11">
        <v>6</v>
      </c>
      <c r="E20" s="12"/>
      <c r="F20" s="11">
        <f t="shared" si="2"/>
        <v>6</v>
      </c>
      <c r="G20" s="11">
        <v>6</v>
      </c>
      <c r="H20" s="12"/>
      <c r="I20" s="11">
        <v>8</v>
      </c>
      <c r="J20" s="12"/>
      <c r="K20" s="11">
        <v>6</v>
      </c>
      <c r="L20" s="12"/>
      <c r="M20" s="11">
        <v>8</v>
      </c>
      <c r="N20" s="12"/>
      <c r="O20" s="11">
        <f t="shared" si="3"/>
        <v>8</v>
      </c>
      <c r="P20" s="11">
        <v>5</v>
      </c>
      <c r="Q20" s="12"/>
      <c r="R20" s="11">
        <f t="shared" si="4"/>
        <v>5</v>
      </c>
      <c r="S20" s="12">
        <v>7</v>
      </c>
      <c r="T20" s="12"/>
      <c r="U20" s="12">
        <v>7</v>
      </c>
      <c r="V20" s="12"/>
      <c r="W20" s="11">
        <v>8</v>
      </c>
      <c r="X20" s="12"/>
      <c r="Y20" s="11">
        <f t="shared" si="5"/>
        <v>8</v>
      </c>
      <c r="Z20" s="11">
        <v>5</v>
      </c>
      <c r="AA20" s="11"/>
      <c r="AB20" s="11">
        <f t="shared" si="6"/>
        <v>5</v>
      </c>
      <c r="AC20" s="11">
        <v>6</v>
      </c>
      <c r="AD20" s="12"/>
      <c r="AE20" s="11">
        <f t="shared" si="7"/>
        <v>6</v>
      </c>
      <c r="AF20" s="11">
        <v>6</v>
      </c>
      <c r="AG20" s="12"/>
      <c r="AH20" s="11">
        <f t="shared" si="8"/>
        <v>6</v>
      </c>
      <c r="AI20" s="11">
        <v>4</v>
      </c>
      <c r="AJ20" s="12">
        <v>5</v>
      </c>
      <c r="AK20" s="11">
        <f t="shared" si="9"/>
        <v>5</v>
      </c>
      <c r="AL20" s="11">
        <v>6</v>
      </c>
      <c r="AM20" s="12"/>
      <c r="AN20" s="11">
        <v>8</v>
      </c>
      <c r="AO20" s="12"/>
      <c r="AP20" s="11">
        <v>7</v>
      </c>
      <c r="AQ20" s="12"/>
      <c r="AR20" s="11">
        <v>7</v>
      </c>
      <c r="AS20" s="12"/>
      <c r="AT20" s="11">
        <f t="shared" si="10"/>
        <v>7</v>
      </c>
      <c r="AU20" s="13">
        <f t="shared" si="11"/>
        <v>6.43</v>
      </c>
      <c r="AV20" s="13"/>
      <c r="AW20" s="14" t="str">
        <f t="shared" si="21"/>
        <v>TBKhá</v>
      </c>
      <c r="AX20" s="19"/>
      <c r="AY20" s="11">
        <v>6</v>
      </c>
      <c r="AZ20" s="12"/>
      <c r="BA20" s="11">
        <v>6</v>
      </c>
      <c r="BB20" s="11"/>
      <c r="BC20" s="11">
        <v>8</v>
      </c>
      <c r="BD20" s="12"/>
      <c r="BE20" s="11">
        <v>6</v>
      </c>
      <c r="BF20" s="12"/>
      <c r="BG20" s="11">
        <f t="shared" si="12"/>
        <v>6</v>
      </c>
      <c r="BH20" s="11">
        <v>6</v>
      </c>
      <c r="BI20" s="12"/>
      <c r="BJ20" s="11">
        <v>6</v>
      </c>
      <c r="BK20" s="12"/>
      <c r="BL20" s="11">
        <v>8</v>
      </c>
      <c r="BM20" s="12"/>
      <c r="BN20" s="11">
        <v>7</v>
      </c>
      <c r="BO20" s="12"/>
      <c r="BP20" s="11">
        <v>8</v>
      </c>
      <c r="BQ20" s="12"/>
      <c r="BR20" s="11">
        <v>8</v>
      </c>
      <c r="BS20" s="11"/>
      <c r="BT20" s="11">
        <v>9</v>
      </c>
      <c r="BU20" s="12"/>
      <c r="BV20" s="11">
        <f t="shared" si="13"/>
        <v>9</v>
      </c>
      <c r="BW20" s="11">
        <v>6</v>
      </c>
      <c r="BX20" s="11"/>
      <c r="BY20" s="11">
        <v>8</v>
      </c>
      <c r="BZ20" s="12"/>
      <c r="CA20" s="11">
        <v>7</v>
      </c>
      <c r="CB20" s="12"/>
      <c r="CC20" s="11">
        <v>7</v>
      </c>
      <c r="CD20" s="12"/>
      <c r="CE20" s="11">
        <v>8</v>
      </c>
      <c r="CF20" s="12"/>
      <c r="CG20" s="11">
        <v>8</v>
      </c>
      <c r="CH20" s="12"/>
      <c r="CI20" s="11">
        <v>8</v>
      </c>
      <c r="CJ20" s="12"/>
      <c r="CK20" s="11">
        <v>7</v>
      </c>
      <c r="CL20" s="11"/>
      <c r="CM20" s="11">
        <v>7</v>
      </c>
      <c r="CN20" s="11"/>
      <c r="CO20" s="11">
        <v>8</v>
      </c>
      <c r="CP20" s="12"/>
      <c r="CQ20" s="11">
        <v>9</v>
      </c>
      <c r="CR20" s="11"/>
      <c r="CS20" s="13">
        <f t="shared" si="14"/>
        <v>7.26</v>
      </c>
      <c r="CT20" s="13"/>
      <c r="CU20" s="14" t="str">
        <f t="shared" si="22"/>
        <v>Khá</v>
      </c>
      <c r="CV20" s="19"/>
      <c r="CW20" s="11">
        <v>8</v>
      </c>
      <c r="CX20" s="12"/>
      <c r="CY20" s="11">
        <v>8</v>
      </c>
      <c r="CZ20" s="11"/>
      <c r="DA20" s="11">
        <v>6</v>
      </c>
      <c r="DB20" s="12"/>
      <c r="DC20" s="11">
        <v>8</v>
      </c>
      <c r="DD20" s="12"/>
      <c r="DE20" s="11">
        <v>8</v>
      </c>
      <c r="DF20" s="12"/>
      <c r="DG20" s="11">
        <v>7</v>
      </c>
      <c r="DH20" s="12"/>
      <c r="DI20" s="11">
        <v>7</v>
      </c>
      <c r="DJ20" s="12"/>
      <c r="DK20" s="11">
        <v>8</v>
      </c>
      <c r="DL20" s="12"/>
      <c r="DM20" s="11">
        <v>8</v>
      </c>
      <c r="DN20" s="12"/>
      <c r="DO20" s="11">
        <v>8</v>
      </c>
      <c r="DP20" s="11"/>
      <c r="DQ20" s="13">
        <f t="shared" si="20"/>
        <v>7.68</v>
      </c>
      <c r="DR20" s="13"/>
      <c r="DS20" s="14" t="str">
        <f t="shared" si="23"/>
        <v>Khá</v>
      </c>
      <c r="DT20" s="21"/>
      <c r="DU20" s="11">
        <v>8</v>
      </c>
      <c r="DV20" s="98"/>
      <c r="DW20" s="11">
        <v>7</v>
      </c>
      <c r="DX20" s="98"/>
      <c r="DY20" s="11">
        <v>7</v>
      </c>
      <c r="DZ20" s="98"/>
      <c r="EA20" s="11">
        <v>6</v>
      </c>
      <c r="EB20" s="98"/>
      <c r="EC20" s="11">
        <v>7</v>
      </c>
      <c r="ED20" s="98"/>
      <c r="EE20" s="11">
        <v>9</v>
      </c>
      <c r="EF20" s="98"/>
      <c r="EG20" s="11">
        <v>9</v>
      </c>
      <c r="EH20" s="98"/>
      <c r="EI20" s="11">
        <v>9</v>
      </c>
      <c r="EJ20" s="98"/>
      <c r="EK20" s="11">
        <v>9</v>
      </c>
      <c r="EL20" s="98"/>
      <c r="EM20" s="11">
        <v>6</v>
      </c>
      <c r="EN20" s="98"/>
      <c r="EO20" s="11">
        <v>9</v>
      </c>
      <c r="EP20" s="98"/>
      <c r="EQ20" s="217">
        <f t="shared" si="0"/>
        <v>7.96</v>
      </c>
      <c r="ER20" s="220"/>
      <c r="ES20" s="221" t="str">
        <f t="shared" si="18"/>
        <v>Khá</v>
      </c>
      <c r="ET20" s="221"/>
      <c r="EU20" s="217">
        <f t="shared" si="15"/>
        <v>7.83</v>
      </c>
      <c r="EV20" s="220"/>
      <c r="EW20" s="221" t="str">
        <f t="shared" si="19"/>
        <v>Khá</v>
      </c>
      <c r="EX20" s="219" t="str">
        <f t="shared" si="16"/>
        <v>Mai Vũ ViHiền</v>
      </c>
      <c r="EY20" s="46">
        <f t="shared" si="17"/>
        <v>7.17</v>
      </c>
      <c r="EZ20" s="46"/>
      <c r="FA20" s="47" t="str">
        <f t="shared" si="24"/>
        <v>Khá</v>
      </c>
      <c r="FB20" s="170">
        <f t="shared" si="1"/>
        <v>49</v>
      </c>
    </row>
    <row r="21" spans="1:158" ht="12.75" x14ac:dyDescent="0.2">
      <c r="A21" s="16">
        <v>16</v>
      </c>
      <c r="B21" s="17" t="s">
        <v>93</v>
      </c>
      <c r="C21" s="18" t="s">
        <v>94</v>
      </c>
      <c r="D21" s="11">
        <v>6</v>
      </c>
      <c r="E21" s="12"/>
      <c r="F21" s="11">
        <f t="shared" si="2"/>
        <v>6</v>
      </c>
      <c r="G21" s="11">
        <v>6</v>
      </c>
      <c r="H21" s="12"/>
      <c r="I21" s="11">
        <v>7</v>
      </c>
      <c r="J21" s="12"/>
      <c r="K21" s="11">
        <v>8</v>
      </c>
      <c r="L21" s="12"/>
      <c r="M21" s="11">
        <v>8</v>
      </c>
      <c r="N21" s="12"/>
      <c r="O21" s="11">
        <f t="shared" si="3"/>
        <v>8</v>
      </c>
      <c r="P21" s="11">
        <v>6</v>
      </c>
      <c r="Q21" s="12"/>
      <c r="R21" s="11">
        <f t="shared" si="4"/>
        <v>6</v>
      </c>
      <c r="S21" s="12">
        <v>7</v>
      </c>
      <c r="T21" s="12"/>
      <c r="U21" s="12">
        <v>8</v>
      </c>
      <c r="V21" s="12"/>
      <c r="W21" s="11">
        <v>8</v>
      </c>
      <c r="X21" s="12"/>
      <c r="Y21" s="11">
        <f t="shared" si="5"/>
        <v>8</v>
      </c>
      <c r="Z21" s="11">
        <v>5</v>
      </c>
      <c r="AA21" s="11"/>
      <c r="AB21" s="11">
        <f t="shared" si="6"/>
        <v>5</v>
      </c>
      <c r="AC21" s="11">
        <v>7</v>
      </c>
      <c r="AD21" s="12"/>
      <c r="AE21" s="11">
        <f t="shared" si="7"/>
        <v>7</v>
      </c>
      <c r="AF21" s="11">
        <v>7</v>
      </c>
      <c r="AG21" s="12"/>
      <c r="AH21" s="11">
        <f t="shared" si="8"/>
        <v>7</v>
      </c>
      <c r="AI21" s="11">
        <v>6</v>
      </c>
      <c r="AJ21" s="12"/>
      <c r="AK21" s="11">
        <f t="shared" si="9"/>
        <v>6</v>
      </c>
      <c r="AL21" s="11">
        <v>6</v>
      </c>
      <c r="AM21" s="12"/>
      <c r="AN21" s="11">
        <v>8</v>
      </c>
      <c r="AO21" s="12"/>
      <c r="AP21" s="11">
        <v>8</v>
      </c>
      <c r="AQ21" s="12"/>
      <c r="AR21" s="11">
        <v>6</v>
      </c>
      <c r="AS21" s="12"/>
      <c r="AT21" s="11">
        <f t="shared" si="10"/>
        <v>6</v>
      </c>
      <c r="AU21" s="13">
        <f t="shared" si="11"/>
        <v>6.78</v>
      </c>
      <c r="AV21" s="13"/>
      <c r="AW21" s="14" t="str">
        <f t="shared" si="21"/>
        <v>TBKhá</v>
      </c>
      <c r="AX21" s="19"/>
      <c r="AY21" s="11">
        <v>7</v>
      </c>
      <c r="AZ21" s="12"/>
      <c r="BA21" s="11">
        <v>7</v>
      </c>
      <c r="BB21" s="11"/>
      <c r="BC21" s="11">
        <v>8</v>
      </c>
      <c r="BD21" s="12"/>
      <c r="BE21" s="11">
        <v>7</v>
      </c>
      <c r="BF21" s="12"/>
      <c r="BG21" s="11">
        <f t="shared" si="12"/>
        <v>7</v>
      </c>
      <c r="BH21" s="11">
        <v>8</v>
      </c>
      <c r="BI21" s="12"/>
      <c r="BJ21" s="11">
        <v>8</v>
      </c>
      <c r="BK21" s="12"/>
      <c r="BL21" s="11">
        <v>8</v>
      </c>
      <c r="BM21" s="12"/>
      <c r="BN21" s="11">
        <v>7</v>
      </c>
      <c r="BO21" s="12"/>
      <c r="BP21" s="11">
        <v>7</v>
      </c>
      <c r="BQ21" s="12"/>
      <c r="BR21" s="11">
        <v>9</v>
      </c>
      <c r="BS21" s="11"/>
      <c r="BT21" s="11">
        <v>8</v>
      </c>
      <c r="BU21" s="12"/>
      <c r="BV21" s="11">
        <f t="shared" si="13"/>
        <v>8</v>
      </c>
      <c r="BW21" s="11">
        <v>6</v>
      </c>
      <c r="BX21" s="11"/>
      <c r="BY21" s="11">
        <v>7</v>
      </c>
      <c r="BZ21" s="12"/>
      <c r="CA21" s="11">
        <v>7</v>
      </c>
      <c r="CB21" s="12"/>
      <c r="CC21" s="11">
        <v>8</v>
      </c>
      <c r="CD21" s="12"/>
      <c r="CE21" s="11">
        <v>7</v>
      </c>
      <c r="CF21" s="12"/>
      <c r="CG21" s="11">
        <v>7</v>
      </c>
      <c r="CH21" s="12"/>
      <c r="CI21" s="11">
        <v>9</v>
      </c>
      <c r="CJ21" s="12"/>
      <c r="CK21" s="11">
        <v>8</v>
      </c>
      <c r="CL21" s="11"/>
      <c r="CM21" s="11">
        <v>8</v>
      </c>
      <c r="CN21" s="11"/>
      <c r="CO21" s="11">
        <v>7</v>
      </c>
      <c r="CP21" s="12"/>
      <c r="CQ21" s="11">
        <v>8</v>
      </c>
      <c r="CR21" s="11"/>
      <c r="CS21" s="13">
        <f t="shared" si="14"/>
        <v>7.49</v>
      </c>
      <c r="CT21" s="13"/>
      <c r="CU21" s="14" t="str">
        <f t="shared" si="22"/>
        <v>Khá</v>
      </c>
      <c r="CV21" s="19"/>
      <c r="CW21" s="11">
        <v>8</v>
      </c>
      <c r="CX21" s="12"/>
      <c r="CY21" s="11">
        <v>8</v>
      </c>
      <c r="CZ21" s="11"/>
      <c r="DA21" s="11">
        <v>6</v>
      </c>
      <c r="DB21" s="12"/>
      <c r="DC21" s="11">
        <v>8</v>
      </c>
      <c r="DD21" s="12"/>
      <c r="DE21" s="11">
        <v>7</v>
      </c>
      <c r="DF21" s="12"/>
      <c r="DG21" s="11">
        <v>8</v>
      </c>
      <c r="DH21" s="12"/>
      <c r="DI21" s="11">
        <v>6</v>
      </c>
      <c r="DJ21" s="12"/>
      <c r="DK21" s="11">
        <v>8</v>
      </c>
      <c r="DL21" s="12"/>
      <c r="DM21" s="11">
        <v>9</v>
      </c>
      <c r="DN21" s="12"/>
      <c r="DO21" s="11">
        <v>9</v>
      </c>
      <c r="DP21" s="11"/>
      <c r="DQ21" s="13">
        <f t="shared" si="20"/>
        <v>7.76</v>
      </c>
      <c r="DR21" s="13"/>
      <c r="DS21" s="14" t="str">
        <f t="shared" si="23"/>
        <v>Khá</v>
      </c>
      <c r="DT21" s="21"/>
      <c r="DU21" s="11">
        <v>8</v>
      </c>
      <c r="DV21" s="98"/>
      <c r="DW21" s="11">
        <v>8</v>
      </c>
      <c r="DX21" s="98"/>
      <c r="DY21" s="11">
        <v>7</v>
      </c>
      <c r="DZ21" s="98"/>
      <c r="EA21" s="11">
        <v>8</v>
      </c>
      <c r="EB21" s="98"/>
      <c r="EC21" s="11">
        <v>7</v>
      </c>
      <c r="ED21" s="98"/>
      <c r="EE21" s="11">
        <v>7</v>
      </c>
      <c r="EF21" s="98"/>
      <c r="EG21" s="11">
        <v>9</v>
      </c>
      <c r="EH21" s="98"/>
      <c r="EI21" s="11">
        <v>9</v>
      </c>
      <c r="EJ21" s="98"/>
      <c r="EK21" s="11">
        <v>9</v>
      </c>
      <c r="EL21" s="98"/>
      <c r="EM21" s="11">
        <v>6</v>
      </c>
      <c r="EN21" s="98"/>
      <c r="EO21" s="11">
        <v>7</v>
      </c>
      <c r="EP21" s="98"/>
      <c r="EQ21" s="217">
        <f t="shared" si="0"/>
        <v>7.75</v>
      </c>
      <c r="ER21" s="220"/>
      <c r="ES21" s="221" t="str">
        <f t="shared" si="18"/>
        <v>Khá</v>
      </c>
      <c r="ET21" s="221"/>
      <c r="EU21" s="217">
        <f t="shared" si="15"/>
        <v>7.75</v>
      </c>
      <c r="EV21" s="220"/>
      <c r="EW21" s="221" t="str">
        <f t="shared" si="19"/>
        <v>Khá</v>
      </c>
      <c r="EX21" s="219" t="str">
        <f t="shared" si="16"/>
        <v>Nguyễn Thị ThuHiền</v>
      </c>
      <c r="EY21" s="46">
        <f t="shared" si="17"/>
        <v>7.34</v>
      </c>
      <c r="EZ21" s="46"/>
      <c r="FA21" s="47" t="str">
        <f t="shared" si="24"/>
        <v>Khá</v>
      </c>
      <c r="FB21" s="170">
        <f t="shared" si="1"/>
        <v>36</v>
      </c>
    </row>
    <row r="22" spans="1:158" ht="12.75" x14ac:dyDescent="0.2">
      <c r="A22" s="16">
        <v>17</v>
      </c>
      <c r="B22" s="17" t="s">
        <v>206</v>
      </c>
      <c r="C22" s="18" t="s">
        <v>207</v>
      </c>
      <c r="D22" s="11">
        <v>3</v>
      </c>
      <c r="E22" s="12">
        <v>9</v>
      </c>
      <c r="F22" s="11">
        <f t="shared" si="2"/>
        <v>9</v>
      </c>
      <c r="G22" s="11">
        <v>5</v>
      </c>
      <c r="H22" s="12"/>
      <c r="I22" s="11">
        <v>5</v>
      </c>
      <c r="J22" s="12"/>
      <c r="K22" s="11">
        <v>6</v>
      </c>
      <c r="L22" s="12"/>
      <c r="M22" s="11">
        <v>6</v>
      </c>
      <c r="N22" s="12"/>
      <c r="O22" s="11">
        <f t="shared" si="3"/>
        <v>6</v>
      </c>
      <c r="P22" s="11">
        <v>5</v>
      </c>
      <c r="Q22" s="12"/>
      <c r="R22" s="11">
        <f t="shared" si="4"/>
        <v>5</v>
      </c>
      <c r="S22" s="12">
        <v>7</v>
      </c>
      <c r="T22" s="12"/>
      <c r="U22" s="12">
        <v>7</v>
      </c>
      <c r="V22" s="12"/>
      <c r="W22" s="11">
        <v>6</v>
      </c>
      <c r="X22" s="12"/>
      <c r="Y22" s="11">
        <f t="shared" si="5"/>
        <v>6</v>
      </c>
      <c r="Z22" s="11">
        <v>5</v>
      </c>
      <c r="AA22" s="11"/>
      <c r="AB22" s="11">
        <f t="shared" si="6"/>
        <v>5</v>
      </c>
      <c r="AC22" s="11">
        <v>5</v>
      </c>
      <c r="AD22" s="12"/>
      <c r="AE22" s="11">
        <f t="shared" si="7"/>
        <v>5</v>
      </c>
      <c r="AF22" s="11">
        <v>6</v>
      </c>
      <c r="AG22" s="12"/>
      <c r="AH22" s="11">
        <f t="shared" si="8"/>
        <v>6</v>
      </c>
      <c r="AI22" s="11">
        <v>6</v>
      </c>
      <c r="AJ22" s="12"/>
      <c r="AK22" s="11">
        <f t="shared" si="9"/>
        <v>6</v>
      </c>
      <c r="AL22" s="11">
        <v>6</v>
      </c>
      <c r="AM22" s="12"/>
      <c r="AN22" s="11">
        <v>6</v>
      </c>
      <c r="AO22" s="12"/>
      <c r="AP22" s="11">
        <v>8</v>
      </c>
      <c r="AQ22" s="12"/>
      <c r="AR22" s="11">
        <v>5</v>
      </c>
      <c r="AS22" s="12"/>
      <c r="AT22" s="11">
        <f t="shared" si="10"/>
        <v>5</v>
      </c>
      <c r="AU22" s="13">
        <f t="shared" si="11"/>
        <v>6.04</v>
      </c>
      <c r="AV22" s="13"/>
      <c r="AW22" s="14" t="str">
        <f>IF(AU22&lt;5,"Yếu",IF(AU22&lt;6,"TBình",IF(AU22&lt;7,"TBKhá",IF(AU22&lt;8,"Khá",IF(AU22&lt;9,"Giỏi","Xuất sắc")))))</f>
        <v>TBKhá</v>
      </c>
      <c r="AX22" s="19"/>
      <c r="AY22" s="11">
        <v>7</v>
      </c>
      <c r="AZ22" s="12"/>
      <c r="BA22" s="11">
        <v>5</v>
      </c>
      <c r="BB22" s="11"/>
      <c r="BC22" s="11">
        <v>7</v>
      </c>
      <c r="BD22" s="12"/>
      <c r="BE22" s="11">
        <v>8</v>
      </c>
      <c r="BF22" s="12"/>
      <c r="BG22" s="11">
        <f t="shared" si="12"/>
        <v>8</v>
      </c>
      <c r="BH22" s="11">
        <v>7</v>
      </c>
      <c r="BI22" s="12"/>
      <c r="BJ22" s="11">
        <v>7</v>
      </c>
      <c r="BK22" s="12"/>
      <c r="BL22" s="11">
        <v>7</v>
      </c>
      <c r="BM22" s="12"/>
      <c r="BN22" s="11">
        <v>6</v>
      </c>
      <c r="BO22" s="12"/>
      <c r="BP22" s="11">
        <v>8</v>
      </c>
      <c r="BQ22" s="12"/>
      <c r="BR22" s="11">
        <v>9</v>
      </c>
      <c r="BS22" s="11"/>
      <c r="BT22" s="11">
        <v>8</v>
      </c>
      <c r="BU22" s="12"/>
      <c r="BV22" s="11">
        <f t="shared" si="13"/>
        <v>8</v>
      </c>
      <c r="BW22" s="11">
        <v>5</v>
      </c>
      <c r="BX22" s="11"/>
      <c r="BY22" s="11">
        <v>7</v>
      </c>
      <c r="BZ22" s="12"/>
      <c r="CA22" s="11">
        <v>7</v>
      </c>
      <c r="CB22" s="12"/>
      <c r="CC22" s="11">
        <v>7</v>
      </c>
      <c r="CD22" s="12"/>
      <c r="CE22" s="11">
        <v>6</v>
      </c>
      <c r="CF22" s="12"/>
      <c r="CG22" s="11">
        <v>7</v>
      </c>
      <c r="CH22" s="12"/>
      <c r="CI22" s="11">
        <v>7</v>
      </c>
      <c r="CJ22" s="12"/>
      <c r="CK22" s="11">
        <v>7</v>
      </c>
      <c r="CL22" s="11"/>
      <c r="CM22" s="11">
        <v>6</v>
      </c>
      <c r="CN22" s="11"/>
      <c r="CO22" s="11">
        <v>7</v>
      </c>
      <c r="CP22" s="12"/>
      <c r="CQ22" s="11">
        <v>8</v>
      </c>
      <c r="CR22" s="11"/>
      <c r="CS22" s="13">
        <f t="shared" si="14"/>
        <v>6.92</v>
      </c>
      <c r="CT22" s="13"/>
      <c r="CU22" s="14" t="str">
        <f>IF(CS22&lt;5,"Yếu",IF(CS22&lt;6,"TBình",IF(CS22&lt;7,"TBKhá",IF(CS22&lt;8,"Khá",IF(CS22&lt;9,"Giỏi","Xuất sắc")))))</f>
        <v>TBKhá</v>
      </c>
      <c r="CV22" s="19"/>
      <c r="CW22" s="11">
        <v>8</v>
      </c>
      <c r="CX22" s="12"/>
      <c r="CY22" s="11">
        <v>7</v>
      </c>
      <c r="CZ22" s="11"/>
      <c r="DA22" s="11">
        <v>6</v>
      </c>
      <c r="DB22" s="12"/>
      <c r="DC22" s="11">
        <v>7</v>
      </c>
      <c r="DD22" s="12"/>
      <c r="DE22" s="11">
        <v>7</v>
      </c>
      <c r="DF22" s="12"/>
      <c r="DG22" s="11">
        <v>6</v>
      </c>
      <c r="DH22" s="12"/>
      <c r="DI22" s="11">
        <v>6</v>
      </c>
      <c r="DJ22" s="12"/>
      <c r="DK22" s="11">
        <v>8</v>
      </c>
      <c r="DL22" s="12"/>
      <c r="DM22" s="11">
        <v>9</v>
      </c>
      <c r="DN22" s="12"/>
      <c r="DO22" s="11">
        <v>8</v>
      </c>
      <c r="DP22" s="11"/>
      <c r="DQ22" s="13">
        <f t="shared" si="20"/>
        <v>7.24</v>
      </c>
      <c r="DR22" s="13"/>
      <c r="DS22" s="14" t="str">
        <f>IF(DQ22&lt;5,"Yếu",IF(DQ22&lt;6,"TBình",IF(DQ22&lt;7,"TBKhá",IF(DQ22&lt;8,"Khá",IF(DQ22&lt;9,"Giỏi","Xuất sắc")))))</f>
        <v>Khá</v>
      </c>
      <c r="DT22" s="21"/>
      <c r="DU22" s="11">
        <v>7</v>
      </c>
      <c r="DV22" s="98"/>
      <c r="DW22" s="11">
        <v>6</v>
      </c>
      <c r="DX22" s="98"/>
      <c r="DY22" s="11">
        <v>7</v>
      </c>
      <c r="DZ22" s="98"/>
      <c r="EA22" s="11">
        <v>5</v>
      </c>
      <c r="EB22" s="98"/>
      <c r="EC22" s="11">
        <v>7</v>
      </c>
      <c r="ED22" s="98"/>
      <c r="EE22" s="11">
        <v>6</v>
      </c>
      <c r="EF22" s="98"/>
      <c r="EG22" s="11">
        <v>9</v>
      </c>
      <c r="EH22" s="98"/>
      <c r="EI22" s="11">
        <v>7</v>
      </c>
      <c r="EJ22" s="98"/>
      <c r="EK22" s="11">
        <v>9</v>
      </c>
      <c r="EL22" s="98"/>
      <c r="EM22" s="11">
        <v>6</v>
      </c>
      <c r="EN22" s="98"/>
      <c r="EO22" s="11">
        <v>8</v>
      </c>
      <c r="EP22" s="98"/>
      <c r="EQ22" s="217">
        <f t="shared" si="0"/>
        <v>7.11</v>
      </c>
      <c r="ER22" s="220"/>
      <c r="ES22" s="221" t="str">
        <f t="shared" si="18"/>
        <v>Khá</v>
      </c>
      <c r="ET22" s="221"/>
      <c r="EU22" s="217">
        <f t="shared" si="15"/>
        <v>7.17</v>
      </c>
      <c r="EV22" s="220"/>
      <c r="EW22" s="221" t="str">
        <f t="shared" si="19"/>
        <v>Khá</v>
      </c>
      <c r="EX22" s="219" t="str">
        <f t="shared" si="16"/>
        <v>Bùi Thị ThanhHiếu</v>
      </c>
      <c r="EY22" s="46">
        <f t="shared" si="17"/>
        <v>6.71</v>
      </c>
      <c r="EZ22" s="46"/>
      <c r="FA22" s="47" t="str">
        <f t="shared" si="24"/>
        <v>TBKhá</v>
      </c>
      <c r="FB22" s="170">
        <f t="shared" si="1"/>
        <v>67</v>
      </c>
    </row>
    <row r="23" spans="1:158" ht="12.75" x14ac:dyDescent="0.2">
      <c r="A23" s="16">
        <v>18</v>
      </c>
      <c r="B23" s="17" t="s">
        <v>198</v>
      </c>
      <c r="C23" s="18" t="s">
        <v>806</v>
      </c>
      <c r="D23" s="11">
        <v>6</v>
      </c>
      <c r="E23" s="12"/>
      <c r="F23" s="11">
        <f t="shared" si="2"/>
        <v>6</v>
      </c>
      <c r="G23" s="11">
        <v>5</v>
      </c>
      <c r="H23" s="12"/>
      <c r="I23" s="11">
        <v>7</v>
      </c>
      <c r="J23" s="12"/>
      <c r="K23" s="11">
        <v>6</v>
      </c>
      <c r="L23" s="12"/>
      <c r="M23" s="11">
        <v>6</v>
      </c>
      <c r="N23" s="12"/>
      <c r="O23" s="11">
        <f t="shared" si="3"/>
        <v>6</v>
      </c>
      <c r="P23" s="11">
        <v>6</v>
      </c>
      <c r="Q23" s="12"/>
      <c r="R23" s="11">
        <f t="shared" si="4"/>
        <v>6</v>
      </c>
      <c r="S23" s="12">
        <v>7</v>
      </c>
      <c r="T23" s="12"/>
      <c r="U23" s="12">
        <v>8</v>
      </c>
      <c r="V23" s="12"/>
      <c r="W23" s="11">
        <v>9</v>
      </c>
      <c r="X23" s="12"/>
      <c r="Y23" s="11">
        <f t="shared" si="5"/>
        <v>9</v>
      </c>
      <c r="Z23" s="11">
        <v>5</v>
      </c>
      <c r="AA23" s="11"/>
      <c r="AB23" s="11">
        <f t="shared" si="6"/>
        <v>5</v>
      </c>
      <c r="AC23" s="11">
        <v>6</v>
      </c>
      <c r="AD23" s="12"/>
      <c r="AE23" s="11">
        <f t="shared" si="7"/>
        <v>6</v>
      </c>
      <c r="AF23" s="11">
        <v>6</v>
      </c>
      <c r="AG23" s="12"/>
      <c r="AH23" s="11">
        <f t="shared" si="8"/>
        <v>6</v>
      </c>
      <c r="AI23" s="11">
        <v>6</v>
      </c>
      <c r="AJ23" s="12"/>
      <c r="AK23" s="11">
        <f t="shared" si="9"/>
        <v>6</v>
      </c>
      <c r="AL23" s="11">
        <v>6</v>
      </c>
      <c r="AM23" s="12"/>
      <c r="AN23" s="11">
        <v>7</v>
      </c>
      <c r="AO23" s="12"/>
      <c r="AP23" s="11">
        <v>7</v>
      </c>
      <c r="AQ23" s="12"/>
      <c r="AR23" s="11">
        <v>5</v>
      </c>
      <c r="AS23" s="12"/>
      <c r="AT23" s="11">
        <f t="shared" si="10"/>
        <v>5</v>
      </c>
      <c r="AU23" s="13">
        <f t="shared" si="11"/>
        <v>6.28</v>
      </c>
      <c r="AV23" s="13"/>
      <c r="AW23" s="14" t="str">
        <f>IF(AU23&lt;5,"Yếu",IF(AU23&lt;6,"TBình",IF(AU23&lt;7,"TBKhá",IF(AU23&lt;8,"Khá",IF(AU23&lt;9,"Giỏi","Xuất sắc")))))</f>
        <v>TBKhá</v>
      </c>
      <c r="AX23" s="19"/>
      <c r="AY23" s="11">
        <v>6</v>
      </c>
      <c r="AZ23" s="12"/>
      <c r="BA23" s="11">
        <v>7</v>
      </c>
      <c r="BB23" s="11"/>
      <c r="BC23" s="11">
        <v>8</v>
      </c>
      <c r="BD23" s="12"/>
      <c r="BE23" s="11">
        <v>6</v>
      </c>
      <c r="BF23" s="12"/>
      <c r="BG23" s="11">
        <f t="shared" si="12"/>
        <v>6</v>
      </c>
      <c r="BH23" s="11">
        <v>7</v>
      </c>
      <c r="BI23" s="12"/>
      <c r="BJ23" s="11">
        <v>8</v>
      </c>
      <c r="BK23" s="12"/>
      <c r="BL23" s="11">
        <v>7</v>
      </c>
      <c r="BM23" s="12"/>
      <c r="BN23" s="11">
        <v>7</v>
      </c>
      <c r="BO23" s="12"/>
      <c r="BP23" s="11">
        <v>9</v>
      </c>
      <c r="BQ23" s="12"/>
      <c r="BR23" s="11">
        <v>9</v>
      </c>
      <c r="BS23" s="11"/>
      <c r="BT23" s="11">
        <v>9</v>
      </c>
      <c r="BU23" s="12"/>
      <c r="BV23" s="11">
        <f t="shared" si="13"/>
        <v>9</v>
      </c>
      <c r="BW23" s="11">
        <v>6</v>
      </c>
      <c r="BX23" s="11"/>
      <c r="BY23" s="11">
        <v>7</v>
      </c>
      <c r="BZ23" s="12"/>
      <c r="CA23" s="11">
        <v>8</v>
      </c>
      <c r="CB23" s="12"/>
      <c r="CC23" s="11">
        <v>7</v>
      </c>
      <c r="CD23" s="12"/>
      <c r="CE23" s="11">
        <v>8</v>
      </c>
      <c r="CF23" s="12"/>
      <c r="CG23" s="11">
        <v>9</v>
      </c>
      <c r="CH23" s="12"/>
      <c r="CI23" s="11">
        <v>9</v>
      </c>
      <c r="CJ23" s="12"/>
      <c r="CK23" s="11">
        <v>8</v>
      </c>
      <c r="CL23" s="11"/>
      <c r="CM23" s="11">
        <v>9</v>
      </c>
      <c r="CN23" s="11"/>
      <c r="CO23" s="11">
        <v>8</v>
      </c>
      <c r="CP23" s="12"/>
      <c r="CQ23" s="11">
        <v>8</v>
      </c>
      <c r="CR23" s="11"/>
      <c r="CS23" s="13">
        <f t="shared" si="14"/>
        <v>7.68</v>
      </c>
      <c r="CT23" s="13"/>
      <c r="CU23" s="14" t="str">
        <f>IF(CS23&lt;5,"Yếu",IF(CS23&lt;6,"TBình",IF(CS23&lt;7,"TBKhá",IF(CS23&lt;8,"Khá",IF(CS23&lt;9,"Giỏi","Xuất sắc")))))</f>
        <v>Khá</v>
      </c>
      <c r="CV23" s="19"/>
      <c r="CW23" s="11">
        <v>8</v>
      </c>
      <c r="CX23" s="12"/>
      <c r="CY23" s="11">
        <v>8</v>
      </c>
      <c r="CZ23" s="11"/>
      <c r="DA23" s="11">
        <v>7</v>
      </c>
      <c r="DB23" s="12"/>
      <c r="DC23" s="11">
        <v>8</v>
      </c>
      <c r="DD23" s="12"/>
      <c r="DE23" s="11">
        <v>8</v>
      </c>
      <c r="DF23" s="12"/>
      <c r="DG23" s="11">
        <v>8</v>
      </c>
      <c r="DH23" s="12"/>
      <c r="DI23" s="11">
        <v>8</v>
      </c>
      <c r="DJ23" s="12"/>
      <c r="DK23" s="11">
        <v>8</v>
      </c>
      <c r="DL23" s="12"/>
      <c r="DM23" s="11">
        <v>9</v>
      </c>
      <c r="DN23" s="12"/>
      <c r="DO23" s="11">
        <v>8</v>
      </c>
      <c r="DP23" s="11"/>
      <c r="DQ23" s="13">
        <f t="shared" si="20"/>
        <v>8</v>
      </c>
      <c r="DR23" s="13"/>
      <c r="DS23" s="14" t="str">
        <f>IF(DQ23&lt;5,"Yếu",IF(DQ23&lt;6,"TBình",IF(DQ23&lt;7,"TBKhá",IF(DQ23&lt;8,"Khá",IF(DQ23&lt;9,"Giỏi","Xuất sắc")))))</f>
        <v>Giỏi</v>
      </c>
      <c r="DT23" s="21"/>
      <c r="DU23" s="11">
        <v>10</v>
      </c>
      <c r="DV23" s="98"/>
      <c r="DW23" s="11">
        <v>8</v>
      </c>
      <c r="DX23" s="98"/>
      <c r="DY23" s="11">
        <v>8</v>
      </c>
      <c r="DZ23" s="98"/>
      <c r="EA23" s="11">
        <v>8</v>
      </c>
      <c r="EB23" s="98"/>
      <c r="EC23" s="11">
        <v>8</v>
      </c>
      <c r="ED23" s="98"/>
      <c r="EE23" s="11">
        <v>9</v>
      </c>
      <c r="EF23" s="98"/>
      <c r="EG23" s="11">
        <v>9</v>
      </c>
      <c r="EH23" s="98"/>
      <c r="EI23" s="11">
        <v>9</v>
      </c>
      <c r="EJ23" s="98"/>
      <c r="EK23" s="11">
        <v>10</v>
      </c>
      <c r="EL23" s="98"/>
      <c r="EM23" s="11">
        <v>8</v>
      </c>
      <c r="EN23" s="98"/>
      <c r="EO23" s="11">
        <v>9</v>
      </c>
      <c r="EP23" s="98"/>
      <c r="EQ23" s="217">
        <f t="shared" si="0"/>
        <v>8.86</v>
      </c>
      <c r="ER23" s="220"/>
      <c r="ES23" s="221" t="str">
        <f t="shared" si="18"/>
        <v>Giỏi</v>
      </c>
      <c r="ET23" s="221"/>
      <c r="EU23" s="217">
        <f t="shared" si="15"/>
        <v>8.4499999999999993</v>
      </c>
      <c r="EV23" s="220"/>
      <c r="EW23" s="221" t="str">
        <f t="shared" si="19"/>
        <v>Giỏi</v>
      </c>
      <c r="EX23" s="219" t="str">
        <f t="shared" si="16"/>
        <v>Võ ThịHòa</v>
      </c>
      <c r="EY23" s="46">
        <f t="shared" si="17"/>
        <v>7.46</v>
      </c>
      <c r="EZ23" s="46"/>
      <c r="FA23" s="47" t="str">
        <f t="shared" si="24"/>
        <v>Khá</v>
      </c>
      <c r="FB23" s="170">
        <f t="shared" si="1"/>
        <v>29</v>
      </c>
    </row>
    <row r="24" spans="1:158" ht="12.75" x14ac:dyDescent="0.2">
      <c r="A24" s="16">
        <v>19</v>
      </c>
      <c r="B24" s="17" t="s">
        <v>203</v>
      </c>
      <c r="C24" s="18" t="s">
        <v>209</v>
      </c>
      <c r="D24" s="11">
        <v>5</v>
      </c>
      <c r="E24" s="12"/>
      <c r="F24" s="11">
        <f t="shared" si="2"/>
        <v>5</v>
      </c>
      <c r="G24" s="11">
        <v>6</v>
      </c>
      <c r="H24" s="12"/>
      <c r="I24" s="11">
        <v>6</v>
      </c>
      <c r="J24" s="12"/>
      <c r="K24" s="11">
        <v>6</v>
      </c>
      <c r="L24" s="12"/>
      <c r="M24" s="11">
        <v>5</v>
      </c>
      <c r="N24" s="12"/>
      <c r="O24" s="11">
        <f t="shared" si="3"/>
        <v>5</v>
      </c>
      <c r="P24" s="11">
        <v>6</v>
      </c>
      <c r="Q24" s="12"/>
      <c r="R24" s="11">
        <f t="shared" si="4"/>
        <v>6</v>
      </c>
      <c r="S24" s="12">
        <v>6</v>
      </c>
      <c r="T24" s="12"/>
      <c r="U24" s="12">
        <v>6</v>
      </c>
      <c r="V24" s="12"/>
      <c r="W24" s="11">
        <v>7</v>
      </c>
      <c r="X24" s="12"/>
      <c r="Y24" s="11">
        <f t="shared" si="5"/>
        <v>7</v>
      </c>
      <c r="Z24" s="11">
        <v>6</v>
      </c>
      <c r="AA24" s="11"/>
      <c r="AB24" s="11">
        <f t="shared" si="6"/>
        <v>6</v>
      </c>
      <c r="AC24" s="11">
        <v>6</v>
      </c>
      <c r="AD24" s="12"/>
      <c r="AE24" s="11">
        <f t="shared" si="7"/>
        <v>6</v>
      </c>
      <c r="AF24" s="11">
        <v>6</v>
      </c>
      <c r="AG24" s="12"/>
      <c r="AH24" s="11">
        <f t="shared" si="8"/>
        <v>6</v>
      </c>
      <c r="AI24" s="11">
        <v>6</v>
      </c>
      <c r="AJ24" s="12"/>
      <c r="AK24" s="11">
        <f t="shared" si="9"/>
        <v>6</v>
      </c>
      <c r="AL24" s="11">
        <v>6</v>
      </c>
      <c r="AM24" s="12"/>
      <c r="AN24" s="11">
        <v>7</v>
      </c>
      <c r="AO24" s="12"/>
      <c r="AP24" s="11">
        <v>6</v>
      </c>
      <c r="AQ24" s="12"/>
      <c r="AR24" s="11">
        <v>6</v>
      </c>
      <c r="AS24" s="12"/>
      <c r="AT24" s="11">
        <f t="shared" si="10"/>
        <v>6</v>
      </c>
      <c r="AU24" s="13">
        <f t="shared" si="11"/>
        <v>6.04</v>
      </c>
      <c r="AV24" s="13"/>
      <c r="AW24" s="14" t="str">
        <f t="shared" ref="AW24:AW85" si="25">IF(AU24&lt;5,"Yếu",IF(AU24&lt;6,"TBình",IF(AU24&lt;7,"TBKhá",IF(AU24&lt;8,"Khá",IF(AU24&lt;9,"Giỏi","Xuất sắc")))))</f>
        <v>TBKhá</v>
      </c>
      <c r="AX24" s="19"/>
      <c r="AY24" s="11">
        <v>7</v>
      </c>
      <c r="AZ24" s="12"/>
      <c r="BA24" s="11">
        <v>6</v>
      </c>
      <c r="BB24" s="11"/>
      <c r="BC24" s="11">
        <v>8</v>
      </c>
      <c r="BD24" s="12"/>
      <c r="BE24" s="11">
        <v>6</v>
      </c>
      <c r="BF24" s="12"/>
      <c r="BG24" s="11">
        <f t="shared" si="12"/>
        <v>6</v>
      </c>
      <c r="BH24" s="11">
        <v>7</v>
      </c>
      <c r="BI24" s="12"/>
      <c r="BJ24" s="11">
        <v>7</v>
      </c>
      <c r="BK24" s="12"/>
      <c r="BL24" s="11">
        <v>8</v>
      </c>
      <c r="BM24" s="12"/>
      <c r="BN24" s="11">
        <v>6</v>
      </c>
      <c r="BO24" s="12"/>
      <c r="BP24" s="11">
        <v>9</v>
      </c>
      <c r="BQ24" s="12"/>
      <c r="BR24" s="11">
        <v>9</v>
      </c>
      <c r="BS24" s="11"/>
      <c r="BT24" s="11">
        <v>9</v>
      </c>
      <c r="BU24" s="12"/>
      <c r="BV24" s="11">
        <f t="shared" si="13"/>
        <v>9</v>
      </c>
      <c r="BW24" s="11">
        <v>6</v>
      </c>
      <c r="BX24" s="11"/>
      <c r="BY24" s="11">
        <v>6</v>
      </c>
      <c r="BZ24" s="12"/>
      <c r="CA24" s="11">
        <v>8</v>
      </c>
      <c r="CB24" s="12"/>
      <c r="CC24" s="11">
        <v>7</v>
      </c>
      <c r="CD24" s="12"/>
      <c r="CE24" s="11">
        <v>8</v>
      </c>
      <c r="CF24" s="12"/>
      <c r="CG24" s="11">
        <v>7</v>
      </c>
      <c r="CH24" s="12"/>
      <c r="CI24" s="11">
        <v>6</v>
      </c>
      <c r="CJ24" s="12"/>
      <c r="CK24" s="11">
        <v>7</v>
      </c>
      <c r="CL24" s="11"/>
      <c r="CM24" s="11">
        <v>9</v>
      </c>
      <c r="CN24" s="11"/>
      <c r="CO24" s="11">
        <v>8</v>
      </c>
      <c r="CP24" s="12"/>
      <c r="CQ24" s="11">
        <v>8</v>
      </c>
      <c r="CR24" s="11"/>
      <c r="CS24" s="13">
        <f t="shared" si="14"/>
        <v>7.38</v>
      </c>
      <c r="CT24" s="13"/>
      <c r="CU24" s="14" t="str">
        <f t="shared" ref="CU24:CU85" si="26">IF(CS24&lt;5,"Yếu",IF(CS24&lt;6,"TBình",IF(CS24&lt;7,"TBKhá",IF(CS24&lt;8,"Khá",IF(CS24&lt;9,"Giỏi","Xuất sắc")))))</f>
        <v>Khá</v>
      </c>
      <c r="CV24" s="19"/>
      <c r="CW24" s="11">
        <v>7</v>
      </c>
      <c r="CX24" s="12"/>
      <c r="CY24" s="11">
        <v>7</v>
      </c>
      <c r="CZ24" s="11"/>
      <c r="DA24" s="11">
        <v>6</v>
      </c>
      <c r="DB24" s="12"/>
      <c r="DC24" s="11">
        <v>7</v>
      </c>
      <c r="DD24" s="12"/>
      <c r="DE24" s="11">
        <v>8</v>
      </c>
      <c r="DF24" s="12"/>
      <c r="DG24" s="11">
        <v>7</v>
      </c>
      <c r="DH24" s="12"/>
      <c r="DI24" s="11">
        <v>8</v>
      </c>
      <c r="DJ24" s="12"/>
      <c r="DK24" s="11">
        <v>8</v>
      </c>
      <c r="DL24" s="12"/>
      <c r="DM24" s="11">
        <v>8</v>
      </c>
      <c r="DN24" s="12"/>
      <c r="DO24" s="11">
        <v>9</v>
      </c>
      <c r="DP24" s="11"/>
      <c r="DQ24" s="13">
        <f t="shared" si="20"/>
        <v>7.4</v>
      </c>
      <c r="DR24" s="13"/>
      <c r="DS24" s="14" t="str">
        <f t="shared" ref="DS24:DS78" si="27">IF(DQ24&lt;5,"Yếu",IF(DQ24&lt;6,"TBình",IF(DQ24&lt;7,"TBKhá",IF(DQ24&lt;8,"Khá",IF(DQ24&lt;9,"Giỏi","Xuất sắc")))))</f>
        <v>Khá</v>
      </c>
      <c r="DT24" s="21"/>
      <c r="DU24" s="11">
        <v>8</v>
      </c>
      <c r="DV24" s="98"/>
      <c r="DW24" s="11">
        <v>6</v>
      </c>
      <c r="DX24" s="98"/>
      <c r="DY24" s="11">
        <v>7</v>
      </c>
      <c r="DZ24" s="98"/>
      <c r="EA24" s="11">
        <v>7</v>
      </c>
      <c r="EB24" s="98"/>
      <c r="EC24" s="11">
        <v>7</v>
      </c>
      <c r="ED24" s="98"/>
      <c r="EE24" s="11">
        <v>8</v>
      </c>
      <c r="EF24" s="98"/>
      <c r="EG24" s="11">
        <v>9</v>
      </c>
      <c r="EH24" s="98"/>
      <c r="EI24" s="11">
        <v>7</v>
      </c>
      <c r="EJ24" s="98"/>
      <c r="EK24" s="11">
        <v>8</v>
      </c>
      <c r="EL24" s="98"/>
      <c r="EM24" s="11">
        <v>7</v>
      </c>
      <c r="EN24" s="98"/>
      <c r="EO24" s="11">
        <v>9</v>
      </c>
      <c r="EP24" s="98"/>
      <c r="EQ24" s="217">
        <f t="shared" si="0"/>
        <v>7.61</v>
      </c>
      <c r="ER24" s="220"/>
      <c r="ES24" s="221" t="str">
        <f t="shared" si="18"/>
        <v>Khá</v>
      </c>
      <c r="ET24" s="221"/>
      <c r="EU24" s="217">
        <f t="shared" si="15"/>
        <v>7.51</v>
      </c>
      <c r="EV24" s="220"/>
      <c r="EW24" s="221" t="str">
        <f t="shared" si="19"/>
        <v>Khá</v>
      </c>
      <c r="EX24" s="219" t="str">
        <f t="shared" si="16"/>
        <v>Trần ThịHuệ</v>
      </c>
      <c r="EY24" s="46">
        <f t="shared" si="17"/>
        <v>6.97</v>
      </c>
      <c r="EZ24" s="46"/>
      <c r="FA24" s="47" t="str">
        <f t="shared" si="24"/>
        <v>TBKhá</v>
      </c>
      <c r="FB24" s="170">
        <f t="shared" si="1"/>
        <v>60</v>
      </c>
    </row>
    <row r="25" spans="1:158" ht="12.75" x14ac:dyDescent="0.2">
      <c r="A25" s="16">
        <v>20</v>
      </c>
      <c r="B25" s="17" t="s">
        <v>210</v>
      </c>
      <c r="C25" s="18" t="s">
        <v>211</v>
      </c>
      <c r="D25" s="11">
        <v>6</v>
      </c>
      <c r="E25" s="12"/>
      <c r="F25" s="11">
        <f t="shared" si="2"/>
        <v>6</v>
      </c>
      <c r="G25" s="11">
        <v>6</v>
      </c>
      <c r="H25" s="12"/>
      <c r="I25" s="11">
        <v>7</v>
      </c>
      <c r="J25" s="12"/>
      <c r="K25" s="11">
        <v>6</v>
      </c>
      <c r="L25" s="12"/>
      <c r="M25" s="11">
        <v>7</v>
      </c>
      <c r="N25" s="12"/>
      <c r="O25" s="11">
        <f t="shared" si="3"/>
        <v>7</v>
      </c>
      <c r="P25" s="11">
        <v>6</v>
      </c>
      <c r="Q25" s="12"/>
      <c r="R25" s="11">
        <f t="shared" si="4"/>
        <v>6</v>
      </c>
      <c r="S25" s="12">
        <v>7</v>
      </c>
      <c r="T25" s="12"/>
      <c r="U25" s="12">
        <v>8</v>
      </c>
      <c r="V25" s="12"/>
      <c r="W25" s="11">
        <v>8</v>
      </c>
      <c r="X25" s="12"/>
      <c r="Y25" s="11">
        <f t="shared" si="5"/>
        <v>8</v>
      </c>
      <c r="Z25" s="11">
        <v>6</v>
      </c>
      <c r="AA25" s="11"/>
      <c r="AB25" s="11">
        <f t="shared" si="6"/>
        <v>6</v>
      </c>
      <c r="AC25" s="11">
        <v>6</v>
      </c>
      <c r="AD25" s="12"/>
      <c r="AE25" s="11">
        <f t="shared" si="7"/>
        <v>6</v>
      </c>
      <c r="AF25" s="11">
        <v>5</v>
      </c>
      <c r="AG25" s="12"/>
      <c r="AH25" s="11">
        <f t="shared" si="8"/>
        <v>5</v>
      </c>
      <c r="AI25" s="11">
        <v>5</v>
      </c>
      <c r="AJ25" s="12"/>
      <c r="AK25" s="11">
        <f t="shared" si="9"/>
        <v>5</v>
      </c>
      <c r="AL25" s="11">
        <v>7</v>
      </c>
      <c r="AM25" s="12"/>
      <c r="AN25" s="11">
        <v>8</v>
      </c>
      <c r="AO25" s="12"/>
      <c r="AP25" s="11">
        <v>7</v>
      </c>
      <c r="AQ25" s="12"/>
      <c r="AR25" s="11">
        <v>5</v>
      </c>
      <c r="AS25" s="12"/>
      <c r="AT25" s="11">
        <f t="shared" si="10"/>
        <v>5</v>
      </c>
      <c r="AU25" s="13">
        <f t="shared" si="11"/>
        <v>6.41</v>
      </c>
      <c r="AV25" s="13"/>
      <c r="AW25" s="14" t="str">
        <f t="shared" si="25"/>
        <v>TBKhá</v>
      </c>
      <c r="AX25" s="19"/>
      <c r="AY25" s="11">
        <v>7</v>
      </c>
      <c r="AZ25" s="12"/>
      <c r="BA25" s="11">
        <v>8</v>
      </c>
      <c r="BB25" s="11"/>
      <c r="BC25" s="11">
        <v>8</v>
      </c>
      <c r="BD25" s="12"/>
      <c r="BE25" s="11">
        <v>6</v>
      </c>
      <c r="BF25" s="12"/>
      <c r="BG25" s="11">
        <f t="shared" si="12"/>
        <v>6</v>
      </c>
      <c r="BH25" s="11">
        <v>8</v>
      </c>
      <c r="BI25" s="12"/>
      <c r="BJ25" s="11">
        <v>8</v>
      </c>
      <c r="BK25" s="12"/>
      <c r="BL25" s="11">
        <v>7</v>
      </c>
      <c r="BM25" s="12"/>
      <c r="BN25" s="11">
        <v>8</v>
      </c>
      <c r="BO25" s="12"/>
      <c r="BP25" s="11">
        <v>9</v>
      </c>
      <c r="BQ25" s="12"/>
      <c r="BR25" s="11">
        <v>9</v>
      </c>
      <c r="BS25" s="11"/>
      <c r="BT25" s="11">
        <v>8</v>
      </c>
      <c r="BU25" s="12"/>
      <c r="BV25" s="11">
        <f t="shared" si="13"/>
        <v>8</v>
      </c>
      <c r="BW25" s="11">
        <v>6</v>
      </c>
      <c r="BX25" s="11"/>
      <c r="BY25" s="11">
        <v>6</v>
      </c>
      <c r="BZ25" s="12"/>
      <c r="CA25" s="11">
        <v>7</v>
      </c>
      <c r="CB25" s="12"/>
      <c r="CC25" s="11">
        <v>8</v>
      </c>
      <c r="CD25" s="12"/>
      <c r="CE25" s="11">
        <v>8</v>
      </c>
      <c r="CF25" s="12"/>
      <c r="CG25" s="11">
        <v>8</v>
      </c>
      <c r="CH25" s="12"/>
      <c r="CI25" s="11">
        <v>7</v>
      </c>
      <c r="CJ25" s="12"/>
      <c r="CK25" s="11">
        <v>8</v>
      </c>
      <c r="CL25" s="11"/>
      <c r="CM25" s="11">
        <v>8</v>
      </c>
      <c r="CN25" s="11"/>
      <c r="CO25" s="11">
        <v>8</v>
      </c>
      <c r="CP25" s="12"/>
      <c r="CQ25" s="11">
        <v>8</v>
      </c>
      <c r="CR25" s="11"/>
      <c r="CS25" s="13">
        <f t="shared" si="14"/>
        <v>7.62</v>
      </c>
      <c r="CT25" s="13"/>
      <c r="CU25" s="14" t="str">
        <f t="shared" si="26"/>
        <v>Khá</v>
      </c>
      <c r="CV25" s="19"/>
      <c r="CW25" s="11">
        <v>8</v>
      </c>
      <c r="CX25" s="12"/>
      <c r="CY25" s="11">
        <v>6</v>
      </c>
      <c r="CZ25" s="11"/>
      <c r="DA25" s="11">
        <v>7</v>
      </c>
      <c r="DB25" s="12"/>
      <c r="DC25" s="11">
        <v>8</v>
      </c>
      <c r="DD25" s="12"/>
      <c r="DE25" s="11">
        <v>7</v>
      </c>
      <c r="DF25" s="12"/>
      <c r="DG25" s="11">
        <v>8</v>
      </c>
      <c r="DH25" s="12"/>
      <c r="DI25" s="11">
        <v>7</v>
      </c>
      <c r="DJ25" s="12"/>
      <c r="DK25" s="11">
        <v>9</v>
      </c>
      <c r="DL25" s="12"/>
      <c r="DM25" s="11">
        <v>8</v>
      </c>
      <c r="DN25" s="12"/>
      <c r="DO25" s="11">
        <v>9</v>
      </c>
      <c r="DP25" s="11"/>
      <c r="DQ25" s="13">
        <f t="shared" si="20"/>
        <v>7.68</v>
      </c>
      <c r="DR25" s="13"/>
      <c r="DS25" s="14" t="str">
        <f t="shared" si="27"/>
        <v>Khá</v>
      </c>
      <c r="DT25" s="21"/>
      <c r="DU25" s="11">
        <v>9</v>
      </c>
      <c r="DV25" s="98"/>
      <c r="DW25" s="11">
        <v>8</v>
      </c>
      <c r="DX25" s="98"/>
      <c r="DY25" s="11">
        <v>8</v>
      </c>
      <c r="DZ25" s="98"/>
      <c r="EA25" s="11">
        <v>8</v>
      </c>
      <c r="EB25" s="98"/>
      <c r="EC25" s="11">
        <v>7</v>
      </c>
      <c r="ED25" s="98"/>
      <c r="EE25" s="11">
        <v>8</v>
      </c>
      <c r="EF25" s="98"/>
      <c r="EG25" s="11">
        <v>9</v>
      </c>
      <c r="EH25" s="98"/>
      <c r="EI25" s="11">
        <v>8</v>
      </c>
      <c r="EJ25" s="98"/>
      <c r="EK25" s="11">
        <v>9</v>
      </c>
      <c r="EL25" s="98"/>
      <c r="EM25" s="11">
        <v>6</v>
      </c>
      <c r="EN25" s="98"/>
      <c r="EO25" s="11">
        <v>9</v>
      </c>
      <c r="EP25" s="98"/>
      <c r="EQ25" s="217">
        <f t="shared" si="0"/>
        <v>8.11</v>
      </c>
      <c r="ER25" s="220"/>
      <c r="ES25" s="221" t="str">
        <f t="shared" si="18"/>
        <v>Giỏi</v>
      </c>
      <c r="ET25" s="221"/>
      <c r="EU25" s="217">
        <f t="shared" si="15"/>
        <v>7.91</v>
      </c>
      <c r="EV25" s="220"/>
      <c r="EW25" s="221" t="str">
        <f t="shared" si="19"/>
        <v>Khá</v>
      </c>
      <c r="EX25" s="219" t="str">
        <f t="shared" si="16"/>
        <v>Văn Thị NhungHuyền</v>
      </c>
      <c r="EY25" s="46">
        <f t="shared" si="17"/>
        <v>7.31</v>
      </c>
      <c r="EZ25" s="46"/>
      <c r="FA25" s="47" t="str">
        <f t="shared" si="24"/>
        <v>Khá</v>
      </c>
      <c r="FB25" s="170">
        <f t="shared" si="1"/>
        <v>41</v>
      </c>
    </row>
    <row r="26" spans="1:158" ht="12.75" x14ac:dyDescent="0.2">
      <c r="A26" s="16">
        <v>21</v>
      </c>
      <c r="B26" s="17" t="s">
        <v>102</v>
      </c>
      <c r="C26" s="18" t="s">
        <v>212</v>
      </c>
      <c r="D26" s="11">
        <v>4</v>
      </c>
      <c r="E26" s="12">
        <v>6</v>
      </c>
      <c r="F26" s="11">
        <f t="shared" si="2"/>
        <v>6</v>
      </c>
      <c r="G26" s="11">
        <v>5</v>
      </c>
      <c r="H26" s="12"/>
      <c r="I26" s="11">
        <v>7</v>
      </c>
      <c r="J26" s="12"/>
      <c r="K26" s="11">
        <v>7</v>
      </c>
      <c r="L26" s="12"/>
      <c r="M26" s="11">
        <v>5</v>
      </c>
      <c r="N26" s="12"/>
      <c r="O26" s="11">
        <f t="shared" si="3"/>
        <v>5</v>
      </c>
      <c r="P26" s="11">
        <v>6</v>
      </c>
      <c r="Q26" s="12"/>
      <c r="R26" s="11">
        <f t="shared" si="4"/>
        <v>6</v>
      </c>
      <c r="S26" s="12">
        <v>7</v>
      </c>
      <c r="T26" s="12"/>
      <c r="U26" s="12">
        <v>7</v>
      </c>
      <c r="V26" s="12"/>
      <c r="W26" s="11">
        <v>8</v>
      </c>
      <c r="X26" s="12"/>
      <c r="Y26" s="11">
        <f t="shared" si="5"/>
        <v>8</v>
      </c>
      <c r="Z26" s="11">
        <v>6</v>
      </c>
      <c r="AA26" s="11"/>
      <c r="AB26" s="11">
        <f t="shared" si="6"/>
        <v>6</v>
      </c>
      <c r="AC26" s="11">
        <v>6</v>
      </c>
      <c r="AD26" s="12"/>
      <c r="AE26" s="11">
        <f t="shared" si="7"/>
        <v>6</v>
      </c>
      <c r="AF26" s="11">
        <v>5</v>
      </c>
      <c r="AG26" s="12"/>
      <c r="AH26" s="11">
        <f t="shared" si="8"/>
        <v>5</v>
      </c>
      <c r="AI26" s="11">
        <v>6</v>
      </c>
      <c r="AJ26" s="12"/>
      <c r="AK26" s="11">
        <f t="shared" si="9"/>
        <v>6</v>
      </c>
      <c r="AL26" s="11">
        <v>6</v>
      </c>
      <c r="AM26" s="12"/>
      <c r="AN26" s="11">
        <v>8</v>
      </c>
      <c r="AO26" s="12"/>
      <c r="AP26" s="11">
        <v>7</v>
      </c>
      <c r="AQ26" s="12"/>
      <c r="AR26" s="11">
        <v>6</v>
      </c>
      <c r="AS26" s="12"/>
      <c r="AT26" s="11">
        <f t="shared" si="10"/>
        <v>6</v>
      </c>
      <c r="AU26" s="13">
        <f t="shared" si="11"/>
        <v>6.3</v>
      </c>
      <c r="AV26" s="13"/>
      <c r="AW26" s="14" t="str">
        <f t="shared" si="25"/>
        <v>TBKhá</v>
      </c>
      <c r="AX26" s="19"/>
      <c r="AY26" s="11">
        <v>6</v>
      </c>
      <c r="AZ26" s="12"/>
      <c r="BA26" s="11">
        <v>6</v>
      </c>
      <c r="BB26" s="11"/>
      <c r="BC26" s="11">
        <v>8</v>
      </c>
      <c r="BD26" s="12"/>
      <c r="BE26" s="11">
        <v>5</v>
      </c>
      <c r="BF26" s="12"/>
      <c r="BG26" s="11">
        <f t="shared" si="12"/>
        <v>5</v>
      </c>
      <c r="BH26" s="11">
        <v>7</v>
      </c>
      <c r="BI26" s="12"/>
      <c r="BJ26" s="11">
        <v>7</v>
      </c>
      <c r="BK26" s="12"/>
      <c r="BL26" s="11">
        <v>6</v>
      </c>
      <c r="BM26" s="12"/>
      <c r="BN26" s="11">
        <v>7</v>
      </c>
      <c r="BO26" s="12"/>
      <c r="BP26" s="11">
        <v>8</v>
      </c>
      <c r="BQ26" s="12"/>
      <c r="BR26" s="11">
        <v>9</v>
      </c>
      <c r="BS26" s="11"/>
      <c r="BT26" s="11">
        <v>8</v>
      </c>
      <c r="BU26" s="12"/>
      <c r="BV26" s="11">
        <f t="shared" si="13"/>
        <v>8</v>
      </c>
      <c r="BW26" s="11">
        <v>5</v>
      </c>
      <c r="BX26" s="11"/>
      <c r="BY26" s="11">
        <v>7</v>
      </c>
      <c r="BZ26" s="12"/>
      <c r="CA26" s="11">
        <v>7</v>
      </c>
      <c r="CB26" s="12"/>
      <c r="CC26" s="11">
        <v>7</v>
      </c>
      <c r="CD26" s="12"/>
      <c r="CE26" s="11">
        <v>8</v>
      </c>
      <c r="CF26" s="12"/>
      <c r="CG26" s="11">
        <v>7</v>
      </c>
      <c r="CH26" s="12"/>
      <c r="CI26" s="11">
        <v>7</v>
      </c>
      <c r="CJ26" s="12"/>
      <c r="CK26" s="11">
        <v>8</v>
      </c>
      <c r="CL26" s="11"/>
      <c r="CM26" s="11">
        <v>7</v>
      </c>
      <c r="CN26" s="11"/>
      <c r="CO26" s="11">
        <v>8</v>
      </c>
      <c r="CP26" s="12"/>
      <c r="CQ26" s="11">
        <v>9</v>
      </c>
      <c r="CR26" s="11"/>
      <c r="CS26" s="13">
        <f t="shared" si="14"/>
        <v>7.08</v>
      </c>
      <c r="CT26" s="13"/>
      <c r="CU26" s="14" t="str">
        <f t="shared" si="26"/>
        <v>Khá</v>
      </c>
      <c r="CV26" s="19"/>
      <c r="CW26" s="11">
        <v>9</v>
      </c>
      <c r="CX26" s="12"/>
      <c r="CY26" s="11">
        <v>8</v>
      </c>
      <c r="CZ26" s="11"/>
      <c r="DA26" s="11">
        <v>7</v>
      </c>
      <c r="DB26" s="12"/>
      <c r="DC26" s="11">
        <v>8</v>
      </c>
      <c r="DD26" s="12"/>
      <c r="DE26" s="11">
        <v>8</v>
      </c>
      <c r="DF26" s="12"/>
      <c r="DG26" s="11">
        <v>7</v>
      </c>
      <c r="DH26" s="12"/>
      <c r="DI26" s="11">
        <v>8</v>
      </c>
      <c r="DJ26" s="12"/>
      <c r="DK26" s="11">
        <v>8</v>
      </c>
      <c r="DL26" s="12"/>
      <c r="DM26" s="11">
        <v>8</v>
      </c>
      <c r="DN26" s="12"/>
      <c r="DO26" s="11">
        <v>8</v>
      </c>
      <c r="DP26" s="11"/>
      <c r="DQ26" s="13">
        <f t="shared" si="20"/>
        <v>8</v>
      </c>
      <c r="DR26" s="13"/>
      <c r="DS26" s="14" t="str">
        <f t="shared" si="27"/>
        <v>Giỏi</v>
      </c>
      <c r="DT26" s="21"/>
      <c r="DU26" s="11">
        <v>7</v>
      </c>
      <c r="DV26" s="98"/>
      <c r="DW26" s="11">
        <v>8</v>
      </c>
      <c r="DX26" s="98"/>
      <c r="DY26" s="11">
        <v>8</v>
      </c>
      <c r="DZ26" s="98"/>
      <c r="EA26" s="11">
        <v>8</v>
      </c>
      <c r="EB26" s="98"/>
      <c r="EC26" s="11">
        <v>7</v>
      </c>
      <c r="ED26" s="98"/>
      <c r="EE26" s="11">
        <v>8</v>
      </c>
      <c r="EF26" s="98"/>
      <c r="EG26" s="11">
        <v>8</v>
      </c>
      <c r="EH26" s="98"/>
      <c r="EI26" s="11">
        <v>8</v>
      </c>
      <c r="EJ26" s="98"/>
      <c r="EK26" s="11">
        <v>9</v>
      </c>
      <c r="EL26" s="98"/>
      <c r="EM26" s="11">
        <v>7</v>
      </c>
      <c r="EN26" s="98"/>
      <c r="EO26" s="11">
        <v>8</v>
      </c>
      <c r="EP26" s="98"/>
      <c r="EQ26" s="217">
        <f t="shared" si="0"/>
        <v>7.93</v>
      </c>
      <c r="ER26" s="220"/>
      <c r="ES26" s="221" t="str">
        <f t="shared" si="18"/>
        <v>Khá</v>
      </c>
      <c r="ET26" s="221"/>
      <c r="EU26" s="217">
        <f t="shared" si="15"/>
        <v>7.96</v>
      </c>
      <c r="EV26" s="220"/>
      <c r="EW26" s="221" t="str">
        <f t="shared" si="19"/>
        <v>Khá</v>
      </c>
      <c r="EX26" s="219" t="str">
        <f t="shared" si="16"/>
        <v>Lê ThịLài</v>
      </c>
      <c r="EY26" s="46">
        <f t="shared" si="17"/>
        <v>7.11</v>
      </c>
      <c r="EZ26" s="46"/>
      <c r="FA26" s="47" t="str">
        <f t="shared" ref="FA26:FA85" si="28">IF(EY26&lt;5,"Yếu",IF(EY26&lt;6,"TBình",IF(EY26&lt;7,"TBKhá",IF(EY26&lt;8,"Khá",IF(EY26&lt;9,"Giỏi","Xuất sắc")))))</f>
        <v>Khá</v>
      </c>
      <c r="FB26" s="170">
        <f t="shared" si="1"/>
        <v>53</v>
      </c>
    </row>
    <row r="27" spans="1:158" ht="12.75" x14ac:dyDescent="0.2">
      <c r="A27" s="16">
        <v>22</v>
      </c>
      <c r="B27" s="17" t="s">
        <v>97</v>
      </c>
      <c r="C27" s="18" t="s">
        <v>213</v>
      </c>
      <c r="D27" s="11">
        <v>3</v>
      </c>
      <c r="E27" s="12">
        <v>5</v>
      </c>
      <c r="F27" s="11">
        <f t="shared" si="2"/>
        <v>5</v>
      </c>
      <c r="G27" s="11">
        <v>5</v>
      </c>
      <c r="H27" s="12"/>
      <c r="I27" s="11">
        <v>5</v>
      </c>
      <c r="J27" s="12"/>
      <c r="K27" s="11">
        <v>7</v>
      </c>
      <c r="L27" s="12"/>
      <c r="M27" s="11">
        <v>5</v>
      </c>
      <c r="N27" s="12"/>
      <c r="O27" s="11">
        <f t="shared" si="3"/>
        <v>5</v>
      </c>
      <c r="P27" s="11">
        <v>5</v>
      </c>
      <c r="Q27" s="12"/>
      <c r="R27" s="11">
        <f t="shared" si="4"/>
        <v>5</v>
      </c>
      <c r="S27" s="12">
        <v>6</v>
      </c>
      <c r="T27" s="12"/>
      <c r="U27" s="12">
        <v>7</v>
      </c>
      <c r="V27" s="12"/>
      <c r="W27" s="11">
        <v>5</v>
      </c>
      <c r="X27" s="12"/>
      <c r="Y27" s="11">
        <f t="shared" si="5"/>
        <v>5</v>
      </c>
      <c r="Z27" s="11">
        <v>4</v>
      </c>
      <c r="AA27" s="11">
        <v>5</v>
      </c>
      <c r="AB27" s="11">
        <f t="shared" si="6"/>
        <v>5</v>
      </c>
      <c r="AC27" s="11">
        <v>6</v>
      </c>
      <c r="AD27" s="12"/>
      <c r="AE27" s="11">
        <f t="shared" si="7"/>
        <v>6</v>
      </c>
      <c r="AF27" s="11">
        <v>6</v>
      </c>
      <c r="AG27" s="12"/>
      <c r="AH27" s="11">
        <f t="shared" si="8"/>
        <v>6</v>
      </c>
      <c r="AI27" s="11">
        <v>5</v>
      </c>
      <c r="AJ27" s="12"/>
      <c r="AK27" s="11">
        <f t="shared" si="9"/>
        <v>5</v>
      </c>
      <c r="AL27" s="11">
        <v>6</v>
      </c>
      <c r="AM27" s="12"/>
      <c r="AN27" s="11">
        <v>7</v>
      </c>
      <c r="AO27" s="12"/>
      <c r="AP27" s="11">
        <v>7</v>
      </c>
      <c r="AQ27" s="12"/>
      <c r="AR27" s="11">
        <v>6</v>
      </c>
      <c r="AS27" s="12"/>
      <c r="AT27" s="11">
        <f t="shared" si="10"/>
        <v>6</v>
      </c>
      <c r="AU27" s="13">
        <f t="shared" si="11"/>
        <v>5.7</v>
      </c>
      <c r="AV27" s="13"/>
      <c r="AW27" s="14" t="str">
        <f t="shared" si="25"/>
        <v>TBình</v>
      </c>
      <c r="AX27" s="19"/>
      <c r="AY27" s="11">
        <v>6</v>
      </c>
      <c r="AZ27" s="12"/>
      <c r="BA27" s="11">
        <v>8</v>
      </c>
      <c r="BB27" s="11"/>
      <c r="BC27" s="11">
        <v>8</v>
      </c>
      <c r="BD27" s="12"/>
      <c r="BE27" s="11">
        <v>6</v>
      </c>
      <c r="BF27" s="12"/>
      <c r="BG27" s="11">
        <f t="shared" si="12"/>
        <v>6</v>
      </c>
      <c r="BH27" s="11">
        <v>7</v>
      </c>
      <c r="BI27" s="12"/>
      <c r="BJ27" s="11">
        <v>7</v>
      </c>
      <c r="BK27" s="12"/>
      <c r="BL27" s="11">
        <v>6</v>
      </c>
      <c r="BM27" s="12"/>
      <c r="BN27" s="11">
        <v>7</v>
      </c>
      <c r="BO27" s="12"/>
      <c r="BP27" s="11">
        <v>8</v>
      </c>
      <c r="BQ27" s="12"/>
      <c r="BR27" s="11">
        <v>8</v>
      </c>
      <c r="BS27" s="11"/>
      <c r="BT27" s="11">
        <v>6</v>
      </c>
      <c r="BU27" s="12"/>
      <c r="BV27" s="11">
        <f t="shared" si="13"/>
        <v>6</v>
      </c>
      <c r="BW27" s="11">
        <v>6</v>
      </c>
      <c r="BX27" s="11"/>
      <c r="BY27" s="11">
        <v>7</v>
      </c>
      <c r="BZ27" s="12"/>
      <c r="CA27" s="11">
        <v>6</v>
      </c>
      <c r="CB27" s="12"/>
      <c r="CC27" s="11">
        <v>6</v>
      </c>
      <c r="CD27" s="12"/>
      <c r="CE27" s="11">
        <v>7</v>
      </c>
      <c r="CF27" s="12"/>
      <c r="CG27" s="11">
        <v>7</v>
      </c>
      <c r="CH27" s="12"/>
      <c r="CI27" s="11">
        <v>7</v>
      </c>
      <c r="CJ27" s="12"/>
      <c r="CK27" s="11">
        <v>7</v>
      </c>
      <c r="CL27" s="11"/>
      <c r="CM27" s="11">
        <v>6</v>
      </c>
      <c r="CN27" s="11"/>
      <c r="CO27" s="11">
        <v>7</v>
      </c>
      <c r="CP27" s="12"/>
      <c r="CQ27" s="11">
        <v>9</v>
      </c>
      <c r="CR27" s="11"/>
      <c r="CS27" s="13">
        <f t="shared" si="14"/>
        <v>6.87</v>
      </c>
      <c r="CT27" s="13"/>
      <c r="CU27" s="14" t="str">
        <f t="shared" si="26"/>
        <v>TBKhá</v>
      </c>
      <c r="CV27" s="19"/>
      <c r="CW27" s="11">
        <v>8</v>
      </c>
      <c r="CX27" s="12"/>
      <c r="CY27" s="11">
        <v>6</v>
      </c>
      <c r="CZ27" s="11"/>
      <c r="DA27" s="11">
        <v>6</v>
      </c>
      <c r="DB27" s="12"/>
      <c r="DC27" s="11">
        <v>7</v>
      </c>
      <c r="DD27" s="12"/>
      <c r="DE27" s="11">
        <v>8</v>
      </c>
      <c r="DF27" s="12"/>
      <c r="DG27" s="11">
        <v>7</v>
      </c>
      <c r="DH27" s="12"/>
      <c r="DI27" s="11">
        <v>7</v>
      </c>
      <c r="DJ27" s="12"/>
      <c r="DK27" s="11">
        <v>8</v>
      </c>
      <c r="DL27" s="12"/>
      <c r="DM27" s="11">
        <v>8</v>
      </c>
      <c r="DN27" s="12"/>
      <c r="DO27" s="11">
        <v>8</v>
      </c>
      <c r="DP27" s="11"/>
      <c r="DQ27" s="13">
        <f t="shared" si="20"/>
        <v>7.28</v>
      </c>
      <c r="DR27" s="13"/>
      <c r="DS27" s="14" t="str">
        <f t="shared" si="27"/>
        <v>Khá</v>
      </c>
      <c r="DT27" s="21"/>
      <c r="DU27" s="11">
        <v>8</v>
      </c>
      <c r="DV27" s="98"/>
      <c r="DW27" s="11">
        <v>7</v>
      </c>
      <c r="DX27" s="98"/>
      <c r="DY27" s="11">
        <v>7</v>
      </c>
      <c r="DZ27" s="98"/>
      <c r="EA27" s="11">
        <v>7</v>
      </c>
      <c r="EB27" s="98"/>
      <c r="EC27" s="11">
        <v>6</v>
      </c>
      <c r="ED27" s="98"/>
      <c r="EE27" s="11">
        <v>6</v>
      </c>
      <c r="EF27" s="98"/>
      <c r="EG27" s="11">
        <v>9</v>
      </c>
      <c r="EH27" s="98"/>
      <c r="EI27" s="11">
        <v>9</v>
      </c>
      <c r="EJ27" s="98"/>
      <c r="EK27" s="11">
        <v>9</v>
      </c>
      <c r="EL27" s="98"/>
      <c r="EM27" s="11">
        <v>6</v>
      </c>
      <c r="EN27" s="98"/>
      <c r="EO27" s="11">
        <v>8</v>
      </c>
      <c r="EP27" s="98"/>
      <c r="EQ27" s="217">
        <f t="shared" si="0"/>
        <v>7.46</v>
      </c>
      <c r="ER27" s="220"/>
      <c r="ES27" s="221" t="str">
        <f t="shared" si="18"/>
        <v>Khá</v>
      </c>
      <c r="ET27" s="221"/>
      <c r="EU27" s="217">
        <f t="shared" si="15"/>
        <v>7.38</v>
      </c>
      <c r="EV27" s="220"/>
      <c r="EW27" s="221" t="str">
        <f t="shared" si="19"/>
        <v>Khá</v>
      </c>
      <c r="EX27" s="219" t="str">
        <f t="shared" si="16"/>
        <v>Nguyễn ThịLan</v>
      </c>
      <c r="EY27" s="46">
        <f t="shared" si="17"/>
        <v>6.64</v>
      </c>
      <c r="EZ27" s="46"/>
      <c r="FA27" s="47" t="str">
        <f t="shared" si="28"/>
        <v>TBKhá</v>
      </c>
      <c r="FB27" s="170">
        <f t="shared" si="1"/>
        <v>69</v>
      </c>
    </row>
    <row r="28" spans="1:158" ht="12.75" x14ac:dyDescent="0.2">
      <c r="A28" s="16">
        <v>24</v>
      </c>
      <c r="B28" s="17" t="s">
        <v>215</v>
      </c>
      <c r="C28" s="18" t="s">
        <v>216</v>
      </c>
      <c r="D28" s="11">
        <v>6</v>
      </c>
      <c r="E28" s="12"/>
      <c r="F28" s="11">
        <f t="shared" si="2"/>
        <v>6</v>
      </c>
      <c r="G28" s="11">
        <v>6</v>
      </c>
      <c r="H28" s="12"/>
      <c r="I28" s="11">
        <v>7</v>
      </c>
      <c r="J28" s="12"/>
      <c r="K28" s="11">
        <v>7</v>
      </c>
      <c r="L28" s="12"/>
      <c r="M28" s="11">
        <v>7</v>
      </c>
      <c r="N28" s="12"/>
      <c r="O28" s="11">
        <f t="shared" si="3"/>
        <v>7</v>
      </c>
      <c r="P28" s="11">
        <v>6</v>
      </c>
      <c r="Q28" s="12"/>
      <c r="R28" s="11">
        <f t="shared" si="4"/>
        <v>6</v>
      </c>
      <c r="S28" s="12">
        <v>7</v>
      </c>
      <c r="T28" s="12"/>
      <c r="U28" s="12">
        <v>8</v>
      </c>
      <c r="V28" s="12"/>
      <c r="W28" s="11">
        <v>8</v>
      </c>
      <c r="X28" s="12"/>
      <c r="Y28" s="11">
        <f t="shared" si="5"/>
        <v>8</v>
      </c>
      <c r="Z28" s="11">
        <v>6</v>
      </c>
      <c r="AA28" s="11"/>
      <c r="AB28" s="11">
        <f t="shared" si="6"/>
        <v>6</v>
      </c>
      <c r="AC28" s="11">
        <v>7</v>
      </c>
      <c r="AD28" s="12"/>
      <c r="AE28" s="11">
        <f t="shared" si="7"/>
        <v>7</v>
      </c>
      <c r="AF28" s="11">
        <v>6</v>
      </c>
      <c r="AG28" s="12"/>
      <c r="AH28" s="11">
        <f t="shared" si="8"/>
        <v>6</v>
      </c>
      <c r="AI28" s="11">
        <v>7</v>
      </c>
      <c r="AJ28" s="12"/>
      <c r="AK28" s="11">
        <f t="shared" si="9"/>
        <v>7</v>
      </c>
      <c r="AL28" s="11">
        <v>7</v>
      </c>
      <c r="AM28" s="12"/>
      <c r="AN28" s="11">
        <v>7</v>
      </c>
      <c r="AO28" s="12"/>
      <c r="AP28" s="11">
        <v>7</v>
      </c>
      <c r="AQ28" s="12"/>
      <c r="AR28" s="11">
        <v>6</v>
      </c>
      <c r="AS28" s="12"/>
      <c r="AT28" s="11">
        <f t="shared" si="10"/>
        <v>6</v>
      </c>
      <c r="AU28" s="13">
        <f t="shared" si="11"/>
        <v>6.69</v>
      </c>
      <c r="AV28" s="13"/>
      <c r="AW28" s="14" t="str">
        <f t="shared" si="25"/>
        <v>TBKhá</v>
      </c>
      <c r="AX28" s="19"/>
      <c r="AY28" s="11">
        <v>6</v>
      </c>
      <c r="AZ28" s="12"/>
      <c r="BA28" s="11">
        <v>7</v>
      </c>
      <c r="BB28" s="11"/>
      <c r="BC28" s="11">
        <v>8</v>
      </c>
      <c r="BD28" s="12"/>
      <c r="BE28" s="11">
        <v>6</v>
      </c>
      <c r="BF28" s="12"/>
      <c r="BG28" s="11">
        <f t="shared" si="12"/>
        <v>6</v>
      </c>
      <c r="BH28" s="11">
        <v>7</v>
      </c>
      <c r="BI28" s="12"/>
      <c r="BJ28" s="11">
        <v>7</v>
      </c>
      <c r="BK28" s="12"/>
      <c r="BL28" s="11">
        <v>7</v>
      </c>
      <c r="BM28" s="12"/>
      <c r="BN28" s="11">
        <v>7</v>
      </c>
      <c r="BO28" s="12"/>
      <c r="BP28" s="11">
        <v>9</v>
      </c>
      <c r="BQ28" s="12"/>
      <c r="BR28" s="11">
        <v>8</v>
      </c>
      <c r="BS28" s="11"/>
      <c r="BT28" s="11">
        <v>8</v>
      </c>
      <c r="BU28" s="12"/>
      <c r="BV28" s="11">
        <f t="shared" si="13"/>
        <v>8</v>
      </c>
      <c r="BW28" s="11">
        <v>6</v>
      </c>
      <c r="BX28" s="11"/>
      <c r="BY28" s="11">
        <v>7</v>
      </c>
      <c r="BZ28" s="12"/>
      <c r="CA28" s="11">
        <v>7</v>
      </c>
      <c r="CB28" s="12"/>
      <c r="CC28" s="11">
        <v>7</v>
      </c>
      <c r="CD28" s="12"/>
      <c r="CE28" s="11">
        <v>8</v>
      </c>
      <c r="CF28" s="12"/>
      <c r="CG28" s="11">
        <v>9</v>
      </c>
      <c r="CH28" s="12"/>
      <c r="CI28" s="11">
        <v>9</v>
      </c>
      <c r="CJ28" s="12"/>
      <c r="CK28" s="11">
        <v>7</v>
      </c>
      <c r="CL28" s="11"/>
      <c r="CM28" s="11">
        <v>8</v>
      </c>
      <c r="CN28" s="11"/>
      <c r="CO28" s="11">
        <v>8</v>
      </c>
      <c r="CP28" s="12"/>
      <c r="CQ28" s="11">
        <v>9</v>
      </c>
      <c r="CR28" s="11"/>
      <c r="CS28" s="13">
        <f t="shared" si="14"/>
        <v>7.43</v>
      </c>
      <c r="CT28" s="13"/>
      <c r="CU28" s="14" t="str">
        <f t="shared" si="26"/>
        <v>Khá</v>
      </c>
      <c r="CV28" s="19"/>
      <c r="CW28" s="11">
        <v>9</v>
      </c>
      <c r="CX28" s="12"/>
      <c r="CY28" s="11">
        <v>8</v>
      </c>
      <c r="CZ28" s="11"/>
      <c r="DA28" s="11">
        <v>7</v>
      </c>
      <c r="DB28" s="12"/>
      <c r="DC28" s="11">
        <v>8</v>
      </c>
      <c r="DD28" s="12"/>
      <c r="DE28" s="11">
        <v>7</v>
      </c>
      <c r="DF28" s="12"/>
      <c r="DG28" s="11">
        <v>7</v>
      </c>
      <c r="DH28" s="12"/>
      <c r="DI28" s="11">
        <v>7</v>
      </c>
      <c r="DJ28" s="12"/>
      <c r="DK28" s="11">
        <v>8</v>
      </c>
      <c r="DL28" s="12"/>
      <c r="DM28" s="11">
        <v>8</v>
      </c>
      <c r="DN28" s="12"/>
      <c r="DO28" s="11">
        <v>9</v>
      </c>
      <c r="DP28" s="11"/>
      <c r="DQ28" s="13">
        <f>ROUND((SUMPRODUCT($CW$5:$DP$5,$CW28:$DP28))/$DQ$6,2)</f>
        <v>7.92</v>
      </c>
      <c r="DR28" s="13"/>
      <c r="DS28" s="14" t="str">
        <f t="shared" si="27"/>
        <v>Khá</v>
      </c>
      <c r="DT28" s="21"/>
      <c r="DU28" s="11">
        <v>9</v>
      </c>
      <c r="DV28" s="98"/>
      <c r="DW28" s="11">
        <v>8</v>
      </c>
      <c r="DX28" s="98"/>
      <c r="DY28" s="11">
        <v>7</v>
      </c>
      <c r="DZ28" s="98"/>
      <c r="EA28" s="11">
        <v>8</v>
      </c>
      <c r="EB28" s="98"/>
      <c r="EC28" s="11">
        <v>8</v>
      </c>
      <c r="ED28" s="98"/>
      <c r="EE28" s="11">
        <v>9</v>
      </c>
      <c r="EF28" s="98"/>
      <c r="EG28" s="11">
        <v>8</v>
      </c>
      <c r="EH28" s="98"/>
      <c r="EI28" s="11">
        <v>8</v>
      </c>
      <c r="EJ28" s="98"/>
      <c r="EK28" s="11">
        <v>9</v>
      </c>
      <c r="EL28" s="98"/>
      <c r="EM28" s="11">
        <v>7</v>
      </c>
      <c r="EN28" s="98"/>
      <c r="EO28" s="11">
        <v>8</v>
      </c>
      <c r="EP28" s="98"/>
      <c r="EQ28" s="217">
        <f t="shared" si="0"/>
        <v>8.2100000000000009</v>
      </c>
      <c r="ER28" s="220"/>
      <c r="ES28" s="221" t="str">
        <f t="shared" si="18"/>
        <v>Giỏi</v>
      </c>
      <c r="ET28" s="221"/>
      <c r="EU28" s="217">
        <f t="shared" si="15"/>
        <v>8.08</v>
      </c>
      <c r="EV28" s="220"/>
      <c r="EW28" s="221" t="str">
        <f t="shared" si="19"/>
        <v>Giỏi</v>
      </c>
      <c r="EX28" s="219" t="str">
        <f t="shared" si="16"/>
        <v>Phan Thị MỹLệ</v>
      </c>
      <c r="EY28" s="46">
        <f t="shared" si="17"/>
        <v>7.39</v>
      </c>
      <c r="EZ28" s="46"/>
      <c r="FA28" s="47" t="str">
        <f t="shared" si="28"/>
        <v>Khá</v>
      </c>
      <c r="FB28" s="170">
        <f t="shared" si="1"/>
        <v>31</v>
      </c>
    </row>
    <row r="29" spans="1:158" ht="12.75" x14ac:dyDescent="0.2">
      <c r="A29" s="16">
        <v>25</v>
      </c>
      <c r="B29" s="17" t="s">
        <v>217</v>
      </c>
      <c r="C29" s="18" t="s">
        <v>113</v>
      </c>
      <c r="D29" s="11">
        <v>5</v>
      </c>
      <c r="E29" s="12"/>
      <c r="F29" s="11">
        <f t="shared" si="2"/>
        <v>5</v>
      </c>
      <c r="G29" s="11">
        <v>6</v>
      </c>
      <c r="H29" s="12"/>
      <c r="I29" s="11">
        <v>8</v>
      </c>
      <c r="J29" s="12"/>
      <c r="K29" s="11">
        <v>7</v>
      </c>
      <c r="L29" s="12"/>
      <c r="M29" s="11">
        <v>8</v>
      </c>
      <c r="N29" s="12"/>
      <c r="O29" s="11">
        <f t="shared" si="3"/>
        <v>8</v>
      </c>
      <c r="P29" s="11">
        <v>6</v>
      </c>
      <c r="Q29" s="12"/>
      <c r="R29" s="11">
        <f t="shared" si="4"/>
        <v>6</v>
      </c>
      <c r="S29" s="12">
        <v>7</v>
      </c>
      <c r="T29" s="12"/>
      <c r="U29" s="12">
        <v>8</v>
      </c>
      <c r="V29" s="12"/>
      <c r="W29" s="11">
        <v>8</v>
      </c>
      <c r="X29" s="12"/>
      <c r="Y29" s="11">
        <f t="shared" si="5"/>
        <v>8</v>
      </c>
      <c r="Z29" s="11">
        <v>5</v>
      </c>
      <c r="AA29" s="11"/>
      <c r="AB29" s="11">
        <f t="shared" si="6"/>
        <v>5</v>
      </c>
      <c r="AC29" s="11">
        <v>6</v>
      </c>
      <c r="AD29" s="12"/>
      <c r="AE29" s="11">
        <f t="shared" si="7"/>
        <v>6</v>
      </c>
      <c r="AF29" s="11">
        <v>5</v>
      </c>
      <c r="AG29" s="12"/>
      <c r="AH29" s="11">
        <f t="shared" si="8"/>
        <v>5</v>
      </c>
      <c r="AI29" s="11">
        <v>6</v>
      </c>
      <c r="AJ29" s="12"/>
      <c r="AK29" s="11">
        <f t="shared" si="9"/>
        <v>6</v>
      </c>
      <c r="AL29" s="11">
        <v>7</v>
      </c>
      <c r="AM29" s="12"/>
      <c r="AN29" s="11">
        <v>7</v>
      </c>
      <c r="AO29" s="12"/>
      <c r="AP29" s="11">
        <v>7</v>
      </c>
      <c r="AQ29" s="12"/>
      <c r="AR29" s="11">
        <v>6</v>
      </c>
      <c r="AS29" s="12"/>
      <c r="AT29" s="11">
        <f t="shared" si="10"/>
        <v>6</v>
      </c>
      <c r="AU29" s="13">
        <f t="shared" si="11"/>
        <v>6.39</v>
      </c>
      <c r="AV29" s="13"/>
      <c r="AW29" s="14" t="str">
        <f t="shared" si="25"/>
        <v>TBKhá</v>
      </c>
      <c r="AX29" s="19"/>
      <c r="AY29" s="11">
        <v>6</v>
      </c>
      <c r="AZ29" s="12"/>
      <c r="BA29" s="11">
        <v>7</v>
      </c>
      <c r="BB29" s="11"/>
      <c r="BC29" s="11">
        <v>8</v>
      </c>
      <c r="BD29" s="12"/>
      <c r="BE29" s="11">
        <v>8</v>
      </c>
      <c r="BF29" s="12"/>
      <c r="BG29" s="11">
        <f t="shared" si="12"/>
        <v>8</v>
      </c>
      <c r="BH29" s="11">
        <v>7</v>
      </c>
      <c r="BI29" s="12"/>
      <c r="BJ29" s="11">
        <v>7</v>
      </c>
      <c r="BK29" s="12"/>
      <c r="BL29" s="11">
        <v>8</v>
      </c>
      <c r="BM29" s="12"/>
      <c r="BN29" s="11">
        <v>7</v>
      </c>
      <c r="BO29" s="12"/>
      <c r="BP29" s="11">
        <v>8</v>
      </c>
      <c r="BQ29" s="12"/>
      <c r="BR29" s="11">
        <v>8</v>
      </c>
      <c r="BS29" s="11"/>
      <c r="BT29" s="11">
        <v>9</v>
      </c>
      <c r="BU29" s="12"/>
      <c r="BV29" s="11">
        <f t="shared" si="13"/>
        <v>9</v>
      </c>
      <c r="BW29" s="11">
        <v>6</v>
      </c>
      <c r="BX29" s="11"/>
      <c r="BY29" s="11">
        <v>7</v>
      </c>
      <c r="BZ29" s="12"/>
      <c r="CA29" s="11">
        <v>8</v>
      </c>
      <c r="CB29" s="12"/>
      <c r="CC29" s="11">
        <v>6</v>
      </c>
      <c r="CD29" s="12"/>
      <c r="CE29" s="11">
        <v>7</v>
      </c>
      <c r="CF29" s="12"/>
      <c r="CG29" s="11">
        <v>7</v>
      </c>
      <c r="CH29" s="12"/>
      <c r="CI29" s="11">
        <v>9</v>
      </c>
      <c r="CJ29" s="12"/>
      <c r="CK29" s="11">
        <v>7</v>
      </c>
      <c r="CL29" s="11"/>
      <c r="CM29" s="11">
        <v>8</v>
      </c>
      <c r="CN29" s="11"/>
      <c r="CO29" s="11">
        <v>8</v>
      </c>
      <c r="CP29" s="12"/>
      <c r="CQ29" s="11">
        <v>9</v>
      </c>
      <c r="CR29" s="11"/>
      <c r="CS29" s="13">
        <f t="shared" si="14"/>
        <v>7.43</v>
      </c>
      <c r="CT29" s="13"/>
      <c r="CU29" s="14" t="str">
        <f t="shared" si="26"/>
        <v>Khá</v>
      </c>
      <c r="CV29" s="19"/>
      <c r="CW29" s="11">
        <v>9</v>
      </c>
      <c r="CX29" s="12"/>
      <c r="CY29" s="11">
        <v>8</v>
      </c>
      <c r="CZ29" s="11"/>
      <c r="DA29" s="11">
        <v>6</v>
      </c>
      <c r="DB29" s="12"/>
      <c r="DC29" s="11">
        <v>8</v>
      </c>
      <c r="DD29" s="12"/>
      <c r="DE29" s="11">
        <v>8</v>
      </c>
      <c r="DF29" s="12"/>
      <c r="DG29" s="11">
        <v>8</v>
      </c>
      <c r="DH29" s="12"/>
      <c r="DI29" s="11">
        <v>8</v>
      </c>
      <c r="DJ29" s="12"/>
      <c r="DK29" s="11">
        <v>8</v>
      </c>
      <c r="DL29" s="12"/>
      <c r="DM29" s="11">
        <v>8</v>
      </c>
      <c r="DN29" s="12"/>
      <c r="DO29" s="11">
        <v>9</v>
      </c>
      <c r="DP29" s="11"/>
      <c r="DQ29" s="13">
        <f>ROUND((SUMPRODUCT($CW$5:$DP$5,$CW29:$DP29))/$DQ$6,2)</f>
        <v>8.08</v>
      </c>
      <c r="DR29" s="13"/>
      <c r="DS29" s="14" t="str">
        <f t="shared" si="27"/>
        <v>Giỏi</v>
      </c>
      <c r="DT29" s="21"/>
      <c r="DU29" s="11">
        <v>9</v>
      </c>
      <c r="DV29" s="98"/>
      <c r="DW29" s="11">
        <v>8</v>
      </c>
      <c r="DX29" s="98"/>
      <c r="DY29" s="11">
        <v>9</v>
      </c>
      <c r="DZ29" s="98"/>
      <c r="EA29" s="11">
        <v>8</v>
      </c>
      <c r="EB29" s="98"/>
      <c r="EC29" s="11">
        <v>8</v>
      </c>
      <c r="ED29" s="98"/>
      <c r="EE29" s="11">
        <v>9</v>
      </c>
      <c r="EF29" s="98"/>
      <c r="EG29" s="11">
        <v>8</v>
      </c>
      <c r="EH29" s="98"/>
      <c r="EI29" s="11">
        <v>8</v>
      </c>
      <c r="EJ29" s="98"/>
      <c r="EK29" s="11">
        <v>9</v>
      </c>
      <c r="EL29" s="98"/>
      <c r="EM29" s="11">
        <v>8</v>
      </c>
      <c r="EN29" s="98"/>
      <c r="EO29" s="11">
        <v>8</v>
      </c>
      <c r="EP29" s="98"/>
      <c r="EQ29" s="217">
        <f t="shared" si="0"/>
        <v>8.4600000000000009</v>
      </c>
      <c r="ER29" s="220"/>
      <c r="ES29" s="221" t="str">
        <f t="shared" si="18"/>
        <v>Giỏi</v>
      </c>
      <c r="ET29" s="221"/>
      <c r="EU29" s="217">
        <f t="shared" si="15"/>
        <v>8.2799999999999994</v>
      </c>
      <c r="EV29" s="220"/>
      <c r="EW29" s="221" t="str">
        <f t="shared" si="19"/>
        <v>Giỏi</v>
      </c>
      <c r="EX29" s="219" t="str">
        <f t="shared" si="16"/>
        <v>Hoàng Thị MỹLinh</v>
      </c>
      <c r="EY29" s="46">
        <f t="shared" si="17"/>
        <v>7.36</v>
      </c>
      <c r="EZ29" s="46"/>
      <c r="FA29" s="47" t="str">
        <f t="shared" si="28"/>
        <v>Khá</v>
      </c>
      <c r="FB29" s="170">
        <f t="shared" si="1"/>
        <v>35</v>
      </c>
    </row>
    <row r="30" spans="1:158" ht="12.75" x14ac:dyDescent="0.2">
      <c r="A30" s="16">
        <v>26</v>
      </c>
      <c r="B30" s="17" t="s">
        <v>93</v>
      </c>
      <c r="C30" s="18" t="s">
        <v>218</v>
      </c>
      <c r="D30" s="11">
        <v>8</v>
      </c>
      <c r="E30" s="12"/>
      <c r="F30" s="11">
        <f t="shared" si="2"/>
        <v>8</v>
      </c>
      <c r="G30" s="11">
        <v>6</v>
      </c>
      <c r="H30" s="12"/>
      <c r="I30" s="11">
        <v>7</v>
      </c>
      <c r="J30" s="12"/>
      <c r="K30" s="11">
        <v>8</v>
      </c>
      <c r="L30" s="12"/>
      <c r="M30" s="11">
        <v>9</v>
      </c>
      <c r="N30" s="12"/>
      <c r="O30" s="11">
        <f t="shared" si="3"/>
        <v>9</v>
      </c>
      <c r="P30" s="11">
        <v>7</v>
      </c>
      <c r="Q30" s="12"/>
      <c r="R30" s="11">
        <f t="shared" si="4"/>
        <v>7</v>
      </c>
      <c r="S30" s="12">
        <v>7</v>
      </c>
      <c r="T30" s="12"/>
      <c r="U30" s="12">
        <v>7</v>
      </c>
      <c r="V30" s="12"/>
      <c r="W30" s="11">
        <v>9</v>
      </c>
      <c r="X30" s="12"/>
      <c r="Y30" s="11">
        <f t="shared" si="5"/>
        <v>9</v>
      </c>
      <c r="Z30" s="11">
        <v>6</v>
      </c>
      <c r="AA30" s="11"/>
      <c r="AB30" s="11">
        <f t="shared" si="6"/>
        <v>6</v>
      </c>
      <c r="AC30" s="11">
        <v>7</v>
      </c>
      <c r="AD30" s="12"/>
      <c r="AE30" s="11">
        <f t="shared" si="7"/>
        <v>7</v>
      </c>
      <c r="AF30" s="11">
        <v>6</v>
      </c>
      <c r="AG30" s="12"/>
      <c r="AH30" s="11">
        <f t="shared" si="8"/>
        <v>6</v>
      </c>
      <c r="AI30" s="11">
        <v>8</v>
      </c>
      <c r="AJ30" s="12"/>
      <c r="AK30" s="11">
        <f t="shared" si="9"/>
        <v>8</v>
      </c>
      <c r="AL30" s="11">
        <v>7</v>
      </c>
      <c r="AM30" s="12"/>
      <c r="AN30" s="11">
        <v>8</v>
      </c>
      <c r="AO30" s="12"/>
      <c r="AP30" s="11">
        <v>8</v>
      </c>
      <c r="AQ30" s="12"/>
      <c r="AR30" s="11">
        <v>7</v>
      </c>
      <c r="AS30" s="12"/>
      <c r="AT30" s="11">
        <f t="shared" si="10"/>
        <v>7</v>
      </c>
      <c r="AU30" s="13">
        <f t="shared" si="11"/>
        <v>7.24</v>
      </c>
      <c r="AV30" s="13"/>
      <c r="AW30" s="14" t="str">
        <f t="shared" si="25"/>
        <v>Khá</v>
      </c>
      <c r="AX30" s="19"/>
      <c r="AY30" s="11">
        <v>7</v>
      </c>
      <c r="AZ30" s="12"/>
      <c r="BA30" s="11">
        <v>8</v>
      </c>
      <c r="BB30" s="11"/>
      <c r="BC30" s="11">
        <v>8</v>
      </c>
      <c r="BD30" s="12"/>
      <c r="BE30" s="11">
        <v>8</v>
      </c>
      <c r="BF30" s="12"/>
      <c r="BG30" s="11">
        <f t="shared" si="12"/>
        <v>8</v>
      </c>
      <c r="BH30" s="11">
        <v>8</v>
      </c>
      <c r="BI30" s="12"/>
      <c r="BJ30" s="11">
        <v>9</v>
      </c>
      <c r="BK30" s="12"/>
      <c r="BL30" s="11">
        <v>9</v>
      </c>
      <c r="BM30" s="12"/>
      <c r="BN30" s="11">
        <v>7</v>
      </c>
      <c r="BO30" s="12"/>
      <c r="BP30" s="11">
        <v>9</v>
      </c>
      <c r="BQ30" s="12"/>
      <c r="BR30" s="11">
        <v>8</v>
      </c>
      <c r="BS30" s="11"/>
      <c r="BT30" s="11">
        <v>9</v>
      </c>
      <c r="BU30" s="12"/>
      <c r="BV30" s="11">
        <f t="shared" si="13"/>
        <v>9</v>
      </c>
      <c r="BW30" s="11">
        <v>8</v>
      </c>
      <c r="BX30" s="11"/>
      <c r="BY30" s="11">
        <v>8</v>
      </c>
      <c r="BZ30" s="12"/>
      <c r="CA30" s="11">
        <v>9</v>
      </c>
      <c r="CB30" s="12"/>
      <c r="CC30" s="11">
        <v>8</v>
      </c>
      <c r="CD30" s="12"/>
      <c r="CE30" s="11">
        <v>9</v>
      </c>
      <c r="CF30" s="12"/>
      <c r="CG30" s="11">
        <v>9</v>
      </c>
      <c r="CH30" s="12"/>
      <c r="CI30" s="11">
        <v>8</v>
      </c>
      <c r="CJ30" s="12"/>
      <c r="CK30" s="11">
        <v>7</v>
      </c>
      <c r="CL30" s="11"/>
      <c r="CM30" s="11">
        <v>9</v>
      </c>
      <c r="CN30" s="11"/>
      <c r="CO30" s="11">
        <v>8</v>
      </c>
      <c r="CP30" s="12"/>
      <c r="CQ30" s="11">
        <v>9</v>
      </c>
      <c r="CR30" s="11"/>
      <c r="CS30" s="13">
        <f t="shared" si="14"/>
        <v>8.26</v>
      </c>
      <c r="CT30" s="13"/>
      <c r="CU30" s="14" t="str">
        <f t="shared" si="26"/>
        <v>Giỏi</v>
      </c>
      <c r="CV30" s="19"/>
      <c r="CW30" s="11">
        <v>9</v>
      </c>
      <c r="CX30" s="12"/>
      <c r="CY30" s="11">
        <v>10</v>
      </c>
      <c r="CZ30" s="11"/>
      <c r="DA30" s="11">
        <v>8</v>
      </c>
      <c r="DB30" s="12"/>
      <c r="DC30" s="11">
        <v>7</v>
      </c>
      <c r="DD30" s="12"/>
      <c r="DE30" s="11">
        <v>9</v>
      </c>
      <c r="DF30" s="12"/>
      <c r="DG30" s="11">
        <v>8</v>
      </c>
      <c r="DH30" s="12"/>
      <c r="DI30" s="11">
        <v>8</v>
      </c>
      <c r="DJ30" s="12"/>
      <c r="DK30" s="11">
        <v>9</v>
      </c>
      <c r="DL30" s="12"/>
      <c r="DM30" s="11">
        <v>8</v>
      </c>
      <c r="DN30" s="12"/>
      <c r="DO30" s="11">
        <v>9</v>
      </c>
      <c r="DP30" s="11"/>
      <c r="DQ30" s="13">
        <f>ROUND((SUMPRODUCT($CW$5:$DP$5,$CW30:$DP30))/$DQ$6,2)</f>
        <v>8.48</v>
      </c>
      <c r="DR30" s="13"/>
      <c r="DS30" s="14" t="str">
        <f t="shared" si="27"/>
        <v>Giỏi</v>
      </c>
      <c r="DT30" s="21"/>
      <c r="DU30" s="11">
        <v>10</v>
      </c>
      <c r="DV30" s="98"/>
      <c r="DW30" s="11">
        <v>9</v>
      </c>
      <c r="DX30" s="98"/>
      <c r="DY30" s="11">
        <v>9</v>
      </c>
      <c r="DZ30" s="98"/>
      <c r="EA30" s="11">
        <v>9</v>
      </c>
      <c r="EB30" s="98"/>
      <c r="EC30" s="11">
        <v>8</v>
      </c>
      <c r="ED30" s="98"/>
      <c r="EE30" s="11">
        <v>9</v>
      </c>
      <c r="EF30" s="98"/>
      <c r="EG30" s="11">
        <v>8</v>
      </c>
      <c r="EH30" s="98"/>
      <c r="EI30" s="11">
        <v>9</v>
      </c>
      <c r="EJ30" s="98"/>
      <c r="EK30" s="11">
        <v>9</v>
      </c>
      <c r="EL30" s="98"/>
      <c r="EM30" s="11">
        <v>10</v>
      </c>
      <c r="EN30" s="98"/>
      <c r="EO30" s="11">
        <v>8</v>
      </c>
      <c r="EP30" s="98"/>
      <c r="EQ30" s="217">
        <f t="shared" si="0"/>
        <v>8.9600000000000009</v>
      </c>
      <c r="ER30" s="220"/>
      <c r="ES30" s="221" t="str">
        <f t="shared" si="18"/>
        <v>Giỏi</v>
      </c>
      <c r="ET30" s="221"/>
      <c r="EU30" s="217">
        <f t="shared" si="15"/>
        <v>8.74</v>
      </c>
      <c r="EV30" s="220"/>
      <c r="EW30" s="221" t="str">
        <f t="shared" si="19"/>
        <v>Giỏi</v>
      </c>
      <c r="EX30" s="219" t="str">
        <f t="shared" si="16"/>
        <v>Nguyễn Thị ThuLộc</v>
      </c>
      <c r="EY30" s="46">
        <f t="shared" si="17"/>
        <v>8.08</v>
      </c>
      <c r="EZ30" s="46"/>
      <c r="FA30" s="47" t="str">
        <f t="shared" si="28"/>
        <v>Giỏi</v>
      </c>
      <c r="FB30" s="170">
        <f t="shared" si="1"/>
        <v>5</v>
      </c>
    </row>
    <row r="31" spans="1:158" ht="12.75" x14ac:dyDescent="0.2">
      <c r="A31" s="16">
        <v>27</v>
      </c>
      <c r="B31" s="17" t="s">
        <v>219</v>
      </c>
      <c r="C31" s="18" t="s">
        <v>220</v>
      </c>
      <c r="D31" s="11">
        <v>3</v>
      </c>
      <c r="E31" s="12">
        <v>5</v>
      </c>
      <c r="F31" s="11">
        <f t="shared" si="2"/>
        <v>5</v>
      </c>
      <c r="G31" s="11">
        <v>5</v>
      </c>
      <c r="H31" s="12"/>
      <c r="I31" s="11">
        <v>5</v>
      </c>
      <c r="J31" s="12"/>
      <c r="K31" s="11">
        <v>8</v>
      </c>
      <c r="L31" s="12"/>
      <c r="M31" s="11">
        <v>4</v>
      </c>
      <c r="N31" s="12">
        <v>6</v>
      </c>
      <c r="O31" s="11">
        <f t="shared" si="3"/>
        <v>6</v>
      </c>
      <c r="P31" s="11">
        <v>2</v>
      </c>
      <c r="Q31" s="12">
        <v>6</v>
      </c>
      <c r="R31" s="11">
        <f t="shared" si="4"/>
        <v>6</v>
      </c>
      <c r="S31" s="12">
        <v>6</v>
      </c>
      <c r="T31" s="12"/>
      <c r="U31" s="12">
        <v>6</v>
      </c>
      <c r="V31" s="12"/>
      <c r="W31" s="11">
        <v>6</v>
      </c>
      <c r="X31" s="12"/>
      <c r="Y31" s="11">
        <f t="shared" si="5"/>
        <v>6</v>
      </c>
      <c r="Z31" s="11">
        <v>5</v>
      </c>
      <c r="AA31" s="11"/>
      <c r="AB31" s="11">
        <f t="shared" si="6"/>
        <v>5</v>
      </c>
      <c r="AC31" s="11">
        <v>5</v>
      </c>
      <c r="AD31" s="12"/>
      <c r="AE31" s="11">
        <f t="shared" si="7"/>
        <v>5</v>
      </c>
      <c r="AF31" s="11">
        <v>5</v>
      </c>
      <c r="AG31" s="12"/>
      <c r="AH31" s="11">
        <f t="shared" si="8"/>
        <v>5</v>
      </c>
      <c r="AI31" s="11">
        <v>4</v>
      </c>
      <c r="AJ31" s="12">
        <v>5</v>
      </c>
      <c r="AK31" s="11">
        <f t="shared" si="9"/>
        <v>5</v>
      </c>
      <c r="AL31" s="11">
        <v>5</v>
      </c>
      <c r="AM31" s="12"/>
      <c r="AN31" s="11">
        <v>7</v>
      </c>
      <c r="AO31" s="12"/>
      <c r="AP31" s="11">
        <v>5</v>
      </c>
      <c r="AQ31" s="12"/>
      <c r="AR31" s="11">
        <v>4</v>
      </c>
      <c r="AS31" s="12">
        <v>5</v>
      </c>
      <c r="AT31" s="11">
        <f t="shared" si="10"/>
        <v>5</v>
      </c>
      <c r="AU31" s="13">
        <f t="shared" si="11"/>
        <v>5.56</v>
      </c>
      <c r="AV31" s="13"/>
      <c r="AW31" s="14" t="str">
        <f t="shared" si="25"/>
        <v>TBình</v>
      </c>
      <c r="AX31" s="19"/>
      <c r="AY31" s="11">
        <v>5</v>
      </c>
      <c r="AZ31" s="12"/>
      <c r="BA31" s="11">
        <v>5</v>
      </c>
      <c r="BB31" s="11"/>
      <c r="BC31" s="11">
        <v>8</v>
      </c>
      <c r="BD31" s="12"/>
      <c r="BE31" s="11">
        <v>3</v>
      </c>
      <c r="BF31" s="12">
        <v>5</v>
      </c>
      <c r="BG31" s="11">
        <f t="shared" si="12"/>
        <v>5</v>
      </c>
      <c r="BH31" s="11">
        <v>7</v>
      </c>
      <c r="BI31" s="12"/>
      <c r="BJ31" s="11">
        <v>6</v>
      </c>
      <c r="BK31" s="12"/>
      <c r="BL31" s="11">
        <v>5</v>
      </c>
      <c r="BM31" s="12"/>
      <c r="BN31" s="11">
        <v>7</v>
      </c>
      <c r="BO31" s="12"/>
      <c r="BP31" s="11">
        <v>8</v>
      </c>
      <c r="BQ31" s="12"/>
      <c r="BR31" s="11">
        <v>7</v>
      </c>
      <c r="BS31" s="11"/>
      <c r="BT31" s="11">
        <v>6</v>
      </c>
      <c r="BU31" s="12"/>
      <c r="BV31" s="11">
        <f t="shared" si="13"/>
        <v>6</v>
      </c>
      <c r="BW31" s="11">
        <v>5</v>
      </c>
      <c r="BX31" s="11"/>
      <c r="BY31" s="11">
        <v>7</v>
      </c>
      <c r="BZ31" s="12"/>
      <c r="CA31" s="11">
        <v>6</v>
      </c>
      <c r="CB31" s="12"/>
      <c r="CC31" s="11">
        <v>7</v>
      </c>
      <c r="CD31" s="12"/>
      <c r="CE31" s="11">
        <v>7</v>
      </c>
      <c r="CF31" s="12"/>
      <c r="CG31" s="11">
        <v>7</v>
      </c>
      <c r="CH31" s="12"/>
      <c r="CI31" s="11">
        <v>7</v>
      </c>
      <c r="CJ31" s="12"/>
      <c r="CK31" s="11">
        <v>6</v>
      </c>
      <c r="CL31" s="11"/>
      <c r="CM31" s="11">
        <v>7</v>
      </c>
      <c r="CN31" s="11"/>
      <c r="CO31" s="11">
        <v>7</v>
      </c>
      <c r="CP31" s="12"/>
      <c r="CQ31" s="11">
        <v>8</v>
      </c>
      <c r="CR31" s="11"/>
      <c r="CS31" s="13">
        <f t="shared" si="14"/>
        <v>6.42</v>
      </c>
      <c r="CT31" s="13"/>
      <c r="CU31" s="14" t="str">
        <f t="shared" si="26"/>
        <v>TBKhá</v>
      </c>
      <c r="CV31" s="19"/>
      <c r="CW31" s="11">
        <v>6</v>
      </c>
      <c r="CX31" s="12"/>
      <c r="CY31" s="11">
        <v>6</v>
      </c>
      <c r="CZ31" s="11"/>
      <c r="DA31" s="11">
        <v>5</v>
      </c>
      <c r="DB31" s="12"/>
      <c r="DC31" s="11">
        <v>6</v>
      </c>
      <c r="DD31" s="12"/>
      <c r="DE31" s="11">
        <v>8</v>
      </c>
      <c r="DF31" s="12"/>
      <c r="DG31" s="11">
        <v>6</v>
      </c>
      <c r="DH31" s="12"/>
      <c r="DI31" s="11">
        <v>7</v>
      </c>
      <c r="DJ31" s="12"/>
      <c r="DK31" s="11">
        <v>8</v>
      </c>
      <c r="DL31" s="12"/>
      <c r="DM31" s="11">
        <v>8</v>
      </c>
      <c r="DN31" s="12"/>
      <c r="DO31" s="11">
        <v>8</v>
      </c>
      <c r="DP31" s="11"/>
      <c r="DQ31" s="13">
        <f>ROUND((SUMPRODUCT($CW$5:$DP$5,$CW31:$DP31))/$DQ$6,2)</f>
        <v>6.64</v>
      </c>
      <c r="DR31" s="13"/>
      <c r="DS31" s="14" t="str">
        <f t="shared" si="27"/>
        <v>TBKhá</v>
      </c>
      <c r="DT31" s="21"/>
      <c r="DU31" s="11">
        <v>8</v>
      </c>
      <c r="DV31" s="98"/>
      <c r="DW31" s="11">
        <v>6</v>
      </c>
      <c r="DX31" s="98"/>
      <c r="DY31" s="11">
        <v>7</v>
      </c>
      <c r="DZ31" s="98"/>
      <c r="EA31" s="11">
        <v>8</v>
      </c>
      <c r="EB31" s="98"/>
      <c r="EC31" s="11">
        <v>7</v>
      </c>
      <c r="ED31" s="98"/>
      <c r="EE31" s="11">
        <v>5</v>
      </c>
      <c r="EF31" s="98"/>
      <c r="EG31" s="11">
        <v>8</v>
      </c>
      <c r="EH31" s="98"/>
      <c r="EI31" s="11">
        <v>8</v>
      </c>
      <c r="EJ31" s="98"/>
      <c r="EK31" s="11">
        <v>9</v>
      </c>
      <c r="EL31" s="98"/>
      <c r="EM31" s="11">
        <v>5</v>
      </c>
      <c r="EN31" s="98"/>
      <c r="EO31" s="11">
        <v>7</v>
      </c>
      <c r="EP31" s="98"/>
      <c r="EQ31" s="217">
        <f t="shared" si="0"/>
        <v>7.07</v>
      </c>
      <c r="ER31" s="220"/>
      <c r="ES31" s="221" t="str">
        <f t="shared" si="18"/>
        <v>Khá</v>
      </c>
      <c r="ET31" s="221"/>
      <c r="EU31" s="217">
        <f t="shared" si="15"/>
        <v>6.87</v>
      </c>
      <c r="EV31" s="220"/>
      <c r="EW31" s="221" t="str">
        <f t="shared" si="19"/>
        <v>TBKhá</v>
      </c>
      <c r="EX31" s="219" t="str">
        <f t="shared" si="16"/>
        <v>Lê ĐìnhLợi</v>
      </c>
      <c r="EY31" s="46">
        <f t="shared" si="17"/>
        <v>6.28</v>
      </c>
      <c r="EZ31" s="46"/>
      <c r="FA31" s="47" t="str">
        <f t="shared" si="28"/>
        <v>TBKhá</v>
      </c>
      <c r="FB31" s="170">
        <f t="shared" si="1"/>
        <v>72</v>
      </c>
    </row>
    <row r="32" spans="1:158" ht="12.75" x14ac:dyDescent="0.2">
      <c r="A32" s="16">
        <v>28</v>
      </c>
      <c r="B32" s="17" t="s">
        <v>221</v>
      </c>
      <c r="C32" s="18" t="s">
        <v>222</v>
      </c>
      <c r="D32" s="11">
        <v>3</v>
      </c>
      <c r="E32" s="12">
        <v>8</v>
      </c>
      <c r="F32" s="11">
        <f t="shared" si="2"/>
        <v>8</v>
      </c>
      <c r="G32" s="11">
        <v>6</v>
      </c>
      <c r="H32" s="12"/>
      <c r="I32" s="11">
        <v>7</v>
      </c>
      <c r="J32" s="12"/>
      <c r="K32" s="11">
        <v>6</v>
      </c>
      <c r="L32" s="12"/>
      <c r="M32" s="11">
        <v>8</v>
      </c>
      <c r="N32" s="12"/>
      <c r="O32" s="11">
        <f t="shared" si="3"/>
        <v>8</v>
      </c>
      <c r="P32" s="11">
        <v>6</v>
      </c>
      <c r="Q32" s="12"/>
      <c r="R32" s="11">
        <f t="shared" si="4"/>
        <v>6</v>
      </c>
      <c r="S32" s="12">
        <v>7</v>
      </c>
      <c r="T32" s="12"/>
      <c r="U32" s="12">
        <v>7</v>
      </c>
      <c r="V32" s="12"/>
      <c r="W32" s="11">
        <v>8</v>
      </c>
      <c r="X32" s="12"/>
      <c r="Y32" s="11">
        <f t="shared" si="5"/>
        <v>8</v>
      </c>
      <c r="Z32" s="11">
        <v>5</v>
      </c>
      <c r="AA32" s="11"/>
      <c r="AB32" s="11">
        <f t="shared" si="6"/>
        <v>5</v>
      </c>
      <c r="AC32" s="11">
        <v>6</v>
      </c>
      <c r="AD32" s="12"/>
      <c r="AE32" s="11">
        <f t="shared" si="7"/>
        <v>6</v>
      </c>
      <c r="AF32" s="11">
        <v>5</v>
      </c>
      <c r="AG32" s="12"/>
      <c r="AH32" s="11">
        <f t="shared" si="8"/>
        <v>5</v>
      </c>
      <c r="AI32" s="11">
        <v>7</v>
      </c>
      <c r="AJ32" s="12"/>
      <c r="AK32" s="11">
        <f t="shared" si="9"/>
        <v>7</v>
      </c>
      <c r="AL32" s="11">
        <v>6</v>
      </c>
      <c r="AM32" s="12"/>
      <c r="AN32" s="11">
        <v>7</v>
      </c>
      <c r="AO32" s="12"/>
      <c r="AP32" s="11">
        <v>7</v>
      </c>
      <c r="AQ32" s="12"/>
      <c r="AR32" s="11">
        <v>6</v>
      </c>
      <c r="AS32" s="12"/>
      <c r="AT32" s="11">
        <f t="shared" si="10"/>
        <v>6</v>
      </c>
      <c r="AU32" s="13">
        <f t="shared" si="11"/>
        <v>6.48</v>
      </c>
      <c r="AV32" s="13"/>
      <c r="AW32" s="14" t="str">
        <f t="shared" si="25"/>
        <v>TBKhá</v>
      </c>
      <c r="AX32" s="19"/>
      <c r="AY32" s="11">
        <v>6</v>
      </c>
      <c r="AZ32" s="12"/>
      <c r="BA32" s="11">
        <v>7</v>
      </c>
      <c r="BB32" s="11"/>
      <c r="BC32" s="11">
        <v>8</v>
      </c>
      <c r="BD32" s="12"/>
      <c r="BE32" s="11">
        <v>6</v>
      </c>
      <c r="BF32" s="12"/>
      <c r="BG32" s="11">
        <f t="shared" si="12"/>
        <v>6</v>
      </c>
      <c r="BH32" s="11">
        <v>7</v>
      </c>
      <c r="BI32" s="12"/>
      <c r="BJ32" s="11">
        <v>7</v>
      </c>
      <c r="BK32" s="12"/>
      <c r="BL32" s="11">
        <v>7</v>
      </c>
      <c r="BM32" s="12"/>
      <c r="BN32" s="11">
        <v>7</v>
      </c>
      <c r="BO32" s="12"/>
      <c r="BP32" s="11">
        <v>8</v>
      </c>
      <c r="BQ32" s="12"/>
      <c r="BR32" s="11">
        <v>8</v>
      </c>
      <c r="BS32" s="11"/>
      <c r="BT32" s="11">
        <v>9</v>
      </c>
      <c r="BU32" s="12"/>
      <c r="BV32" s="11">
        <f t="shared" si="13"/>
        <v>9</v>
      </c>
      <c r="BW32" s="11">
        <v>6</v>
      </c>
      <c r="BX32" s="11"/>
      <c r="BY32" s="11">
        <v>8</v>
      </c>
      <c r="BZ32" s="12"/>
      <c r="CA32" s="11">
        <v>8</v>
      </c>
      <c r="CB32" s="12"/>
      <c r="CC32" s="11">
        <v>7</v>
      </c>
      <c r="CD32" s="12"/>
      <c r="CE32" s="11">
        <v>8</v>
      </c>
      <c r="CF32" s="12"/>
      <c r="CG32" s="11">
        <v>7</v>
      </c>
      <c r="CH32" s="12"/>
      <c r="CI32" s="11">
        <v>8</v>
      </c>
      <c r="CJ32" s="12"/>
      <c r="CK32" s="11">
        <v>7</v>
      </c>
      <c r="CL32" s="11"/>
      <c r="CM32" s="11">
        <v>9</v>
      </c>
      <c r="CN32" s="11"/>
      <c r="CO32" s="11">
        <v>7</v>
      </c>
      <c r="CP32" s="12"/>
      <c r="CQ32" s="11">
        <v>8</v>
      </c>
      <c r="CR32" s="11"/>
      <c r="CS32" s="13">
        <f t="shared" si="14"/>
        <v>7.38</v>
      </c>
      <c r="CT32" s="13"/>
      <c r="CU32" s="14" t="str">
        <f t="shared" si="26"/>
        <v>Khá</v>
      </c>
      <c r="CV32" s="19"/>
      <c r="CW32" s="11">
        <v>8</v>
      </c>
      <c r="CX32" s="12"/>
      <c r="CY32" s="11">
        <v>8</v>
      </c>
      <c r="CZ32" s="11"/>
      <c r="DA32" s="11">
        <v>6</v>
      </c>
      <c r="DB32" s="12"/>
      <c r="DC32" s="11">
        <v>8</v>
      </c>
      <c r="DD32" s="12"/>
      <c r="DE32" s="11">
        <v>8</v>
      </c>
      <c r="DF32" s="12"/>
      <c r="DG32" s="11">
        <v>7</v>
      </c>
      <c r="DH32" s="12"/>
      <c r="DI32" s="11">
        <v>7</v>
      </c>
      <c r="DJ32" s="12"/>
      <c r="DK32" s="11">
        <v>8</v>
      </c>
      <c r="DL32" s="12"/>
      <c r="DM32" s="11">
        <v>8</v>
      </c>
      <c r="DN32" s="12"/>
      <c r="DO32" s="11">
        <v>8</v>
      </c>
      <c r="DP32" s="11"/>
      <c r="DQ32" s="13">
        <f>ROUND((SUMPRODUCT($CW$5:$DP$5,$CW32:$DP32))/$DQ$6,2)</f>
        <v>7.68</v>
      </c>
      <c r="DR32" s="13"/>
      <c r="DS32" s="14" t="str">
        <f t="shared" si="27"/>
        <v>Khá</v>
      </c>
      <c r="DT32" s="21"/>
      <c r="DU32" s="11">
        <v>9</v>
      </c>
      <c r="DV32" s="98"/>
      <c r="DW32" s="11">
        <v>7</v>
      </c>
      <c r="DX32" s="98"/>
      <c r="DY32" s="11">
        <v>8</v>
      </c>
      <c r="DZ32" s="98"/>
      <c r="EA32" s="11">
        <v>9</v>
      </c>
      <c r="EB32" s="98"/>
      <c r="EC32" s="11">
        <v>7</v>
      </c>
      <c r="ED32" s="98"/>
      <c r="EE32" s="11">
        <v>9</v>
      </c>
      <c r="EF32" s="98"/>
      <c r="EG32" s="11">
        <v>8</v>
      </c>
      <c r="EH32" s="98"/>
      <c r="EI32" s="11">
        <v>9</v>
      </c>
      <c r="EJ32" s="98"/>
      <c r="EK32" s="11">
        <v>9</v>
      </c>
      <c r="EL32" s="98"/>
      <c r="EM32" s="11">
        <v>7</v>
      </c>
      <c r="EN32" s="98"/>
      <c r="EO32" s="11">
        <v>7</v>
      </c>
      <c r="EP32" s="98"/>
      <c r="EQ32" s="217">
        <f t="shared" si="0"/>
        <v>8.2100000000000009</v>
      </c>
      <c r="ER32" s="220"/>
      <c r="ES32" s="221" t="str">
        <f t="shared" si="18"/>
        <v>Giỏi</v>
      </c>
      <c r="ET32" s="221"/>
      <c r="EU32" s="217">
        <f t="shared" si="15"/>
        <v>7.96</v>
      </c>
      <c r="EV32" s="220"/>
      <c r="EW32" s="221" t="str">
        <f t="shared" si="19"/>
        <v>Khá</v>
      </c>
      <c r="EX32" s="219" t="str">
        <f t="shared" si="16"/>
        <v>Giáp Thị NgọcLy</v>
      </c>
      <c r="EY32" s="46">
        <f t="shared" si="17"/>
        <v>7.27</v>
      </c>
      <c r="EZ32" s="46"/>
      <c r="FA32" s="47" t="str">
        <f t="shared" si="28"/>
        <v>Khá</v>
      </c>
      <c r="FB32" s="170">
        <f t="shared" si="1"/>
        <v>44</v>
      </c>
    </row>
    <row r="33" spans="1:158" ht="12.75" x14ac:dyDescent="0.2">
      <c r="A33" s="16">
        <v>30</v>
      </c>
      <c r="B33" s="17" t="s">
        <v>184</v>
      </c>
      <c r="C33" s="18" t="s">
        <v>225</v>
      </c>
      <c r="D33" s="11">
        <v>3</v>
      </c>
      <c r="E33" s="12">
        <v>6</v>
      </c>
      <c r="F33" s="11">
        <f t="shared" si="2"/>
        <v>6</v>
      </c>
      <c r="G33" s="11">
        <v>6</v>
      </c>
      <c r="H33" s="12"/>
      <c r="I33" s="11">
        <v>7</v>
      </c>
      <c r="J33" s="12"/>
      <c r="K33" s="11">
        <v>6</v>
      </c>
      <c r="L33" s="12"/>
      <c r="M33" s="11">
        <v>6</v>
      </c>
      <c r="N33" s="12"/>
      <c r="O33" s="11">
        <f t="shared" si="3"/>
        <v>6</v>
      </c>
      <c r="P33" s="11">
        <v>5</v>
      </c>
      <c r="Q33" s="12"/>
      <c r="R33" s="11">
        <f t="shared" si="4"/>
        <v>5</v>
      </c>
      <c r="S33" s="12">
        <v>6</v>
      </c>
      <c r="T33" s="12"/>
      <c r="U33" s="12">
        <v>6</v>
      </c>
      <c r="V33" s="12"/>
      <c r="W33" s="11">
        <v>6</v>
      </c>
      <c r="X33" s="12"/>
      <c r="Y33" s="11">
        <f t="shared" si="5"/>
        <v>6</v>
      </c>
      <c r="Z33" s="11">
        <v>6</v>
      </c>
      <c r="AA33" s="11"/>
      <c r="AB33" s="11">
        <f t="shared" si="6"/>
        <v>6</v>
      </c>
      <c r="AC33" s="11">
        <v>6</v>
      </c>
      <c r="AD33" s="12"/>
      <c r="AE33" s="11">
        <f t="shared" si="7"/>
        <v>6</v>
      </c>
      <c r="AF33" s="11">
        <v>5</v>
      </c>
      <c r="AG33" s="12"/>
      <c r="AH33" s="11">
        <f t="shared" si="8"/>
        <v>5</v>
      </c>
      <c r="AI33" s="11">
        <v>6</v>
      </c>
      <c r="AJ33" s="12"/>
      <c r="AK33" s="11">
        <f t="shared" si="9"/>
        <v>6</v>
      </c>
      <c r="AL33" s="11">
        <v>6</v>
      </c>
      <c r="AM33" s="12"/>
      <c r="AN33" s="11">
        <v>8</v>
      </c>
      <c r="AO33" s="12"/>
      <c r="AP33" s="11">
        <v>6</v>
      </c>
      <c r="AQ33" s="12"/>
      <c r="AR33" s="11">
        <v>5</v>
      </c>
      <c r="AS33" s="12"/>
      <c r="AT33" s="11">
        <f t="shared" si="10"/>
        <v>5</v>
      </c>
      <c r="AU33" s="13">
        <f t="shared" si="11"/>
        <v>6.02</v>
      </c>
      <c r="AV33" s="13"/>
      <c r="AW33" s="14" t="str">
        <f t="shared" si="25"/>
        <v>TBKhá</v>
      </c>
      <c r="AX33" s="19"/>
      <c r="AY33" s="11">
        <v>6</v>
      </c>
      <c r="AZ33" s="12"/>
      <c r="BA33" s="11">
        <v>6</v>
      </c>
      <c r="BB33" s="11"/>
      <c r="BC33" s="11">
        <v>7</v>
      </c>
      <c r="BD33" s="12"/>
      <c r="BE33" s="11">
        <v>6</v>
      </c>
      <c r="BF33" s="12"/>
      <c r="BG33" s="11">
        <f t="shared" si="12"/>
        <v>6</v>
      </c>
      <c r="BH33" s="11">
        <v>7</v>
      </c>
      <c r="BI33" s="12"/>
      <c r="BJ33" s="11">
        <v>6</v>
      </c>
      <c r="BK33" s="12"/>
      <c r="BL33" s="11">
        <v>7</v>
      </c>
      <c r="BM33" s="12"/>
      <c r="BN33" s="11">
        <v>6</v>
      </c>
      <c r="BO33" s="12"/>
      <c r="BP33" s="11">
        <v>8</v>
      </c>
      <c r="BQ33" s="12"/>
      <c r="BR33" s="11">
        <v>8</v>
      </c>
      <c r="BS33" s="11"/>
      <c r="BT33" s="11">
        <v>9</v>
      </c>
      <c r="BU33" s="12"/>
      <c r="BV33" s="11">
        <f t="shared" si="13"/>
        <v>9</v>
      </c>
      <c r="BW33" s="11">
        <v>6</v>
      </c>
      <c r="BX33" s="11"/>
      <c r="BY33" s="11">
        <v>8</v>
      </c>
      <c r="BZ33" s="12"/>
      <c r="CA33" s="11">
        <v>8</v>
      </c>
      <c r="CB33" s="12"/>
      <c r="CC33" s="11">
        <v>8</v>
      </c>
      <c r="CD33" s="12"/>
      <c r="CE33" s="11">
        <v>7</v>
      </c>
      <c r="CF33" s="12"/>
      <c r="CG33" s="11">
        <v>7</v>
      </c>
      <c r="CH33" s="12"/>
      <c r="CI33" s="11">
        <v>8</v>
      </c>
      <c r="CJ33" s="12"/>
      <c r="CK33" s="11">
        <v>8</v>
      </c>
      <c r="CL33" s="11"/>
      <c r="CM33" s="11">
        <v>8</v>
      </c>
      <c r="CN33" s="11"/>
      <c r="CO33" s="11">
        <v>7</v>
      </c>
      <c r="CP33" s="12"/>
      <c r="CQ33" s="11">
        <v>8</v>
      </c>
      <c r="CR33" s="11"/>
      <c r="CS33" s="13">
        <f t="shared" si="14"/>
        <v>7.23</v>
      </c>
      <c r="CT33" s="13"/>
      <c r="CU33" s="14" t="str">
        <f t="shared" si="26"/>
        <v>Khá</v>
      </c>
      <c r="CV33" s="19"/>
      <c r="CW33" s="11">
        <v>7</v>
      </c>
      <c r="CX33" s="12"/>
      <c r="CY33" s="11">
        <v>8</v>
      </c>
      <c r="CZ33" s="11"/>
      <c r="DA33" s="11">
        <v>6</v>
      </c>
      <c r="DB33" s="12"/>
      <c r="DC33" s="11">
        <v>7</v>
      </c>
      <c r="DD33" s="12"/>
      <c r="DE33" s="11">
        <v>7</v>
      </c>
      <c r="DF33" s="12"/>
      <c r="DG33" s="11">
        <v>7</v>
      </c>
      <c r="DH33" s="12"/>
      <c r="DI33" s="11">
        <v>8</v>
      </c>
      <c r="DJ33" s="12"/>
      <c r="DK33" s="11">
        <v>8</v>
      </c>
      <c r="DL33" s="12"/>
      <c r="DM33" s="11">
        <v>8</v>
      </c>
      <c r="DN33" s="12"/>
      <c r="DO33" s="11">
        <v>8</v>
      </c>
      <c r="DP33" s="11"/>
      <c r="DQ33" s="13">
        <f t="shared" ref="DQ33:DQ70" si="29">ROUND((SUMPRODUCT($CW$5:$DP$5,$CW33:$DP33))/$DQ$6,2)</f>
        <v>7.36</v>
      </c>
      <c r="DR33" s="13"/>
      <c r="DS33" s="14" t="str">
        <f t="shared" si="27"/>
        <v>Khá</v>
      </c>
      <c r="DT33" s="21"/>
      <c r="DU33" s="11">
        <v>8</v>
      </c>
      <c r="DV33" s="98"/>
      <c r="DW33" s="11">
        <v>7</v>
      </c>
      <c r="DX33" s="98"/>
      <c r="DY33" s="11">
        <v>7</v>
      </c>
      <c r="DZ33" s="98"/>
      <c r="EA33" s="11">
        <v>6</v>
      </c>
      <c r="EB33" s="98"/>
      <c r="EC33" s="11">
        <v>7</v>
      </c>
      <c r="ED33" s="98"/>
      <c r="EE33" s="11">
        <v>9</v>
      </c>
      <c r="EF33" s="98"/>
      <c r="EG33" s="11">
        <v>8</v>
      </c>
      <c r="EH33" s="98"/>
      <c r="EI33" s="11">
        <v>9</v>
      </c>
      <c r="EJ33" s="98"/>
      <c r="EK33" s="11">
        <v>9</v>
      </c>
      <c r="EL33" s="98"/>
      <c r="EM33" s="11">
        <v>6</v>
      </c>
      <c r="EN33" s="98"/>
      <c r="EO33" s="11">
        <v>9</v>
      </c>
      <c r="EP33" s="98"/>
      <c r="EQ33" s="217">
        <f t="shared" si="0"/>
        <v>7.89</v>
      </c>
      <c r="ER33" s="220"/>
      <c r="ES33" s="221" t="str">
        <f t="shared" si="18"/>
        <v>Khá</v>
      </c>
      <c r="ET33" s="221"/>
      <c r="EU33" s="217">
        <f t="shared" si="15"/>
        <v>7.64</v>
      </c>
      <c r="EV33" s="220"/>
      <c r="EW33" s="221" t="str">
        <f t="shared" si="19"/>
        <v>Khá</v>
      </c>
      <c r="EX33" s="219" t="str">
        <f t="shared" si="16"/>
        <v>Nguyễn Thị NgọcMai</v>
      </c>
      <c r="EY33" s="46">
        <f t="shared" si="17"/>
        <v>6.96</v>
      </c>
      <c r="EZ33" s="46"/>
      <c r="FA33" s="47" t="str">
        <f t="shared" si="28"/>
        <v>TBKhá</v>
      </c>
      <c r="FB33" s="170">
        <f t="shared" si="1"/>
        <v>61</v>
      </c>
    </row>
    <row r="34" spans="1:158" ht="12.75" x14ac:dyDescent="0.2">
      <c r="A34" s="16">
        <v>31</v>
      </c>
      <c r="B34" s="17" t="s">
        <v>226</v>
      </c>
      <c r="C34" s="18" t="s">
        <v>227</v>
      </c>
      <c r="D34" s="11">
        <v>5</v>
      </c>
      <c r="E34" s="12"/>
      <c r="F34" s="11">
        <f t="shared" si="2"/>
        <v>5</v>
      </c>
      <c r="G34" s="11">
        <v>6</v>
      </c>
      <c r="H34" s="12"/>
      <c r="I34" s="11">
        <v>8</v>
      </c>
      <c r="J34" s="12"/>
      <c r="K34" s="11">
        <v>9</v>
      </c>
      <c r="L34" s="12"/>
      <c r="M34" s="11">
        <v>7</v>
      </c>
      <c r="N34" s="12"/>
      <c r="O34" s="11">
        <f t="shared" si="3"/>
        <v>7</v>
      </c>
      <c r="P34" s="11">
        <v>7</v>
      </c>
      <c r="Q34" s="12"/>
      <c r="R34" s="11">
        <f t="shared" si="4"/>
        <v>7</v>
      </c>
      <c r="S34" s="12">
        <v>7</v>
      </c>
      <c r="T34" s="12"/>
      <c r="U34" s="12">
        <v>6</v>
      </c>
      <c r="V34" s="12"/>
      <c r="W34" s="11">
        <v>7</v>
      </c>
      <c r="X34" s="12"/>
      <c r="Y34" s="11">
        <f t="shared" si="5"/>
        <v>7</v>
      </c>
      <c r="Z34" s="11">
        <v>5</v>
      </c>
      <c r="AA34" s="11"/>
      <c r="AB34" s="11">
        <f t="shared" si="6"/>
        <v>5</v>
      </c>
      <c r="AC34" s="11">
        <v>6</v>
      </c>
      <c r="AD34" s="12"/>
      <c r="AE34" s="11">
        <f t="shared" si="7"/>
        <v>6</v>
      </c>
      <c r="AF34" s="11">
        <v>7</v>
      </c>
      <c r="AG34" s="12"/>
      <c r="AH34" s="11">
        <f t="shared" si="8"/>
        <v>7</v>
      </c>
      <c r="AI34" s="11">
        <v>6</v>
      </c>
      <c r="AJ34" s="12"/>
      <c r="AK34" s="11">
        <f t="shared" si="9"/>
        <v>6</v>
      </c>
      <c r="AL34" s="11">
        <v>7</v>
      </c>
      <c r="AM34" s="12"/>
      <c r="AN34" s="11">
        <v>8</v>
      </c>
      <c r="AO34" s="12"/>
      <c r="AP34" s="11">
        <v>8</v>
      </c>
      <c r="AQ34" s="12"/>
      <c r="AR34" s="11">
        <v>6</v>
      </c>
      <c r="AS34" s="12"/>
      <c r="AT34" s="11">
        <f t="shared" si="10"/>
        <v>6</v>
      </c>
      <c r="AU34" s="13">
        <f t="shared" si="11"/>
        <v>6.65</v>
      </c>
      <c r="AV34" s="13"/>
      <c r="AW34" s="14" t="str">
        <f t="shared" si="25"/>
        <v>TBKhá</v>
      </c>
      <c r="AX34" s="19"/>
      <c r="AY34" s="11">
        <v>6</v>
      </c>
      <c r="AZ34" s="12"/>
      <c r="BA34" s="11">
        <v>9</v>
      </c>
      <c r="BB34" s="11"/>
      <c r="BC34" s="11">
        <v>8</v>
      </c>
      <c r="BD34" s="12"/>
      <c r="BE34" s="11">
        <v>6</v>
      </c>
      <c r="BF34" s="12"/>
      <c r="BG34" s="11">
        <f t="shared" si="12"/>
        <v>6</v>
      </c>
      <c r="BH34" s="11">
        <v>8</v>
      </c>
      <c r="BI34" s="12"/>
      <c r="BJ34" s="11">
        <v>8</v>
      </c>
      <c r="BK34" s="12"/>
      <c r="BL34" s="11">
        <v>7</v>
      </c>
      <c r="BM34" s="12"/>
      <c r="BN34" s="11">
        <v>7</v>
      </c>
      <c r="BO34" s="12"/>
      <c r="BP34" s="11">
        <v>8</v>
      </c>
      <c r="BQ34" s="12"/>
      <c r="BR34" s="11">
        <v>9</v>
      </c>
      <c r="BS34" s="11"/>
      <c r="BT34" s="11">
        <v>9</v>
      </c>
      <c r="BU34" s="12"/>
      <c r="BV34" s="11">
        <f t="shared" si="13"/>
        <v>9</v>
      </c>
      <c r="BW34" s="11">
        <v>7</v>
      </c>
      <c r="BX34" s="11"/>
      <c r="BY34" s="11">
        <v>7</v>
      </c>
      <c r="BZ34" s="12"/>
      <c r="CA34" s="11">
        <v>8</v>
      </c>
      <c r="CB34" s="12"/>
      <c r="CC34" s="11">
        <v>7</v>
      </c>
      <c r="CD34" s="12"/>
      <c r="CE34" s="11">
        <v>8</v>
      </c>
      <c r="CF34" s="12"/>
      <c r="CG34" s="11">
        <v>8</v>
      </c>
      <c r="CH34" s="12"/>
      <c r="CI34" s="11">
        <v>8</v>
      </c>
      <c r="CJ34" s="12"/>
      <c r="CK34" s="11">
        <v>8</v>
      </c>
      <c r="CL34" s="11"/>
      <c r="CM34" s="11">
        <v>8</v>
      </c>
      <c r="CN34" s="11"/>
      <c r="CO34" s="11">
        <v>9</v>
      </c>
      <c r="CP34" s="12"/>
      <c r="CQ34" s="11">
        <v>8</v>
      </c>
      <c r="CR34" s="11"/>
      <c r="CS34" s="13">
        <f t="shared" si="14"/>
        <v>7.77</v>
      </c>
      <c r="CT34" s="13"/>
      <c r="CU34" s="14" t="str">
        <f t="shared" si="26"/>
        <v>Khá</v>
      </c>
      <c r="CV34" s="19"/>
      <c r="CW34" s="11">
        <v>9</v>
      </c>
      <c r="CX34" s="12"/>
      <c r="CY34" s="11">
        <v>8</v>
      </c>
      <c r="CZ34" s="11"/>
      <c r="DA34" s="11">
        <v>7</v>
      </c>
      <c r="DB34" s="12"/>
      <c r="DC34" s="11">
        <v>8</v>
      </c>
      <c r="DD34" s="12"/>
      <c r="DE34" s="11">
        <v>9</v>
      </c>
      <c r="DF34" s="12"/>
      <c r="DG34" s="11">
        <v>8</v>
      </c>
      <c r="DH34" s="12"/>
      <c r="DI34" s="11">
        <v>8</v>
      </c>
      <c r="DJ34" s="12"/>
      <c r="DK34" s="11">
        <v>8</v>
      </c>
      <c r="DL34" s="12"/>
      <c r="DM34" s="11">
        <v>8</v>
      </c>
      <c r="DN34" s="12"/>
      <c r="DO34" s="11">
        <v>9</v>
      </c>
      <c r="DP34" s="11"/>
      <c r="DQ34" s="13">
        <f t="shared" si="29"/>
        <v>8.24</v>
      </c>
      <c r="DR34" s="13"/>
      <c r="DS34" s="14" t="str">
        <f t="shared" si="27"/>
        <v>Giỏi</v>
      </c>
      <c r="DT34" s="21"/>
      <c r="DU34" s="11">
        <v>9</v>
      </c>
      <c r="DV34" s="98"/>
      <c r="DW34" s="11">
        <v>8</v>
      </c>
      <c r="DX34" s="98"/>
      <c r="DY34" s="11">
        <v>8</v>
      </c>
      <c r="DZ34" s="98"/>
      <c r="EA34" s="11">
        <v>9</v>
      </c>
      <c r="EB34" s="98"/>
      <c r="EC34" s="11">
        <v>8</v>
      </c>
      <c r="ED34" s="98"/>
      <c r="EE34" s="11">
        <v>9</v>
      </c>
      <c r="EF34" s="98"/>
      <c r="EG34" s="11">
        <v>8</v>
      </c>
      <c r="EH34" s="98"/>
      <c r="EI34" s="11">
        <v>8</v>
      </c>
      <c r="EJ34" s="98"/>
      <c r="EK34" s="11">
        <v>9</v>
      </c>
      <c r="EL34" s="98"/>
      <c r="EM34" s="11">
        <v>9</v>
      </c>
      <c r="EN34" s="98"/>
      <c r="EO34" s="11">
        <v>9</v>
      </c>
      <c r="EP34" s="98"/>
      <c r="EQ34" s="217">
        <f t="shared" si="0"/>
        <v>8.64</v>
      </c>
      <c r="ER34" s="220"/>
      <c r="ES34" s="221" t="str">
        <f t="shared" si="18"/>
        <v>Giỏi</v>
      </c>
      <c r="ET34" s="221"/>
      <c r="EU34" s="217">
        <f t="shared" si="15"/>
        <v>8.4499999999999993</v>
      </c>
      <c r="EV34" s="220"/>
      <c r="EW34" s="221" t="str">
        <f t="shared" si="19"/>
        <v>Giỏi</v>
      </c>
      <c r="EX34" s="219" t="str">
        <f t="shared" si="16"/>
        <v>Phạm Thị ThanhMẫn</v>
      </c>
      <c r="EY34" s="46">
        <f t="shared" si="17"/>
        <v>7.62</v>
      </c>
      <c r="EZ34" s="46"/>
      <c r="FA34" s="47" t="str">
        <f t="shared" si="28"/>
        <v>Khá</v>
      </c>
      <c r="FB34" s="170">
        <f t="shared" si="1"/>
        <v>20</v>
      </c>
    </row>
    <row r="35" spans="1:158" ht="12.75" x14ac:dyDescent="0.2">
      <c r="A35" s="16">
        <v>32</v>
      </c>
      <c r="B35" s="17" t="s">
        <v>228</v>
      </c>
      <c r="C35" s="18" t="s">
        <v>229</v>
      </c>
      <c r="D35" s="11">
        <v>5</v>
      </c>
      <c r="E35" s="12"/>
      <c r="F35" s="11">
        <f t="shared" si="2"/>
        <v>5</v>
      </c>
      <c r="G35" s="11">
        <v>6</v>
      </c>
      <c r="H35" s="12"/>
      <c r="I35" s="11">
        <v>9</v>
      </c>
      <c r="J35" s="12"/>
      <c r="K35" s="11">
        <v>7</v>
      </c>
      <c r="L35" s="12"/>
      <c r="M35" s="11">
        <v>7</v>
      </c>
      <c r="N35" s="12"/>
      <c r="O35" s="11">
        <f t="shared" si="3"/>
        <v>7</v>
      </c>
      <c r="P35" s="11">
        <v>5</v>
      </c>
      <c r="Q35" s="12"/>
      <c r="R35" s="11">
        <f t="shared" si="4"/>
        <v>5</v>
      </c>
      <c r="S35" s="12">
        <v>6</v>
      </c>
      <c r="T35" s="12"/>
      <c r="U35" s="12">
        <v>6</v>
      </c>
      <c r="V35" s="12"/>
      <c r="W35" s="11">
        <v>8</v>
      </c>
      <c r="X35" s="12"/>
      <c r="Y35" s="11">
        <f t="shared" si="5"/>
        <v>8</v>
      </c>
      <c r="Z35" s="11">
        <v>5</v>
      </c>
      <c r="AA35" s="11"/>
      <c r="AB35" s="11">
        <f t="shared" si="6"/>
        <v>5</v>
      </c>
      <c r="AC35" s="11">
        <v>6</v>
      </c>
      <c r="AD35" s="12"/>
      <c r="AE35" s="11">
        <f t="shared" si="7"/>
        <v>6</v>
      </c>
      <c r="AF35" s="11">
        <v>6</v>
      </c>
      <c r="AG35" s="12"/>
      <c r="AH35" s="11">
        <f t="shared" si="8"/>
        <v>6</v>
      </c>
      <c r="AI35" s="11">
        <v>6</v>
      </c>
      <c r="AJ35" s="12"/>
      <c r="AK35" s="11">
        <f t="shared" si="9"/>
        <v>6</v>
      </c>
      <c r="AL35" s="11">
        <v>7</v>
      </c>
      <c r="AM35" s="12"/>
      <c r="AN35" s="11">
        <v>7</v>
      </c>
      <c r="AO35" s="12"/>
      <c r="AP35" s="11">
        <v>7</v>
      </c>
      <c r="AQ35" s="12"/>
      <c r="AR35" s="11">
        <v>5</v>
      </c>
      <c r="AS35" s="12"/>
      <c r="AT35" s="11">
        <f t="shared" si="10"/>
        <v>5</v>
      </c>
      <c r="AU35" s="13">
        <f t="shared" si="11"/>
        <v>6.28</v>
      </c>
      <c r="AV35" s="13"/>
      <c r="AW35" s="14" t="str">
        <f t="shared" si="25"/>
        <v>TBKhá</v>
      </c>
      <c r="AX35" s="19"/>
      <c r="AY35" s="11">
        <v>7</v>
      </c>
      <c r="AZ35" s="12"/>
      <c r="BA35" s="11">
        <v>7</v>
      </c>
      <c r="BB35" s="11"/>
      <c r="BC35" s="11">
        <v>8</v>
      </c>
      <c r="BD35" s="12"/>
      <c r="BE35" s="11">
        <v>7</v>
      </c>
      <c r="BF35" s="12"/>
      <c r="BG35" s="11">
        <f t="shared" si="12"/>
        <v>7</v>
      </c>
      <c r="BH35" s="11">
        <v>8</v>
      </c>
      <c r="BI35" s="12"/>
      <c r="BJ35" s="11">
        <v>7</v>
      </c>
      <c r="BK35" s="12"/>
      <c r="BL35" s="11">
        <v>7</v>
      </c>
      <c r="BM35" s="12"/>
      <c r="BN35" s="11">
        <v>8</v>
      </c>
      <c r="BO35" s="12"/>
      <c r="BP35" s="11">
        <v>9</v>
      </c>
      <c r="BQ35" s="12"/>
      <c r="BR35" s="11">
        <v>8</v>
      </c>
      <c r="BS35" s="11"/>
      <c r="BT35" s="11">
        <v>9</v>
      </c>
      <c r="BU35" s="12"/>
      <c r="BV35" s="11">
        <f t="shared" si="13"/>
        <v>9</v>
      </c>
      <c r="BW35" s="11">
        <v>6</v>
      </c>
      <c r="BX35" s="11"/>
      <c r="BY35" s="11">
        <v>7</v>
      </c>
      <c r="BZ35" s="12"/>
      <c r="CA35" s="11">
        <v>8</v>
      </c>
      <c r="CB35" s="12"/>
      <c r="CC35" s="11">
        <v>8</v>
      </c>
      <c r="CD35" s="12"/>
      <c r="CE35" s="11">
        <v>7</v>
      </c>
      <c r="CF35" s="12"/>
      <c r="CG35" s="11">
        <v>9</v>
      </c>
      <c r="CH35" s="12"/>
      <c r="CI35" s="11">
        <v>8</v>
      </c>
      <c r="CJ35" s="12"/>
      <c r="CK35" s="11">
        <v>8</v>
      </c>
      <c r="CL35" s="11"/>
      <c r="CM35" s="11">
        <v>7</v>
      </c>
      <c r="CN35" s="11"/>
      <c r="CO35" s="11">
        <v>7</v>
      </c>
      <c r="CP35" s="12"/>
      <c r="CQ35" s="11">
        <v>9</v>
      </c>
      <c r="CR35" s="11"/>
      <c r="CS35" s="13">
        <f t="shared" si="14"/>
        <v>7.66</v>
      </c>
      <c r="CT35" s="13"/>
      <c r="CU35" s="14" t="str">
        <f t="shared" si="26"/>
        <v>Khá</v>
      </c>
      <c r="CV35" s="19"/>
      <c r="CW35" s="11">
        <v>9</v>
      </c>
      <c r="CX35" s="12"/>
      <c r="CY35" s="11">
        <v>9</v>
      </c>
      <c r="CZ35" s="11"/>
      <c r="DA35" s="11">
        <v>7</v>
      </c>
      <c r="DB35" s="12"/>
      <c r="DC35" s="11">
        <v>7</v>
      </c>
      <c r="DD35" s="12"/>
      <c r="DE35" s="11">
        <v>8</v>
      </c>
      <c r="DF35" s="12"/>
      <c r="DG35" s="11">
        <v>7</v>
      </c>
      <c r="DH35" s="12"/>
      <c r="DI35" s="11">
        <v>7</v>
      </c>
      <c r="DJ35" s="12"/>
      <c r="DK35" s="11">
        <v>8</v>
      </c>
      <c r="DL35" s="12"/>
      <c r="DM35" s="11">
        <v>8</v>
      </c>
      <c r="DN35" s="12"/>
      <c r="DO35" s="11">
        <v>9</v>
      </c>
      <c r="DP35" s="11"/>
      <c r="DQ35" s="13">
        <f t="shared" si="29"/>
        <v>7.96</v>
      </c>
      <c r="DR35" s="13"/>
      <c r="DS35" s="14" t="str">
        <f t="shared" si="27"/>
        <v>Khá</v>
      </c>
      <c r="DT35" s="21"/>
      <c r="DU35" s="11">
        <v>7</v>
      </c>
      <c r="DV35" s="98"/>
      <c r="DW35" s="11">
        <v>7</v>
      </c>
      <c r="DX35" s="98"/>
      <c r="DY35" s="11">
        <v>8</v>
      </c>
      <c r="DZ35" s="98"/>
      <c r="EA35" s="11">
        <v>8</v>
      </c>
      <c r="EB35" s="98"/>
      <c r="EC35" s="11">
        <v>7</v>
      </c>
      <c r="ED35" s="98"/>
      <c r="EE35" s="11">
        <v>9</v>
      </c>
      <c r="EF35" s="98"/>
      <c r="EG35" s="11">
        <v>8</v>
      </c>
      <c r="EH35" s="98"/>
      <c r="EI35" s="11">
        <v>8</v>
      </c>
      <c r="EJ35" s="98"/>
      <c r="EK35" s="11">
        <v>9</v>
      </c>
      <c r="EL35" s="98"/>
      <c r="EM35" s="11">
        <v>8</v>
      </c>
      <c r="EN35" s="98"/>
      <c r="EO35" s="11">
        <v>8</v>
      </c>
      <c r="EP35" s="98"/>
      <c r="EQ35" s="217">
        <f t="shared" si="0"/>
        <v>8.11</v>
      </c>
      <c r="ER35" s="220"/>
      <c r="ES35" s="221" t="str">
        <f t="shared" si="18"/>
        <v>Giỏi</v>
      </c>
      <c r="ET35" s="221"/>
      <c r="EU35" s="217">
        <f t="shared" si="15"/>
        <v>8.0399999999999991</v>
      </c>
      <c r="EV35" s="220"/>
      <c r="EW35" s="221" t="str">
        <f t="shared" si="19"/>
        <v>Giỏi</v>
      </c>
      <c r="EX35" s="219" t="str">
        <f t="shared" si="16"/>
        <v>Lê Thị NgọcMy</v>
      </c>
      <c r="EY35" s="46">
        <f t="shared" si="17"/>
        <v>7.32</v>
      </c>
      <c r="EZ35" s="46"/>
      <c r="FA35" s="47" t="str">
        <f t="shared" si="28"/>
        <v>Khá</v>
      </c>
      <c r="FB35" s="170">
        <f t="shared" si="1"/>
        <v>39</v>
      </c>
    </row>
    <row r="36" spans="1:158" ht="12.75" x14ac:dyDescent="0.2">
      <c r="A36" s="16">
        <v>33</v>
      </c>
      <c r="B36" s="17" t="s">
        <v>230</v>
      </c>
      <c r="C36" s="18" t="s">
        <v>231</v>
      </c>
      <c r="D36" s="11">
        <v>6</v>
      </c>
      <c r="E36" s="12"/>
      <c r="F36" s="11">
        <f t="shared" si="2"/>
        <v>6</v>
      </c>
      <c r="G36" s="11">
        <v>6</v>
      </c>
      <c r="H36" s="12"/>
      <c r="I36" s="11">
        <v>8</v>
      </c>
      <c r="J36" s="12"/>
      <c r="K36" s="11">
        <v>8</v>
      </c>
      <c r="L36" s="12"/>
      <c r="M36" s="11">
        <v>6</v>
      </c>
      <c r="N36" s="12"/>
      <c r="O36" s="11">
        <f t="shared" si="3"/>
        <v>6</v>
      </c>
      <c r="P36" s="11">
        <v>8</v>
      </c>
      <c r="Q36" s="12"/>
      <c r="R36" s="11">
        <f t="shared" si="4"/>
        <v>8</v>
      </c>
      <c r="S36" s="12">
        <v>7</v>
      </c>
      <c r="T36" s="12"/>
      <c r="U36" s="12">
        <v>9</v>
      </c>
      <c r="V36" s="12"/>
      <c r="W36" s="11">
        <v>8</v>
      </c>
      <c r="X36" s="12"/>
      <c r="Y36" s="11">
        <f t="shared" si="5"/>
        <v>8</v>
      </c>
      <c r="Z36" s="11">
        <v>5</v>
      </c>
      <c r="AA36" s="11"/>
      <c r="AB36" s="11">
        <f t="shared" si="6"/>
        <v>5</v>
      </c>
      <c r="AC36" s="11">
        <v>7</v>
      </c>
      <c r="AD36" s="12"/>
      <c r="AE36" s="11">
        <f t="shared" si="7"/>
        <v>7</v>
      </c>
      <c r="AF36" s="11">
        <v>8</v>
      </c>
      <c r="AG36" s="12"/>
      <c r="AH36" s="11">
        <f t="shared" si="8"/>
        <v>8</v>
      </c>
      <c r="AI36" s="11">
        <v>8</v>
      </c>
      <c r="AJ36" s="12"/>
      <c r="AK36" s="11">
        <f t="shared" si="9"/>
        <v>8</v>
      </c>
      <c r="AL36" s="11">
        <v>7</v>
      </c>
      <c r="AM36" s="12"/>
      <c r="AN36" s="11">
        <v>9</v>
      </c>
      <c r="AO36" s="12"/>
      <c r="AP36" s="11">
        <v>8</v>
      </c>
      <c r="AQ36" s="12"/>
      <c r="AR36" s="11">
        <v>6</v>
      </c>
      <c r="AS36" s="12"/>
      <c r="AT36" s="11">
        <f t="shared" si="10"/>
        <v>6</v>
      </c>
      <c r="AU36" s="13">
        <f t="shared" si="11"/>
        <v>7.19</v>
      </c>
      <c r="AV36" s="13"/>
      <c r="AW36" s="14" t="str">
        <f t="shared" si="25"/>
        <v>Khá</v>
      </c>
      <c r="AX36" s="19"/>
      <c r="AY36" s="11">
        <v>7</v>
      </c>
      <c r="AZ36" s="12"/>
      <c r="BA36" s="11">
        <v>8</v>
      </c>
      <c r="BB36" s="11"/>
      <c r="BC36" s="11">
        <v>8</v>
      </c>
      <c r="BD36" s="12"/>
      <c r="BE36" s="11">
        <v>6</v>
      </c>
      <c r="BF36" s="12"/>
      <c r="BG36" s="11">
        <f t="shared" si="12"/>
        <v>6</v>
      </c>
      <c r="BH36" s="11">
        <v>8</v>
      </c>
      <c r="BI36" s="12"/>
      <c r="BJ36" s="11">
        <v>9</v>
      </c>
      <c r="BK36" s="12"/>
      <c r="BL36" s="11">
        <v>7</v>
      </c>
      <c r="BM36" s="12"/>
      <c r="BN36" s="11">
        <v>7</v>
      </c>
      <c r="BO36" s="12"/>
      <c r="BP36" s="11">
        <v>8</v>
      </c>
      <c r="BQ36" s="12"/>
      <c r="BR36" s="11">
        <v>8</v>
      </c>
      <c r="BS36" s="11"/>
      <c r="BT36" s="11">
        <v>8</v>
      </c>
      <c r="BU36" s="12"/>
      <c r="BV36" s="11">
        <f t="shared" si="13"/>
        <v>8</v>
      </c>
      <c r="BW36" s="11">
        <v>6</v>
      </c>
      <c r="BX36" s="11"/>
      <c r="BY36" s="11">
        <v>8</v>
      </c>
      <c r="BZ36" s="12"/>
      <c r="CA36" s="11">
        <v>7</v>
      </c>
      <c r="CB36" s="12"/>
      <c r="CC36" s="11">
        <v>7</v>
      </c>
      <c r="CD36" s="12"/>
      <c r="CE36" s="11">
        <v>9</v>
      </c>
      <c r="CF36" s="12"/>
      <c r="CG36" s="11">
        <v>8</v>
      </c>
      <c r="CH36" s="12"/>
      <c r="CI36" s="11">
        <v>8</v>
      </c>
      <c r="CJ36" s="12"/>
      <c r="CK36" s="11">
        <v>9</v>
      </c>
      <c r="CL36" s="11"/>
      <c r="CM36" s="11">
        <v>8</v>
      </c>
      <c r="CN36" s="11"/>
      <c r="CO36" s="11">
        <v>8</v>
      </c>
      <c r="CP36" s="12"/>
      <c r="CQ36" s="11">
        <v>8</v>
      </c>
      <c r="CR36" s="11"/>
      <c r="CS36" s="13">
        <f t="shared" si="14"/>
        <v>7.64</v>
      </c>
      <c r="CT36" s="13"/>
      <c r="CU36" s="14" t="str">
        <f t="shared" si="26"/>
        <v>Khá</v>
      </c>
      <c r="CV36" s="19"/>
      <c r="CW36" s="11">
        <v>9</v>
      </c>
      <c r="CX36" s="12"/>
      <c r="CY36" s="11">
        <v>8</v>
      </c>
      <c r="CZ36" s="11"/>
      <c r="DA36" s="11">
        <v>8</v>
      </c>
      <c r="DB36" s="12"/>
      <c r="DC36" s="11">
        <v>8</v>
      </c>
      <c r="DD36" s="12"/>
      <c r="DE36" s="11">
        <v>9</v>
      </c>
      <c r="DF36" s="12"/>
      <c r="DG36" s="11">
        <v>8</v>
      </c>
      <c r="DH36" s="12"/>
      <c r="DI36" s="11">
        <v>8</v>
      </c>
      <c r="DJ36" s="12"/>
      <c r="DK36" s="11">
        <v>8</v>
      </c>
      <c r="DL36" s="12"/>
      <c r="DM36" s="11">
        <v>9</v>
      </c>
      <c r="DN36" s="12"/>
      <c r="DO36" s="11">
        <v>8</v>
      </c>
      <c r="DP36" s="11"/>
      <c r="DQ36" s="13">
        <f t="shared" si="29"/>
        <v>8.32</v>
      </c>
      <c r="DR36" s="13"/>
      <c r="DS36" s="14" t="str">
        <f t="shared" si="27"/>
        <v>Giỏi</v>
      </c>
      <c r="DT36" s="21"/>
      <c r="DU36" s="11">
        <v>8</v>
      </c>
      <c r="DV36" s="98"/>
      <c r="DW36" s="11">
        <v>7</v>
      </c>
      <c r="DX36" s="98"/>
      <c r="DY36" s="11">
        <v>8</v>
      </c>
      <c r="DZ36" s="98"/>
      <c r="EA36" s="11">
        <v>8</v>
      </c>
      <c r="EB36" s="98"/>
      <c r="EC36" s="11">
        <v>8</v>
      </c>
      <c r="ED36" s="98"/>
      <c r="EE36" s="11">
        <v>9</v>
      </c>
      <c r="EF36" s="98"/>
      <c r="EG36" s="11">
        <v>9</v>
      </c>
      <c r="EH36" s="98"/>
      <c r="EI36" s="11">
        <v>9</v>
      </c>
      <c r="EJ36" s="98"/>
      <c r="EK36" s="11">
        <v>9</v>
      </c>
      <c r="EL36" s="98"/>
      <c r="EM36" s="11">
        <v>6</v>
      </c>
      <c r="EN36" s="98"/>
      <c r="EO36" s="11">
        <v>9</v>
      </c>
      <c r="EP36" s="98"/>
      <c r="EQ36" s="217">
        <f t="shared" ref="EQ36:EQ66" si="30">ROUND(SUMPRODUCT($DU$5:$EP$5,DU36:EP36)/$EQ$6,2)</f>
        <v>8.25</v>
      </c>
      <c r="ER36" s="220"/>
      <c r="ES36" s="221" t="str">
        <f t="shared" si="18"/>
        <v>Giỏi</v>
      </c>
      <c r="ET36" s="221"/>
      <c r="EU36" s="217">
        <f t="shared" si="15"/>
        <v>8.2799999999999994</v>
      </c>
      <c r="EV36" s="220"/>
      <c r="EW36" s="221" t="str">
        <f t="shared" si="19"/>
        <v>Giỏi</v>
      </c>
      <c r="EX36" s="219" t="str">
        <f t="shared" si="16"/>
        <v>Huỳnh Thị HoàiNa</v>
      </c>
      <c r="EY36" s="46">
        <f t="shared" si="17"/>
        <v>7.7</v>
      </c>
      <c r="EZ36" s="46"/>
      <c r="FA36" s="47" t="str">
        <f t="shared" si="28"/>
        <v>Khá</v>
      </c>
      <c r="FB36" s="170">
        <f t="shared" si="1"/>
        <v>16</v>
      </c>
    </row>
    <row r="37" spans="1:158" ht="12.75" x14ac:dyDescent="0.2">
      <c r="A37" s="16">
        <v>34</v>
      </c>
      <c r="B37" s="17" t="s">
        <v>232</v>
      </c>
      <c r="C37" s="18" t="s">
        <v>233</v>
      </c>
      <c r="D37" s="11">
        <v>6</v>
      </c>
      <c r="E37" s="12"/>
      <c r="F37" s="11">
        <f t="shared" si="2"/>
        <v>6</v>
      </c>
      <c r="G37" s="11">
        <v>6</v>
      </c>
      <c r="H37" s="12"/>
      <c r="I37" s="11">
        <v>7</v>
      </c>
      <c r="J37" s="12"/>
      <c r="K37" s="11">
        <v>6</v>
      </c>
      <c r="L37" s="12"/>
      <c r="M37" s="11">
        <v>7</v>
      </c>
      <c r="N37" s="12"/>
      <c r="O37" s="11">
        <f t="shared" si="3"/>
        <v>7</v>
      </c>
      <c r="P37" s="11">
        <v>6</v>
      </c>
      <c r="Q37" s="12"/>
      <c r="R37" s="11">
        <f t="shared" si="4"/>
        <v>6</v>
      </c>
      <c r="S37" s="12">
        <v>6</v>
      </c>
      <c r="T37" s="12"/>
      <c r="U37" s="12">
        <v>7</v>
      </c>
      <c r="V37" s="12"/>
      <c r="W37" s="11">
        <v>8</v>
      </c>
      <c r="X37" s="12"/>
      <c r="Y37" s="11">
        <f t="shared" si="5"/>
        <v>8</v>
      </c>
      <c r="Z37" s="11">
        <v>5</v>
      </c>
      <c r="AA37" s="11"/>
      <c r="AB37" s="11">
        <f t="shared" si="6"/>
        <v>5</v>
      </c>
      <c r="AC37" s="11">
        <v>6</v>
      </c>
      <c r="AD37" s="12"/>
      <c r="AE37" s="11">
        <f t="shared" si="7"/>
        <v>6</v>
      </c>
      <c r="AF37" s="11">
        <v>5</v>
      </c>
      <c r="AG37" s="12"/>
      <c r="AH37" s="11">
        <f t="shared" si="8"/>
        <v>5</v>
      </c>
      <c r="AI37" s="11">
        <v>6</v>
      </c>
      <c r="AJ37" s="12"/>
      <c r="AK37" s="11">
        <f t="shared" si="9"/>
        <v>6</v>
      </c>
      <c r="AL37" s="11">
        <v>5</v>
      </c>
      <c r="AM37" s="12"/>
      <c r="AN37" s="11">
        <v>8</v>
      </c>
      <c r="AO37" s="12"/>
      <c r="AP37" s="11">
        <v>8</v>
      </c>
      <c r="AQ37" s="12"/>
      <c r="AR37" s="11">
        <v>6</v>
      </c>
      <c r="AS37" s="12"/>
      <c r="AT37" s="11">
        <f t="shared" si="10"/>
        <v>6</v>
      </c>
      <c r="AU37" s="13">
        <f t="shared" si="11"/>
        <v>6.24</v>
      </c>
      <c r="AV37" s="13"/>
      <c r="AW37" s="14" t="str">
        <f t="shared" si="25"/>
        <v>TBKhá</v>
      </c>
      <c r="AX37" s="19"/>
      <c r="AY37" s="11">
        <v>7</v>
      </c>
      <c r="AZ37" s="12"/>
      <c r="BA37" s="11">
        <v>7</v>
      </c>
      <c r="BB37" s="11"/>
      <c r="BC37" s="11">
        <v>8</v>
      </c>
      <c r="BD37" s="12"/>
      <c r="BE37" s="11">
        <v>6</v>
      </c>
      <c r="BF37" s="12"/>
      <c r="BG37" s="11">
        <f t="shared" si="12"/>
        <v>6</v>
      </c>
      <c r="BH37" s="11">
        <v>7</v>
      </c>
      <c r="BI37" s="12"/>
      <c r="BJ37" s="11">
        <v>6</v>
      </c>
      <c r="BK37" s="12"/>
      <c r="BL37" s="11">
        <v>7</v>
      </c>
      <c r="BM37" s="12"/>
      <c r="BN37" s="11">
        <v>7</v>
      </c>
      <c r="BO37" s="12"/>
      <c r="BP37" s="11">
        <v>8</v>
      </c>
      <c r="BQ37" s="12"/>
      <c r="BR37" s="11">
        <v>8</v>
      </c>
      <c r="BS37" s="11"/>
      <c r="BT37" s="11">
        <v>9</v>
      </c>
      <c r="BU37" s="12"/>
      <c r="BV37" s="11">
        <f t="shared" si="13"/>
        <v>9</v>
      </c>
      <c r="BW37" s="11">
        <v>5</v>
      </c>
      <c r="BX37" s="11"/>
      <c r="BY37" s="11">
        <v>7</v>
      </c>
      <c r="BZ37" s="12"/>
      <c r="CA37" s="11">
        <v>8</v>
      </c>
      <c r="CB37" s="12"/>
      <c r="CC37" s="11">
        <v>7</v>
      </c>
      <c r="CD37" s="12"/>
      <c r="CE37" s="11">
        <v>8</v>
      </c>
      <c r="CF37" s="12"/>
      <c r="CG37" s="11">
        <v>8</v>
      </c>
      <c r="CH37" s="12"/>
      <c r="CI37" s="11">
        <v>9</v>
      </c>
      <c r="CJ37" s="12"/>
      <c r="CK37" s="11">
        <v>8</v>
      </c>
      <c r="CL37" s="11"/>
      <c r="CM37" s="11">
        <v>9</v>
      </c>
      <c r="CN37" s="11"/>
      <c r="CO37" s="11">
        <v>8</v>
      </c>
      <c r="CP37" s="12"/>
      <c r="CQ37" s="11">
        <v>8</v>
      </c>
      <c r="CR37" s="11"/>
      <c r="CS37" s="13">
        <f t="shared" si="14"/>
        <v>7.43</v>
      </c>
      <c r="CT37" s="13"/>
      <c r="CU37" s="14" t="str">
        <f t="shared" si="26"/>
        <v>Khá</v>
      </c>
      <c r="CV37" s="19"/>
      <c r="CW37" s="11">
        <v>9</v>
      </c>
      <c r="CX37" s="12"/>
      <c r="CY37" s="11">
        <v>9</v>
      </c>
      <c r="CZ37" s="11"/>
      <c r="DA37" s="11">
        <v>7</v>
      </c>
      <c r="DB37" s="12"/>
      <c r="DC37" s="11">
        <v>8</v>
      </c>
      <c r="DD37" s="12"/>
      <c r="DE37" s="11">
        <v>8</v>
      </c>
      <c r="DF37" s="12"/>
      <c r="DG37" s="11">
        <v>7</v>
      </c>
      <c r="DH37" s="12"/>
      <c r="DI37" s="11">
        <v>7</v>
      </c>
      <c r="DJ37" s="12"/>
      <c r="DK37" s="11">
        <v>8</v>
      </c>
      <c r="DL37" s="12"/>
      <c r="DM37" s="11">
        <v>8</v>
      </c>
      <c r="DN37" s="12"/>
      <c r="DO37" s="11">
        <v>8</v>
      </c>
      <c r="DP37" s="11"/>
      <c r="DQ37" s="13">
        <f t="shared" si="29"/>
        <v>8.0399999999999991</v>
      </c>
      <c r="DR37" s="13"/>
      <c r="DS37" s="14" t="str">
        <f t="shared" si="27"/>
        <v>Giỏi</v>
      </c>
      <c r="DT37" s="21"/>
      <c r="DU37" s="11">
        <v>9</v>
      </c>
      <c r="DV37" s="98"/>
      <c r="DW37" s="11">
        <v>8</v>
      </c>
      <c r="DX37" s="98"/>
      <c r="DY37" s="11">
        <v>9</v>
      </c>
      <c r="DZ37" s="98"/>
      <c r="EA37" s="11">
        <v>9</v>
      </c>
      <c r="EB37" s="98"/>
      <c r="EC37" s="11">
        <v>8</v>
      </c>
      <c r="ED37" s="98"/>
      <c r="EE37" s="11">
        <v>9</v>
      </c>
      <c r="EF37" s="98"/>
      <c r="EG37" s="11">
        <v>8</v>
      </c>
      <c r="EH37" s="98"/>
      <c r="EI37" s="11">
        <v>9</v>
      </c>
      <c r="EJ37" s="98"/>
      <c r="EK37" s="11">
        <v>8</v>
      </c>
      <c r="EL37" s="98"/>
      <c r="EM37" s="11">
        <v>9</v>
      </c>
      <c r="EN37" s="98"/>
      <c r="EO37" s="11">
        <v>8</v>
      </c>
      <c r="EP37" s="98"/>
      <c r="EQ37" s="217">
        <f t="shared" si="30"/>
        <v>8.5399999999999991</v>
      </c>
      <c r="ER37" s="220"/>
      <c r="ES37" s="221" t="str">
        <f t="shared" si="18"/>
        <v>Giỏi</v>
      </c>
      <c r="ET37" s="221"/>
      <c r="EU37" s="217">
        <f t="shared" si="15"/>
        <v>8.3000000000000007</v>
      </c>
      <c r="EV37" s="220"/>
      <c r="EW37" s="221" t="str">
        <f t="shared" si="19"/>
        <v>Giỏi</v>
      </c>
      <c r="EX37" s="219" t="str">
        <f t="shared" si="16"/>
        <v>Nguyễn Lê Thị HằngNga</v>
      </c>
      <c r="EY37" s="46">
        <f t="shared" si="17"/>
        <v>7.32</v>
      </c>
      <c r="EZ37" s="46"/>
      <c r="FA37" s="47" t="str">
        <f t="shared" si="28"/>
        <v>Khá</v>
      </c>
      <c r="FB37" s="170">
        <f t="shared" si="1"/>
        <v>39</v>
      </c>
    </row>
    <row r="38" spans="1:158" ht="12.75" x14ac:dyDescent="0.2">
      <c r="A38" s="16">
        <v>35</v>
      </c>
      <c r="B38" s="17" t="s">
        <v>234</v>
      </c>
      <c r="C38" s="18" t="s">
        <v>233</v>
      </c>
      <c r="D38" s="11">
        <v>4</v>
      </c>
      <c r="E38" s="12">
        <v>7</v>
      </c>
      <c r="F38" s="11">
        <f t="shared" si="2"/>
        <v>7</v>
      </c>
      <c r="G38" s="11">
        <v>6</v>
      </c>
      <c r="H38" s="12"/>
      <c r="I38" s="11">
        <v>8</v>
      </c>
      <c r="J38" s="12"/>
      <c r="K38" s="11">
        <v>7</v>
      </c>
      <c r="L38" s="12"/>
      <c r="M38" s="11">
        <v>6</v>
      </c>
      <c r="N38" s="12"/>
      <c r="O38" s="11">
        <f t="shared" si="3"/>
        <v>6</v>
      </c>
      <c r="P38" s="11">
        <v>6</v>
      </c>
      <c r="Q38" s="12"/>
      <c r="R38" s="11">
        <f t="shared" si="4"/>
        <v>6</v>
      </c>
      <c r="S38" s="12">
        <v>8</v>
      </c>
      <c r="T38" s="12"/>
      <c r="U38" s="12">
        <v>9</v>
      </c>
      <c r="V38" s="12"/>
      <c r="W38" s="11">
        <v>7</v>
      </c>
      <c r="X38" s="12"/>
      <c r="Y38" s="11">
        <f t="shared" si="5"/>
        <v>7</v>
      </c>
      <c r="Z38" s="11">
        <v>6</v>
      </c>
      <c r="AA38" s="11"/>
      <c r="AB38" s="11">
        <f t="shared" si="6"/>
        <v>6</v>
      </c>
      <c r="AC38" s="11">
        <v>6</v>
      </c>
      <c r="AD38" s="12"/>
      <c r="AE38" s="11">
        <f t="shared" si="7"/>
        <v>6</v>
      </c>
      <c r="AF38" s="11">
        <v>5</v>
      </c>
      <c r="AG38" s="12"/>
      <c r="AH38" s="11">
        <f t="shared" si="8"/>
        <v>5</v>
      </c>
      <c r="AI38" s="11">
        <v>7</v>
      </c>
      <c r="AJ38" s="12"/>
      <c r="AK38" s="11">
        <f t="shared" si="9"/>
        <v>7</v>
      </c>
      <c r="AL38" s="11">
        <v>6</v>
      </c>
      <c r="AM38" s="12"/>
      <c r="AN38" s="11">
        <v>8</v>
      </c>
      <c r="AO38" s="12"/>
      <c r="AP38" s="11">
        <v>8</v>
      </c>
      <c r="AQ38" s="12"/>
      <c r="AR38" s="11">
        <v>6</v>
      </c>
      <c r="AS38" s="12"/>
      <c r="AT38" s="11">
        <f t="shared" si="10"/>
        <v>6</v>
      </c>
      <c r="AU38" s="13">
        <f t="shared" si="11"/>
        <v>6.69</v>
      </c>
      <c r="AV38" s="13"/>
      <c r="AW38" s="14" t="str">
        <f t="shared" si="25"/>
        <v>TBKhá</v>
      </c>
      <c r="AX38" s="19"/>
      <c r="AY38" s="11">
        <v>6</v>
      </c>
      <c r="AZ38" s="12"/>
      <c r="BA38" s="11">
        <v>7</v>
      </c>
      <c r="BB38" s="11"/>
      <c r="BC38" s="11">
        <v>8</v>
      </c>
      <c r="BD38" s="12"/>
      <c r="BE38" s="11">
        <v>7</v>
      </c>
      <c r="BF38" s="12"/>
      <c r="BG38" s="11">
        <f t="shared" si="12"/>
        <v>7</v>
      </c>
      <c r="BH38" s="11">
        <v>7</v>
      </c>
      <c r="BI38" s="12"/>
      <c r="BJ38" s="11">
        <v>8</v>
      </c>
      <c r="BK38" s="12"/>
      <c r="BL38" s="11">
        <v>7</v>
      </c>
      <c r="BM38" s="12"/>
      <c r="BN38" s="11">
        <v>7</v>
      </c>
      <c r="BO38" s="12"/>
      <c r="BP38" s="11">
        <v>9</v>
      </c>
      <c r="BQ38" s="12"/>
      <c r="BR38" s="11">
        <v>8</v>
      </c>
      <c r="BS38" s="11"/>
      <c r="BT38" s="11">
        <v>8</v>
      </c>
      <c r="BU38" s="12"/>
      <c r="BV38" s="11">
        <f t="shared" si="13"/>
        <v>8</v>
      </c>
      <c r="BW38" s="11">
        <v>5</v>
      </c>
      <c r="BX38" s="11"/>
      <c r="BY38" s="11">
        <v>7</v>
      </c>
      <c r="BZ38" s="12"/>
      <c r="CA38" s="11">
        <v>7</v>
      </c>
      <c r="CB38" s="12"/>
      <c r="CC38" s="11">
        <v>7</v>
      </c>
      <c r="CD38" s="12"/>
      <c r="CE38" s="11">
        <v>7</v>
      </c>
      <c r="CF38" s="12"/>
      <c r="CG38" s="11">
        <v>8</v>
      </c>
      <c r="CH38" s="12"/>
      <c r="CI38" s="11">
        <v>8</v>
      </c>
      <c r="CJ38" s="12"/>
      <c r="CK38" s="11">
        <v>6</v>
      </c>
      <c r="CL38" s="11"/>
      <c r="CM38" s="11">
        <v>7</v>
      </c>
      <c r="CN38" s="11"/>
      <c r="CO38" s="11">
        <v>8</v>
      </c>
      <c r="CP38" s="12"/>
      <c r="CQ38" s="11">
        <v>8</v>
      </c>
      <c r="CR38" s="11"/>
      <c r="CS38" s="13">
        <f t="shared" si="14"/>
        <v>7.21</v>
      </c>
      <c r="CT38" s="13"/>
      <c r="CU38" s="14" t="str">
        <f t="shared" si="26"/>
        <v>Khá</v>
      </c>
      <c r="CV38" s="19"/>
      <c r="CW38" s="11">
        <v>9</v>
      </c>
      <c r="CX38" s="12"/>
      <c r="CY38" s="11">
        <v>8</v>
      </c>
      <c r="CZ38" s="11"/>
      <c r="DA38" s="11">
        <v>7</v>
      </c>
      <c r="DB38" s="12"/>
      <c r="DC38" s="11">
        <v>8</v>
      </c>
      <c r="DD38" s="12"/>
      <c r="DE38" s="11">
        <v>8</v>
      </c>
      <c r="DF38" s="12"/>
      <c r="DG38" s="11">
        <v>8</v>
      </c>
      <c r="DH38" s="12"/>
      <c r="DI38" s="11">
        <v>8</v>
      </c>
      <c r="DJ38" s="12"/>
      <c r="DK38" s="11">
        <v>8</v>
      </c>
      <c r="DL38" s="12"/>
      <c r="DM38" s="11">
        <v>9</v>
      </c>
      <c r="DN38" s="12"/>
      <c r="DO38" s="11">
        <v>9</v>
      </c>
      <c r="DP38" s="11"/>
      <c r="DQ38" s="13">
        <f t="shared" si="29"/>
        <v>8.24</v>
      </c>
      <c r="DR38" s="13"/>
      <c r="DS38" s="14" t="str">
        <f t="shared" si="27"/>
        <v>Giỏi</v>
      </c>
      <c r="DT38" s="21"/>
      <c r="DU38" s="11">
        <v>10</v>
      </c>
      <c r="DV38" s="98"/>
      <c r="DW38" s="11">
        <v>8</v>
      </c>
      <c r="DX38" s="98"/>
      <c r="DY38" s="11">
        <v>8</v>
      </c>
      <c r="DZ38" s="98"/>
      <c r="EA38" s="11">
        <v>9</v>
      </c>
      <c r="EB38" s="98"/>
      <c r="EC38" s="11">
        <v>7</v>
      </c>
      <c r="ED38" s="98"/>
      <c r="EE38" s="11">
        <v>8</v>
      </c>
      <c r="EF38" s="98"/>
      <c r="EG38" s="11">
        <v>8</v>
      </c>
      <c r="EH38" s="98"/>
      <c r="EI38" s="11">
        <v>8</v>
      </c>
      <c r="EJ38" s="98"/>
      <c r="EK38" s="11">
        <v>9</v>
      </c>
      <c r="EL38" s="98"/>
      <c r="EM38" s="11">
        <v>8</v>
      </c>
      <c r="EN38" s="98"/>
      <c r="EO38" s="11">
        <v>8</v>
      </c>
      <c r="EP38" s="98"/>
      <c r="EQ38" s="217">
        <f t="shared" si="30"/>
        <v>8.32</v>
      </c>
      <c r="ER38" s="220"/>
      <c r="ES38" s="221" t="str">
        <f t="shared" si="18"/>
        <v>Giỏi</v>
      </c>
      <c r="ET38" s="221"/>
      <c r="EU38" s="217">
        <f t="shared" si="15"/>
        <v>8.2799999999999994</v>
      </c>
      <c r="EV38" s="220"/>
      <c r="EW38" s="221" t="str">
        <f t="shared" si="19"/>
        <v>Giỏi</v>
      </c>
      <c r="EX38" s="219" t="str">
        <f t="shared" si="16"/>
        <v>Nguyễn Ngọc BíchNga</v>
      </c>
      <c r="EY38" s="46">
        <f t="shared" si="17"/>
        <v>7.39</v>
      </c>
      <c r="EZ38" s="46"/>
      <c r="FA38" s="47" t="str">
        <f t="shared" si="28"/>
        <v>Khá</v>
      </c>
      <c r="FB38" s="170">
        <f t="shared" si="1"/>
        <v>31</v>
      </c>
    </row>
    <row r="39" spans="1:158" ht="12.75" x14ac:dyDescent="0.2">
      <c r="A39" s="16">
        <v>36</v>
      </c>
      <c r="B39" s="17" t="s">
        <v>235</v>
      </c>
      <c r="C39" s="18" t="s">
        <v>233</v>
      </c>
      <c r="D39" s="11">
        <v>5</v>
      </c>
      <c r="E39" s="12"/>
      <c r="F39" s="11">
        <f t="shared" si="2"/>
        <v>5</v>
      </c>
      <c r="G39" s="11">
        <v>5</v>
      </c>
      <c r="H39" s="12"/>
      <c r="I39" s="11">
        <v>9</v>
      </c>
      <c r="J39" s="12"/>
      <c r="K39" s="11">
        <v>8</v>
      </c>
      <c r="L39" s="12"/>
      <c r="M39" s="11">
        <v>7</v>
      </c>
      <c r="N39" s="12"/>
      <c r="O39" s="11">
        <f t="shared" si="3"/>
        <v>7</v>
      </c>
      <c r="P39" s="11">
        <v>4</v>
      </c>
      <c r="Q39" s="12">
        <v>5</v>
      </c>
      <c r="R39" s="11">
        <f t="shared" si="4"/>
        <v>5</v>
      </c>
      <c r="S39" s="12">
        <v>7</v>
      </c>
      <c r="T39" s="12"/>
      <c r="U39" s="12">
        <v>8</v>
      </c>
      <c r="V39" s="12"/>
      <c r="W39" s="11">
        <v>7</v>
      </c>
      <c r="X39" s="12"/>
      <c r="Y39" s="11">
        <f t="shared" si="5"/>
        <v>7</v>
      </c>
      <c r="Z39" s="11">
        <v>5</v>
      </c>
      <c r="AA39" s="11"/>
      <c r="AB39" s="11">
        <f t="shared" si="6"/>
        <v>5</v>
      </c>
      <c r="AC39" s="11">
        <v>6</v>
      </c>
      <c r="AD39" s="12"/>
      <c r="AE39" s="11">
        <f t="shared" si="7"/>
        <v>6</v>
      </c>
      <c r="AF39" s="11">
        <v>6</v>
      </c>
      <c r="AG39" s="12"/>
      <c r="AH39" s="11">
        <f t="shared" si="8"/>
        <v>6</v>
      </c>
      <c r="AI39" s="11">
        <v>6</v>
      </c>
      <c r="AJ39" s="12"/>
      <c r="AK39" s="11">
        <f t="shared" si="9"/>
        <v>6</v>
      </c>
      <c r="AL39" s="11">
        <v>7</v>
      </c>
      <c r="AM39" s="12"/>
      <c r="AN39" s="11">
        <v>8</v>
      </c>
      <c r="AO39" s="12"/>
      <c r="AP39" s="11">
        <v>8</v>
      </c>
      <c r="AQ39" s="12"/>
      <c r="AR39" s="11">
        <v>5</v>
      </c>
      <c r="AS39" s="12"/>
      <c r="AT39" s="11">
        <f t="shared" si="10"/>
        <v>5</v>
      </c>
      <c r="AU39" s="13">
        <f t="shared" si="11"/>
        <v>6.41</v>
      </c>
      <c r="AV39" s="13"/>
      <c r="AW39" s="14" t="str">
        <f t="shared" si="25"/>
        <v>TBKhá</v>
      </c>
      <c r="AX39" s="19"/>
      <c r="AY39" s="11">
        <v>6</v>
      </c>
      <c r="AZ39" s="12"/>
      <c r="BA39" s="11">
        <v>7</v>
      </c>
      <c r="BB39" s="11"/>
      <c r="BC39" s="11">
        <v>8</v>
      </c>
      <c r="BD39" s="12"/>
      <c r="BE39" s="11">
        <v>7</v>
      </c>
      <c r="BF39" s="12"/>
      <c r="BG39" s="11">
        <f t="shared" si="12"/>
        <v>7</v>
      </c>
      <c r="BH39" s="11">
        <v>7</v>
      </c>
      <c r="BI39" s="12"/>
      <c r="BJ39" s="11">
        <v>8</v>
      </c>
      <c r="BK39" s="12"/>
      <c r="BL39" s="11">
        <v>8</v>
      </c>
      <c r="BM39" s="12"/>
      <c r="BN39" s="11">
        <v>8</v>
      </c>
      <c r="BO39" s="12"/>
      <c r="BP39" s="11">
        <v>8</v>
      </c>
      <c r="BQ39" s="12"/>
      <c r="BR39" s="11">
        <v>8</v>
      </c>
      <c r="BS39" s="11"/>
      <c r="BT39" s="11">
        <v>9</v>
      </c>
      <c r="BU39" s="12"/>
      <c r="BV39" s="11">
        <f t="shared" si="13"/>
        <v>9</v>
      </c>
      <c r="BW39" s="11">
        <v>5</v>
      </c>
      <c r="BX39" s="11"/>
      <c r="BY39" s="11">
        <v>6</v>
      </c>
      <c r="BZ39" s="12"/>
      <c r="CA39" s="11">
        <v>7</v>
      </c>
      <c r="CB39" s="12"/>
      <c r="CC39" s="11">
        <v>6</v>
      </c>
      <c r="CD39" s="12"/>
      <c r="CE39" s="11">
        <v>8</v>
      </c>
      <c r="CF39" s="12"/>
      <c r="CG39" s="11">
        <v>8</v>
      </c>
      <c r="CH39" s="12"/>
      <c r="CI39" s="11">
        <v>8</v>
      </c>
      <c r="CJ39" s="12"/>
      <c r="CK39" s="11">
        <v>8</v>
      </c>
      <c r="CL39" s="11"/>
      <c r="CM39" s="11">
        <v>8</v>
      </c>
      <c r="CN39" s="11"/>
      <c r="CO39" s="11">
        <v>8</v>
      </c>
      <c r="CP39" s="12"/>
      <c r="CQ39" s="11">
        <v>8</v>
      </c>
      <c r="CR39" s="11"/>
      <c r="CS39" s="13">
        <f t="shared" si="14"/>
        <v>7.34</v>
      </c>
      <c r="CT39" s="13"/>
      <c r="CU39" s="14" t="str">
        <f t="shared" si="26"/>
        <v>Khá</v>
      </c>
      <c r="CV39" s="19"/>
      <c r="CW39" s="11">
        <v>8</v>
      </c>
      <c r="CX39" s="12"/>
      <c r="CY39" s="11">
        <v>8</v>
      </c>
      <c r="CZ39" s="11"/>
      <c r="DA39" s="11">
        <v>7</v>
      </c>
      <c r="DB39" s="12"/>
      <c r="DC39" s="11">
        <v>8</v>
      </c>
      <c r="DD39" s="12"/>
      <c r="DE39" s="11">
        <v>9</v>
      </c>
      <c r="DF39" s="12"/>
      <c r="DG39" s="11">
        <v>7</v>
      </c>
      <c r="DH39" s="12"/>
      <c r="DI39" s="11">
        <v>8</v>
      </c>
      <c r="DJ39" s="12"/>
      <c r="DK39" s="11">
        <v>8</v>
      </c>
      <c r="DL39" s="12"/>
      <c r="DM39" s="11">
        <v>9</v>
      </c>
      <c r="DN39" s="12"/>
      <c r="DO39" s="11">
        <v>9</v>
      </c>
      <c r="DP39" s="11"/>
      <c r="DQ39" s="13">
        <f t="shared" si="29"/>
        <v>8.08</v>
      </c>
      <c r="DR39" s="13"/>
      <c r="DS39" s="14" t="str">
        <f t="shared" si="27"/>
        <v>Giỏi</v>
      </c>
      <c r="DT39" s="21"/>
      <c r="DU39" s="11">
        <v>10</v>
      </c>
      <c r="DV39" s="98"/>
      <c r="DW39" s="11">
        <v>8</v>
      </c>
      <c r="DX39" s="98"/>
      <c r="DY39" s="11">
        <v>7</v>
      </c>
      <c r="DZ39" s="98"/>
      <c r="EA39" s="11">
        <v>8</v>
      </c>
      <c r="EB39" s="98"/>
      <c r="EC39" s="11">
        <v>8</v>
      </c>
      <c r="ED39" s="98"/>
      <c r="EE39" s="11">
        <v>9</v>
      </c>
      <c r="EF39" s="98"/>
      <c r="EG39" s="11">
        <v>9</v>
      </c>
      <c r="EH39" s="98"/>
      <c r="EI39" s="11">
        <v>9</v>
      </c>
      <c r="EJ39" s="98"/>
      <c r="EK39" s="11">
        <v>9</v>
      </c>
      <c r="EL39" s="98"/>
      <c r="EM39" s="11">
        <v>7</v>
      </c>
      <c r="EN39" s="98"/>
      <c r="EO39" s="11">
        <v>8</v>
      </c>
      <c r="EP39" s="98"/>
      <c r="EQ39" s="217">
        <f t="shared" si="30"/>
        <v>8.43</v>
      </c>
      <c r="ER39" s="220"/>
      <c r="ES39" s="221" t="str">
        <f t="shared" si="18"/>
        <v>Giỏi</v>
      </c>
      <c r="ET39" s="221"/>
      <c r="EU39" s="217">
        <f t="shared" si="15"/>
        <v>8.26</v>
      </c>
      <c r="EV39" s="220"/>
      <c r="EW39" s="221" t="str">
        <f t="shared" si="19"/>
        <v>Giỏi</v>
      </c>
      <c r="EX39" s="219" t="str">
        <f t="shared" si="16"/>
        <v>Trần Thị QuỳnhNga</v>
      </c>
      <c r="EY39" s="46">
        <f t="shared" si="17"/>
        <v>7.33</v>
      </c>
      <c r="EZ39" s="46"/>
      <c r="FA39" s="47" t="str">
        <f t="shared" si="28"/>
        <v>Khá</v>
      </c>
      <c r="FB39" s="170">
        <f t="shared" ref="FB39:FB70" si="31">RANK(EY39,$EY$7:$EY$85)</f>
        <v>38</v>
      </c>
    </row>
    <row r="40" spans="1:158" ht="12.75" x14ac:dyDescent="0.2">
      <c r="A40" s="16">
        <v>37</v>
      </c>
      <c r="B40" s="17" t="s">
        <v>122</v>
      </c>
      <c r="C40" s="18" t="s">
        <v>236</v>
      </c>
      <c r="D40" s="11">
        <v>7</v>
      </c>
      <c r="E40" s="12"/>
      <c r="F40" s="11">
        <f t="shared" si="2"/>
        <v>7</v>
      </c>
      <c r="G40" s="11">
        <v>6</v>
      </c>
      <c r="H40" s="12"/>
      <c r="I40" s="11">
        <v>7</v>
      </c>
      <c r="J40" s="12"/>
      <c r="K40" s="11">
        <v>9</v>
      </c>
      <c r="L40" s="12"/>
      <c r="M40" s="11">
        <v>8</v>
      </c>
      <c r="N40" s="12"/>
      <c r="O40" s="11">
        <f t="shared" si="3"/>
        <v>8</v>
      </c>
      <c r="P40" s="11">
        <v>7</v>
      </c>
      <c r="Q40" s="12"/>
      <c r="R40" s="11">
        <f t="shared" si="4"/>
        <v>7</v>
      </c>
      <c r="S40" s="12">
        <v>8</v>
      </c>
      <c r="T40" s="12"/>
      <c r="U40" s="12">
        <v>8</v>
      </c>
      <c r="V40" s="12"/>
      <c r="W40" s="11">
        <v>9</v>
      </c>
      <c r="X40" s="12"/>
      <c r="Y40" s="11">
        <f t="shared" si="5"/>
        <v>9</v>
      </c>
      <c r="Z40" s="11">
        <v>6</v>
      </c>
      <c r="AA40" s="11"/>
      <c r="AB40" s="11">
        <f t="shared" si="6"/>
        <v>6</v>
      </c>
      <c r="AC40" s="11">
        <v>7</v>
      </c>
      <c r="AD40" s="12"/>
      <c r="AE40" s="11">
        <f t="shared" si="7"/>
        <v>7</v>
      </c>
      <c r="AF40" s="11">
        <v>8</v>
      </c>
      <c r="AG40" s="12"/>
      <c r="AH40" s="11">
        <f t="shared" si="8"/>
        <v>8</v>
      </c>
      <c r="AI40" s="11">
        <v>7</v>
      </c>
      <c r="AJ40" s="12"/>
      <c r="AK40" s="11">
        <f t="shared" si="9"/>
        <v>7</v>
      </c>
      <c r="AL40" s="11">
        <v>8</v>
      </c>
      <c r="AM40" s="12"/>
      <c r="AN40" s="11">
        <v>8</v>
      </c>
      <c r="AO40" s="12"/>
      <c r="AP40" s="11">
        <v>8</v>
      </c>
      <c r="AQ40" s="12"/>
      <c r="AR40" s="11">
        <v>6</v>
      </c>
      <c r="AS40" s="12"/>
      <c r="AT40" s="11">
        <f t="shared" si="10"/>
        <v>6</v>
      </c>
      <c r="AU40" s="13">
        <f t="shared" si="11"/>
        <v>7.43</v>
      </c>
      <c r="AV40" s="13"/>
      <c r="AW40" s="14" t="str">
        <f t="shared" si="25"/>
        <v>Khá</v>
      </c>
      <c r="AX40" s="19"/>
      <c r="AY40" s="11">
        <v>6</v>
      </c>
      <c r="AZ40" s="12"/>
      <c r="BA40" s="11">
        <v>9</v>
      </c>
      <c r="BB40" s="11"/>
      <c r="BC40" s="11">
        <v>8</v>
      </c>
      <c r="BD40" s="12"/>
      <c r="BE40" s="11">
        <v>8</v>
      </c>
      <c r="BF40" s="12"/>
      <c r="BG40" s="11">
        <f t="shared" si="12"/>
        <v>8</v>
      </c>
      <c r="BH40" s="11">
        <v>8</v>
      </c>
      <c r="BI40" s="12"/>
      <c r="BJ40" s="11">
        <v>8</v>
      </c>
      <c r="BK40" s="12"/>
      <c r="BL40" s="11">
        <v>9</v>
      </c>
      <c r="BM40" s="12"/>
      <c r="BN40" s="11">
        <v>7</v>
      </c>
      <c r="BO40" s="12"/>
      <c r="BP40" s="11">
        <v>9</v>
      </c>
      <c r="BQ40" s="12"/>
      <c r="BR40" s="11">
        <v>8</v>
      </c>
      <c r="BS40" s="11"/>
      <c r="BT40" s="11">
        <v>8</v>
      </c>
      <c r="BU40" s="12"/>
      <c r="BV40" s="11">
        <f t="shared" si="13"/>
        <v>8</v>
      </c>
      <c r="BW40" s="11">
        <v>6</v>
      </c>
      <c r="BX40" s="11"/>
      <c r="BY40" s="11">
        <v>7</v>
      </c>
      <c r="BZ40" s="12"/>
      <c r="CA40" s="11">
        <v>8</v>
      </c>
      <c r="CB40" s="12"/>
      <c r="CC40" s="11">
        <v>8</v>
      </c>
      <c r="CD40" s="12"/>
      <c r="CE40" s="11">
        <v>8</v>
      </c>
      <c r="CF40" s="12"/>
      <c r="CG40" s="11">
        <v>8</v>
      </c>
      <c r="CH40" s="12"/>
      <c r="CI40" s="11">
        <v>9</v>
      </c>
      <c r="CJ40" s="12"/>
      <c r="CK40" s="11">
        <v>8</v>
      </c>
      <c r="CL40" s="11"/>
      <c r="CM40" s="11">
        <v>8</v>
      </c>
      <c r="CN40" s="11"/>
      <c r="CO40" s="11">
        <v>9</v>
      </c>
      <c r="CP40" s="12"/>
      <c r="CQ40" s="11">
        <v>8</v>
      </c>
      <c r="CR40" s="11"/>
      <c r="CS40" s="13">
        <f t="shared" si="14"/>
        <v>7.89</v>
      </c>
      <c r="CT40" s="13"/>
      <c r="CU40" s="14" t="str">
        <f t="shared" si="26"/>
        <v>Khá</v>
      </c>
      <c r="CV40" s="19"/>
      <c r="CW40" s="11">
        <v>8</v>
      </c>
      <c r="CX40" s="12"/>
      <c r="CY40" s="11">
        <v>8</v>
      </c>
      <c r="CZ40" s="11"/>
      <c r="DA40" s="11">
        <v>7</v>
      </c>
      <c r="DB40" s="12"/>
      <c r="DC40" s="11">
        <v>7</v>
      </c>
      <c r="DD40" s="12"/>
      <c r="DE40" s="11">
        <v>8</v>
      </c>
      <c r="DF40" s="12"/>
      <c r="DG40" s="11">
        <v>8</v>
      </c>
      <c r="DH40" s="12"/>
      <c r="DI40" s="11">
        <v>7</v>
      </c>
      <c r="DJ40" s="12"/>
      <c r="DK40" s="11">
        <v>8</v>
      </c>
      <c r="DL40" s="12"/>
      <c r="DM40" s="11">
        <v>8</v>
      </c>
      <c r="DN40" s="12"/>
      <c r="DO40" s="11">
        <v>9</v>
      </c>
      <c r="DP40" s="11"/>
      <c r="DQ40" s="13">
        <f t="shared" si="29"/>
        <v>7.76</v>
      </c>
      <c r="DR40" s="13"/>
      <c r="DS40" s="14" t="str">
        <f t="shared" si="27"/>
        <v>Khá</v>
      </c>
      <c r="DT40" s="21"/>
      <c r="DU40" s="11">
        <v>9</v>
      </c>
      <c r="DV40" s="98"/>
      <c r="DW40" s="11">
        <v>9</v>
      </c>
      <c r="DX40" s="98"/>
      <c r="DY40" s="11">
        <v>8</v>
      </c>
      <c r="DZ40" s="98"/>
      <c r="EA40" s="11">
        <v>9</v>
      </c>
      <c r="EB40" s="98"/>
      <c r="EC40" s="11">
        <v>7</v>
      </c>
      <c r="ED40" s="98"/>
      <c r="EE40" s="11">
        <v>8</v>
      </c>
      <c r="EF40" s="98"/>
      <c r="EG40" s="11">
        <v>9</v>
      </c>
      <c r="EH40" s="98"/>
      <c r="EI40" s="11">
        <v>9</v>
      </c>
      <c r="EJ40" s="98"/>
      <c r="EK40" s="11">
        <v>8</v>
      </c>
      <c r="EL40" s="98"/>
      <c r="EM40" s="11">
        <v>7</v>
      </c>
      <c r="EN40" s="98"/>
      <c r="EO40" s="11">
        <v>8</v>
      </c>
      <c r="EP40" s="98"/>
      <c r="EQ40" s="217">
        <f t="shared" si="30"/>
        <v>8.18</v>
      </c>
      <c r="ER40" s="220"/>
      <c r="ES40" s="221" t="str">
        <f t="shared" si="18"/>
        <v>Giỏi</v>
      </c>
      <c r="ET40" s="221"/>
      <c r="EU40" s="217">
        <f t="shared" si="15"/>
        <v>7.98</v>
      </c>
      <c r="EV40" s="220"/>
      <c r="EW40" s="221" t="str">
        <f t="shared" si="19"/>
        <v>Khá</v>
      </c>
      <c r="EX40" s="219" t="str">
        <f t="shared" si="16"/>
        <v>Hồ ThịNghĩa</v>
      </c>
      <c r="EY40" s="46">
        <f t="shared" si="17"/>
        <v>7.76</v>
      </c>
      <c r="EZ40" s="46"/>
      <c r="FA40" s="47" t="str">
        <f t="shared" si="28"/>
        <v>Khá</v>
      </c>
      <c r="FB40" s="170">
        <f t="shared" si="31"/>
        <v>15</v>
      </c>
    </row>
    <row r="41" spans="1:158" ht="12.75" x14ac:dyDescent="0.2">
      <c r="A41" s="16">
        <v>38</v>
      </c>
      <c r="B41" s="17" t="s">
        <v>237</v>
      </c>
      <c r="C41" s="18" t="s">
        <v>126</v>
      </c>
      <c r="D41" s="11">
        <v>6</v>
      </c>
      <c r="E41" s="12"/>
      <c r="F41" s="11">
        <f t="shared" si="2"/>
        <v>6</v>
      </c>
      <c r="G41" s="11">
        <v>5</v>
      </c>
      <c r="H41" s="12"/>
      <c r="I41" s="11">
        <v>8</v>
      </c>
      <c r="J41" s="12"/>
      <c r="K41" s="11">
        <v>7</v>
      </c>
      <c r="L41" s="12"/>
      <c r="M41" s="11">
        <v>7</v>
      </c>
      <c r="N41" s="12"/>
      <c r="O41" s="11">
        <f t="shared" si="3"/>
        <v>7</v>
      </c>
      <c r="P41" s="11">
        <v>6</v>
      </c>
      <c r="Q41" s="12"/>
      <c r="R41" s="11">
        <f t="shared" si="4"/>
        <v>6</v>
      </c>
      <c r="S41" s="12">
        <v>7</v>
      </c>
      <c r="T41" s="12"/>
      <c r="U41" s="12">
        <v>8</v>
      </c>
      <c r="V41" s="12"/>
      <c r="W41" s="11">
        <v>7</v>
      </c>
      <c r="X41" s="12"/>
      <c r="Y41" s="11">
        <f t="shared" si="5"/>
        <v>7</v>
      </c>
      <c r="Z41" s="11">
        <v>5</v>
      </c>
      <c r="AA41" s="11"/>
      <c r="AB41" s="11">
        <f t="shared" si="6"/>
        <v>5</v>
      </c>
      <c r="AC41" s="11">
        <v>6</v>
      </c>
      <c r="AD41" s="12"/>
      <c r="AE41" s="11">
        <f t="shared" si="7"/>
        <v>6</v>
      </c>
      <c r="AF41" s="11">
        <v>6</v>
      </c>
      <c r="AG41" s="12"/>
      <c r="AH41" s="11">
        <f t="shared" si="8"/>
        <v>6</v>
      </c>
      <c r="AI41" s="11">
        <v>6</v>
      </c>
      <c r="AJ41" s="12"/>
      <c r="AK41" s="11">
        <f t="shared" si="9"/>
        <v>6</v>
      </c>
      <c r="AL41" s="11">
        <v>7</v>
      </c>
      <c r="AM41" s="12"/>
      <c r="AN41" s="11">
        <v>8</v>
      </c>
      <c r="AO41" s="12"/>
      <c r="AP41" s="11">
        <v>8</v>
      </c>
      <c r="AQ41" s="12"/>
      <c r="AR41" s="11">
        <v>7</v>
      </c>
      <c r="AS41" s="12"/>
      <c r="AT41" s="11">
        <f t="shared" si="10"/>
        <v>7</v>
      </c>
      <c r="AU41" s="13">
        <f t="shared" si="11"/>
        <v>6.5</v>
      </c>
      <c r="AV41" s="13"/>
      <c r="AW41" s="14" t="str">
        <f t="shared" si="25"/>
        <v>TBKhá</v>
      </c>
      <c r="AX41" s="19"/>
      <c r="AY41" s="11">
        <v>6</v>
      </c>
      <c r="AZ41" s="12"/>
      <c r="BA41" s="11">
        <v>7</v>
      </c>
      <c r="BB41" s="11"/>
      <c r="BC41" s="11">
        <v>8</v>
      </c>
      <c r="BD41" s="12"/>
      <c r="BE41" s="11">
        <v>8</v>
      </c>
      <c r="BF41" s="12"/>
      <c r="BG41" s="11">
        <f t="shared" si="12"/>
        <v>8</v>
      </c>
      <c r="BH41" s="11">
        <v>8</v>
      </c>
      <c r="BI41" s="12"/>
      <c r="BJ41" s="11">
        <v>7</v>
      </c>
      <c r="BK41" s="12"/>
      <c r="BL41" s="11">
        <v>6</v>
      </c>
      <c r="BM41" s="12"/>
      <c r="BN41" s="11">
        <v>6</v>
      </c>
      <c r="BO41" s="12"/>
      <c r="BP41" s="11">
        <v>8</v>
      </c>
      <c r="BQ41" s="12"/>
      <c r="BR41" s="11">
        <v>9</v>
      </c>
      <c r="BS41" s="11"/>
      <c r="BT41" s="11">
        <v>9</v>
      </c>
      <c r="BU41" s="12"/>
      <c r="BV41" s="11">
        <f t="shared" si="13"/>
        <v>9</v>
      </c>
      <c r="BW41" s="11">
        <v>5</v>
      </c>
      <c r="BX41" s="11"/>
      <c r="BY41" s="11">
        <v>7</v>
      </c>
      <c r="BZ41" s="12"/>
      <c r="CA41" s="11">
        <v>7</v>
      </c>
      <c r="CB41" s="12"/>
      <c r="CC41" s="11">
        <v>7</v>
      </c>
      <c r="CD41" s="12"/>
      <c r="CE41" s="11">
        <v>8</v>
      </c>
      <c r="CF41" s="12"/>
      <c r="CG41" s="11">
        <v>7</v>
      </c>
      <c r="CH41" s="12"/>
      <c r="CI41" s="11">
        <v>8</v>
      </c>
      <c r="CJ41" s="12"/>
      <c r="CK41" s="11">
        <v>7</v>
      </c>
      <c r="CL41" s="11"/>
      <c r="CM41" s="11">
        <v>8</v>
      </c>
      <c r="CN41" s="11"/>
      <c r="CO41" s="11">
        <v>8</v>
      </c>
      <c r="CP41" s="12"/>
      <c r="CQ41" s="11">
        <v>8</v>
      </c>
      <c r="CR41" s="11"/>
      <c r="CS41" s="13">
        <f t="shared" si="14"/>
        <v>7.3</v>
      </c>
      <c r="CT41" s="13"/>
      <c r="CU41" s="14" t="str">
        <f t="shared" si="26"/>
        <v>Khá</v>
      </c>
      <c r="CV41" s="19"/>
      <c r="CW41" s="11">
        <v>9</v>
      </c>
      <c r="CX41" s="12"/>
      <c r="CY41" s="11">
        <v>9</v>
      </c>
      <c r="CZ41" s="11"/>
      <c r="DA41" s="11">
        <v>7</v>
      </c>
      <c r="DB41" s="12"/>
      <c r="DC41" s="11">
        <v>7</v>
      </c>
      <c r="DD41" s="12"/>
      <c r="DE41" s="11">
        <v>8</v>
      </c>
      <c r="DF41" s="12"/>
      <c r="DG41" s="11">
        <v>7</v>
      </c>
      <c r="DH41" s="12"/>
      <c r="DI41" s="11">
        <v>7</v>
      </c>
      <c r="DJ41" s="12"/>
      <c r="DK41" s="11">
        <v>8</v>
      </c>
      <c r="DL41" s="12"/>
      <c r="DM41" s="11">
        <v>8</v>
      </c>
      <c r="DN41" s="12"/>
      <c r="DO41" s="11">
        <v>9</v>
      </c>
      <c r="DP41" s="11"/>
      <c r="DQ41" s="13">
        <f t="shared" si="29"/>
        <v>7.96</v>
      </c>
      <c r="DR41" s="13"/>
      <c r="DS41" s="14" t="str">
        <f t="shared" si="27"/>
        <v>Khá</v>
      </c>
      <c r="DT41" s="21"/>
      <c r="DU41" s="11">
        <v>9</v>
      </c>
      <c r="DV41" s="98"/>
      <c r="DW41" s="11">
        <v>8</v>
      </c>
      <c r="DX41" s="98"/>
      <c r="DY41" s="11">
        <v>8</v>
      </c>
      <c r="DZ41" s="98"/>
      <c r="EA41" s="11">
        <v>8</v>
      </c>
      <c r="EB41" s="98"/>
      <c r="EC41" s="11">
        <v>7</v>
      </c>
      <c r="ED41" s="98"/>
      <c r="EE41" s="11">
        <v>9</v>
      </c>
      <c r="EF41" s="98"/>
      <c r="EG41" s="11">
        <v>9</v>
      </c>
      <c r="EH41" s="98"/>
      <c r="EI41" s="11">
        <v>9</v>
      </c>
      <c r="EJ41" s="98"/>
      <c r="EK41" s="11">
        <v>10</v>
      </c>
      <c r="EL41" s="98"/>
      <c r="EM41" s="11">
        <v>9</v>
      </c>
      <c r="EN41" s="98"/>
      <c r="EO41" s="11">
        <v>8</v>
      </c>
      <c r="EP41" s="98"/>
      <c r="EQ41" s="217">
        <f t="shared" si="30"/>
        <v>8.75</v>
      </c>
      <c r="ER41" s="220"/>
      <c r="ES41" s="221" t="str">
        <f t="shared" si="18"/>
        <v>Giỏi</v>
      </c>
      <c r="ET41" s="221"/>
      <c r="EU41" s="217">
        <f t="shared" si="15"/>
        <v>8.3800000000000008</v>
      </c>
      <c r="EV41" s="220"/>
      <c r="EW41" s="221" t="str">
        <f t="shared" si="19"/>
        <v>Giỏi</v>
      </c>
      <c r="EX41" s="219" t="str">
        <f t="shared" si="16"/>
        <v>Nguyễn Thị BíchNgọc</v>
      </c>
      <c r="EY41" s="46">
        <f t="shared" si="17"/>
        <v>7.39</v>
      </c>
      <c r="EZ41" s="46"/>
      <c r="FA41" s="47" t="str">
        <f t="shared" si="28"/>
        <v>Khá</v>
      </c>
      <c r="FB41" s="170">
        <f t="shared" si="31"/>
        <v>31</v>
      </c>
    </row>
    <row r="42" spans="1:158" ht="12.75" x14ac:dyDescent="0.2">
      <c r="A42" s="16">
        <v>39</v>
      </c>
      <c r="B42" s="17" t="s">
        <v>181</v>
      </c>
      <c r="C42" s="18" t="s">
        <v>238</v>
      </c>
      <c r="D42" s="11">
        <v>6</v>
      </c>
      <c r="E42" s="12"/>
      <c r="F42" s="11">
        <f t="shared" si="2"/>
        <v>6</v>
      </c>
      <c r="G42" s="11">
        <v>6</v>
      </c>
      <c r="H42" s="12"/>
      <c r="I42" s="11">
        <v>8</v>
      </c>
      <c r="J42" s="12"/>
      <c r="K42" s="11">
        <v>6</v>
      </c>
      <c r="L42" s="12"/>
      <c r="M42" s="11">
        <v>8</v>
      </c>
      <c r="N42" s="12"/>
      <c r="O42" s="11">
        <f t="shared" si="3"/>
        <v>8</v>
      </c>
      <c r="P42" s="11">
        <v>5</v>
      </c>
      <c r="Q42" s="12"/>
      <c r="R42" s="11">
        <f t="shared" si="4"/>
        <v>5</v>
      </c>
      <c r="S42" s="12">
        <v>6</v>
      </c>
      <c r="T42" s="12"/>
      <c r="U42" s="12">
        <v>8</v>
      </c>
      <c r="V42" s="12"/>
      <c r="W42" s="11">
        <v>7</v>
      </c>
      <c r="X42" s="12"/>
      <c r="Y42" s="11">
        <f t="shared" si="5"/>
        <v>7</v>
      </c>
      <c r="Z42" s="11">
        <v>6</v>
      </c>
      <c r="AA42" s="11"/>
      <c r="AB42" s="11">
        <f t="shared" si="6"/>
        <v>6</v>
      </c>
      <c r="AC42" s="11">
        <v>7</v>
      </c>
      <c r="AD42" s="12"/>
      <c r="AE42" s="11">
        <f t="shared" si="7"/>
        <v>7</v>
      </c>
      <c r="AF42" s="11">
        <v>6</v>
      </c>
      <c r="AG42" s="12"/>
      <c r="AH42" s="11">
        <f t="shared" si="8"/>
        <v>6</v>
      </c>
      <c r="AI42" s="11">
        <v>5</v>
      </c>
      <c r="AJ42" s="12"/>
      <c r="AK42" s="11">
        <f t="shared" si="9"/>
        <v>5</v>
      </c>
      <c r="AL42" s="11">
        <v>6</v>
      </c>
      <c r="AM42" s="12"/>
      <c r="AN42" s="11">
        <v>8</v>
      </c>
      <c r="AO42" s="12"/>
      <c r="AP42" s="11">
        <v>8</v>
      </c>
      <c r="AQ42" s="12"/>
      <c r="AR42" s="11">
        <v>5</v>
      </c>
      <c r="AS42" s="12"/>
      <c r="AT42" s="11">
        <f t="shared" si="10"/>
        <v>5</v>
      </c>
      <c r="AU42" s="13">
        <f t="shared" si="11"/>
        <v>6.44</v>
      </c>
      <c r="AV42" s="13"/>
      <c r="AW42" s="14" t="str">
        <f t="shared" si="25"/>
        <v>TBKhá</v>
      </c>
      <c r="AX42" s="19"/>
      <c r="AY42" s="11">
        <v>6</v>
      </c>
      <c r="AZ42" s="12"/>
      <c r="BA42" s="11">
        <v>8</v>
      </c>
      <c r="BB42" s="11"/>
      <c r="BC42" s="11">
        <v>7</v>
      </c>
      <c r="BD42" s="12"/>
      <c r="BE42" s="11">
        <v>8</v>
      </c>
      <c r="BF42" s="12"/>
      <c r="BG42" s="11">
        <f t="shared" si="12"/>
        <v>8</v>
      </c>
      <c r="BH42" s="11">
        <v>7</v>
      </c>
      <c r="BI42" s="12"/>
      <c r="BJ42" s="11">
        <v>7</v>
      </c>
      <c r="BK42" s="12"/>
      <c r="BL42" s="11">
        <v>7</v>
      </c>
      <c r="BM42" s="12"/>
      <c r="BN42" s="11">
        <v>6</v>
      </c>
      <c r="BO42" s="12"/>
      <c r="BP42" s="11">
        <v>8</v>
      </c>
      <c r="BQ42" s="12"/>
      <c r="BR42" s="11">
        <v>9</v>
      </c>
      <c r="BS42" s="11"/>
      <c r="BT42" s="11">
        <v>9</v>
      </c>
      <c r="BU42" s="12"/>
      <c r="BV42" s="11">
        <f t="shared" si="13"/>
        <v>9</v>
      </c>
      <c r="BW42" s="11">
        <v>6</v>
      </c>
      <c r="BX42" s="11"/>
      <c r="BY42" s="11">
        <v>7</v>
      </c>
      <c r="BZ42" s="12"/>
      <c r="CA42" s="11">
        <v>9</v>
      </c>
      <c r="CB42" s="12"/>
      <c r="CC42" s="11">
        <v>8</v>
      </c>
      <c r="CD42" s="12"/>
      <c r="CE42" s="11">
        <v>7</v>
      </c>
      <c r="CF42" s="12"/>
      <c r="CG42" s="11">
        <v>7</v>
      </c>
      <c r="CH42" s="12"/>
      <c r="CI42" s="11">
        <v>9</v>
      </c>
      <c r="CJ42" s="12"/>
      <c r="CK42" s="11">
        <v>7</v>
      </c>
      <c r="CL42" s="11"/>
      <c r="CM42" s="11">
        <v>7</v>
      </c>
      <c r="CN42" s="11"/>
      <c r="CO42" s="11">
        <v>7</v>
      </c>
      <c r="CP42" s="12"/>
      <c r="CQ42" s="11">
        <v>8</v>
      </c>
      <c r="CR42" s="11"/>
      <c r="CS42" s="13">
        <f t="shared" si="14"/>
        <v>7.49</v>
      </c>
      <c r="CT42" s="13"/>
      <c r="CU42" s="14" t="str">
        <f t="shared" si="26"/>
        <v>Khá</v>
      </c>
      <c r="CV42" s="19"/>
      <c r="CW42" s="11">
        <v>8</v>
      </c>
      <c r="CX42" s="12"/>
      <c r="CY42" s="11">
        <v>8</v>
      </c>
      <c r="CZ42" s="11"/>
      <c r="DA42" s="11">
        <v>7</v>
      </c>
      <c r="DB42" s="12"/>
      <c r="DC42" s="11">
        <v>7</v>
      </c>
      <c r="DD42" s="12"/>
      <c r="DE42" s="11">
        <v>9</v>
      </c>
      <c r="DF42" s="12"/>
      <c r="DG42" s="11">
        <v>7</v>
      </c>
      <c r="DH42" s="12"/>
      <c r="DI42" s="11">
        <v>6</v>
      </c>
      <c r="DJ42" s="12"/>
      <c r="DK42" s="11">
        <v>8</v>
      </c>
      <c r="DL42" s="12"/>
      <c r="DM42" s="11">
        <v>8</v>
      </c>
      <c r="DN42" s="12"/>
      <c r="DO42" s="11">
        <v>8</v>
      </c>
      <c r="DP42" s="11"/>
      <c r="DQ42" s="13">
        <f t="shared" si="29"/>
        <v>7.6</v>
      </c>
      <c r="DR42" s="13"/>
      <c r="DS42" s="14" t="str">
        <f t="shared" si="27"/>
        <v>Khá</v>
      </c>
      <c r="DT42" s="21"/>
      <c r="DU42" s="11">
        <v>9</v>
      </c>
      <c r="DV42" s="98"/>
      <c r="DW42" s="11">
        <v>7</v>
      </c>
      <c r="DX42" s="98"/>
      <c r="DY42" s="11">
        <v>8</v>
      </c>
      <c r="DZ42" s="98"/>
      <c r="EA42" s="11">
        <v>9</v>
      </c>
      <c r="EB42" s="98"/>
      <c r="EC42" s="11">
        <v>7</v>
      </c>
      <c r="ED42" s="98"/>
      <c r="EE42" s="11">
        <v>8</v>
      </c>
      <c r="EF42" s="98"/>
      <c r="EG42" s="11">
        <v>9</v>
      </c>
      <c r="EH42" s="98"/>
      <c r="EI42" s="11">
        <v>9</v>
      </c>
      <c r="EJ42" s="98"/>
      <c r="EK42" s="11">
        <v>9</v>
      </c>
      <c r="EL42" s="98"/>
      <c r="EM42" s="11">
        <v>7</v>
      </c>
      <c r="EN42" s="98"/>
      <c r="EO42" s="11">
        <v>8</v>
      </c>
      <c r="EP42" s="98"/>
      <c r="EQ42" s="217">
        <f t="shared" si="30"/>
        <v>8.2100000000000009</v>
      </c>
      <c r="ER42" s="220"/>
      <c r="ES42" s="221" t="str">
        <f t="shared" si="18"/>
        <v>Giỏi</v>
      </c>
      <c r="ET42" s="221"/>
      <c r="EU42" s="217">
        <f t="shared" si="15"/>
        <v>7.92</v>
      </c>
      <c r="EV42" s="220"/>
      <c r="EW42" s="221" t="str">
        <f t="shared" si="19"/>
        <v>Khá</v>
      </c>
      <c r="EX42" s="219" t="str">
        <f t="shared" si="16"/>
        <v>Nguyễn Thị MinhNguyệt</v>
      </c>
      <c r="EY42" s="46">
        <f t="shared" si="17"/>
        <v>7.28</v>
      </c>
      <c r="EZ42" s="46"/>
      <c r="FA42" s="47" t="str">
        <f t="shared" si="28"/>
        <v>Khá</v>
      </c>
      <c r="FB42" s="170">
        <f t="shared" si="31"/>
        <v>43</v>
      </c>
    </row>
    <row r="43" spans="1:158" ht="12.75" x14ac:dyDescent="0.2">
      <c r="A43" s="16">
        <v>40</v>
      </c>
      <c r="B43" s="17" t="s">
        <v>239</v>
      </c>
      <c r="C43" s="18" t="s">
        <v>240</v>
      </c>
      <c r="D43" s="11">
        <v>6</v>
      </c>
      <c r="E43" s="12"/>
      <c r="F43" s="11">
        <f t="shared" si="2"/>
        <v>6</v>
      </c>
      <c r="G43" s="11">
        <v>6</v>
      </c>
      <c r="H43" s="12"/>
      <c r="I43" s="11">
        <v>7</v>
      </c>
      <c r="J43" s="12"/>
      <c r="K43" s="11">
        <v>6</v>
      </c>
      <c r="L43" s="12"/>
      <c r="M43" s="11">
        <v>7</v>
      </c>
      <c r="N43" s="12"/>
      <c r="O43" s="11">
        <f t="shared" si="3"/>
        <v>7</v>
      </c>
      <c r="P43" s="11">
        <v>5</v>
      </c>
      <c r="Q43" s="12"/>
      <c r="R43" s="11">
        <f t="shared" si="4"/>
        <v>5</v>
      </c>
      <c r="S43" s="12">
        <v>6</v>
      </c>
      <c r="T43" s="12"/>
      <c r="U43" s="12">
        <v>7</v>
      </c>
      <c r="V43" s="12"/>
      <c r="W43" s="11">
        <v>7</v>
      </c>
      <c r="X43" s="12"/>
      <c r="Y43" s="11">
        <f t="shared" si="5"/>
        <v>7</v>
      </c>
      <c r="Z43" s="11">
        <v>5</v>
      </c>
      <c r="AA43" s="11"/>
      <c r="AB43" s="11">
        <f t="shared" si="6"/>
        <v>5</v>
      </c>
      <c r="AC43" s="11">
        <v>6</v>
      </c>
      <c r="AD43" s="12"/>
      <c r="AE43" s="11">
        <f t="shared" si="7"/>
        <v>6</v>
      </c>
      <c r="AF43" s="11">
        <v>4</v>
      </c>
      <c r="AG43" s="12">
        <v>5</v>
      </c>
      <c r="AH43" s="11">
        <f t="shared" si="8"/>
        <v>5</v>
      </c>
      <c r="AI43" s="11">
        <v>5</v>
      </c>
      <c r="AJ43" s="12"/>
      <c r="AK43" s="11">
        <f t="shared" si="9"/>
        <v>5</v>
      </c>
      <c r="AL43" s="11">
        <v>6</v>
      </c>
      <c r="AM43" s="12"/>
      <c r="AN43" s="11">
        <v>7</v>
      </c>
      <c r="AO43" s="12"/>
      <c r="AP43" s="11">
        <v>6</v>
      </c>
      <c r="AQ43" s="12"/>
      <c r="AR43" s="11">
        <v>5</v>
      </c>
      <c r="AS43" s="12"/>
      <c r="AT43" s="11">
        <f t="shared" si="10"/>
        <v>5</v>
      </c>
      <c r="AU43" s="13">
        <f t="shared" si="11"/>
        <v>5.94</v>
      </c>
      <c r="AV43" s="13"/>
      <c r="AW43" s="14" t="str">
        <f t="shared" si="25"/>
        <v>TBình</v>
      </c>
      <c r="AX43" s="19"/>
      <c r="AY43" s="11">
        <v>5</v>
      </c>
      <c r="AZ43" s="12"/>
      <c r="BA43" s="11">
        <v>6</v>
      </c>
      <c r="BB43" s="11"/>
      <c r="BC43" s="11">
        <v>7</v>
      </c>
      <c r="BD43" s="12"/>
      <c r="BE43" s="11">
        <v>5</v>
      </c>
      <c r="BF43" s="12"/>
      <c r="BG43" s="11">
        <f t="shared" si="12"/>
        <v>5</v>
      </c>
      <c r="BH43" s="11">
        <v>6</v>
      </c>
      <c r="BI43" s="12"/>
      <c r="BJ43" s="11">
        <v>7</v>
      </c>
      <c r="BK43" s="12"/>
      <c r="BL43" s="11">
        <v>7</v>
      </c>
      <c r="BM43" s="12"/>
      <c r="BN43" s="11">
        <v>6</v>
      </c>
      <c r="BO43" s="12"/>
      <c r="BP43" s="11">
        <v>9</v>
      </c>
      <c r="BQ43" s="12"/>
      <c r="BR43" s="11">
        <v>8</v>
      </c>
      <c r="BS43" s="11"/>
      <c r="BT43" s="11">
        <v>3</v>
      </c>
      <c r="BU43" s="12">
        <v>8</v>
      </c>
      <c r="BV43" s="11">
        <f t="shared" si="13"/>
        <v>8</v>
      </c>
      <c r="BW43" s="11">
        <v>5</v>
      </c>
      <c r="BX43" s="11"/>
      <c r="BY43" s="11">
        <v>6</v>
      </c>
      <c r="BZ43" s="12"/>
      <c r="CA43" s="11">
        <v>8</v>
      </c>
      <c r="CB43" s="12"/>
      <c r="CC43" s="11">
        <v>5</v>
      </c>
      <c r="CD43" s="12"/>
      <c r="CE43" s="11">
        <v>6</v>
      </c>
      <c r="CF43" s="12"/>
      <c r="CG43" s="11">
        <v>6</v>
      </c>
      <c r="CH43" s="12"/>
      <c r="CI43" s="11">
        <v>7</v>
      </c>
      <c r="CJ43" s="12"/>
      <c r="CK43" s="11">
        <v>6</v>
      </c>
      <c r="CL43" s="11"/>
      <c r="CM43" s="11">
        <v>8</v>
      </c>
      <c r="CN43" s="11"/>
      <c r="CO43" s="11">
        <v>8</v>
      </c>
      <c r="CP43" s="12"/>
      <c r="CQ43" s="11">
        <v>8</v>
      </c>
      <c r="CR43" s="11"/>
      <c r="CS43" s="13">
        <f t="shared" si="14"/>
        <v>6.66</v>
      </c>
      <c r="CT43" s="13"/>
      <c r="CU43" s="14" t="str">
        <f t="shared" si="26"/>
        <v>TBKhá</v>
      </c>
      <c r="CV43" s="19"/>
      <c r="CW43" s="11">
        <v>8</v>
      </c>
      <c r="CX43" s="12"/>
      <c r="CY43" s="11">
        <v>8</v>
      </c>
      <c r="CZ43" s="11"/>
      <c r="DA43" s="11">
        <v>6</v>
      </c>
      <c r="DB43" s="12"/>
      <c r="DC43" s="11">
        <v>7</v>
      </c>
      <c r="DD43" s="12"/>
      <c r="DE43" s="11">
        <v>6</v>
      </c>
      <c r="DF43" s="12"/>
      <c r="DG43" s="11">
        <v>5</v>
      </c>
      <c r="DH43" s="12"/>
      <c r="DI43" s="11">
        <v>6</v>
      </c>
      <c r="DJ43" s="12"/>
      <c r="DK43" s="11">
        <v>8</v>
      </c>
      <c r="DL43" s="12"/>
      <c r="DM43" s="11">
        <v>7</v>
      </c>
      <c r="DN43" s="12"/>
      <c r="DO43" s="11">
        <v>9</v>
      </c>
      <c r="DP43" s="11"/>
      <c r="DQ43" s="13">
        <f t="shared" si="29"/>
        <v>7.12</v>
      </c>
      <c r="DR43" s="13"/>
      <c r="DS43" s="14" t="str">
        <f t="shared" si="27"/>
        <v>Khá</v>
      </c>
      <c r="DT43" s="21"/>
      <c r="DU43" s="11">
        <v>8</v>
      </c>
      <c r="DV43" s="98"/>
      <c r="DW43" s="11">
        <v>6</v>
      </c>
      <c r="DX43" s="98"/>
      <c r="DY43" s="11">
        <v>7</v>
      </c>
      <c r="DZ43" s="98"/>
      <c r="EA43" s="11">
        <v>6</v>
      </c>
      <c r="EB43" s="98"/>
      <c r="EC43" s="11">
        <v>6</v>
      </c>
      <c r="ED43" s="98"/>
      <c r="EE43" s="11">
        <v>6</v>
      </c>
      <c r="EF43" s="98"/>
      <c r="EG43" s="11">
        <v>8</v>
      </c>
      <c r="EH43" s="98"/>
      <c r="EI43" s="11">
        <v>8</v>
      </c>
      <c r="EJ43" s="98"/>
      <c r="EK43" s="11">
        <v>7</v>
      </c>
      <c r="EL43" s="98"/>
      <c r="EM43" s="11">
        <v>7</v>
      </c>
      <c r="EN43" s="98"/>
      <c r="EO43" s="11">
        <v>8</v>
      </c>
      <c r="EP43" s="98"/>
      <c r="EQ43" s="217">
        <f t="shared" si="30"/>
        <v>6.93</v>
      </c>
      <c r="ER43" s="220"/>
      <c r="ES43" s="221" t="str">
        <f t="shared" si="18"/>
        <v>TBKhá</v>
      </c>
      <c r="ET43" s="221"/>
      <c r="EU43" s="217">
        <f t="shared" si="15"/>
        <v>7.02</v>
      </c>
      <c r="EV43" s="220"/>
      <c r="EW43" s="221" t="str">
        <f t="shared" si="19"/>
        <v>Khá</v>
      </c>
      <c r="EX43" s="219" t="str">
        <f t="shared" si="16"/>
        <v>Trần TùngNhã</v>
      </c>
      <c r="EY43" s="46">
        <f t="shared" si="17"/>
        <v>6.54</v>
      </c>
      <c r="EZ43" s="46"/>
      <c r="FA43" s="47" t="str">
        <f t="shared" si="28"/>
        <v>TBKhá</v>
      </c>
      <c r="FB43" s="170">
        <f t="shared" si="31"/>
        <v>71</v>
      </c>
    </row>
    <row r="44" spans="1:158" ht="12.75" x14ac:dyDescent="0.2">
      <c r="A44" s="16">
        <v>41</v>
      </c>
      <c r="B44" s="17" t="s">
        <v>241</v>
      </c>
      <c r="C44" s="18" t="s">
        <v>133</v>
      </c>
      <c r="D44" s="11">
        <v>4</v>
      </c>
      <c r="E44" s="12">
        <v>5</v>
      </c>
      <c r="F44" s="11">
        <f t="shared" si="2"/>
        <v>5</v>
      </c>
      <c r="G44" s="11">
        <v>6</v>
      </c>
      <c r="H44" s="12"/>
      <c r="I44" s="11">
        <v>8</v>
      </c>
      <c r="J44" s="12"/>
      <c r="K44" s="11">
        <v>6</v>
      </c>
      <c r="L44" s="12"/>
      <c r="M44" s="11">
        <v>6</v>
      </c>
      <c r="N44" s="12"/>
      <c r="O44" s="11">
        <f t="shared" si="3"/>
        <v>6</v>
      </c>
      <c r="P44" s="11">
        <v>6</v>
      </c>
      <c r="Q44" s="12"/>
      <c r="R44" s="11">
        <f t="shared" si="4"/>
        <v>6</v>
      </c>
      <c r="S44" s="12">
        <v>7</v>
      </c>
      <c r="T44" s="12"/>
      <c r="U44" s="12">
        <v>7</v>
      </c>
      <c r="V44" s="12"/>
      <c r="W44" s="11">
        <v>7</v>
      </c>
      <c r="X44" s="12"/>
      <c r="Y44" s="11">
        <f t="shared" si="5"/>
        <v>7</v>
      </c>
      <c r="Z44" s="11">
        <v>5</v>
      </c>
      <c r="AA44" s="11"/>
      <c r="AB44" s="11">
        <f t="shared" si="6"/>
        <v>5</v>
      </c>
      <c r="AC44" s="11">
        <v>6</v>
      </c>
      <c r="AD44" s="12"/>
      <c r="AE44" s="11">
        <f t="shared" si="7"/>
        <v>6</v>
      </c>
      <c r="AF44" s="11">
        <v>5</v>
      </c>
      <c r="AG44" s="12"/>
      <c r="AH44" s="11">
        <f t="shared" si="8"/>
        <v>5</v>
      </c>
      <c r="AI44" s="11">
        <v>5</v>
      </c>
      <c r="AJ44" s="12"/>
      <c r="AK44" s="11">
        <f t="shared" si="9"/>
        <v>5</v>
      </c>
      <c r="AL44" s="11">
        <v>6</v>
      </c>
      <c r="AM44" s="12"/>
      <c r="AN44" s="11">
        <v>7</v>
      </c>
      <c r="AO44" s="12"/>
      <c r="AP44" s="11">
        <v>7</v>
      </c>
      <c r="AQ44" s="12"/>
      <c r="AR44" s="11">
        <v>5</v>
      </c>
      <c r="AS44" s="12"/>
      <c r="AT44" s="11">
        <f t="shared" si="10"/>
        <v>5</v>
      </c>
      <c r="AU44" s="13">
        <f t="shared" si="11"/>
        <v>6</v>
      </c>
      <c r="AV44" s="13"/>
      <c r="AW44" s="14" t="str">
        <f t="shared" si="25"/>
        <v>TBKhá</v>
      </c>
      <c r="AX44" s="19"/>
      <c r="AY44" s="11">
        <v>6</v>
      </c>
      <c r="AZ44" s="12"/>
      <c r="BA44" s="11">
        <v>8</v>
      </c>
      <c r="BB44" s="11"/>
      <c r="BC44" s="11">
        <v>8</v>
      </c>
      <c r="BD44" s="12"/>
      <c r="BE44" s="11">
        <v>5</v>
      </c>
      <c r="BF44" s="12"/>
      <c r="BG44" s="11">
        <f t="shared" si="12"/>
        <v>5</v>
      </c>
      <c r="BH44" s="11">
        <v>7</v>
      </c>
      <c r="BI44" s="12"/>
      <c r="BJ44" s="11">
        <v>8</v>
      </c>
      <c r="BK44" s="12"/>
      <c r="BL44" s="11">
        <v>7</v>
      </c>
      <c r="BM44" s="12"/>
      <c r="BN44" s="11">
        <v>7</v>
      </c>
      <c r="BO44" s="12"/>
      <c r="BP44" s="11">
        <v>8</v>
      </c>
      <c r="BQ44" s="12"/>
      <c r="BR44" s="11">
        <v>9</v>
      </c>
      <c r="BS44" s="11"/>
      <c r="BT44" s="11">
        <v>8</v>
      </c>
      <c r="BU44" s="12"/>
      <c r="BV44" s="11">
        <f t="shared" si="13"/>
        <v>8</v>
      </c>
      <c r="BW44" s="11">
        <v>6</v>
      </c>
      <c r="BX44" s="11"/>
      <c r="BY44" s="11">
        <v>7</v>
      </c>
      <c r="BZ44" s="12"/>
      <c r="CA44" s="11">
        <v>8</v>
      </c>
      <c r="CB44" s="12"/>
      <c r="CC44" s="11">
        <v>8</v>
      </c>
      <c r="CD44" s="12"/>
      <c r="CE44" s="11">
        <v>7</v>
      </c>
      <c r="CF44" s="12"/>
      <c r="CG44" s="11">
        <v>7</v>
      </c>
      <c r="CH44" s="12"/>
      <c r="CI44" s="11">
        <v>8</v>
      </c>
      <c r="CJ44" s="12"/>
      <c r="CK44" s="11">
        <v>8</v>
      </c>
      <c r="CL44" s="11"/>
      <c r="CM44" s="11">
        <v>8</v>
      </c>
      <c r="CN44" s="11"/>
      <c r="CO44" s="11">
        <v>8</v>
      </c>
      <c r="CP44" s="12"/>
      <c r="CQ44" s="11">
        <v>8</v>
      </c>
      <c r="CR44" s="11"/>
      <c r="CS44" s="13">
        <f t="shared" si="14"/>
        <v>7.45</v>
      </c>
      <c r="CT44" s="13"/>
      <c r="CU44" s="14" t="str">
        <f t="shared" si="26"/>
        <v>Khá</v>
      </c>
      <c r="CV44" s="19"/>
      <c r="CW44" s="11">
        <v>8</v>
      </c>
      <c r="CX44" s="12"/>
      <c r="CY44" s="11">
        <v>8</v>
      </c>
      <c r="CZ44" s="11"/>
      <c r="DA44" s="11">
        <v>7</v>
      </c>
      <c r="DB44" s="12"/>
      <c r="DC44" s="11">
        <v>7</v>
      </c>
      <c r="DD44" s="12"/>
      <c r="DE44" s="11">
        <v>9</v>
      </c>
      <c r="DF44" s="12"/>
      <c r="DG44" s="11">
        <v>8</v>
      </c>
      <c r="DH44" s="12"/>
      <c r="DI44" s="11">
        <v>8</v>
      </c>
      <c r="DJ44" s="12"/>
      <c r="DK44" s="11">
        <v>8</v>
      </c>
      <c r="DL44" s="12"/>
      <c r="DM44" s="11">
        <v>8</v>
      </c>
      <c r="DN44" s="12"/>
      <c r="DO44" s="11">
        <v>9</v>
      </c>
      <c r="DP44" s="11"/>
      <c r="DQ44" s="13">
        <f t="shared" si="29"/>
        <v>7.92</v>
      </c>
      <c r="DR44" s="13"/>
      <c r="DS44" s="14" t="str">
        <f t="shared" si="27"/>
        <v>Khá</v>
      </c>
      <c r="DT44" s="21"/>
      <c r="DU44" s="11">
        <v>8</v>
      </c>
      <c r="DV44" s="98"/>
      <c r="DW44" s="11">
        <v>7</v>
      </c>
      <c r="DX44" s="98"/>
      <c r="DY44" s="11">
        <v>8</v>
      </c>
      <c r="DZ44" s="98"/>
      <c r="EA44" s="11">
        <v>8</v>
      </c>
      <c r="EB44" s="98"/>
      <c r="EC44" s="11">
        <v>8</v>
      </c>
      <c r="ED44" s="98"/>
      <c r="EE44" s="11">
        <v>9</v>
      </c>
      <c r="EF44" s="98"/>
      <c r="EG44" s="11">
        <v>9</v>
      </c>
      <c r="EH44" s="98"/>
      <c r="EI44" s="11">
        <v>8</v>
      </c>
      <c r="EJ44" s="98"/>
      <c r="EK44" s="11">
        <v>9</v>
      </c>
      <c r="EL44" s="98"/>
      <c r="EM44" s="11">
        <v>7</v>
      </c>
      <c r="EN44" s="98"/>
      <c r="EO44" s="11">
        <v>8</v>
      </c>
      <c r="EP44" s="98"/>
      <c r="EQ44" s="217">
        <f t="shared" si="30"/>
        <v>8.2100000000000009</v>
      </c>
      <c r="ER44" s="220"/>
      <c r="ES44" s="221" t="str">
        <f t="shared" si="18"/>
        <v>Giỏi</v>
      </c>
      <c r="ET44" s="221"/>
      <c r="EU44" s="217">
        <f t="shared" si="15"/>
        <v>8.08</v>
      </c>
      <c r="EV44" s="220"/>
      <c r="EW44" s="221" t="str">
        <f t="shared" si="19"/>
        <v>Giỏi</v>
      </c>
      <c r="EX44" s="219" t="str">
        <f t="shared" si="16"/>
        <v>Nguyễn Thị HoàiNhi</v>
      </c>
      <c r="EY44" s="46">
        <f t="shared" si="17"/>
        <v>7.17</v>
      </c>
      <c r="EZ44" s="46"/>
      <c r="FA44" s="47" t="str">
        <f t="shared" si="28"/>
        <v>Khá</v>
      </c>
      <c r="FB44" s="170">
        <f t="shared" si="31"/>
        <v>49</v>
      </c>
    </row>
    <row r="45" spans="1:158" ht="12.75" x14ac:dyDescent="0.2">
      <c r="A45" s="16">
        <v>42</v>
      </c>
      <c r="B45" s="17" t="s">
        <v>79</v>
      </c>
      <c r="C45" s="18" t="s">
        <v>133</v>
      </c>
      <c r="D45" s="11">
        <v>6</v>
      </c>
      <c r="E45" s="12"/>
      <c r="F45" s="11">
        <f t="shared" si="2"/>
        <v>6</v>
      </c>
      <c r="G45" s="11">
        <v>6</v>
      </c>
      <c r="H45" s="12"/>
      <c r="I45" s="11">
        <v>9</v>
      </c>
      <c r="J45" s="12"/>
      <c r="K45" s="11">
        <v>8</v>
      </c>
      <c r="L45" s="12"/>
      <c r="M45" s="11">
        <v>8</v>
      </c>
      <c r="N45" s="12"/>
      <c r="O45" s="11">
        <f t="shared" si="3"/>
        <v>8</v>
      </c>
      <c r="P45" s="11">
        <v>7</v>
      </c>
      <c r="Q45" s="12"/>
      <c r="R45" s="11">
        <f t="shared" si="4"/>
        <v>7</v>
      </c>
      <c r="S45" s="12">
        <v>7</v>
      </c>
      <c r="T45" s="12"/>
      <c r="U45" s="12">
        <v>8</v>
      </c>
      <c r="V45" s="12"/>
      <c r="W45" s="11">
        <v>9</v>
      </c>
      <c r="X45" s="12"/>
      <c r="Y45" s="11">
        <f t="shared" si="5"/>
        <v>9</v>
      </c>
      <c r="Z45" s="11">
        <v>6</v>
      </c>
      <c r="AA45" s="11"/>
      <c r="AB45" s="11">
        <f t="shared" si="6"/>
        <v>6</v>
      </c>
      <c r="AC45" s="11">
        <v>6</v>
      </c>
      <c r="AD45" s="12"/>
      <c r="AE45" s="11">
        <f t="shared" si="7"/>
        <v>6</v>
      </c>
      <c r="AF45" s="11">
        <v>6</v>
      </c>
      <c r="AG45" s="12"/>
      <c r="AH45" s="11">
        <f t="shared" si="8"/>
        <v>6</v>
      </c>
      <c r="AI45" s="11">
        <v>7</v>
      </c>
      <c r="AJ45" s="12"/>
      <c r="AK45" s="11">
        <f t="shared" si="9"/>
        <v>7</v>
      </c>
      <c r="AL45" s="11">
        <v>7</v>
      </c>
      <c r="AM45" s="12"/>
      <c r="AN45" s="11">
        <v>8</v>
      </c>
      <c r="AO45" s="12"/>
      <c r="AP45" s="11">
        <v>8</v>
      </c>
      <c r="AQ45" s="12"/>
      <c r="AR45" s="11">
        <v>7</v>
      </c>
      <c r="AS45" s="12"/>
      <c r="AT45" s="11">
        <f t="shared" si="10"/>
        <v>7</v>
      </c>
      <c r="AU45" s="13">
        <f t="shared" si="11"/>
        <v>7.06</v>
      </c>
      <c r="AV45" s="13"/>
      <c r="AW45" s="14" t="str">
        <f t="shared" si="25"/>
        <v>Khá</v>
      </c>
      <c r="AX45" s="19"/>
      <c r="AY45" s="11">
        <v>6</v>
      </c>
      <c r="AZ45" s="12"/>
      <c r="BA45" s="11">
        <v>8</v>
      </c>
      <c r="BB45" s="11"/>
      <c r="BC45" s="11">
        <v>8</v>
      </c>
      <c r="BD45" s="12"/>
      <c r="BE45" s="11">
        <v>6</v>
      </c>
      <c r="BF45" s="12"/>
      <c r="BG45" s="11">
        <f t="shared" si="12"/>
        <v>6</v>
      </c>
      <c r="BH45" s="11">
        <v>8</v>
      </c>
      <c r="BI45" s="12"/>
      <c r="BJ45" s="11">
        <v>7</v>
      </c>
      <c r="BK45" s="12"/>
      <c r="BL45" s="11">
        <v>8</v>
      </c>
      <c r="BM45" s="12"/>
      <c r="BN45" s="11">
        <v>7</v>
      </c>
      <c r="BO45" s="12"/>
      <c r="BP45" s="11">
        <v>8</v>
      </c>
      <c r="BQ45" s="12"/>
      <c r="BR45" s="11">
        <v>8</v>
      </c>
      <c r="BS45" s="11"/>
      <c r="BT45" s="11">
        <v>9</v>
      </c>
      <c r="BU45" s="12"/>
      <c r="BV45" s="11">
        <f t="shared" si="13"/>
        <v>9</v>
      </c>
      <c r="BW45" s="11">
        <v>6</v>
      </c>
      <c r="BX45" s="11"/>
      <c r="BY45" s="11">
        <v>7</v>
      </c>
      <c r="BZ45" s="12"/>
      <c r="CA45" s="11">
        <v>9</v>
      </c>
      <c r="CB45" s="12"/>
      <c r="CC45" s="11">
        <v>8</v>
      </c>
      <c r="CD45" s="12"/>
      <c r="CE45" s="11">
        <v>8</v>
      </c>
      <c r="CF45" s="12"/>
      <c r="CG45" s="11">
        <v>7</v>
      </c>
      <c r="CH45" s="12"/>
      <c r="CI45" s="11">
        <v>9</v>
      </c>
      <c r="CJ45" s="12"/>
      <c r="CK45" s="11">
        <v>7</v>
      </c>
      <c r="CL45" s="11"/>
      <c r="CM45" s="11">
        <v>9</v>
      </c>
      <c r="CN45" s="11"/>
      <c r="CO45" s="11">
        <v>7</v>
      </c>
      <c r="CP45" s="12"/>
      <c r="CQ45" s="11">
        <v>8</v>
      </c>
      <c r="CR45" s="11"/>
      <c r="CS45" s="13">
        <f t="shared" si="14"/>
        <v>7.62</v>
      </c>
      <c r="CT45" s="13"/>
      <c r="CU45" s="14" t="str">
        <f t="shared" si="26"/>
        <v>Khá</v>
      </c>
      <c r="CV45" s="19"/>
      <c r="CW45" s="11">
        <v>9</v>
      </c>
      <c r="CX45" s="12"/>
      <c r="CY45" s="11">
        <v>8</v>
      </c>
      <c r="CZ45" s="11"/>
      <c r="DA45" s="11">
        <v>7</v>
      </c>
      <c r="DB45" s="12"/>
      <c r="DC45" s="11">
        <v>7</v>
      </c>
      <c r="DD45" s="12"/>
      <c r="DE45" s="11">
        <v>7</v>
      </c>
      <c r="DF45" s="12"/>
      <c r="DG45" s="11">
        <v>7</v>
      </c>
      <c r="DH45" s="12"/>
      <c r="DI45" s="11">
        <v>7</v>
      </c>
      <c r="DJ45" s="12"/>
      <c r="DK45" s="11">
        <v>8</v>
      </c>
      <c r="DL45" s="12"/>
      <c r="DM45" s="11">
        <v>8</v>
      </c>
      <c r="DN45" s="12"/>
      <c r="DO45" s="11">
        <v>9</v>
      </c>
      <c r="DP45" s="11"/>
      <c r="DQ45" s="13">
        <f t="shared" si="29"/>
        <v>7.76</v>
      </c>
      <c r="DR45" s="13"/>
      <c r="DS45" s="14" t="str">
        <f t="shared" si="27"/>
        <v>Khá</v>
      </c>
      <c r="DT45" s="21"/>
      <c r="DU45" s="11">
        <v>10</v>
      </c>
      <c r="DV45" s="98"/>
      <c r="DW45" s="11">
        <v>8</v>
      </c>
      <c r="DX45" s="98"/>
      <c r="DY45" s="11">
        <v>8</v>
      </c>
      <c r="DZ45" s="98"/>
      <c r="EA45" s="11">
        <v>9</v>
      </c>
      <c r="EB45" s="98"/>
      <c r="EC45" s="11">
        <v>7</v>
      </c>
      <c r="ED45" s="98"/>
      <c r="EE45" s="11">
        <v>9</v>
      </c>
      <c r="EF45" s="98"/>
      <c r="EG45" s="11">
        <v>8</v>
      </c>
      <c r="EH45" s="98"/>
      <c r="EI45" s="11">
        <v>8</v>
      </c>
      <c r="EJ45" s="98"/>
      <c r="EK45" s="11">
        <v>8</v>
      </c>
      <c r="EL45" s="98"/>
      <c r="EM45" s="11">
        <v>9</v>
      </c>
      <c r="EN45" s="98"/>
      <c r="EO45" s="11">
        <v>8</v>
      </c>
      <c r="EP45" s="98"/>
      <c r="EQ45" s="217">
        <f t="shared" si="30"/>
        <v>8.39</v>
      </c>
      <c r="ER45" s="220"/>
      <c r="ES45" s="221" t="str">
        <f t="shared" si="18"/>
        <v>Giỏi</v>
      </c>
      <c r="ET45" s="221"/>
      <c r="EU45" s="217">
        <f t="shared" si="15"/>
        <v>8.09</v>
      </c>
      <c r="EV45" s="220"/>
      <c r="EW45" s="221" t="str">
        <f t="shared" si="19"/>
        <v>Giỏi</v>
      </c>
      <c r="EX45" s="219" t="str">
        <f t="shared" si="16"/>
        <v>Nguyễn Thị HồngNhi</v>
      </c>
      <c r="EY45" s="46">
        <f t="shared" si="17"/>
        <v>7.59</v>
      </c>
      <c r="EZ45" s="46"/>
      <c r="FA45" s="47" t="str">
        <f t="shared" si="28"/>
        <v>Khá</v>
      </c>
      <c r="FB45" s="170">
        <f t="shared" si="31"/>
        <v>24</v>
      </c>
    </row>
    <row r="46" spans="1:158" ht="12.75" x14ac:dyDescent="0.2">
      <c r="A46" s="16">
        <v>44</v>
      </c>
      <c r="B46" s="17" t="s">
        <v>243</v>
      </c>
      <c r="C46" s="18" t="s">
        <v>140</v>
      </c>
      <c r="D46" s="11">
        <v>7</v>
      </c>
      <c r="E46" s="12"/>
      <c r="F46" s="11">
        <f t="shared" si="2"/>
        <v>7</v>
      </c>
      <c r="G46" s="11">
        <v>6</v>
      </c>
      <c r="H46" s="12"/>
      <c r="I46" s="11">
        <v>8</v>
      </c>
      <c r="J46" s="12"/>
      <c r="K46" s="11">
        <v>7</v>
      </c>
      <c r="L46" s="12"/>
      <c r="M46" s="11">
        <v>9</v>
      </c>
      <c r="N46" s="12"/>
      <c r="O46" s="11">
        <f t="shared" si="3"/>
        <v>9</v>
      </c>
      <c r="P46" s="11">
        <v>8</v>
      </c>
      <c r="Q46" s="12"/>
      <c r="R46" s="11">
        <f t="shared" si="4"/>
        <v>8</v>
      </c>
      <c r="S46" s="12">
        <v>7</v>
      </c>
      <c r="T46" s="12"/>
      <c r="U46" s="12">
        <v>8</v>
      </c>
      <c r="V46" s="12"/>
      <c r="W46" s="11">
        <v>8</v>
      </c>
      <c r="X46" s="12"/>
      <c r="Y46" s="11">
        <f t="shared" si="5"/>
        <v>8</v>
      </c>
      <c r="Z46" s="11">
        <v>6</v>
      </c>
      <c r="AA46" s="11"/>
      <c r="AB46" s="11">
        <f t="shared" si="6"/>
        <v>6</v>
      </c>
      <c r="AC46" s="11">
        <v>7</v>
      </c>
      <c r="AD46" s="12"/>
      <c r="AE46" s="11">
        <f t="shared" si="7"/>
        <v>7</v>
      </c>
      <c r="AF46" s="11">
        <v>7</v>
      </c>
      <c r="AG46" s="12"/>
      <c r="AH46" s="11">
        <f t="shared" si="8"/>
        <v>7</v>
      </c>
      <c r="AI46" s="11">
        <v>7</v>
      </c>
      <c r="AJ46" s="12"/>
      <c r="AK46" s="11">
        <f t="shared" si="9"/>
        <v>7</v>
      </c>
      <c r="AL46" s="11">
        <v>7</v>
      </c>
      <c r="AM46" s="12"/>
      <c r="AN46" s="11">
        <v>7</v>
      </c>
      <c r="AO46" s="12"/>
      <c r="AP46" s="11">
        <v>7</v>
      </c>
      <c r="AQ46" s="12"/>
      <c r="AR46" s="11">
        <v>6</v>
      </c>
      <c r="AS46" s="12"/>
      <c r="AT46" s="11">
        <f t="shared" si="10"/>
        <v>6</v>
      </c>
      <c r="AU46" s="13">
        <f t="shared" si="11"/>
        <v>7.04</v>
      </c>
      <c r="AV46" s="13"/>
      <c r="AW46" s="14" t="str">
        <f t="shared" si="25"/>
        <v>Khá</v>
      </c>
      <c r="AX46" s="19"/>
      <c r="AY46" s="11">
        <v>6</v>
      </c>
      <c r="AZ46" s="12"/>
      <c r="BA46" s="11">
        <v>9</v>
      </c>
      <c r="BB46" s="11"/>
      <c r="BC46" s="11">
        <v>7</v>
      </c>
      <c r="BD46" s="12"/>
      <c r="BE46" s="11">
        <v>8</v>
      </c>
      <c r="BF46" s="12"/>
      <c r="BG46" s="11">
        <f t="shared" si="12"/>
        <v>8</v>
      </c>
      <c r="BH46" s="11">
        <v>8</v>
      </c>
      <c r="BI46" s="12"/>
      <c r="BJ46" s="11">
        <v>8</v>
      </c>
      <c r="BK46" s="12"/>
      <c r="BL46" s="11">
        <v>9</v>
      </c>
      <c r="BM46" s="12"/>
      <c r="BN46" s="11">
        <v>7</v>
      </c>
      <c r="BO46" s="12"/>
      <c r="BP46" s="11">
        <v>8</v>
      </c>
      <c r="BQ46" s="12"/>
      <c r="BR46" s="11">
        <v>8</v>
      </c>
      <c r="BS46" s="11"/>
      <c r="BT46" s="11">
        <v>9</v>
      </c>
      <c r="BU46" s="12"/>
      <c r="BV46" s="11">
        <f t="shared" si="13"/>
        <v>9</v>
      </c>
      <c r="BW46" s="11">
        <v>6</v>
      </c>
      <c r="BX46" s="11"/>
      <c r="BY46" s="11">
        <v>8</v>
      </c>
      <c r="BZ46" s="12"/>
      <c r="CA46" s="11">
        <v>7</v>
      </c>
      <c r="CB46" s="12"/>
      <c r="CC46" s="11">
        <v>8</v>
      </c>
      <c r="CD46" s="12"/>
      <c r="CE46" s="11">
        <v>8</v>
      </c>
      <c r="CF46" s="12"/>
      <c r="CG46" s="11">
        <v>8</v>
      </c>
      <c r="CH46" s="12"/>
      <c r="CI46" s="11">
        <v>10</v>
      </c>
      <c r="CJ46" s="12"/>
      <c r="CK46" s="11">
        <v>8</v>
      </c>
      <c r="CL46" s="11"/>
      <c r="CM46" s="11">
        <v>10</v>
      </c>
      <c r="CN46" s="11"/>
      <c r="CO46" s="11">
        <v>8</v>
      </c>
      <c r="CP46" s="12"/>
      <c r="CQ46" s="11">
        <v>8</v>
      </c>
      <c r="CR46" s="11"/>
      <c r="CS46" s="13">
        <f t="shared" si="14"/>
        <v>7.91</v>
      </c>
      <c r="CT46" s="13"/>
      <c r="CU46" s="14" t="str">
        <f t="shared" si="26"/>
        <v>Khá</v>
      </c>
      <c r="CV46" s="19"/>
      <c r="CW46" s="11">
        <v>8</v>
      </c>
      <c r="CX46" s="12"/>
      <c r="CY46" s="11">
        <v>9</v>
      </c>
      <c r="CZ46" s="11"/>
      <c r="DA46" s="11">
        <v>7</v>
      </c>
      <c r="DB46" s="12"/>
      <c r="DC46" s="11">
        <v>8</v>
      </c>
      <c r="DD46" s="12"/>
      <c r="DE46" s="11">
        <v>9</v>
      </c>
      <c r="DF46" s="12"/>
      <c r="DG46" s="11">
        <v>8</v>
      </c>
      <c r="DH46" s="12"/>
      <c r="DI46" s="11">
        <v>9</v>
      </c>
      <c r="DJ46" s="12"/>
      <c r="DK46" s="11">
        <v>8</v>
      </c>
      <c r="DL46" s="12"/>
      <c r="DM46" s="11">
        <v>8</v>
      </c>
      <c r="DN46" s="12"/>
      <c r="DO46" s="11">
        <v>9</v>
      </c>
      <c r="DP46" s="11"/>
      <c r="DQ46" s="13">
        <f t="shared" si="29"/>
        <v>8.2799999999999994</v>
      </c>
      <c r="DR46" s="13"/>
      <c r="DS46" s="14" t="str">
        <f t="shared" si="27"/>
        <v>Giỏi</v>
      </c>
      <c r="DT46" s="21"/>
      <c r="DU46" s="11">
        <v>10</v>
      </c>
      <c r="DV46" s="98"/>
      <c r="DW46" s="11">
        <v>9</v>
      </c>
      <c r="DX46" s="98"/>
      <c r="DY46" s="11">
        <v>9</v>
      </c>
      <c r="DZ46" s="98"/>
      <c r="EA46" s="11">
        <v>8</v>
      </c>
      <c r="EB46" s="98"/>
      <c r="EC46" s="11">
        <v>7</v>
      </c>
      <c r="ED46" s="98"/>
      <c r="EE46" s="11">
        <v>9</v>
      </c>
      <c r="EF46" s="98"/>
      <c r="EG46" s="11">
        <v>8</v>
      </c>
      <c r="EH46" s="98"/>
      <c r="EI46" s="11">
        <v>9</v>
      </c>
      <c r="EJ46" s="98"/>
      <c r="EK46" s="11">
        <v>9</v>
      </c>
      <c r="EL46" s="98"/>
      <c r="EM46" s="11">
        <v>8</v>
      </c>
      <c r="EN46" s="98"/>
      <c r="EO46" s="11">
        <v>8</v>
      </c>
      <c r="EP46" s="98"/>
      <c r="EQ46" s="217">
        <f t="shared" si="30"/>
        <v>8.61</v>
      </c>
      <c r="ER46" s="220"/>
      <c r="ES46" s="221" t="str">
        <f t="shared" si="18"/>
        <v>Giỏi</v>
      </c>
      <c r="ET46" s="221"/>
      <c r="EU46" s="217">
        <f t="shared" si="15"/>
        <v>8.4499999999999993</v>
      </c>
      <c r="EV46" s="220"/>
      <c r="EW46" s="221" t="str">
        <f t="shared" si="19"/>
        <v>Giỏi</v>
      </c>
      <c r="EX46" s="219" t="str">
        <f t="shared" si="16"/>
        <v>Đặng Thị HồngNhung</v>
      </c>
      <c r="EY46" s="46">
        <f t="shared" si="17"/>
        <v>7.79</v>
      </c>
      <c r="EZ46" s="46"/>
      <c r="FA46" s="47" t="str">
        <f t="shared" si="28"/>
        <v>Khá</v>
      </c>
      <c r="FB46" s="170">
        <f t="shared" si="31"/>
        <v>13</v>
      </c>
    </row>
    <row r="47" spans="1:158" ht="12.75" x14ac:dyDescent="0.2">
      <c r="A47" s="16">
        <v>45</v>
      </c>
      <c r="B47" s="17" t="s">
        <v>244</v>
      </c>
      <c r="C47" s="18" t="s">
        <v>245</v>
      </c>
      <c r="D47" s="11">
        <v>9</v>
      </c>
      <c r="E47" s="12"/>
      <c r="F47" s="11">
        <f t="shared" si="2"/>
        <v>9</v>
      </c>
      <c r="G47" s="11">
        <v>6</v>
      </c>
      <c r="H47" s="12"/>
      <c r="I47" s="11">
        <v>8</v>
      </c>
      <c r="J47" s="12"/>
      <c r="K47" s="11">
        <v>7</v>
      </c>
      <c r="L47" s="12"/>
      <c r="M47" s="11">
        <v>9</v>
      </c>
      <c r="N47" s="12"/>
      <c r="O47" s="11">
        <f t="shared" si="3"/>
        <v>9</v>
      </c>
      <c r="P47" s="11">
        <v>7</v>
      </c>
      <c r="Q47" s="12"/>
      <c r="R47" s="11">
        <f t="shared" si="4"/>
        <v>7</v>
      </c>
      <c r="S47" s="12">
        <v>7</v>
      </c>
      <c r="T47" s="12"/>
      <c r="U47" s="12">
        <v>8</v>
      </c>
      <c r="V47" s="12"/>
      <c r="W47" s="11">
        <v>9</v>
      </c>
      <c r="X47" s="12"/>
      <c r="Y47" s="11">
        <f t="shared" si="5"/>
        <v>9</v>
      </c>
      <c r="Z47" s="11">
        <v>6</v>
      </c>
      <c r="AA47" s="11"/>
      <c r="AB47" s="11">
        <f t="shared" si="6"/>
        <v>6</v>
      </c>
      <c r="AC47" s="11">
        <v>6</v>
      </c>
      <c r="AD47" s="12"/>
      <c r="AE47" s="11">
        <f t="shared" si="7"/>
        <v>6</v>
      </c>
      <c r="AF47" s="11">
        <v>8</v>
      </c>
      <c r="AG47" s="12"/>
      <c r="AH47" s="11">
        <f t="shared" si="8"/>
        <v>8</v>
      </c>
      <c r="AI47" s="11">
        <v>7</v>
      </c>
      <c r="AJ47" s="12"/>
      <c r="AK47" s="11">
        <f t="shared" si="9"/>
        <v>7</v>
      </c>
      <c r="AL47" s="11">
        <v>8</v>
      </c>
      <c r="AM47" s="12"/>
      <c r="AN47" s="11">
        <v>8</v>
      </c>
      <c r="AO47" s="12"/>
      <c r="AP47" s="11">
        <v>8</v>
      </c>
      <c r="AQ47" s="12"/>
      <c r="AR47" s="11">
        <v>8</v>
      </c>
      <c r="AS47" s="12"/>
      <c r="AT47" s="11">
        <f t="shared" si="10"/>
        <v>8</v>
      </c>
      <c r="AU47" s="13">
        <f t="shared" si="11"/>
        <v>7.5</v>
      </c>
      <c r="AV47" s="13"/>
      <c r="AW47" s="14" t="str">
        <f t="shared" si="25"/>
        <v>Khá</v>
      </c>
      <c r="AX47" s="19"/>
      <c r="AY47" s="11">
        <v>8</v>
      </c>
      <c r="AZ47" s="12"/>
      <c r="BA47" s="11">
        <v>9</v>
      </c>
      <c r="BB47" s="11"/>
      <c r="BC47" s="11">
        <v>7</v>
      </c>
      <c r="BD47" s="12"/>
      <c r="BE47" s="11">
        <v>9</v>
      </c>
      <c r="BF47" s="12"/>
      <c r="BG47" s="11">
        <f t="shared" si="12"/>
        <v>9</v>
      </c>
      <c r="BH47" s="11">
        <v>8</v>
      </c>
      <c r="BI47" s="12"/>
      <c r="BJ47" s="11">
        <v>8</v>
      </c>
      <c r="BK47" s="12"/>
      <c r="BL47" s="11">
        <v>9</v>
      </c>
      <c r="BM47" s="12"/>
      <c r="BN47" s="11">
        <v>7</v>
      </c>
      <c r="BO47" s="12"/>
      <c r="BP47" s="11">
        <v>8</v>
      </c>
      <c r="BQ47" s="12"/>
      <c r="BR47" s="11">
        <v>8</v>
      </c>
      <c r="BS47" s="11"/>
      <c r="BT47" s="11">
        <v>9</v>
      </c>
      <c r="BU47" s="12"/>
      <c r="BV47" s="11">
        <f t="shared" si="13"/>
        <v>9</v>
      </c>
      <c r="BW47" s="11">
        <v>7</v>
      </c>
      <c r="BX47" s="11"/>
      <c r="BY47" s="11">
        <v>7</v>
      </c>
      <c r="BZ47" s="12"/>
      <c r="CA47" s="11">
        <v>8</v>
      </c>
      <c r="CB47" s="12"/>
      <c r="CC47" s="11">
        <v>7</v>
      </c>
      <c r="CD47" s="12"/>
      <c r="CE47" s="11">
        <v>8</v>
      </c>
      <c r="CF47" s="12"/>
      <c r="CG47" s="11">
        <v>7</v>
      </c>
      <c r="CH47" s="12"/>
      <c r="CI47" s="11">
        <v>10</v>
      </c>
      <c r="CJ47" s="12"/>
      <c r="CK47" s="11">
        <v>7</v>
      </c>
      <c r="CL47" s="11"/>
      <c r="CM47" s="11">
        <v>9</v>
      </c>
      <c r="CN47" s="11"/>
      <c r="CO47" s="11">
        <v>9</v>
      </c>
      <c r="CP47" s="12"/>
      <c r="CQ47" s="11">
        <v>8</v>
      </c>
      <c r="CR47" s="11"/>
      <c r="CS47" s="13">
        <f t="shared" si="14"/>
        <v>8.02</v>
      </c>
      <c r="CT47" s="13"/>
      <c r="CU47" s="14" t="str">
        <f t="shared" si="26"/>
        <v>Giỏi</v>
      </c>
      <c r="CV47" s="19"/>
      <c r="CW47" s="11">
        <v>9</v>
      </c>
      <c r="CX47" s="12"/>
      <c r="CY47" s="11">
        <v>9</v>
      </c>
      <c r="CZ47" s="11"/>
      <c r="DA47" s="11">
        <v>8</v>
      </c>
      <c r="DB47" s="12"/>
      <c r="DC47" s="11">
        <v>8</v>
      </c>
      <c r="DD47" s="12"/>
      <c r="DE47" s="11">
        <v>9</v>
      </c>
      <c r="DF47" s="12"/>
      <c r="DG47" s="11">
        <v>8</v>
      </c>
      <c r="DH47" s="12"/>
      <c r="DI47" s="11">
        <v>8</v>
      </c>
      <c r="DJ47" s="12"/>
      <c r="DK47" s="11">
        <v>8</v>
      </c>
      <c r="DL47" s="12"/>
      <c r="DM47" s="11">
        <v>8</v>
      </c>
      <c r="DN47" s="12"/>
      <c r="DO47" s="11">
        <v>9</v>
      </c>
      <c r="DP47" s="11"/>
      <c r="DQ47" s="13">
        <f t="shared" si="29"/>
        <v>8.44</v>
      </c>
      <c r="DR47" s="13"/>
      <c r="DS47" s="14" t="str">
        <f t="shared" si="27"/>
        <v>Giỏi</v>
      </c>
      <c r="DT47" s="21"/>
      <c r="DU47" s="11">
        <v>10</v>
      </c>
      <c r="DV47" s="98"/>
      <c r="DW47" s="11">
        <v>9</v>
      </c>
      <c r="DX47" s="98"/>
      <c r="DY47" s="11">
        <v>8</v>
      </c>
      <c r="DZ47" s="98"/>
      <c r="EA47" s="11">
        <v>9</v>
      </c>
      <c r="EB47" s="98"/>
      <c r="EC47" s="11">
        <v>8</v>
      </c>
      <c r="ED47" s="98"/>
      <c r="EE47" s="11">
        <v>9</v>
      </c>
      <c r="EF47" s="98"/>
      <c r="EG47" s="11">
        <v>8</v>
      </c>
      <c r="EH47" s="98"/>
      <c r="EI47" s="11">
        <v>8</v>
      </c>
      <c r="EJ47" s="98"/>
      <c r="EK47" s="11">
        <v>8</v>
      </c>
      <c r="EL47" s="98"/>
      <c r="EM47" s="11">
        <v>8</v>
      </c>
      <c r="EN47" s="98"/>
      <c r="EO47" s="11">
        <v>8</v>
      </c>
      <c r="EP47" s="98"/>
      <c r="EQ47" s="217">
        <f t="shared" si="30"/>
        <v>8.43</v>
      </c>
      <c r="ER47" s="220"/>
      <c r="ES47" s="221" t="str">
        <f t="shared" si="18"/>
        <v>Giỏi</v>
      </c>
      <c r="ET47" s="221"/>
      <c r="EU47" s="217">
        <f t="shared" si="15"/>
        <v>8.43</v>
      </c>
      <c r="EV47" s="220"/>
      <c r="EW47" s="221" t="str">
        <f t="shared" si="19"/>
        <v>Giỏi</v>
      </c>
      <c r="EX47" s="219" t="str">
        <f t="shared" si="16"/>
        <v>Nguyễn Thị BảoNi</v>
      </c>
      <c r="EY47" s="46">
        <f t="shared" si="17"/>
        <v>7.98</v>
      </c>
      <c r="EZ47" s="46"/>
      <c r="FA47" s="47" t="str">
        <f t="shared" si="28"/>
        <v>Khá</v>
      </c>
      <c r="FB47" s="170">
        <f t="shared" si="31"/>
        <v>8</v>
      </c>
    </row>
    <row r="48" spans="1:158" ht="12.75" x14ac:dyDescent="0.2">
      <c r="A48" s="16">
        <v>46</v>
      </c>
      <c r="B48" s="17" t="s">
        <v>102</v>
      </c>
      <c r="C48" s="18" t="s">
        <v>246</v>
      </c>
      <c r="D48" s="11">
        <v>8</v>
      </c>
      <c r="E48" s="12"/>
      <c r="F48" s="11">
        <f t="shared" si="2"/>
        <v>8</v>
      </c>
      <c r="G48" s="11">
        <v>6</v>
      </c>
      <c r="H48" s="12"/>
      <c r="I48" s="11">
        <v>8</v>
      </c>
      <c r="J48" s="12"/>
      <c r="K48" s="11">
        <v>9</v>
      </c>
      <c r="L48" s="12"/>
      <c r="M48" s="11">
        <v>8</v>
      </c>
      <c r="N48" s="12"/>
      <c r="O48" s="11">
        <f t="shared" si="3"/>
        <v>8</v>
      </c>
      <c r="P48" s="11">
        <v>7</v>
      </c>
      <c r="Q48" s="12"/>
      <c r="R48" s="11">
        <f t="shared" si="4"/>
        <v>7</v>
      </c>
      <c r="S48" s="12">
        <v>8</v>
      </c>
      <c r="T48" s="12"/>
      <c r="U48" s="12">
        <v>8</v>
      </c>
      <c r="V48" s="12"/>
      <c r="W48" s="11">
        <v>8</v>
      </c>
      <c r="X48" s="12"/>
      <c r="Y48" s="11">
        <f t="shared" si="5"/>
        <v>8</v>
      </c>
      <c r="Z48" s="11">
        <v>5</v>
      </c>
      <c r="AA48" s="11"/>
      <c r="AB48" s="11">
        <f t="shared" si="6"/>
        <v>5</v>
      </c>
      <c r="AC48" s="11">
        <v>7</v>
      </c>
      <c r="AD48" s="12"/>
      <c r="AE48" s="11">
        <f t="shared" si="7"/>
        <v>7</v>
      </c>
      <c r="AF48" s="11">
        <v>6</v>
      </c>
      <c r="AG48" s="12"/>
      <c r="AH48" s="11">
        <f t="shared" si="8"/>
        <v>6</v>
      </c>
      <c r="AI48" s="11">
        <v>6</v>
      </c>
      <c r="AJ48" s="12"/>
      <c r="AK48" s="11">
        <f t="shared" si="9"/>
        <v>6</v>
      </c>
      <c r="AL48" s="11">
        <v>6</v>
      </c>
      <c r="AM48" s="12"/>
      <c r="AN48" s="11">
        <v>7</v>
      </c>
      <c r="AO48" s="12"/>
      <c r="AP48" s="11">
        <v>8</v>
      </c>
      <c r="AQ48" s="12"/>
      <c r="AR48" s="11">
        <v>6</v>
      </c>
      <c r="AS48" s="12"/>
      <c r="AT48" s="11">
        <f t="shared" si="10"/>
        <v>6</v>
      </c>
      <c r="AU48" s="13">
        <f t="shared" si="11"/>
        <v>6.94</v>
      </c>
      <c r="AV48" s="13"/>
      <c r="AW48" s="14" t="str">
        <f t="shared" si="25"/>
        <v>TBKhá</v>
      </c>
      <c r="AX48" s="19"/>
      <c r="AY48" s="11">
        <v>6</v>
      </c>
      <c r="AZ48" s="12"/>
      <c r="BA48" s="11">
        <v>7</v>
      </c>
      <c r="BB48" s="11"/>
      <c r="BC48" s="11">
        <v>8</v>
      </c>
      <c r="BD48" s="12"/>
      <c r="BE48" s="11">
        <v>7</v>
      </c>
      <c r="BF48" s="12"/>
      <c r="BG48" s="11">
        <f t="shared" si="12"/>
        <v>7</v>
      </c>
      <c r="BH48" s="11">
        <v>8</v>
      </c>
      <c r="BI48" s="12"/>
      <c r="BJ48" s="11">
        <v>8</v>
      </c>
      <c r="BK48" s="12"/>
      <c r="BL48" s="11">
        <v>8</v>
      </c>
      <c r="BM48" s="12"/>
      <c r="BN48" s="11">
        <v>7</v>
      </c>
      <c r="BO48" s="12"/>
      <c r="BP48" s="11">
        <v>8</v>
      </c>
      <c r="BQ48" s="12"/>
      <c r="BR48" s="11">
        <v>8</v>
      </c>
      <c r="BS48" s="11"/>
      <c r="BT48" s="11">
        <v>9</v>
      </c>
      <c r="BU48" s="12"/>
      <c r="BV48" s="11">
        <f t="shared" si="13"/>
        <v>9</v>
      </c>
      <c r="BW48" s="11">
        <v>7</v>
      </c>
      <c r="BX48" s="11"/>
      <c r="BY48" s="11">
        <v>7</v>
      </c>
      <c r="BZ48" s="12"/>
      <c r="CA48" s="11">
        <v>8</v>
      </c>
      <c r="CB48" s="12"/>
      <c r="CC48" s="11">
        <v>8</v>
      </c>
      <c r="CD48" s="12"/>
      <c r="CE48" s="11">
        <v>8</v>
      </c>
      <c r="CF48" s="12"/>
      <c r="CG48" s="11">
        <v>8</v>
      </c>
      <c r="CH48" s="12"/>
      <c r="CI48" s="11">
        <v>5</v>
      </c>
      <c r="CJ48" s="12"/>
      <c r="CK48" s="11">
        <v>8</v>
      </c>
      <c r="CL48" s="11"/>
      <c r="CM48" s="11">
        <v>9</v>
      </c>
      <c r="CN48" s="11"/>
      <c r="CO48" s="11">
        <v>8</v>
      </c>
      <c r="CP48" s="12"/>
      <c r="CQ48" s="11">
        <v>8</v>
      </c>
      <c r="CR48" s="11"/>
      <c r="CS48" s="13">
        <f t="shared" si="14"/>
        <v>7.62</v>
      </c>
      <c r="CT48" s="13"/>
      <c r="CU48" s="14" t="str">
        <f t="shared" si="26"/>
        <v>Khá</v>
      </c>
      <c r="CV48" s="19"/>
      <c r="CW48" s="11">
        <v>8</v>
      </c>
      <c r="CX48" s="12"/>
      <c r="CY48" s="11">
        <v>9</v>
      </c>
      <c r="CZ48" s="11"/>
      <c r="DA48" s="11">
        <v>8</v>
      </c>
      <c r="DB48" s="12"/>
      <c r="DC48" s="11">
        <v>8</v>
      </c>
      <c r="DD48" s="12"/>
      <c r="DE48" s="11">
        <v>9</v>
      </c>
      <c r="DF48" s="12"/>
      <c r="DG48" s="11">
        <v>8</v>
      </c>
      <c r="DH48" s="12"/>
      <c r="DI48" s="11">
        <v>8</v>
      </c>
      <c r="DJ48" s="12"/>
      <c r="DK48" s="11">
        <v>8</v>
      </c>
      <c r="DL48" s="12"/>
      <c r="DM48" s="11">
        <v>8</v>
      </c>
      <c r="DN48" s="12"/>
      <c r="DO48" s="11">
        <v>9</v>
      </c>
      <c r="DP48" s="11"/>
      <c r="DQ48" s="13">
        <f t="shared" si="29"/>
        <v>8.2799999999999994</v>
      </c>
      <c r="DR48" s="13"/>
      <c r="DS48" s="14" t="str">
        <f t="shared" si="27"/>
        <v>Giỏi</v>
      </c>
      <c r="DT48" s="21"/>
      <c r="DU48" s="11">
        <v>10</v>
      </c>
      <c r="DV48" s="98"/>
      <c r="DW48" s="11">
        <v>8</v>
      </c>
      <c r="DX48" s="98"/>
      <c r="DY48" s="11">
        <v>8</v>
      </c>
      <c r="DZ48" s="98"/>
      <c r="EA48" s="11">
        <v>8</v>
      </c>
      <c r="EB48" s="98"/>
      <c r="EC48" s="11">
        <v>8</v>
      </c>
      <c r="ED48" s="98"/>
      <c r="EE48" s="11">
        <v>9</v>
      </c>
      <c r="EF48" s="98"/>
      <c r="EG48" s="11">
        <v>8</v>
      </c>
      <c r="EH48" s="98"/>
      <c r="EI48" s="11">
        <v>9</v>
      </c>
      <c r="EJ48" s="98"/>
      <c r="EK48" s="11">
        <v>9</v>
      </c>
      <c r="EL48" s="98"/>
      <c r="EM48" s="11">
        <v>9</v>
      </c>
      <c r="EN48" s="98"/>
      <c r="EO48" s="11">
        <v>7</v>
      </c>
      <c r="EP48" s="98"/>
      <c r="EQ48" s="217">
        <f t="shared" si="30"/>
        <v>8.57</v>
      </c>
      <c r="ER48" s="220"/>
      <c r="ES48" s="221" t="str">
        <f t="shared" si="18"/>
        <v>Giỏi</v>
      </c>
      <c r="ET48" s="221"/>
      <c r="EU48" s="217">
        <f t="shared" si="15"/>
        <v>8.43</v>
      </c>
      <c r="EV48" s="220"/>
      <c r="EW48" s="221" t="str">
        <f t="shared" si="19"/>
        <v>Giỏi</v>
      </c>
      <c r="EX48" s="219" t="str">
        <f t="shared" si="16"/>
        <v>Lê ThịNở</v>
      </c>
      <c r="EY48" s="46">
        <f t="shared" si="17"/>
        <v>7.66</v>
      </c>
      <c r="EZ48" s="46"/>
      <c r="FA48" s="47" t="str">
        <f t="shared" si="28"/>
        <v>Khá</v>
      </c>
      <c r="FB48" s="170">
        <f t="shared" si="31"/>
        <v>18</v>
      </c>
    </row>
    <row r="49" spans="1:158" ht="12.75" x14ac:dyDescent="0.2">
      <c r="A49" s="16">
        <v>47</v>
      </c>
      <c r="B49" s="17" t="s">
        <v>247</v>
      </c>
      <c r="C49" s="18" t="s">
        <v>248</v>
      </c>
      <c r="D49" s="11">
        <v>2</v>
      </c>
      <c r="E49" s="12">
        <v>7</v>
      </c>
      <c r="F49" s="11">
        <f t="shared" si="2"/>
        <v>7</v>
      </c>
      <c r="G49" s="11">
        <v>6</v>
      </c>
      <c r="H49" s="12"/>
      <c r="I49" s="11">
        <v>7</v>
      </c>
      <c r="J49" s="12"/>
      <c r="K49" s="11">
        <v>8</v>
      </c>
      <c r="L49" s="12"/>
      <c r="M49" s="11">
        <v>7</v>
      </c>
      <c r="N49" s="12"/>
      <c r="O49" s="11">
        <f t="shared" si="3"/>
        <v>7</v>
      </c>
      <c r="P49" s="11">
        <v>6</v>
      </c>
      <c r="Q49" s="12"/>
      <c r="R49" s="11">
        <f t="shared" si="4"/>
        <v>6</v>
      </c>
      <c r="S49" s="12">
        <v>5</v>
      </c>
      <c r="T49" s="12"/>
      <c r="U49" s="12">
        <v>6</v>
      </c>
      <c r="V49" s="12"/>
      <c r="W49" s="11">
        <v>7</v>
      </c>
      <c r="X49" s="12"/>
      <c r="Y49" s="11">
        <f t="shared" si="5"/>
        <v>7</v>
      </c>
      <c r="Z49" s="11">
        <v>5</v>
      </c>
      <c r="AA49" s="11"/>
      <c r="AB49" s="11">
        <f t="shared" si="6"/>
        <v>5</v>
      </c>
      <c r="AC49" s="11">
        <v>4</v>
      </c>
      <c r="AD49" s="12">
        <v>5</v>
      </c>
      <c r="AE49" s="11">
        <f t="shared" si="7"/>
        <v>5</v>
      </c>
      <c r="AF49" s="11">
        <v>5</v>
      </c>
      <c r="AG49" s="12"/>
      <c r="AH49" s="11">
        <f t="shared" si="8"/>
        <v>5</v>
      </c>
      <c r="AI49" s="11">
        <v>5</v>
      </c>
      <c r="AJ49" s="12"/>
      <c r="AK49" s="11">
        <f t="shared" si="9"/>
        <v>5</v>
      </c>
      <c r="AL49" s="11">
        <v>6</v>
      </c>
      <c r="AM49" s="12"/>
      <c r="AN49" s="11">
        <v>6</v>
      </c>
      <c r="AO49" s="12"/>
      <c r="AP49" s="11">
        <v>7</v>
      </c>
      <c r="AQ49" s="12"/>
      <c r="AR49" s="11">
        <v>5</v>
      </c>
      <c r="AS49" s="12"/>
      <c r="AT49" s="11">
        <f t="shared" si="10"/>
        <v>5</v>
      </c>
      <c r="AU49" s="13">
        <f t="shared" si="11"/>
        <v>5.98</v>
      </c>
      <c r="AV49" s="13"/>
      <c r="AW49" s="14" t="str">
        <f t="shared" si="25"/>
        <v>TBình</v>
      </c>
      <c r="AX49" s="19"/>
      <c r="AY49" s="11">
        <v>6</v>
      </c>
      <c r="AZ49" s="12"/>
      <c r="BA49" s="11">
        <v>6</v>
      </c>
      <c r="BB49" s="11"/>
      <c r="BC49" s="11">
        <v>7</v>
      </c>
      <c r="BD49" s="12"/>
      <c r="BE49" s="11">
        <v>5</v>
      </c>
      <c r="BF49" s="12"/>
      <c r="BG49" s="11">
        <f t="shared" si="12"/>
        <v>5</v>
      </c>
      <c r="BH49" s="11">
        <v>7</v>
      </c>
      <c r="BI49" s="12"/>
      <c r="BJ49" s="11">
        <v>6</v>
      </c>
      <c r="BK49" s="12"/>
      <c r="BL49" s="11">
        <v>7</v>
      </c>
      <c r="BM49" s="12"/>
      <c r="BN49" s="11">
        <v>7</v>
      </c>
      <c r="BO49" s="12"/>
      <c r="BP49" s="11">
        <v>8</v>
      </c>
      <c r="BQ49" s="12"/>
      <c r="BR49" s="11">
        <v>8</v>
      </c>
      <c r="BS49" s="11"/>
      <c r="BT49" s="11">
        <v>9</v>
      </c>
      <c r="BU49" s="12"/>
      <c r="BV49" s="11">
        <f t="shared" si="13"/>
        <v>9</v>
      </c>
      <c r="BW49" s="11">
        <v>7</v>
      </c>
      <c r="BX49" s="11"/>
      <c r="BY49" s="11">
        <v>7</v>
      </c>
      <c r="BZ49" s="12"/>
      <c r="CA49" s="11">
        <v>7</v>
      </c>
      <c r="CB49" s="12"/>
      <c r="CC49" s="11">
        <v>6</v>
      </c>
      <c r="CD49" s="12"/>
      <c r="CE49" s="11">
        <v>9</v>
      </c>
      <c r="CF49" s="12"/>
      <c r="CG49" s="11">
        <v>8</v>
      </c>
      <c r="CH49" s="12"/>
      <c r="CI49" s="11">
        <v>7</v>
      </c>
      <c r="CJ49" s="12"/>
      <c r="CK49" s="11">
        <v>7</v>
      </c>
      <c r="CL49" s="11"/>
      <c r="CM49" s="11">
        <v>8</v>
      </c>
      <c r="CN49" s="11"/>
      <c r="CO49" s="11">
        <v>7</v>
      </c>
      <c r="CP49" s="12"/>
      <c r="CQ49" s="11">
        <v>8</v>
      </c>
      <c r="CR49" s="11"/>
      <c r="CS49" s="13">
        <f t="shared" si="14"/>
        <v>7.13</v>
      </c>
      <c r="CT49" s="13"/>
      <c r="CU49" s="14" t="str">
        <f t="shared" si="26"/>
        <v>Khá</v>
      </c>
      <c r="CV49" s="19"/>
      <c r="CW49" s="11">
        <v>7</v>
      </c>
      <c r="CX49" s="12"/>
      <c r="CY49" s="11">
        <v>9</v>
      </c>
      <c r="CZ49" s="11"/>
      <c r="DA49" s="11">
        <v>7</v>
      </c>
      <c r="DB49" s="12"/>
      <c r="DC49" s="11">
        <v>8</v>
      </c>
      <c r="DD49" s="12"/>
      <c r="DE49" s="11">
        <v>9</v>
      </c>
      <c r="DF49" s="12"/>
      <c r="DG49" s="11">
        <v>7</v>
      </c>
      <c r="DH49" s="12"/>
      <c r="DI49" s="11">
        <v>8</v>
      </c>
      <c r="DJ49" s="12"/>
      <c r="DK49" s="11">
        <v>9</v>
      </c>
      <c r="DL49" s="12"/>
      <c r="DM49" s="11">
        <v>7</v>
      </c>
      <c r="DN49" s="12"/>
      <c r="DO49" s="11">
        <v>9</v>
      </c>
      <c r="DP49" s="11"/>
      <c r="DQ49" s="13">
        <f t="shared" si="29"/>
        <v>7.96</v>
      </c>
      <c r="DR49" s="13"/>
      <c r="DS49" s="14" t="str">
        <f t="shared" si="27"/>
        <v>Khá</v>
      </c>
      <c r="DT49" s="21"/>
      <c r="DU49" s="11">
        <v>10</v>
      </c>
      <c r="DV49" s="98"/>
      <c r="DW49" s="11">
        <v>8</v>
      </c>
      <c r="DX49" s="98"/>
      <c r="DY49" s="11">
        <v>8</v>
      </c>
      <c r="DZ49" s="98"/>
      <c r="EA49" s="11">
        <v>8</v>
      </c>
      <c r="EB49" s="98"/>
      <c r="EC49" s="11">
        <v>7</v>
      </c>
      <c r="ED49" s="98"/>
      <c r="EE49" s="11">
        <v>7</v>
      </c>
      <c r="EF49" s="98"/>
      <c r="EG49" s="11">
        <v>8</v>
      </c>
      <c r="EH49" s="98"/>
      <c r="EI49" s="11">
        <v>8</v>
      </c>
      <c r="EJ49" s="98"/>
      <c r="EK49" s="11">
        <v>8</v>
      </c>
      <c r="EL49" s="98"/>
      <c r="EM49" s="11">
        <v>8</v>
      </c>
      <c r="EN49" s="98"/>
      <c r="EO49" s="11">
        <v>9</v>
      </c>
      <c r="EP49" s="98"/>
      <c r="EQ49" s="217">
        <f t="shared" si="30"/>
        <v>8</v>
      </c>
      <c r="ER49" s="220"/>
      <c r="ES49" s="221" t="str">
        <f t="shared" si="18"/>
        <v>Giỏi</v>
      </c>
      <c r="ET49" s="221"/>
      <c r="EU49" s="217">
        <f t="shared" si="15"/>
        <v>7.98</v>
      </c>
      <c r="EV49" s="220"/>
      <c r="EW49" s="221" t="str">
        <f t="shared" si="19"/>
        <v>Khá</v>
      </c>
      <c r="EX49" s="219" t="str">
        <f t="shared" si="16"/>
        <v>Văn ĐìnhPhong</v>
      </c>
      <c r="EY49" s="46">
        <f t="shared" si="17"/>
        <v>7.03</v>
      </c>
      <c r="EZ49" s="46"/>
      <c r="FA49" s="47" t="str">
        <f t="shared" si="28"/>
        <v>Khá</v>
      </c>
      <c r="FB49" s="170">
        <f t="shared" si="31"/>
        <v>58</v>
      </c>
    </row>
    <row r="50" spans="1:158" ht="12.75" x14ac:dyDescent="0.2">
      <c r="A50" s="16">
        <v>48</v>
      </c>
      <c r="B50" s="17" t="s">
        <v>203</v>
      </c>
      <c r="C50" s="18" t="s">
        <v>249</v>
      </c>
      <c r="D50" s="11">
        <v>9</v>
      </c>
      <c r="E50" s="12"/>
      <c r="F50" s="11">
        <f t="shared" si="2"/>
        <v>9</v>
      </c>
      <c r="G50" s="11">
        <v>6</v>
      </c>
      <c r="H50" s="12"/>
      <c r="I50" s="11">
        <v>8</v>
      </c>
      <c r="J50" s="12"/>
      <c r="K50" s="11">
        <v>6</v>
      </c>
      <c r="L50" s="12"/>
      <c r="M50" s="11">
        <v>9</v>
      </c>
      <c r="N50" s="12"/>
      <c r="O50" s="11">
        <f t="shared" si="3"/>
        <v>9</v>
      </c>
      <c r="P50" s="11">
        <v>7</v>
      </c>
      <c r="Q50" s="12"/>
      <c r="R50" s="11">
        <f t="shared" si="4"/>
        <v>7</v>
      </c>
      <c r="S50" s="12">
        <v>8</v>
      </c>
      <c r="T50" s="12"/>
      <c r="U50" s="12">
        <v>8</v>
      </c>
      <c r="V50" s="12"/>
      <c r="W50" s="11">
        <v>9</v>
      </c>
      <c r="X50" s="12"/>
      <c r="Y50" s="11">
        <f t="shared" si="5"/>
        <v>9</v>
      </c>
      <c r="Z50" s="11">
        <v>5</v>
      </c>
      <c r="AA50" s="11"/>
      <c r="AB50" s="11">
        <f t="shared" si="6"/>
        <v>5</v>
      </c>
      <c r="AC50" s="11">
        <v>7</v>
      </c>
      <c r="AD50" s="12"/>
      <c r="AE50" s="11">
        <f t="shared" si="7"/>
        <v>7</v>
      </c>
      <c r="AF50" s="11">
        <v>6</v>
      </c>
      <c r="AG50" s="12"/>
      <c r="AH50" s="11">
        <f t="shared" si="8"/>
        <v>6</v>
      </c>
      <c r="AI50" s="11">
        <v>8</v>
      </c>
      <c r="AJ50" s="12"/>
      <c r="AK50" s="11">
        <f t="shared" si="9"/>
        <v>8</v>
      </c>
      <c r="AL50" s="11">
        <v>7</v>
      </c>
      <c r="AM50" s="12"/>
      <c r="AN50" s="11">
        <v>7</v>
      </c>
      <c r="AO50" s="12"/>
      <c r="AP50" s="11">
        <v>8</v>
      </c>
      <c r="AQ50" s="12"/>
      <c r="AR50" s="11">
        <v>6</v>
      </c>
      <c r="AS50" s="12"/>
      <c r="AT50" s="11">
        <f t="shared" si="10"/>
        <v>6</v>
      </c>
      <c r="AU50" s="13">
        <f t="shared" si="11"/>
        <v>7.13</v>
      </c>
      <c r="AV50" s="13"/>
      <c r="AW50" s="14" t="str">
        <f t="shared" si="25"/>
        <v>Khá</v>
      </c>
      <c r="AX50" s="19"/>
      <c r="AY50" s="11">
        <v>7</v>
      </c>
      <c r="AZ50" s="12"/>
      <c r="BA50" s="11">
        <v>8</v>
      </c>
      <c r="BB50" s="11"/>
      <c r="BC50" s="11">
        <v>7</v>
      </c>
      <c r="BD50" s="12"/>
      <c r="BE50" s="11">
        <v>9</v>
      </c>
      <c r="BF50" s="12"/>
      <c r="BG50" s="11">
        <f t="shared" si="12"/>
        <v>9</v>
      </c>
      <c r="BH50" s="11">
        <v>8</v>
      </c>
      <c r="BI50" s="12"/>
      <c r="BJ50" s="11">
        <v>8</v>
      </c>
      <c r="BK50" s="12"/>
      <c r="BL50" s="11">
        <v>9</v>
      </c>
      <c r="BM50" s="12"/>
      <c r="BN50" s="11">
        <v>7</v>
      </c>
      <c r="BO50" s="12"/>
      <c r="BP50" s="11">
        <v>8</v>
      </c>
      <c r="BQ50" s="12"/>
      <c r="BR50" s="11">
        <v>7</v>
      </c>
      <c r="BS50" s="11"/>
      <c r="BT50" s="11">
        <v>9</v>
      </c>
      <c r="BU50" s="12"/>
      <c r="BV50" s="11">
        <f t="shared" si="13"/>
        <v>9</v>
      </c>
      <c r="BW50" s="11">
        <v>6</v>
      </c>
      <c r="BX50" s="11"/>
      <c r="BY50" s="11">
        <v>7</v>
      </c>
      <c r="BZ50" s="12"/>
      <c r="CA50" s="11">
        <v>9</v>
      </c>
      <c r="CB50" s="12"/>
      <c r="CC50" s="11">
        <v>8</v>
      </c>
      <c r="CD50" s="12"/>
      <c r="CE50" s="11">
        <v>8</v>
      </c>
      <c r="CF50" s="12"/>
      <c r="CG50" s="11">
        <v>8</v>
      </c>
      <c r="CH50" s="12"/>
      <c r="CI50" s="11">
        <v>9</v>
      </c>
      <c r="CJ50" s="12"/>
      <c r="CK50" s="11">
        <v>7</v>
      </c>
      <c r="CL50" s="11"/>
      <c r="CM50" s="11">
        <v>8</v>
      </c>
      <c r="CN50" s="11"/>
      <c r="CO50" s="11">
        <v>9</v>
      </c>
      <c r="CP50" s="12"/>
      <c r="CQ50" s="11">
        <v>9</v>
      </c>
      <c r="CR50" s="11"/>
      <c r="CS50" s="13">
        <f t="shared" si="14"/>
        <v>7.89</v>
      </c>
      <c r="CT50" s="13"/>
      <c r="CU50" s="14" t="str">
        <f t="shared" si="26"/>
        <v>Khá</v>
      </c>
      <c r="CV50" s="19"/>
      <c r="CW50" s="11">
        <v>9</v>
      </c>
      <c r="CX50" s="12"/>
      <c r="CY50" s="11">
        <v>9</v>
      </c>
      <c r="CZ50" s="11"/>
      <c r="DA50" s="11">
        <v>8</v>
      </c>
      <c r="DB50" s="12"/>
      <c r="DC50" s="11">
        <v>8</v>
      </c>
      <c r="DD50" s="12"/>
      <c r="DE50" s="11">
        <v>8</v>
      </c>
      <c r="DF50" s="12"/>
      <c r="DG50" s="11">
        <v>8</v>
      </c>
      <c r="DH50" s="12"/>
      <c r="DI50" s="11">
        <v>8</v>
      </c>
      <c r="DJ50" s="12"/>
      <c r="DK50" s="11">
        <v>8</v>
      </c>
      <c r="DL50" s="12"/>
      <c r="DM50" s="11">
        <v>8</v>
      </c>
      <c r="DN50" s="12"/>
      <c r="DO50" s="11">
        <v>9</v>
      </c>
      <c r="DP50" s="11"/>
      <c r="DQ50" s="13">
        <f t="shared" si="29"/>
        <v>8.36</v>
      </c>
      <c r="DR50" s="13"/>
      <c r="DS50" s="14" t="str">
        <f t="shared" si="27"/>
        <v>Giỏi</v>
      </c>
      <c r="DT50" s="21"/>
      <c r="DU50" s="11">
        <v>10</v>
      </c>
      <c r="DV50" s="98"/>
      <c r="DW50" s="11">
        <v>9</v>
      </c>
      <c r="DX50" s="98"/>
      <c r="DY50" s="11">
        <v>10</v>
      </c>
      <c r="DZ50" s="98"/>
      <c r="EA50" s="11">
        <v>9</v>
      </c>
      <c r="EB50" s="98"/>
      <c r="EC50" s="11">
        <v>7</v>
      </c>
      <c r="ED50" s="98"/>
      <c r="EE50" s="11">
        <v>9</v>
      </c>
      <c r="EF50" s="98"/>
      <c r="EG50" s="11">
        <v>9</v>
      </c>
      <c r="EH50" s="98"/>
      <c r="EI50" s="11">
        <v>8</v>
      </c>
      <c r="EJ50" s="98"/>
      <c r="EK50" s="11">
        <v>9</v>
      </c>
      <c r="EL50" s="98"/>
      <c r="EM50" s="11">
        <v>9</v>
      </c>
      <c r="EN50" s="98"/>
      <c r="EO50" s="11">
        <v>8</v>
      </c>
      <c r="EP50" s="98"/>
      <c r="EQ50" s="217">
        <f t="shared" si="30"/>
        <v>8.86</v>
      </c>
      <c r="ER50" s="220"/>
      <c r="ES50" s="221" t="str">
        <f t="shared" si="18"/>
        <v>Giỏi</v>
      </c>
      <c r="ET50" s="221"/>
      <c r="EU50" s="217">
        <f t="shared" si="15"/>
        <v>8.6199999999999992</v>
      </c>
      <c r="EV50" s="220"/>
      <c r="EW50" s="221" t="str">
        <f t="shared" si="19"/>
        <v>Giỏi</v>
      </c>
      <c r="EX50" s="219" t="str">
        <f t="shared" si="16"/>
        <v>Trần ThịPhú</v>
      </c>
      <c r="EY50" s="46">
        <f t="shared" si="17"/>
        <v>7.88</v>
      </c>
      <c r="EZ50" s="46"/>
      <c r="FA50" s="47" t="str">
        <f t="shared" si="28"/>
        <v>Khá</v>
      </c>
      <c r="FB50" s="170">
        <f t="shared" si="31"/>
        <v>11</v>
      </c>
    </row>
    <row r="51" spans="1:158" ht="12.75" x14ac:dyDescent="0.2">
      <c r="A51" s="16">
        <v>49</v>
      </c>
      <c r="B51" s="17" t="s">
        <v>250</v>
      </c>
      <c r="C51" s="18" t="s">
        <v>251</v>
      </c>
      <c r="D51" s="11">
        <v>6</v>
      </c>
      <c r="E51" s="12"/>
      <c r="F51" s="11">
        <f t="shared" si="2"/>
        <v>6</v>
      </c>
      <c r="G51" s="11">
        <v>6</v>
      </c>
      <c r="H51" s="12"/>
      <c r="I51" s="11">
        <v>6</v>
      </c>
      <c r="J51" s="12"/>
      <c r="K51" s="11">
        <v>6</v>
      </c>
      <c r="L51" s="12"/>
      <c r="M51" s="11">
        <v>7</v>
      </c>
      <c r="N51" s="12"/>
      <c r="O51" s="11">
        <f t="shared" si="3"/>
        <v>7</v>
      </c>
      <c r="P51" s="11">
        <v>4</v>
      </c>
      <c r="Q51" s="12">
        <v>7</v>
      </c>
      <c r="R51" s="11">
        <f t="shared" si="4"/>
        <v>7</v>
      </c>
      <c r="S51" s="12">
        <v>6</v>
      </c>
      <c r="T51" s="12"/>
      <c r="U51" s="12">
        <v>6</v>
      </c>
      <c r="V51" s="12"/>
      <c r="W51" s="11">
        <v>5</v>
      </c>
      <c r="X51" s="12"/>
      <c r="Y51" s="11">
        <f t="shared" si="5"/>
        <v>5</v>
      </c>
      <c r="Z51" s="11">
        <v>5</v>
      </c>
      <c r="AA51" s="11"/>
      <c r="AB51" s="11">
        <f t="shared" si="6"/>
        <v>5</v>
      </c>
      <c r="AC51" s="11">
        <v>6</v>
      </c>
      <c r="AD51" s="12"/>
      <c r="AE51" s="11">
        <f t="shared" si="7"/>
        <v>6</v>
      </c>
      <c r="AF51" s="11">
        <v>5</v>
      </c>
      <c r="AG51" s="12"/>
      <c r="AH51" s="11">
        <f t="shared" si="8"/>
        <v>5</v>
      </c>
      <c r="AI51" s="11">
        <v>6</v>
      </c>
      <c r="AJ51" s="12"/>
      <c r="AK51" s="11">
        <f t="shared" si="9"/>
        <v>6</v>
      </c>
      <c r="AL51" s="11">
        <v>6</v>
      </c>
      <c r="AM51" s="12"/>
      <c r="AN51" s="11">
        <v>7</v>
      </c>
      <c r="AO51" s="12"/>
      <c r="AP51" s="11">
        <v>7</v>
      </c>
      <c r="AQ51" s="12"/>
      <c r="AR51" s="11">
        <v>5</v>
      </c>
      <c r="AS51" s="12"/>
      <c r="AT51" s="11">
        <f t="shared" si="10"/>
        <v>5</v>
      </c>
      <c r="AU51" s="13">
        <f t="shared" si="11"/>
        <v>5.89</v>
      </c>
      <c r="AV51" s="13"/>
      <c r="AW51" s="14" t="str">
        <f t="shared" si="25"/>
        <v>TBình</v>
      </c>
      <c r="AX51" s="19"/>
      <c r="AY51" s="11">
        <v>5</v>
      </c>
      <c r="AZ51" s="12"/>
      <c r="BA51" s="11">
        <v>6</v>
      </c>
      <c r="BB51" s="11"/>
      <c r="BC51" s="11">
        <v>7</v>
      </c>
      <c r="BD51" s="12"/>
      <c r="BE51" s="11">
        <v>6</v>
      </c>
      <c r="BF51" s="12"/>
      <c r="BG51" s="11">
        <f t="shared" si="12"/>
        <v>6</v>
      </c>
      <c r="BH51" s="11">
        <v>7</v>
      </c>
      <c r="BI51" s="12"/>
      <c r="BJ51" s="11">
        <v>7</v>
      </c>
      <c r="BK51" s="12"/>
      <c r="BL51" s="11">
        <v>5</v>
      </c>
      <c r="BM51" s="12"/>
      <c r="BN51" s="11">
        <v>7</v>
      </c>
      <c r="BO51" s="12"/>
      <c r="BP51" s="11">
        <v>8</v>
      </c>
      <c r="BQ51" s="12"/>
      <c r="BR51" s="11">
        <v>8</v>
      </c>
      <c r="BS51" s="11"/>
      <c r="BT51" s="11">
        <v>9</v>
      </c>
      <c r="BU51" s="12"/>
      <c r="BV51" s="11">
        <f t="shared" si="13"/>
        <v>9</v>
      </c>
      <c r="BW51" s="11">
        <v>6</v>
      </c>
      <c r="BX51" s="11"/>
      <c r="BY51" s="11">
        <v>6</v>
      </c>
      <c r="BZ51" s="12"/>
      <c r="CA51" s="11">
        <v>6</v>
      </c>
      <c r="CB51" s="12"/>
      <c r="CC51" s="11">
        <v>7</v>
      </c>
      <c r="CD51" s="12"/>
      <c r="CE51" s="11">
        <v>7</v>
      </c>
      <c r="CF51" s="12"/>
      <c r="CG51" s="11">
        <v>7</v>
      </c>
      <c r="CH51" s="12"/>
      <c r="CI51" s="11">
        <v>7</v>
      </c>
      <c r="CJ51" s="12"/>
      <c r="CK51" s="11">
        <v>7</v>
      </c>
      <c r="CL51" s="11"/>
      <c r="CM51" s="11">
        <v>8</v>
      </c>
      <c r="CN51" s="11"/>
      <c r="CO51" s="11">
        <v>8</v>
      </c>
      <c r="CP51" s="12"/>
      <c r="CQ51" s="11">
        <v>8</v>
      </c>
      <c r="CR51" s="11"/>
      <c r="CS51" s="13">
        <f t="shared" si="14"/>
        <v>6.89</v>
      </c>
      <c r="CT51" s="13"/>
      <c r="CU51" s="14" t="str">
        <f t="shared" si="26"/>
        <v>TBKhá</v>
      </c>
      <c r="CV51" s="19"/>
      <c r="CW51" s="11">
        <v>8</v>
      </c>
      <c r="CX51" s="12"/>
      <c r="CY51" s="11">
        <v>8</v>
      </c>
      <c r="CZ51" s="11"/>
      <c r="DA51" s="11">
        <v>8</v>
      </c>
      <c r="DB51" s="12"/>
      <c r="DC51" s="11">
        <v>6</v>
      </c>
      <c r="DD51" s="12"/>
      <c r="DE51" s="11">
        <v>8</v>
      </c>
      <c r="DF51" s="12"/>
      <c r="DG51" s="11">
        <v>6</v>
      </c>
      <c r="DH51" s="12"/>
      <c r="DI51" s="11">
        <v>6</v>
      </c>
      <c r="DJ51" s="12"/>
      <c r="DK51" s="11">
        <v>8</v>
      </c>
      <c r="DL51" s="12"/>
      <c r="DM51" s="11">
        <v>7</v>
      </c>
      <c r="DN51" s="12"/>
      <c r="DO51" s="11">
        <v>9</v>
      </c>
      <c r="DP51" s="11"/>
      <c r="DQ51" s="13">
        <f t="shared" si="29"/>
        <v>7.36</v>
      </c>
      <c r="DR51" s="13"/>
      <c r="DS51" s="14" t="str">
        <f t="shared" si="27"/>
        <v>Khá</v>
      </c>
      <c r="DT51" s="21"/>
      <c r="DU51" s="11">
        <v>9</v>
      </c>
      <c r="DV51" s="98"/>
      <c r="DW51" s="11">
        <v>8</v>
      </c>
      <c r="DX51" s="98"/>
      <c r="DY51" s="11">
        <v>7</v>
      </c>
      <c r="DZ51" s="98"/>
      <c r="EA51" s="11">
        <v>7</v>
      </c>
      <c r="EB51" s="98"/>
      <c r="EC51" s="11">
        <v>8</v>
      </c>
      <c r="ED51" s="98"/>
      <c r="EE51" s="11">
        <v>6</v>
      </c>
      <c r="EF51" s="98"/>
      <c r="EG51" s="11">
        <v>8</v>
      </c>
      <c r="EH51" s="98"/>
      <c r="EI51" s="11">
        <v>8</v>
      </c>
      <c r="EJ51" s="98"/>
      <c r="EK51" s="11">
        <v>9</v>
      </c>
      <c r="EL51" s="98"/>
      <c r="EM51" s="11">
        <v>7</v>
      </c>
      <c r="EN51" s="98"/>
      <c r="EO51" s="11">
        <v>8</v>
      </c>
      <c r="EP51" s="98"/>
      <c r="EQ51" s="217">
        <f t="shared" si="30"/>
        <v>7.71</v>
      </c>
      <c r="ER51" s="220"/>
      <c r="ES51" s="221" t="str">
        <f t="shared" si="18"/>
        <v>Khá</v>
      </c>
      <c r="ET51" s="221"/>
      <c r="EU51" s="217">
        <f t="shared" si="15"/>
        <v>7.55</v>
      </c>
      <c r="EV51" s="220"/>
      <c r="EW51" s="221" t="str">
        <f t="shared" si="19"/>
        <v>Khá</v>
      </c>
      <c r="EX51" s="219" t="str">
        <f t="shared" si="16"/>
        <v>Thái ThịPhụng</v>
      </c>
      <c r="EY51" s="46">
        <f t="shared" si="17"/>
        <v>6.77</v>
      </c>
      <c r="EZ51" s="46"/>
      <c r="FA51" s="47" t="str">
        <f t="shared" si="28"/>
        <v>TBKhá</v>
      </c>
      <c r="FB51" s="170">
        <f t="shared" si="31"/>
        <v>65</v>
      </c>
    </row>
    <row r="52" spans="1:158" ht="12.75" x14ac:dyDescent="0.2">
      <c r="A52" s="16">
        <v>50</v>
      </c>
      <c r="B52" s="17" t="s">
        <v>203</v>
      </c>
      <c r="C52" s="18" t="s">
        <v>147</v>
      </c>
      <c r="D52" s="11">
        <v>2</v>
      </c>
      <c r="E52" s="12">
        <v>6</v>
      </c>
      <c r="F52" s="11">
        <f t="shared" si="2"/>
        <v>6</v>
      </c>
      <c r="G52" s="11">
        <v>6</v>
      </c>
      <c r="H52" s="12"/>
      <c r="I52" s="11">
        <v>6</v>
      </c>
      <c r="J52" s="12"/>
      <c r="K52" s="11">
        <v>6</v>
      </c>
      <c r="L52" s="12"/>
      <c r="M52" s="11">
        <v>7</v>
      </c>
      <c r="N52" s="12"/>
      <c r="O52" s="11">
        <f t="shared" si="3"/>
        <v>7</v>
      </c>
      <c r="P52" s="11">
        <v>4</v>
      </c>
      <c r="Q52" s="12">
        <v>5</v>
      </c>
      <c r="R52" s="11">
        <f t="shared" si="4"/>
        <v>5</v>
      </c>
      <c r="S52" s="12">
        <v>7</v>
      </c>
      <c r="T52" s="12"/>
      <c r="U52" s="12">
        <v>6</v>
      </c>
      <c r="V52" s="12"/>
      <c r="W52" s="11">
        <v>8</v>
      </c>
      <c r="X52" s="12"/>
      <c r="Y52" s="11">
        <f t="shared" si="5"/>
        <v>8</v>
      </c>
      <c r="Z52" s="11">
        <v>6</v>
      </c>
      <c r="AA52" s="11"/>
      <c r="AB52" s="11">
        <f t="shared" si="6"/>
        <v>6</v>
      </c>
      <c r="AC52" s="11">
        <v>5</v>
      </c>
      <c r="AD52" s="12"/>
      <c r="AE52" s="11">
        <f t="shared" si="7"/>
        <v>5</v>
      </c>
      <c r="AF52" s="11">
        <v>6</v>
      </c>
      <c r="AG52" s="12"/>
      <c r="AH52" s="11">
        <f t="shared" si="8"/>
        <v>6</v>
      </c>
      <c r="AI52" s="11">
        <v>5</v>
      </c>
      <c r="AJ52" s="12"/>
      <c r="AK52" s="11">
        <f t="shared" si="9"/>
        <v>5</v>
      </c>
      <c r="AL52" s="11">
        <v>7</v>
      </c>
      <c r="AM52" s="12"/>
      <c r="AN52" s="11">
        <v>7</v>
      </c>
      <c r="AO52" s="12"/>
      <c r="AP52" s="11">
        <v>7</v>
      </c>
      <c r="AQ52" s="12"/>
      <c r="AR52" s="11">
        <v>5</v>
      </c>
      <c r="AS52" s="12"/>
      <c r="AT52" s="11">
        <f t="shared" si="10"/>
        <v>5</v>
      </c>
      <c r="AU52" s="13">
        <f t="shared" si="11"/>
        <v>6.22</v>
      </c>
      <c r="AV52" s="13"/>
      <c r="AW52" s="14" t="str">
        <f t="shared" si="25"/>
        <v>TBKhá</v>
      </c>
      <c r="AX52" s="19"/>
      <c r="AY52" s="11">
        <v>7</v>
      </c>
      <c r="AZ52" s="12"/>
      <c r="BA52" s="11">
        <v>6</v>
      </c>
      <c r="BB52" s="11"/>
      <c r="BC52" s="11">
        <v>7</v>
      </c>
      <c r="BD52" s="12"/>
      <c r="BE52" s="11">
        <v>7</v>
      </c>
      <c r="BF52" s="12"/>
      <c r="BG52" s="11">
        <f t="shared" si="12"/>
        <v>7</v>
      </c>
      <c r="BH52" s="11">
        <v>6</v>
      </c>
      <c r="BI52" s="12"/>
      <c r="BJ52" s="11">
        <v>7</v>
      </c>
      <c r="BK52" s="12"/>
      <c r="BL52" s="11">
        <v>6</v>
      </c>
      <c r="BM52" s="12"/>
      <c r="BN52" s="11">
        <v>6</v>
      </c>
      <c r="BO52" s="12"/>
      <c r="BP52" s="11">
        <v>8</v>
      </c>
      <c r="BQ52" s="12"/>
      <c r="BR52" s="11">
        <v>8</v>
      </c>
      <c r="BS52" s="11"/>
      <c r="BT52" s="11">
        <v>9</v>
      </c>
      <c r="BU52" s="12"/>
      <c r="BV52" s="11">
        <f t="shared" si="13"/>
        <v>9</v>
      </c>
      <c r="BW52" s="11">
        <v>5</v>
      </c>
      <c r="BX52" s="11"/>
      <c r="BY52" s="11">
        <v>6</v>
      </c>
      <c r="BZ52" s="12"/>
      <c r="CA52" s="11">
        <v>7</v>
      </c>
      <c r="CB52" s="12"/>
      <c r="CC52" s="11">
        <v>7</v>
      </c>
      <c r="CD52" s="12"/>
      <c r="CE52" s="11">
        <v>8</v>
      </c>
      <c r="CF52" s="12"/>
      <c r="CG52" s="11">
        <v>7</v>
      </c>
      <c r="CH52" s="12"/>
      <c r="CI52" s="11">
        <v>7</v>
      </c>
      <c r="CJ52" s="12"/>
      <c r="CK52" s="11">
        <v>8</v>
      </c>
      <c r="CL52" s="11"/>
      <c r="CM52" s="11">
        <v>8</v>
      </c>
      <c r="CN52" s="11"/>
      <c r="CO52" s="11">
        <v>8</v>
      </c>
      <c r="CP52" s="12"/>
      <c r="CQ52" s="11">
        <v>8</v>
      </c>
      <c r="CR52" s="11"/>
      <c r="CS52" s="13">
        <f t="shared" si="14"/>
        <v>7.06</v>
      </c>
      <c r="CT52" s="13"/>
      <c r="CU52" s="14" t="str">
        <f t="shared" si="26"/>
        <v>Khá</v>
      </c>
      <c r="CV52" s="19"/>
      <c r="CW52" s="11">
        <v>8</v>
      </c>
      <c r="CX52" s="12"/>
      <c r="CY52" s="11">
        <v>8</v>
      </c>
      <c r="CZ52" s="11"/>
      <c r="DA52" s="11">
        <v>8</v>
      </c>
      <c r="DB52" s="12"/>
      <c r="DC52" s="11">
        <v>7</v>
      </c>
      <c r="DD52" s="12"/>
      <c r="DE52" s="11">
        <v>9</v>
      </c>
      <c r="DF52" s="12"/>
      <c r="DG52" s="11">
        <v>7</v>
      </c>
      <c r="DH52" s="12"/>
      <c r="DI52" s="11">
        <v>8</v>
      </c>
      <c r="DJ52" s="12"/>
      <c r="DK52" s="11">
        <v>8</v>
      </c>
      <c r="DL52" s="12"/>
      <c r="DM52" s="11">
        <v>8</v>
      </c>
      <c r="DN52" s="12"/>
      <c r="DO52" s="11">
        <v>8</v>
      </c>
      <c r="DP52" s="11"/>
      <c r="DQ52" s="13">
        <f t="shared" si="29"/>
        <v>7.84</v>
      </c>
      <c r="DR52" s="13"/>
      <c r="DS52" s="14" t="str">
        <f t="shared" si="27"/>
        <v>Khá</v>
      </c>
      <c r="DT52" s="21"/>
      <c r="DU52" s="11">
        <v>8</v>
      </c>
      <c r="DV52" s="98"/>
      <c r="DW52" s="11">
        <v>8</v>
      </c>
      <c r="DX52" s="98"/>
      <c r="DY52" s="11">
        <v>7</v>
      </c>
      <c r="DZ52" s="98"/>
      <c r="EA52" s="11">
        <v>6</v>
      </c>
      <c r="EB52" s="98"/>
      <c r="EC52" s="11">
        <v>6</v>
      </c>
      <c r="ED52" s="98"/>
      <c r="EE52" s="11">
        <v>9</v>
      </c>
      <c r="EF52" s="98"/>
      <c r="EG52" s="11">
        <v>9</v>
      </c>
      <c r="EH52" s="98"/>
      <c r="EI52" s="11">
        <v>8</v>
      </c>
      <c r="EJ52" s="98"/>
      <c r="EK52" s="11">
        <v>8</v>
      </c>
      <c r="EL52" s="98"/>
      <c r="EM52" s="11">
        <v>8</v>
      </c>
      <c r="EN52" s="98"/>
      <c r="EO52" s="11">
        <v>8</v>
      </c>
      <c r="EP52" s="98"/>
      <c r="EQ52" s="217">
        <f t="shared" si="30"/>
        <v>7.86</v>
      </c>
      <c r="ER52" s="220"/>
      <c r="ES52" s="221" t="str">
        <f t="shared" si="18"/>
        <v>Khá</v>
      </c>
      <c r="ET52" s="221"/>
      <c r="EU52" s="217">
        <f t="shared" si="15"/>
        <v>7.85</v>
      </c>
      <c r="EV52" s="220"/>
      <c r="EW52" s="221" t="str">
        <f t="shared" si="19"/>
        <v>Khá</v>
      </c>
      <c r="EX52" s="219" t="str">
        <f t="shared" si="16"/>
        <v>Trần ThịPhượng</v>
      </c>
      <c r="EY52" s="46">
        <f t="shared" si="17"/>
        <v>7.04</v>
      </c>
      <c r="EZ52" s="46"/>
      <c r="FA52" s="47" t="str">
        <f t="shared" si="28"/>
        <v>Khá</v>
      </c>
      <c r="FB52" s="170">
        <f t="shared" si="31"/>
        <v>56</v>
      </c>
    </row>
    <row r="53" spans="1:158" ht="12.75" x14ac:dyDescent="0.2">
      <c r="A53" s="16">
        <v>51</v>
      </c>
      <c r="B53" s="17" t="s">
        <v>252</v>
      </c>
      <c r="C53" s="18" t="s">
        <v>253</v>
      </c>
      <c r="D53" s="11">
        <v>5</v>
      </c>
      <c r="E53" s="12"/>
      <c r="F53" s="11">
        <f t="shared" si="2"/>
        <v>5</v>
      </c>
      <c r="G53" s="11">
        <v>6</v>
      </c>
      <c r="H53" s="12"/>
      <c r="I53" s="11">
        <v>6</v>
      </c>
      <c r="J53" s="12"/>
      <c r="K53" s="11">
        <v>6</v>
      </c>
      <c r="L53" s="12"/>
      <c r="M53" s="11">
        <v>6</v>
      </c>
      <c r="N53" s="12"/>
      <c r="O53" s="11">
        <f t="shared" si="3"/>
        <v>6</v>
      </c>
      <c r="P53" s="11">
        <v>5</v>
      </c>
      <c r="Q53" s="12"/>
      <c r="R53" s="11">
        <f t="shared" si="4"/>
        <v>5</v>
      </c>
      <c r="S53" s="12">
        <v>6</v>
      </c>
      <c r="T53" s="12"/>
      <c r="U53" s="12">
        <v>6</v>
      </c>
      <c r="V53" s="12"/>
      <c r="W53" s="11">
        <v>6</v>
      </c>
      <c r="X53" s="12"/>
      <c r="Y53" s="11">
        <f t="shared" si="5"/>
        <v>6</v>
      </c>
      <c r="Z53" s="11">
        <v>6</v>
      </c>
      <c r="AA53" s="11"/>
      <c r="AB53" s="11">
        <f t="shared" si="6"/>
        <v>6</v>
      </c>
      <c r="AC53" s="11">
        <v>5</v>
      </c>
      <c r="AD53" s="12"/>
      <c r="AE53" s="11">
        <f t="shared" si="7"/>
        <v>5</v>
      </c>
      <c r="AF53" s="11">
        <v>6</v>
      </c>
      <c r="AG53" s="12"/>
      <c r="AH53" s="11">
        <f t="shared" si="8"/>
        <v>6</v>
      </c>
      <c r="AI53" s="11">
        <v>4</v>
      </c>
      <c r="AJ53" s="12">
        <v>5</v>
      </c>
      <c r="AK53" s="11">
        <f t="shared" si="9"/>
        <v>5</v>
      </c>
      <c r="AL53" s="11">
        <v>7</v>
      </c>
      <c r="AM53" s="12"/>
      <c r="AN53" s="11">
        <v>7</v>
      </c>
      <c r="AO53" s="12"/>
      <c r="AP53" s="11">
        <v>6</v>
      </c>
      <c r="AQ53" s="12"/>
      <c r="AR53" s="11">
        <v>5</v>
      </c>
      <c r="AS53" s="12"/>
      <c r="AT53" s="11">
        <f t="shared" si="10"/>
        <v>5</v>
      </c>
      <c r="AU53" s="13">
        <f t="shared" si="11"/>
        <v>5.87</v>
      </c>
      <c r="AV53" s="13"/>
      <c r="AW53" s="14" t="str">
        <f t="shared" si="25"/>
        <v>TBình</v>
      </c>
      <c r="AX53" s="19"/>
      <c r="AY53" s="11">
        <v>6</v>
      </c>
      <c r="AZ53" s="12"/>
      <c r="BA53" s="11">
        <v>8</v>
      </c>
      <c r="BB53" s="11"/>
      <c r="BC53" s="11">
        <v>8</v>
      </c>
      <c r="BD53" s="12"/>
      <c r="BE53" s="11">
        <v>7</v>
      </c>
      <c r="BF53" s="12"/>
      <c r="BG53" s="11">
        <f t="shared" si="12"/>
        <v>7</v>
      </c>
      <c r="BH53" s="11">
        <v>8</v>
      </c>
      <c r="BI53" s="12"/>
      <c r="BJ53" s="11">
        <v>8</v>
      </c>
      <c r="BK53" s="12"/>
      <c r="BL53" s="11">
        <v>8</v>
      </c>
      <c r="BM53" s="12"/>
      <c r="BN53" s="11">
        <v>7</v>
      </c>
      <c r="BO53" s="12"/>
      <c r="BP53" s="11">
        <v>8</v>
      </c>
      <c r="BQ53" s="12"/>
      <c r="BR53" s="11">
        <v>8</v>
      </c>
      <c r="BS53" s="11"/>
      <c r="BT53" s="11">
        <v>9</v>
      </c>
      <c r="BU53" s="12"/>
      <c r="BV53" s="11">
        <f t="shared" si="13"/>
        <v>9</v>
      </c>
      <c r="BW53" s="11">
        <v>6</v>
      </c>
      <c r="BX53" s="11"/>
      <c r="BY53" s="11">
        <v>6</v>
      </c>
      <c r="BZ53" s="12"/>
      <c r="CA53" s="11">
        <v>8</v>
      </c>
      <c r="CB53" s="12"/>
      <c r="CC53" s="11">
        <v>7</v>
      </c>
      <c r="CD53" s="12"/>
      <c r="CE53" s="11">
        <v>9</v>
      </c>
      <c r="CF53" s="12"/>
      <c r="CG53" s="11">
        <v>8</v>
      </c>
      <c r="CH53" s="12"/>
      <c r="CI53" s="11">
        <v>8</v>
      </c>
      <c r="CJ53" s="12"/>
      <c r="CK53" s="11">
        <v>8</v>
      </c>
      <c r="CL53" s="11"/>
      <c r="CM53" s="11">
        <v>9</v>
      </c>
      <c r="CN53" s="11"/>
      <c r="CO53" s="11">
        <v>8</v>
      </c>
      <c r="CP53" s="12"/>
      <c r="CQ53" s="11">
        <v>8</v>
      </c>
      <c r="CR53" s="11"/>
      <c r="CS53" s="13">
        <f t="shared" si="14"/>
        <v>7.66</v>
      </c>
      <c r="CT53" s="13"/>
      <c r="CU53" s="14" t="str">
        <f t="shared" si="26"/>
        <v>Khá</v>
      </c>
      <c r="CV53" s="19"/>
      <c r="CW53" s="11">
        <v>8</v>
      </c>
      <c r="CX53" s="12"/>
      <c r="CY53" s="11">
        <v>9</v>
      </c>
      <c r="CZ53" s="11"/>
      <c r="DA53" s="11">
        <v>7</v>
      </c>
      <c r="DB53" s="12"/>
      <c r="DC53" s="11">
        <v>8</v>
      </c>
      <c r="DD53" s="12"/>
      <c r="DE53" s="11">
        <v>8</v>
      </c>
      <c r="DF53" s="12"/>
      <c r="DG53" s="11">
        <v>8</v>
      </c>
      <c r="DH53" s="12"/>
      <c r="DI53" s="11">
        <v>8</v>
      </c>
      <c r="DJ53" s="12"/>
      <c r="DK53" s="11">
        <v>8</v>
      </c>
      <c r="DL53" s="12"/>
      <c r="DM53" s="11">
        <v>7</v>
      </c>
      <c r="DN53" s="12"/>
      <c r="DO53" s="11">
        <v>9</v>
      </c>
      <c r="DP53" s="11"/>
      <c r="DQ53" s="13">
        <f t="shared" si="29"/>
        <v>8.0399999999999991</v>
      </c>
      <c r="DR53" s="13"/>
      <c r="DS53" s="14" t="str">
        <f t="shared" si="27"/>
        <v>Giỏi</v>
      </c>
      <c r="DT53" s="21"/>
      <c r="DU53" s="11">
        <v>7</v>
      </c>
      <c r="DV53" s="98"/>
      <c r="DW53" s="11">
        <v>7</v>
      </c>
      <c r="DX53" s="98"/>
      <c r="DY53" s="11">
        <v>8</v>
      </c>
      <c r="DZ53" s="98"/>
      <c r="EA53" s="11">
        <v>8</v>
      </c>
      <c r="EB53" s="98"/>
      <c r="EC53" s="11">
        <v>8</v>
      </c>
      <c r="ED53" s="98"/>
      <c r="EE53" s="11">
        <v>8</v>
      </c>
      <c r="EF53" s="98"/>
      <c r="EG53" s="11">
        <v>8</v>
      </c>
      <c r="EH53" s="98"/>
      <c r="EI53" s="11">
        <v>8</v>
      </c>
      <c r="EJ53" s="98"/>
      <c r="EK53" s="11">
        <v>10</v>
      </c>
      <c r="EL53" s="98"/>
      <c r="EM53" s="11">
        <v>7</v>
      </c>
      <c r="EN53" s="98"/>
      <c r="EO53" s="11">
        <v>8</v>
      </c>
      <c r="EP53" s="98"/>
      <c r="EQ53" s="217">
        <f t="shared" si="30"/>
        <v>8.11</v>
      </c>
      <c r="ER53" s="220"/>
      <c r="ES53" s="221" t="str">
        <f t="shared" si="18"/>
        <v>Giỏi</v>
      </c>
      <c r="ET53" s="221"/>
      <c r="EU53" s="217">
        <f t="shared" si="15"/>
        <v>8.08</v>
      </c>
      <c r="EV53" s="220"/>
      <c r="EW53" s="221" t="str">
        <f t="shared" si="19"/>
        <v>Giỏi</v>
      </c>
      <c r="EX53" s="219" t="str">
        <f t="shared" si="16"/>
        <v>Ngô Thị NhưQuỳnh</v>
      </c>
      <c r="EY53" s="46">
        <f t="shared" si="17"/>
        <v>7.19</v>
      </c>
      <c r="EZ53" s="46"/>
      <c r="FA53" s="47" t="str">
        <f t="shared" si="28"/>
        <v>Khá</v>
      </c>
      <c r="FB53" s="170">
        <f t="shared" si="31"/>
        <v>45</v>
      </c>
    </row>
    <row r="54" spans="1:158" ht="12.75" x14ac:dyDescent="0.2">
      <c r="A54" s="16">
        <v>52</v>
      </c>
      <c r="B54" s="17" t="s">
        <v>254</v>
      </c>
      <c r="C54" s="18" t="s">
        <v>149</v>
      </c>
      <c r="D54" s="11">
        <v>6</v>
      </c>
      <c r="E54" s="12"/>
      <c r="F54" s="11">
        <f t="shared" si="2"/>
        <v>6</v>
      </c>
      <c r="G54" s="11">
        <v>6</v>
      </c>
      <c r="H54" s="12"/>
      <c r="I54" s="11">
        <v>7</v>
      </c>
      <c r="J54" s="12"/>
      <c r="K54" s="11">
        <v>6</v>
      </c>
      <c r="L54" s="12"/>
      <c r="M54" s="11">
        <v>8</v>
      </c>
      <c r="N54" s="12"/>
      <c r="O54" s="11">
        <f t="shared" si="3"/>
        <v>8</v>
      </c>
      <c r="P54" s="11">
        <v>6</v>
      </c>
      <c r="Q54" s="12"/>
      <c r="R54" s="11">
        <f t="shared" si="4"/>
        <v>6</v>
      </c>
      <c r="S54" s="12">
        <v>7</v>
      </c>
      <c r="T54" s="12"/>
      <c r="U54" s="12">
        <v>8</v>
      </c>
      <c r="V54" s="12"/>
      <c r="W54" s="11">
        <v>8</v>
      </c>
      <c r="X54" s="12"/>
      <c r="Y54" s="11">
        <f t="shared" si="5"/>
        <v>8</v>
      </c>
      <c r="Z54" s="11">
        <v>5</v>
      </c>
      <c r="AA54" s="11"/>
      <c r="AB54" s="11">
        <f t="shared" si="6"/>
        <v>5</v>
      </c>
      <c r="AC54" s="11">
        <v>6</v>
      </c>
      <c r="AD54" s="12"/>
      <c r="AE54" s="11">
        <f t="shared" si="7"/>
        <v>6</v>
      </c>
      <c r="AF54" s="11">
        <v>5</v>
      </c>
      <c r="AG54" s="12"/>
      <c r="AH54" s="11">
        <f t="shared" si="8"/>
        <v>5</v>
      </c>
      <c r="AI54" s="11">
        <v>7</v>
      </c>
      <c r="AJ54" s="12"/>
      <c r="AK54" s="11">
        <f t="shared" si="9"/>
        <v>7</v>
      </c>
      <c r="AL54" s="11">
        <v>6</v>
      </c>
      <c r="AM54" s="12"/>
      <c r="AN54" s="11">
        <v>7</v>
      </c>
      <c r="AO54" s="12"/>
      <c r="AP54" s="11">
        <v>8</v>
      </c>
      <c r="AQ54" s="12"/>
      <c r="AR54" s="11">
        <v>7</v>
      </c>
      <c r="AS54" s="12"/>
      <c r="AT54" s="11">
        <f t="shared" si="10"/>
        <v>7</v>
      </c>
      <c r="AU54" s="13">
        <f t="shared" si="11"/>
        <v>6.44</v>
      </c>
      <c r="AV54" s="13"/>
      <c r="AW54" s="14" t="str">
        <f t="shared" si="25"/>
        <v>TBKhá</v>
      </c>
      <c r="AX54" s="19"/>
      <c r="AY54" s="11">
        <v>6</v>
      </c>
      <c r="AZ54" s="12"/>
      <c r="BA54" s="11">
        <v>7</v>
      </c>
      <c r="BB54" s="11"/>
      <c r="BC54" s="11">
        <v>8</v>
      </c>
      <c r="BD54" s="12"/>
      <c r="BE54" s="11">
        <v>8</v>
      </c>
      <c r="BF54" s="12"/>
      <c r="BG54" s="11">
        <f t="shared" si="12"/>
        <v>8</v>
      </c>
      <c r="BH54" s="11">
        <v>7</v>
      </c>
      <c r="BI54" s="12"/>
      <c r="BJ54" s="11">
        <v>8</v>
      </c>
      <c r="BK54" s="12"/>
      <c r="BL54" s="11">
        <v>7</v>
      </c>
      <c r="BM54" s="12"/>
      <c r="BN54" s="11">
        <v>6</v>
      </c>
      <c r="BO54" s="12"/>
      <c r="BP54" s="11">
        <v>8</v>
      </c>
      <c r="BQ54" s="12"/>
      <c r="BR54" s="11">
        <v>8</v>
      </c>
      <c r="BS54" s="11"/>
      <c r="BT54" s="11">
        <v>9</v>
      </c>
      <c r="BU54" s="12"/>
      <c r="BV54" s="11">
        <f t="shared" si="13"/>
        <v>9</v>
      </c>
      <c r="BW54" s="11">
        <v>6</v>
      </c>
      <c r="BX54" s="11"/>
      <c r="BY54" s="11">
        <v>6</v>
      </c>
      <c r="BZ54" s="12"/>
      <c r="CA54" s="11">
        <v>8</v>
      </c>
      <c r="CB54" s="12"/>
      <c r="CC54" s="11">
        <v>7</v>
      </c>
      <c r="CD54" s="12"/>
      <c r="CE54" s="11">
        <v>8</v>
      </c>
      <c r="CF54" s="12"/>
      <c r="CG54" s="11">
        <v>7</v>
      </c>
      <c r="CH54" s="12"/>
      <c r="CI54" s="11">
        <v>8</v>
      </c>
      <c r="CJ54" s="12"/>
      <c r="CK54" s="11">
        <v>7</v>
      </c>
      <c r="CL54" s="11"/>
      <c r="CM54" s="11">
        <v>10</v>
      </c>
      <c r="CN54" s="11"/>
      <c r="CO54" s="11">
        <v>8</v>
      </c>
      <c r="CP54" s="12"/>
      <c r="CQ54" s="11">
        <v>8</v>
      </c>
      <c r="CR54" s="11"/>
      <c r="CS54" s="13">
        <f t="shared" si="14"/>
        <v>7.45</v>
      </c>
      <c r="CT54" s="13"/>
      <c r="CU54" s="14" t="str">
        <f t="shared" si="26"/>
        <v>Khá</v>
      </c>
      <c r="CV54" s="19"/>
      <c r="CW54" s="11">
        <v>9</v>
      </c>
      <c r="CX54" s="12"/>
      <c r="CY54" s="11">
        <v>8</v>
      </c>
      <c r="CZ54" s="11"/>
      <c r="DA54" s="11">
        <v>7</v>
      </c>
      <c r="DB54" s="12"/>
      <c r="DC54" s="11">
        <v>7</v>
      </c>
      <c r="DD54" s="12"/>
      <c r="DE54" s="11">
        <v>9</v>
      </c>
      <c r="DF54" s="12"/>
      <c r="DG54" s="11">
        <v>7</v>
      </c>
      <c r="DH54" s="12"/>
      <c r="DI54" s="11">
        <v>6</v>
      </c>
      <c r="DJ54" s="12"/>
      <c r="DK54" s="11">
        <v>8</v>
      </c>
      <c r="DL54" s="12"/>
      <c r="DM54" s="11">
        <v>8</v>
      </c>
      <c r="DN54" s="12"/>
      <c r="DO54" s="11">
        <v>9</v>
      </c>
      <c r="DP54" s="11"/>
      <c r="DQ54" s="13">
        <f t="shared" si="29"/>
        <v>7.84</v>
      </c>
      <c r="DR54" s="13"/>
      <c r="DS54" s="14" t="str">
        <f t="shared" si="27"/>
        <v>Khá</v>
      </c>
      <c r="DT54" s="21"/>
      <c r="DU54" s="11">
        <v>9</v>
      </c>
      <c r="DV54" s="98"/>
      <c r="DW54" s="11">
        <v>9</v>
      </c>
      <c r="DX54" s="98"/>
      <c r="DY54" s="11">
        <v>9</v>
      </c>
      <c r="DZ54" s="98"/>
      <c r="EA54" s="11">
        <v>7</v>
      </c>
      <c r="EB54" s="98"/>
      <c r="EC54" s="11">
        <v>7</v>
      </c>
      <c r="ED54" s="98"/>
      <c r="EE54" s="11">
        <v>9</v>
      </c>
      <c r="EF54" s="98"/>
      <c r="EG54" s="11">
        <v>9</v>
      </c>
      <c r="EH54" s="98"/>
      <c r="EI54" s="11">
        <v>9</v>
      </c>
      <c r="EJ54" s="98"/>
      <c r="EK54" s="11">
        <v>10</v>
      </c>
      <c r="EL54" s="98"/>
      <c r="EM54" s="11">
        <v>7</v>
      </c>
      <c r="EN54" s="98"/>
      <c r="EO54" s="11">
        <v>8</v>
      </c>
      <c r="EP54" s="98"/>
      <c r="EQ54" s="217">
        <f t="shared" si="30"/>
        <v>8.61</v>
      </c>
      <c r="ER54" s="220"/>
      <c r="ES54" s="221" t="str">
        <f t="shared" si="18"/>
        <v>Giỏi</v>
      </c>
      <c r="ET54" s="221"/>
      <c r="EU54" s="217">
        <f t="shared" si="15"/>
        <v>8.25</v>
      </c>
      <c r="EV54" s="220"/>
      <c r="EW54" s="221" t="str">
        <f t="shared" si="19"/>
        <v>Giỏi</v>
      </c>
      <c r="EX54" s="219" t="str">
        <f t="shared" si="16"/>
        <v>Nguyễn Thị NguyệtSang</v>
      </c>
      <c r="EY54" s="46">
        <f t="shared" si="17"/>
        <v>7.38</v>
      </c>
      <c r="EZ54" s="46"/>
      <c r="FA54" s="47" t="str">
        <f t="shared" si="28"/>
        <v>Khá</v>
      </c>
      <c r="FB54" s="170">
        <f t="shared" si="31"/>
        <v>34</v>
      </c>
    </row>
    <row r="55" spans="1:158" ht="12.75" x14ac:dyDescent="0.2">
      <c r="A55" s="16">
        <v>53</v>
      </c>
      <c r="B55" s="17" t="s">
        <v>255</v>
      </c>
      <c r="C55" s="18" t="s">
        <v>149</v>
      </c>
      <c r="D55" s="11">
        <v>7</v>
      </c>
      <c r="E55" s="12"/>
      <c r="F55" s="11">
        <f t="shared" si="2"/>
        <v>7</v>
      </c>
      <c r="G55" s="11">
        <v>5</v>
      </c>
      <c r="H55" s="12"/>
      <c r="I55" s="11">
        <v>7</v>
      </c>
      <c r="J55" s="12"/>
      <c r="K55" s="11">
        <v>7</v>
      </c>
      <c r="L55" s="12"/>
      <c r="M55" s="11">
        <v>9</v>
      </c>
      <c r="N55" s="12"/>
      <c r="O55" s="11">
        <f t="shared" si="3"/>
        <v>9</v>
      </c>
      <c r="P55" s="11">
        <v>7</v>
      </c>
      <c r="Q55" s="12"/>
      <c r="R55" s="11">
        <f t="shared" si="4"/>
        <v>7</v>
      </c>
      <c r="S55" s="12">
        <v>6</v>
      </c>
      <c r="T55" s="12"/>
      <c r="U55" s="12">
        <v>8</v>
      </c>
      <c r="V55" s="12"/>
      <c r="W55" s="11">
        <v>9</v>
      </c>
      <c r="X55" s="12"/>
      <c r="Y55" s="11">
        <f t="shared" si="5"/>
        <v>9</v>
      </c>
      <c r="Z55" s="11">
        <v>5</v>
      </c>
      <c r="AA55" s="11"/>
      <c r="AB55" s="11">
        <f t="shared" si="6"/>
        <v>5</v>
      </c>
      <c r="AC55" s="11">
        <v>6</v>
      </c>
      <c r="AD55" s="12"/>
      <c r="AE55" s="11">
        <f t="shared" si="7"/>
        <v>6</v>
      </c>
      <c r="AF55" s="11">
        <v>6</v>
      </c>
      <c r="AG55" s="12"/>
      <c r="AH55" s="11">
        <f t="shared" si="8"/>
        <v>6</v>
      </c>
      <c r="AI55" s="11">
        <v>5</v>
      </c>
      <c r="AJ55" s="12"/>
      <c r="AK55" s="11">
        <f t="shared" si="9"/>
        <v>5</v>
      </c>
      <c r="AL55" s="11">
        <v>7</v>
      </c>
      <c r="AM55" s="12"/>
      <c r="AN55" s="11">
        <v>8</v>
      </c>
      <c r="AO55" s="12"/>
      <c r="AP55" s="11">
        <v>7</v>
      </c>
      <c r="AQ55" s="12"/>
      <c r="AR55" s="11">
        <v>6</v>
      </c>
      <c r="AS55" s="12"/>
      <c r="AT55" s="11">
        <f t="shared" si="10"/>
        <v>6</v>
      </c>
      <c r="AU55" s="13">
        <f t="shared" si="11"/>
        <v>6.61</v>
      </c>
      <c r="AV55" s="13"/>
      <c r="AW55" s="14" t="str">
        <f t="shared" si="25"/>
        <v>TBKhá</v>
      </c>
      <c r="AX55" s="19"/>
      <c r="AY55" s="11">
        <v>6</v>
      </c>
      <c r="AZ55" s="12"/>
      <c r="BA55" s="11">
        <v>8</v>
      </c>
      <c r="BB55" s="11"/>
      <c r="BC55" s="11">
        <v>7</v>
      </c>
      <c r="BD55" s="12"/>
      <c r="BE55" s="11">
        <v>7</v>
      </c>
      <c r="BF55" s="12"/>
      <c r="BG55" s="11">
        <f t="shared" si="12"/>
        <v>7</v>
      </c>
      <c r="BH55" s="11">
        <v>6</v>
      </c>
      <c r="BI55" s="12"/>
      <c r="BJ55" s="11">
        <v>8</v>
      </c>
      <c r="BK55" s="12"/>
      <c r="BL55" s="11">
        <v>7</v>
      </c>
      <c r="BM55" s="12"/>
      <c r="BN55" s="11">
        <v>7</v>
      </c>
      <c r="BO55" s="12"/>
      <c r="BP55" s="11">
        <v>8</v>
      </c>
      <c r="BQ55" s="12"/>
      <c r="BR55" s="11">
        <v>9</v>
      </c>
      <c r="BS55" s="11"/>
      <c r="BT55" s="11">
        <v>9</v>
      </c>
      <c r="BU55" s="12"/>
      <c r="BV55" s="11">
        <f t="shared" si="13"/>
        <v>9</v>
      </c>
      <c r="BW55" s="11">
        <v>6</v>
      </c>
      <c r="BX55" s="11"/>
      <c r="BY55" s="11">
        <v>7</v>
      </c>
      <c r="BZ55" s="12"/>
      <c r="CA55" s="11">
        <v>8</v>
      </c>
      <c r="CB55" s="12"/>
      <c r="CC55" s="11">
        <v>8</v>
      </c>
      <c r="CD55" s="12"/>
      <c r="CE55" s="11">
        <v>8</v>
      </c>
      <c r="CF55" s="12"/>
      <c r="CG55" s="11">
        <v>8</v>
      </c>
      <c r="CH55" s="12"/>
      <c r="CI55" s="11">
        <v>8</v>
      </c>
      <c r="CJ55" s="12"/>
      <c r="CK55" s="11">
        <v>8</v>
      </c>
      <c r="CL55" s="11"/>
      <c r="CM55" s="11">
        <v>8</v>
      </c>
      <c r="CN55" s="11"/>
      <c r="CO55" s="11">
        <v>8</v>
      </c>
      <c r="CP55" s="12"/>
      <c r="CQ55" s="11">
        <v>7</v>
      </c>
      <c r="CR55" s="11"/>
      <c r="CS55" s="13">
        <f t="shared" si="14"/>
        <v>7.55</v>
      </c>
      <c r="CT55" s="13"/>
      <c r="CU55" s="14" t="str">
        <f t="shared" si="26"/>
        <v>Khá</v>
      </c>
      <c r="CV55" s="19"/>
      <c r="CW55" s="11">
        <v>9</v>
      </c>
      <c r="CX55" s="12"/>
      <c r="CY55" s="11">
        <v>7</v>
      </c>
      <c r="CZ55" s="11"/>
      <c r="DA55" s="11">
        <v>7</v>
      </c>
      <c r="DB55" s="12"/>
      <c r="DC55" s="11">
        <v>8</v>
      </c>
      <c r="DD55" s="12"/>
      <c r="DE55" s="11">
        <v>9</v>
      </c>
      <c r="DF55" s="12"/>
      <c r="DG55" s="11">
        <v>7</v>
      </c>
      <c r="DH55" s="12"/>
      <c r="DI55" s="11">
        <v>8</v>
      </c>
      <c r="DJ55" s="12"/>
      <c r="DK55" s="11">
        <v>8</v>
      </c>
      <c r="DL55" s="12"/>
      <c r="DM55" s="11">
        <v>9</v>
      </c>
      <c r="DN55" s="12"/>
      <c r="DO55" s="11">
        <v>9</v>
      </c>
      <c r="DP55" s="11"/>
      <c r="DQ55" s="13">
        <f t="shared" si="29"/>
        <v>8.1199999999999992</v>
      </c>
      <c r="DR55" s="13"/>
      <c r="DS55" s="14" t="str">
        <f t="shared" si="27"/>
        <v>Giỏi</v>
      </c>
      <c r="DT55" s="21"/>
      <c r="DU55" s="11">
        <v>9</v>
      </c>
      <c r="DV55" s="98"/>
      <c r="DW55" s="11">
        <v>7</v>
      </c>
      <c r="DX55" s="98"/>
      <c r="DY55" s="11">
        <v>8</v>
      </c>
      <c r="DZ55" s="98"/>
      <c r="EA55" s="11">
        <v>8</v>
      </c>
      <c r="EB55" s="98"/>
      <c r="EC55" s="11">
        <v>7</v>
      </c>
      <c r="ED55" s="98"/>
      <c r="EE55" s="11">
        <v>9</v>
      </c>
      <c r="EF55" s="98"/>
      <c r="EG55" s="11">
        <v>9</v>
      </c>
      <c r="EH55" s="98"/>
      <c r="EI55" s="11">
        <v>8</v>
      </c>
      <c r="EJ55" s="98"/>
      <c r="EK55" s="11">
        <v>9</v>
      </c>
      <c r="EL55" s="98"/>
      <c r="EM55" s="11">
        <v>8</v>
      </c>
      <c r="EN55" s="98"/>
      <c r="EO55" s="11">
        <v>9</v>
      </c>
      <c r="EP55" s="98"/>
      <c r="EQ55" s="217">
        <f t="shared" si="30"/>
        <v>8.39</v>
      </c>
      <c r="ER55" s="220"/>
      <c r="ES55" s="221" t="str">
        <f t="shared" si="18"/>
        <v>Giỏi</v>
      </c>
      <c r="ET55" s="221"/>
      <c r="EU55" s="217">
        <f t="shared" si="15"/>
        <v>8.26</v>
      </c>
      <c r="EV55" s="220"/>
      <c r="EW55" s="221" t="str">
        <f t="shared" si="19"/>
        <v>Giỏi</v>
      </c>
      <c r="EX55" s="219" t="str">
        <f t="shared" si="16"/>
        <v>Phan Thị ThúySang</v>
      </c>
      <c r="EY55" s="46">
        <f t="shared" si="17"/>
        <v>7.47</v>
      </c>
      <c r="EZ55" s="46"/>
      <c r="FA55" s="47" t="str">
        <f t="shared" si="28"/>
        <v>Khá</v>
      </c>
      <c r="FB55" s="170">
        <f t="shared" si="31"/>
        <v>28</v>
      </c>
    </row>
    <row r="56" spans="1:158" ht="12.75" x14ac:dyDescent="0.2">
      <c r="A56" s="16">
        <v>54</v>
      </c>
      <c r="B56" s="17" t="s">
        <v>97</v>
      </c>
      <c r="C56" s="18" t="s">
        <v>256</v>
      </c>
      <c r="D56" s="11">
        <v>5</v>
      </c>
      <c r="E56" s="12"/>
      <c r="F56" s="11">
        <f t="shared" si="2"/>
        <v>5</v>
      </c>
      <c r="G56" s="11">
        <v>6</v>
      </c>
      <c r="H56" s="12"/>
      <c r="I56" s="11">
        <v>8</v>
      </c>
      <c r="J56" s="12"/>
      <c r="K56" s="11">
        <v>7</v>
      </c>
      <c r="L56" s="12"/>
      <c r="M56" s="11">
        <v>8</v>
      </c>
      <c r="N56" s="12"/>
      <c r="O56" s="11">
        <f t="shared" si="3"/>
        <v>8</v>
      </c>
      <c r="P56" s="11">
        <v>7</v>
      </c>
      <c r="Q56" s="12"/>
      <c r="R56" s="11">
        <f t="shared" si="4"/>
        <v>7</v>
      </c>
      <c r="S56" s="12">
        <v>7</v>
      </c>
      <c r="T56" s="12"/>
      <c r="U56" s="12">
        <v>8</v>
      </c>
      <c r="V56" s="12"/>
      <c r="W56" s="11">
        <v>8</v>
      </c>
      <c r="X56" s="12"/>
      <c r="Y56" s="11">
        <f t="shared" si="5"/>
        <v>8</v>
      </c>
      <c r="Z56" s="11">
        <v>5</v>
      </c>
      <c r="AA56" s="11"/>
      <c r="AB56" s="11">
        <f t="shared" si="6"/>
        <v>5</v>
      </c>
      <c r="AC56" s="11">
        <v>6</v>
      </c>
      <c r="AD56" s="12"/>
      <c r="AE56" s="11">
        <f t="shared" si="7"/>
        <v>6</v>
      </c>
      <c r="AF56" s="11">
        <v>7</v>
      </c>
      <c r="AG56" s="12"/>
      <c r="AH56" s="11">
        <f t="shared" si="8"/>
        <v>7</v>
      </c>
      <c r="AI56" s="11">
        <v>7</v>
      </c>
      <c r="AJ56" s="12"/>
      <c r="AK56" s="11">
        <f t="shared" si="9"/>
        <v>7</v>
      </c>
      <c r="AL56" s="11">
        <v>7</v>
      </c>
      <c r="AM56" s="12"/>
      <c r="AN56" s="11">
        <v>8</v>
      </c>
      <c r="AO56" s="12"/>
      <c r="AP56" s="11">
        <v>8</v>
      </c>
      <c r="AQ56" s="12"/>
      <c r="AR56" s="11">
        <v>6</v>
      </c>
      <c r="AS56" s="12"/>
      <c r="AT56" s="11">
        <f t="shared" si="10"/>
        <v>6</v>
      </c>
      <c r="AU56" s="13">
        <f t="shared" si="11"/>
        <v>6.78</v>
      </c>
      <c r="AV56" s="13"/>
      <c r="AW56" s="14" t="str">
        <f t="shared" si="25"/>
        <v>TBKhá</v>
      </c>
      <c r="AX56" s="19"/>
      <c r="AY56" s="11">
        <v>6</v>
      </c>
      <c r="AZ56" s="12"/>
      <c r="BA56" s="11">
        <v>7</v>
      </c>
      <c r="BB56" s="11"/>
      <c r="BC56" s="11">
        <v>8</v>
      </c>
      <c r="BD56" s="12"/>
      <c r="BE56" s="11">
        <v>8</v>
      </c>
      <c r="BF56" s="12"/>
      <c r="BG56" s="11">
        <f t="shared" si="12"/>
        <v>8</v>
      </c>
      <c r="BH56" s="11">
        <v>8</v>
      </c>
      <c r="BI56" s="12"/>
      <c r="BJ56" s="11">
        <v>8</v>
      </c>
      <c r="BK56" s="12"/>
      <c r="BL56" s="11">
        <v>7</v>
      </c>
      <c r="BM56" s="12"/>
      <c r="BN56" s="11">
        <v>6</v>
      </c>
      <c r="BO56" s="12"/>
      <c r="BP56" s="11">
        <v>8</v>
      </c>
      <c r="BQ56" s="12"/>
      <c r="BR56" s="11">
        <v>9</v>
      </c>
      <c r="BS56" s="11"/>
      <c r="BT56" s="11">
        <v>9</v>
      </c>
      <c r="BU56" s="12"/>
      <c r="BV56" s="11">
        <f t="shared" si="13"/>
        <v>9</v>
      </c>
      <c r="BW56" s="11">
        <v>6</v>
      </c>
      <c r="BX56" s="11"/>
      <c r="BY56" s="11">
        <v>6</v>
      </c>
      <c r="BZ56" s="12"/>
      <c r="CA56" s="11">
        <v>8</v>
      </c>
      <c r="CB56" s="12"/>
      <c r="CC56" s="11">
        <v>8</v>
      </c>
      <c r="CD56" s="12"/>
      <c r="CE56" s="11">
        <v>8</v>
      </c>
      <c r="CF56" s="12"/>
      <c r="CG56" s="11">
        <v>8</v>
      </c>
      <c r="CH56" s="12"/>
      <c r="CI56" s="11">
        <v>9</v>
      </c>
      <c r="CJ56" s="12"/>
      <c r="CK56" s="11">
        <v>8</v>
      </c>
      <c r="CL56" s="11"/>
      <c r="CM56" s="11">
        <v>9</v>
      </c>
      <c r="CN56" s="11"/>
      <c r="CO56" s="11">
        <v>9</v>
      </c>
      <c r="CP56" s="12"/>
      <c r="CQ56" s="11">
        <v>7</v>
      </c>
      <c r="CR56" s="11"/>
      <c r="CS56" s="13">
        <f t="shared" si="14"/>
        <v>7.68</v>
      </c>
      <c r="CT56" s="13"/>
      <c r="CU56" s="14" t="str">
        <f t="shared" si="26"/>
        <v>Khá</v>
      </c>
      <c r="CV56" s="19"/>
      <c r="CW56" s="11">
        <v>9</v>
      </c>
      <c r="CX56" s="12"/>
      <c r="CY56" s="11">
        <v>8</v>
      </c>
      <c r="CZ56" s="11"/>
      <c r="DA56" s="11">
        <v>7</v>
      </c>
      <c r="DB56" s="12"/>
      <c r="DC56" s="11">
        <v>7</v>
      </c>
      <c r="DD56" s="12"/>
      <c r="DE56" s="11">
        <v>9</v>
      </c>
      <c r="DF56" s="12"/>
      <c r="DG56" s="11">
        <v>8</v>
      </c>
      <c r="DH56" s="12"/>
      <c r="DI56" s="11">
        <v>8</v>
      </c>
      <c r="DJ56" s="12"/>
      <c r="DK56" s="11">
        <v>9</v>
      </c>
      <c r="DL56" s="12"/>
      <c r="DM56" s="11">
        <v>8</v>
      </c>
      <c r="DN56" s="12"/>
      <c r="DO56" s="11">
        <v>8</v>
      </c>
      <c r="DP56" s="11"/>
      <c r="DQ56" s="13">
        <f t="shared" si="29"/>
        <v>8.08</v>
      </c>
      <c r="DR56" s="13"/>
      <c r="DS56" s="14" t="str">
        <f t="shared" si="27"/>
        <v>Giỏi</v>
      </c>
      <c r="DT56" s="21"/>
      <c r="DU56" s="11">
        <v>9</v>
      </c>
      <c r="DV56" s="98"/>
      <c r="DW56" s="11">
        <v>8</v>
      </c>
      <c r="DX56" s="98"/>
      <c r="DY56" s="11">
        <v>8</v>
      </c>
      <c r="DZ56" s="98"/>
      <c r="EA56" s="11">
        <v>8</v>
      </c>
      <c r="EB56" s="98"/>
      <c r="EC56" s="11">
        <v>7</v>
      </c>
      <c r="ED56" s="98"/>
      <c r="EE56" s="11">
        <v>9</v>
      </c>
      <c r="EF56" s="98"/>
      <c r="EG56" s="11">
        <v>9</v>
      </c>
      <c r="EH56" s="98"/>
      <c r="EI56" s="11">
        <v>8</v>
      </c>
      <c r="EJ56" s="98"/>
      <c r="EK56" s="11">
        <v>9</v>
      </c>
      <c r="EL56" s="98"/>
      <c r="EM56" s="11">
        <v>7</v>
      </c>
      <c r="EN56" s="98"/>
      <c r="EO56" s="11">
        <v>8</v>
      </c>
      <c r="EP56" s="98"/>
      <c r="EQ56" s="217">
        <f t="shared" si="30"/>
        <v>8.2899999999999991</v>
      </c>
      <c r="ER56" s="220"/>
      <c r="ES56" s="221" t="str">
        <f t="shared" si="18"/>
        <v>Giỏi</v>
      </c>
      <c r="ET56" s="221"/>
      <c r="EU56" s="217">
        <f t="shared" si="15"/>
        <v>8.19</v>
      </c>
      <c r="EV56" s="220"/>
      <c r="EW56" s="221" t="str">
        <f t="shared" si="19"/>
        <v>Giỏi</v>
      </c>
      <c r="EX56" s="219" t="str">
        <f t="shared" si="16"/>
        <v>Nguyễn ThịSương</v>
      </c>
      <c r="EY56" s="46">
        <f t="shared" si="17"/>
        <v>7.54</v>
      </c>
      <c r="EZ56" s="46"/>
      <c r="FA56" s="47" t="str">
        <f t="shared" si="28"/>
        <v>Khá</v>
      </c>
      <c r="FB56" s="170">
        <f t="shared" si="31"/>
        <v>26</v>
      </c>
    </row>
    <row r="57" spans="1:158" s="277" customFormat="1" ht="12.75" x14ac:dyDescent="0.2">
      <c r="A57" s="263">
        <v>55</v>
      </c>
      <c r="B57" s="264" t="s">
        <v>257</v>
      </c>
      <c r="C57" s="265" t="s">
        <v>258</v>
      </c>
      <c r="D57" s="266">
        <v>3</v>
      </c>
      <c r="E57" s="267">
        <v>5</v>
      </c>
      <c r="F57" s="266">
        <f t="shared" si="2"/>
        <v>5</v>
      </c>
      <c r="G57" s="266">
        <v>7</v>
      </c>
      <c r="H57" s="267"/>
      <c r="I57" s="266">
        <v>8</v>
      </c>
      <c r="J57" s="267"/>
      <c r="K57" s="266">
        <v>6</v>
      </c>
      <c r="L57" s="267"/>
      <c r="M57" s="266">
        <v>6</v>
      </c>
      <c r="N57" s="267"/>
      <c r="O57" s="266">
        <f t="shared" si="3"/>
        <v>6</v>
      </c>
      <c r="P57" s="266">
        <v>6</v>
      </c>
      <c r="Q57" s="267"/>
      <c r="R57" s="266">
        <f t="shared" si="4"/>
        <v>6</v>
      </c>
      <c r="S57" s="267">
        <v>7</v>
      </c>
      <c r="T57" s="267"/>
      <c r="U57" s="267">
        <v>8</v>
      </c>
      <c r="V57" s="267"/>
      <c r="W57" s="266">
        <v>5</v>
      </c>
      <c r="X57" s="267"/>
      <c r="Y57" s="266">
        <f t="shared" si="5"/>
        <v>5</v>
      </c>
      <c r="Z57" s="266">
        <v>5</v>
      </c>
      <c r="AA57" s="266"/>
      <c r="AB57" s="11">
        <f t="shared" si="6"/>
        <v>5</v>
      </c>
      <c r="AC57" s="266">
        <v>5</v>
      </c>
      <c r="AD57" s="267"/>
      <c r="AE57" s="266">
        <f t="shared" si="7"/>
        <v>5</v>
      </c>
      <c r="AF57" s="266">
        <v>5</v>
      </c>
      <c r="AG57" s="267"/>
      <c r="AH57" s="266">
        <f t="shared" si="8"/>
        <v>5</v>
      </c>
      <c r="AI57" s="266">
        <v>5</v>
      </c>
      <c r="AJ57" s="267"/>
      <c r="AK57" s="266">
        <f t="shared" si="9"/>
        <v>5</v>
      </c>
      <c r="AL57" s="266">
        <v>7</v>
      </c>
      <c r="AM57" s="267"/>
      <c r="AN57" s="266">
        <v>8</v>
      </c>
      <c r="AO57" s="267"/>
      <c r="AP57" s="266">
        <v>7</v>
      </c>
      <c r="AQ57" s="267"/>
      <c r="AR57" s="266">
        <v>5</v>
      </c>
      <c r="AS57" s="267"/>
      <c r="AT57" s="266">
        <f t="shared" si="10"/>
        <v>5</v>
      </c>
      <c r="AU57" s="268">
        <f t="shared" si="11"/>
        <v>6.06</v>
      </c>
      <c r="AV57" s="268"/>
      <c r="AW57" s="269" t="str">
        <f t="shared" si="25"/>
        <v>TBKhá</v>
      </c>
      <c r="AX57" s="270"/>
      <c r="AY57" s="266">
        <v>6</v>
      </c>
      <c r="AZ57" s="267"/>
      <c r="BA57" s="266">
        <v>6</v>
      </c>
      <c r="BB57" s="266"/>
      <c r="BC57" s="266">
        <v>8</v>
      </c>
      <c r="BD57" s="267"/>
      <c r="BE57" s="266">
        <v>3</v>
      </c>
      <c r="BF57" s="267">
        <v>5</v>
      </c>
      <c r="BG57" s="266">
        <f t="shared" si="12"/>
        <v>5</v>
      </c>
      <c r="BH57" s="266">
        <v>8</v>
      </c>
      <c r="BI57" s="267"/>
      <c r="BJ57" s="266">
        <v>7</v>
      </c>
      <c r="BK57" s="267"/>
      <c r="BL57" s="266">
        <v>7</v>
      </c>
      <c r="BM57" s="267"/>
      <c r="BN57" s="266">
        <v>8</v>
      </c>
      <c r="BO57" s="267"/>
      <c r="BP57" s="266">
        <v>8</v>
      </c>
      <c r="BQ57" s="267"/>
      <c r="BR57" s="266">
        <v>9</v>
      </c>
      <c r="BS57" s="266"/>
      <c r="BT57" s="266">
        <v>9</v>
      </c>
      <c r="BU57" s="267"/>
      <c r="BV57" s="266">
        <f t="shared" si="13"/>
        <v>9</v>
      </c>
      <c r="BW57" s="266">
        <v>5</v>
      </c>
      <c r="BX57" s="266"/>
      <c r="BY57" s="266">
        <v>5</v>
      </c>
      <c r="BZ57" s="267"/>
      <c r="CA57" s="266">
        <v>6</v>
      </c>
      <c r="CB57" s="267"/>
      <c r="CC57" s="266">
        <v>8</v>
      </c>
      <c r="CD57" s="267"/>
      <c r="CE57" s="266">
        <v>8</v>
      </c>
      <c r="CF57" s="267"/>
      <c r="CG57" s="266">
        <v>8</v>
      </c>
      <c r="CH57" s="267"/>
      <c r="CI57" s="266">
        <v>8</v>
      </c>
      <c r="CJ57" s="267"/>
      <c r="CK57" s="266">
        <v>8</v>
      </c>
      <c r="CL57" s="266"/>
      <c r="CM57" s="266">
        <v>7</v>
      </c>
      <c r="CN57" s="266"/>
      <c r="CO57" s="266">
        <v>8</v>
      </c>
      <c r="CP57" s="267"/>
      <c r="CQ57" s="266">
        <v>8</v>
      </c>
      <c r="CR57" s="266"/>
      <c r="CS57" s="268">
        <f t="shared" si="14"/>
        <v>7.21</v>
      </c>
      <c r="CT57" s="268"/>
      <c r="CU57" s="269" t="str">
        <f t="shared" si="26"/>
        <v>Khá</v>
      </c>
      <c r="CV57" s="270"/>
      <c r="CW57" s="266">
        <v>8</v>
      </c>
      <c r="CX57" s="267"/>
      <c r="CY57" s="266">
        <v>8</v>
      </c>
      <c r="CZ57" s="266"/>
      <c r="DA57" s="266">
        <v>7</v>
      </c>
      <c r="DB57" s="267"/>
      <c r="DC57" s="266">
        <v>7</v>
      </c>
      <c r="DD57" s="267"/>
      <c r="DE57" s="266">
        <v>8</v>
      </c>
      <c r="DF57" s="267"/>
      <c r="DG57" s="266">
        <v>8</v>
      </c>
      <c r="DH57" s="267"/>
      <c r="DI57" s="266">
        <v>9</v>
      </c>
      <c r="DJ57" s="267"/>
      <c r="DK57" s="266">
        <v>9</v>
      </c>
      <c r="DL57" s="267"/>
      <c r="DM57" s="266">
        <v>7</v>
      </c>
      <c r="DN57" s="267"/>
      <c r="DO57" s="266">
        <v>9</v>
      </c>
      <c r="DP57" s="266"/>
      <c r="DQ57" s="268">
        <f t="shared" si="29"/>
        <v>7.92</v>
      </c>
      <c r="DR57" s="268"/>
      <c r="DS57" s="269" t="str">
        <f t="shared" si="27"/>
        <v>Khá</v>
      </c>
      <c r="DT57" s="271"/>
      <c r="DU57" s="266">
        <v>10</v>
      </c>
      <c r="DV57" s="272"/>
      <c r="DW57" s="266">
        <v>8</v>
      </c>
      <c r="DX57" s="272"/>
      <c r="DY57" s="266">
        <v>8</v>
      </c>
      <c r="DZ57" s="272"/>
      <c r="EA57" s="266">
        <v>8</v>
      </c>
      <c r="EB57" s="272"/>
      <c r="EC57" s="266">
        <v>8</v>
      </c>
      <c r="ED57" s="272"/>
      <c r="EE57" s="266">
        <v>9</v>
      </c>
      <c r="EF57" s="272"/>
      <c r="EG57" s="266">
        <v>8</v>
      </c>
      <c r="EH57" s="272"/>
      <c r="EI57" s="266">
        <v>9</v>
      </c>
      <c r="EJ57" s="272"/>
      <c r="EK57" s="266">
        <v>9</v>
      </c>
      <c r="EL57" s="272"/>
      <c r="EM57" s="11">
        <v>5</v>
      </c>
      <c r="EN57" s="272"/>
      <c r="EO57" s="11">
        <v>7</v>
      </c>
      <c r="EP57" s="272"/>
      <c r="EQ57" s="273">
        <f t="shared" si="30"/>
        <v>8.14</v>
      </c>
      <c r="ER57" s="274"/>
      <c r="ES57" s="275" t="str">
        <f t="shared" si="18"/>
        <v>Giỏi</v>
      </c>
      <c r="ET57" s="275"/>
      <c r="EU57" s="217">
        <f t="shared" si="15"/>
        <v>8.0399999999999991</v>
      </c>
      <c r="EV57" s="274"/>
      <c r="EW57" s="275" t="str">
        <f t="shared" si="19"/>
        <v>Giỏi</v>
      </c>
      <c r="EX57" s="219" t="str">
        <f t="shared" si="16"/>
        <v>Phan ThịThắm</v>
      </c>
      <c r="EY57" s="46">
        <f t="shared" si="17"/>
        <v>7.09</v>
      </c>
      <c r="EZ57" s="268"/>
      <c r="FA57" s="269" t="str">
        <f t="shared" si="28"/>
        <v>Khá</v>
      </c>
      <c r="FB57" s="276">
        <f t="shared" si="31"/>
        <v>55</v>
      </c>
    </row>
    <row r="58" spans="1:158" ht="12.75" x14ac:dyDescent="0.2">
      <c r="A58" s="16">
        <v>56</v>
      </c>
      <c r="B58" s="17" t="s">
        <v>259</v>
      </c>
      <c r="C58" s="18" t="s">
        <v>156</v>
      </c>
      <c r="D58" s="11">
        <v>5</v>
      </c>
      <c r="E58" s="12"/>
      <c r="F58" s="11">
        <f t="shared" si="2"/>
        <v>5</v>
      </c>
      <c r="G58" s="11">
        <v>7</v>
      </c>
      <c r="H58" s="12"/>
      <c r="I58" s="11">
        <v>8</v>
      </c>
      <c r="J58" s="12"/>
      <c r="K58" s="11">
        <v>7</v>
      </c>
      <c r="L58" s="12"/>
      <c r="M58" s="11">
        <v>7</v>
      </c>
      <c r="N58" s="12"/>
      <c r="O58" s="11">
        <f t="shared" si="3"/>
        <v>7</v>
      </c>
      <c r="P58" s="11">
        <v>6</v>
      </c>
      <c r="Q58" s="12"/>
      <c r="R58" s="11">
        <f t="shared" si="4"/>
        <v>6</v>
      </c>
      <c r="S58" s="12">
        <v>7</v>
      </c>
      <c r="T58" s="12"/>
      <c r="U58" s="12">
        <v>8</v>
      </c>
      <c r="V58" s="12"/>
      <c r="W58" s="11">
        <v>8</v>
      </c>
      <c r="X58" s="12"/>
      <c r="Y58" s="11">
        <f t="shared" si="5"/>
        <v>8</v>
      </c>
      <c r="Z58" s="11">
        <v>5</v>
      </c>
      <c r="AA58" s="11"/>
      <c r="AB58" s="11">
        <f t="shared" si="6"/>
        <v>5</v>
      </c>
      <c r="AC58" s="11">
        <v>7</v>
      </c>
      <c r="AD58" s="12"/>
      <c r="AE58" s="11">
        <f t="shared" si="7"/>
        <v>7</v>
      </c>
      <c r="AF58" s="11">
        <v>6</v>
      </c>
      <c r="AG58" s="12"/>
      <c r="AH58" s="11">
        <f t="shared" si="8"/>
        <v>6</v>
      </c>
      <c r="AI58" s="11">
        <v>6</v>
      </c>
      <c r="AJ58" s="12"/>
      <c r="AK58" s="11">
        <f t="shared" si="9"/>
        <v>6</v>
      </c>
      <c r="AL58" s="11">
        <v>7</v>
      </c>
      <c r="AM58" s="12"/>
      <c r="AN58" s="11">
        <v>8</v>
      </c>
      <c r="AO58" s="12"/>
      <c r="AP58" s="11">
        <v>8</v>
      </c>
      <c r="AQ58" s="12"/>
      <c r="AR58" s="11">
        <v>6</v>
      </c>
      <c r="AS58" s="12"/>
      <c r="AT58" s="11">
        <f t="shared" si="10"/>
        <v>6</v>
      </c>
      <c r="AU58" s="13">
        <f t="shared" si="11"/>
        <v>6.7</v>
      </c>
      <c r="AV58" s="13"/>
      <c r="AW58" s="14" t="str">
        <f t="shared" si="25"/>
        <v>TBKhá</v>
      </c>
      <c r="AX58" s="19"/>
      <c r="AY58" s="11">
        <v>6</v>
      </c>
      <c r="AZ58" s="12"/>
      <c r="BA58" s="11">
        <v>8</v>
      </c>
      <c r="BB58" s="11"/>
      <c r="BC58" s="11">
        <v>8</v>
      </c>
      <c r="BD58" s="12"/>
      <c r="BE58" s="11">
        <v>8</v>
      </c>
      <c r="BF58" s="12"/>
      <c r="BG58" s="11">
        <f t="shared" si="12"/>
        <v>8</v>
      </c>
      <c r="BH58" s="11">
        <v>8</v>
      </c>
      <c r="BI58" s="12"/>
      <c r="BJ58" s="11">
        <v>8</v>
      </c>
      <c r="BK58" s="12"/>
      <c r="BL58" s="11">
        <v>8</v>
      </c>
      <c r="BM58" s="12"/>
      <c r="BN58" s="11">
        <v>7</v>
      </c>
      <c r="BO58" s="12"/>
      <c r="BP58" s="11">
        <v>8</v>
      </c>
      <c r="BQ58" s="12"/>
      <c r="BR58" s="11">
        <v>9</v>
      </c>
      <c r="BS58" s="11"/>
      <c r="BT58" s="11">
        <v>8</v>
      </c>
      <c r="BU58" s="12"/>
      <c r="BV58" s="11">
        <f t="shared" si="13"/>
        <v>8</v>
      </c>
      <c r="BW58" s="11">
        <v>6</v>
      </c>
      <c r="BX58" s="11"/>
      <c r="BY58" s="11">
        <v>7</v>
      </c>
      <c r="BZ58" s="12"/>
      <c r="CA58" s="11">
        <v>6</v>
      </c>
      <c r="CB58" s="12"/>
      <c r="CC58" s="11">
        <v>7</v>
      </c>
      <c r="CD58" s="12"/>
      <c r="CE58" s="11">
        <v>8</v>
      </c>
      <c r="CF58" s="12"/>
      <c r="CG58" s="11">
        <v>8</v>
      </c>
      <c r="CH58" s="12"/>
      <c r="CI58" s="11">
        <v>8</v>
      </c>
      <c r="CJ58" s="12"/>
      <c r="CK58" s="11">
        <v>7</v>
      </c>
      <c r="CL58" s="11"/>
      <c r="CM58" s="11">
        <v>7</v>
      </c>
      <c r="CN58" s="11"/>
      <c r="CO58" s="11">
        <v>8</v>
      </c>
      <c r="CP58" s="12"/>
      <c r="CQ58" s="11">
        <v>9</v>
      </c>
      <c r="CR58" s="11"/>
      <c r="CS58" s="13">
        <f t="shared" si="14"/>
        <v>7.51</v>
      </c>
      <c r="CT58" s="13"/>
      <c r="CU58" s="14" t="str">
        <f t="shared" si="26"/>
        <v>Khá</v>
      </c>
      <c r="CV58" s="19"/>
      <c r="CW58" s="11">
        <v>8</v>
      </c>
      <c r="CX58" s="12"/>
      <c r="CY58" s="11">
        <v>8</v>
      </c>
      <c r="CZ58" s="11"/>
      <c r="DA58" s="11">
        <v>7</v>
      </c>
      <c r="DB58" s="12"/>
      <c r="DC58" s="11">
        <v>8</v>
      </c>
      <c r="DD58" s="12"/>
      <c r="DE58" s="11">
        <v>9</v>
      </c>
      <c r="DF58" s="12"/>
      <c r="DG58" s="11">
        <v>7</v>
      </c>
      <c r="DH58" s="12"/>
      <c r="DI58" s="11">
        <v>8</v>
      </c>
      <c r="DJ58" s="12"/>
      <c r="DK58" s="11">
        <v>8</v>
      </c>
      <c r="DL58" s="12"/>
      <c r="DM58" s="11">
        <v>8</v>
      </c>
      <c r="DN58" s="12"/>
      <c r="DO58" s="11">
        <v>9</v>
      </c>
      <c r="DP58" s="11"/>
      <c r="DQ58" s="13">
        <f t="shared" si="29"/>
        <v>8</v>
      </c>
      <c r="DR58" s="13"/>
      <c r="DS58" s="14" t="str">
        <f t="shared" si="27"/>
        <v>Giỏi</v>
      </c>
      <c r="DT58" s="21"/>
      <c r="DU58" s="11">
        <v>10</v>
      </c>
      <c r="DV58" s="98"/>
      <c r="DW58" s="11">
        <v>8</v>
      </c>
      <c r="DX58" s="98"/>
      <c r="DY58" s="11">
        <v>9</v>
      </c>
      <c r="DZ58" s="98"/>
      <c r="EA58" s="11">
        <v>8</v>
      </c>
      <c r="EB58" s="98"/>
      <c r="EC58" s="11">
        <v>7</v>
      </c>
      <c r="ED58" s="98"/>
      <c r="EE58" s="11">
        <v>9</v>
      </c>
      <c r="EF58" s="98"/>
      <c r="EG58" s="11">
        <v>9</v>
      </c>
      <c r="EH58" s="98"/>
      <c r="EI58" s="11">
        <v>8</v>
      </c>
      <c r="EJ58" s="98"/>
      <c r="EK58" s="11">
        <v>9</v>
      </c>
      <c r="EL58" s="98"/>
      <c r="EM58" s="11">
        <v>7</v>
      </c>
      <c r="EN58" s="98"/>
      <c r="EO58" s="11">
        <v>9</v>
      </c>
      <c r="EP58" s="98"/>
      <c r="EQ58" s="217">
        <f t="shared" si="30"/>
        <v>8.5</v>
      </c>
      <c r="ER58" s="220"/>
      <c r="ES58" s="221" t="str">
        <f t="shared" si="18"/>
        <v>Giỏi</v>
      </c>
      <c r="ET58" s="221"/>
      <c r="EU58" s="217">
        <f t="shared" si="15"/>
        <v>8.26</v>
      </c>
      <c r="EV58" s="220"/>
      <c r="EW58" s="221" t="str">
        <f t="shared" si="19"/>
        <v>Giỏi</v>
      </c>
      <c r="EX58" s="219" t="str">
        <f t="shared" si="16"/>
        <v>Bùi ThanhThanh</v>
      </c>
      <c r="EY58" s="46">
        <f t="shared" si="17"/>
        <v>7.49</v>
      </c>
      <c r="EZ58" s="46"/>
      <c r="FA58" s="47" t="str">
        <f t="shared" si="28"/>
        <v>Khá</v>
      </c>
      <c r="FB58" s="170">
        <f t="shared" si="31"/>
        <v>27</v>
      </c>
    </row>
    <row r="59" spans="1:158" ht="12.75" x14ac:dyDescent="0.2">
      <c r="A59" s="16">
        <v>57</v>
      </c>
      <c r="B59" s="17" t="s">
        <v>260</v>
      </c>
      <c r="C59" s="18" t="s">
        <v>156</v>
      </c>
      <c r="D59" s="11">
        <v>5</v>
      </c>
      <c r="E59" s="12"/>
      <c r="F59" s="11">
        <f t="shared" si="2"/>
        <v>5</v>
      </c>
      <c r="G59" s="11">
        <v>8</v>
      </c>
      <c r="H59" s="12"/>
      <c r="I59" s="11">
        <v>8</v>
      </c>
      <c r="J59" s="12"/>
      <c r="K59" s="11">
        <v>6</v>
      </c>
      <c r="L59" s="12"/>
      <c r="M59" s="11">
        <v>8</v>
      </c>
      <c r="N59" s="12"/>
      <c r="O59" s="11">
        <f t="shared" si="3"/>
        <v>8</v>
      </c>
      <c r="P59" s="11">
        <v>7</v>
      </c>
      <c r="Q59" s="12"/>
      <c r="R59" s="11">
        <f t="shared" si="4"/>
        <v>7</v>
      </c>
      <c r="S59" s="12">
        <v>8</v>
      </c>
      <c r="T59" s="12"/>
      <c r="U59" s="12">
        <v>8</v>
      </c>
      <c r="V59" s="12"/>
      <c r="W59" s="11">
        <v>7</v>
      </c>
      <c r="X59" s="12"/>
      <c r="Y59" s="11">
        <f t="shared" si="5"/>
        <v>7</v>
      </c>
      <c r="Z59" s="11">
        <v>7</v>
      </c>
      <c r="AA59" s="11"/>
      <c r="AB59" s="11">
        <f t="shared" si="6"/>
        <v>7</v>
      </c>
      <c r="AC59" s="11">
        <v>6</v>
      </c>
      <c r="AD59" s="12"/>
      <c r="AE59" s="11">
        <f t="shared" si="7"/>
        <v>6</v>
      </c>
      <c r="AF59" s="11">
        <v>7</v>
      </c>
      <c r="AG59" s="12"/>
      <c r="AH59" s="11">
        <f t="shared" si="8"/>
        <v>7</v>
      </c>
      <c r="AI59" s="11">
        <v>6</v>
      </c>
      <c r="AJ59" s="12"/>
      <c r="AK59" s="11">
        <f t="shared" si="9"/>
        <v>6</v>
      </c>
      <c r="AL59" s="11">
        <v>8</v>
      </c>
      <c r="AM59" s="12"/>
      <c r="AN59" s="11">
        <v>7</v>
      </c>
      <c r="AO59" s="12"/>
      <c r="AP59" s="11">
        <v>8</v>
      </c>
      <c r="AQ59" s="12"/>
      <c r="AR59" s="11">
        <v>5</v>
      </c>
      <c r="AS59" s="12"/>
      <c r="AT59" s="11">
        <f t="shared" si="10"/>
        <v>5</v>
      </c>
      <c r="AU59" s="13">
        <f t="shared" si="11"/>
        <v>6.96</v>
      </c>
      <c r="AV59" s="13"/>
      <c r="AW59" s="14" t="str">
        <f t="shared" si="25"/>
        <v>TBKhá</v>
      </c>
      <c r="AX59" s="19"/>
      <c r="AY59" s="11">
        <v>6</v>
      </c>
      <c r="AZ59" s="12"/>
      <c r="BA59" s="11">
        <v>8</v>
      </c>
      <c r="BB59" s="11"/>
      <c r="BC59" s="11">
        <v>8</v>
      </c>
      <c r="BD59" s="12"/>
      <c r="BE59" s="11">
        <v>6</v>
      </c>
      <c r="BF59" s="12"/>
      <c r="BG59" s="11">
        <f t="shared" si="12"/>
        <v>6</v>
      </c>
      <c r="BH59" s="11">
        <v>8</v>
      </c>
      <c r="BI59" s="12"/>
      <c r="BJ59" s="11">
        <v>8</v>
      </c>
      <c r="BK59" s="12"/>
      <c r="BL59" s="11">
        <v>8</v>
      </c>
      <c r="BM59" s="12"/>
      <c r="BN59" s="11">
        <v>8</v>
      </c>
      <c r="BO59" s="12"/>
      <c r="BP59" s="11">
        <v>8</v>
      </c>
      <c r="BQ59" s="12"/>
      <c r="BR59" s="11">
        <v>9</v>
      </c>
      <c r="BS59" s="11"/>
      <c r="BT59" s="11">
        <v>9</v>
      </c>
      <c r="BU59" s="12"/>
      <c r="BV59" s="11">
        <f t="shared" si="13"/>
        <v>9</v>
      </c>
      <c r="BW59" s="11">
        <v>7</v>
      </c>
      <c r="BX59" s="11"/>
      <c r="BY59" s="11">
        <v>7</v>
      </c>
      <c r="BZ59" s="12"/>
      <c r="CA59" s="11">
        <v>7</v>
      </c>
      <c r="CB59" s="12"/>
      <c r="CC59" s="11">
        <v>7</v>
      </c>
      <c r="CD59" s="12"/>
      <c r="CE59" s="11">
        <v>8</v>
      </c>
      <c r="CF59" s="12"/>
      <c r="CG59" s="11">
        <v>8</v>
      </c>
      <c r="CH59" s="12"/>
      <c r="CI59" s="11">
        <v>8</v>
      </c>
      <c r="CJ59" s="12"/>
      <c r="CK59" s="11">
        <v>7</v>
      </c>
      <c r="CL59" s="11"/>
      <c r="CM59" s="11">
        <v>8</v>
      </c>
      <c r="CN59" s="11"/>
      <c r="CO59" s="11">
        <v>8</v>
      </c>
      <c r="CP59" s="12"/>
      <c r="CQ59" s="11">
        <v>8</v>
      </c>
      <c r="CR59" s="11"/>
      <c r="CS59" s="13">
        <f t="shared" si="14"/>
        <v>7.66</v>
      </c>
      <c r="CT59" s="13"/>
      <c r="CU59" s="14" t="str">
        <f t="shared" si="26"/>
        <v>Khá</v>
      </c>
      <c r="CV59" s="19"/>
      <c r="CW59" s="11">
        <v>8</v>
      </c>
      <c r="CX59" s="12"/>
      <c r="CY59" s="11">
        <v>9</v>
      </c>
      <c r="CZ59" s="11"/>
      <c r="DA59" s="11">
        <v>8</v>
      </c>
      <c r="DB59" s="12"/>
      <c r="DC59" s="11">
        <v>8</v>
      </c>
      <c r="DD59" s="12"/>
      <c r="DE59" s="11">
        <v>8</v>
      </c>
      <c r="DF59" s="12"/>
      <c r="DG59" s="11">
        <v>8</v>
      </c>
      <c r="DH59" s="12"/>
      <c r="DI59" s="11">
        <v>9</v>
      </c>
      <c r="DJ59" s="12"/>
      <c r="DK59" s="11">
        <v>8</v>
      </c>
      <c r="DL59" s="12"/>
      <c r="DM59" s="11">
        <v>8</v>
      </c>
      <c r="DN59" s="12"/>
      <c r="DO59" s="11">
        <v>8</v>
      </c>
      <c r="DP59" s="11"/>
      <c r="DQ59" s="13">
        <f t="shared" si="29"/>
        <v>8.1999999999999993</v>
      </c>
      <c r="DR59" s="13"/>
      <c r="DS59" s="14" t="str">
        <f t="shared" si="27"/>
        <v>Giỏi</v>
      </c>
      <c r="DT59" s="21"/>
      <c r="DU59" s="11">
        <v>9</v>
      </c>
      <c r="DV59" s="98"/>
      <c r="DW59" s="11">
        <v>8</v>
      </c>
      <c r="DX59" s="98"/>
      <c r="DY59" s="11">
        <v>9</v>
      </c>
      <c r="DZ59" s="98"/>
      <c r="EA59" s="11">
        <v>8</v>
      </c>
      <c r="EB59" s="98"/>
      <c r="EC59" s="11">
        <v>8</v>
      </c>
      <c r="ED59" s="98"/>
      <c r="EE59" s="11">
        <v>9</v>
      </c>
      <c r="EF59" s="98"/>
      <c r="EG59" s="11">
        <v>9</v>
      </c>
      <c r="EH59" s="98"/>
      <c r="EI59" s="11">
        <v>9</v>
      </c>
      <c r="EJ59" s="98"/>
      <c r="EK59" s="11">
        <v>9</v>
      </c>
      <c r="EL59" s="98"/>
      <c r="EM59" s="11">
        <v>6</v>
      </c>
      <c r="EN59" s="98"/>
      <c r="EO59" s="11">
        <v>9</v>
      </c>
      <c r="EP59" s="98"/>
      <c r="EQ59" s="217">
        <f t="shared" si="30"/>
        <v>8.4600000000000009</v>
      </c>
      <c r="ER59" s="220"/>
      <c r="ES59" s="221" t="str">
        <f t="shared" si="18"/>
        <v>Giỏi</v>
      </c>
      <c r="ET59" s="221"/>
      <c r="EU59" s="217">
        <f t="shared" si="15"/>
        <v>8.34</v>
      </c>
      <c r="EV59" s="220"/>
      <c r="EW59" s="221" t="str">
        <f t="shared" si="19"/>
        <v>Giỏi</v>
      </c>
      <c r="EX59" s="219" t="str">
        <f t="shared" si="16"/>
        <v>Hoàng Thị PhươngThanh</v>
      </c>
      <c r="EY59" s="46">
        <f t="shared" si="17"/>
        <v>7.65</v>
      </c>
      <c r="EZ59" s="46"/>
      <c r="FA59" s="47" t="str">
        <f t="shared" si="28"/>
        <v>Khá</v>
      </c>
      <c r="FB59" s="170">
        <f t="shared" si="31"/>
        <v>19</v>
      </c>
    </row>
    <row r="60" spans="1:158" ht="12.75" x14ac:dyDescent="0.2">
      <c r="A60" s="16">
        <v>58</v>
      </c>
      <c r="B60" s="17" t="s">
        <v>260</v>
      </c>
      <c r="C60" s="18" t="s">
        <v>161</v>
      </c>
      <c r="D60" s="11">
        <v>7</v>
      </c>
      <c r="E60" s="12"/>
      <c r="F60" s="11">
        <f t="shared" si="2"/>
        <v>7</v>
      </c>
      <c r="G60" s="11">
        <v>7</v>
      </c>
      <c r="H60" s="12"/>
      <c r="I60" s="11">
        <v>8</v>
      </c>
      <c r="J60" s="12"/>
      <c r="K60" s="11">
        <v>9</v>
      </c>
      <c r="L60" s="12"/>
      <c r="M60" s="11">
        <v>7</v>
      </c>
      <c r="N60" s="12"/>
      <c r="O60" s="11">
        <f t="shared" si="3"/>
        <v>7</v>
      </c>
      <c r="P60" s="11">
        <v>7</v>
      </c>
      <c r="Q60" s="12"/>
      <c r="R60" s="11">
        <f t="shared" si="4"/>
        <v>7</v>
      </c>
      <c r="S60" s="12">
        <v>7</v>
      </c>
      <c r="T60" s="12"/>
      <c r="U60" s="12">
        <v>8</v>
      </c>
      <c r="V60" s="12"/>
      <c r="W60" s="11">
        <v>9</v>
      </c>
      <c r="X60" s="12"/>
      <c r="Y60" s="11">
        <f t="shared" si="5"/>
        <v>9</v>
      </c>
      <c r="Z60" s="11">
        <v>6</v>
      </c>
      <c r="AA60" s="11"/>
      <c r="AB60" s="11">
        <f t="shared" si="6"/>
        <v>6</v>
      </c>
      <c r="AC60" s="11">
        <v>7</v>
      </c>
      <c r="AD60" s="12"/>
      <c r="AE60" s="11">
        <f t="shared" si="7"/>
        <v>7</v>
      </c>
      <c r="AF60" s="11">
        <v>8</v>
      </c>
      <c r="AG60" s="12"/>
      <c r="AH60" s="11">
        <f t="shared" si="8"/>
        <v>8</v>
      </c>
      <c r="AI60" s="11">
        <v>7</v>
      </c>
      <c r="AJ60" s="12"/>
      <c r="AK60" s="11">
        <f t="shared" si="9"/>
        <v>7</v>
      </c>
      <c r="AL60" s="11">
        <v>8</v>
      </c>
      <c r="AM60" s="12"/>
      <c r="AN60" s="11">
        <v>8</v>
      </c>
      <c r="AO60" s="12"/>
      <c r="AP60" s="11">
        <v>8</v>
      </c>
      <c r="AQ60" s="12"/>
      <c r="AR60" s="11">
        <v>8</v>
      </c>
      <c r="AS60" s="12"/>
      <c r="AT60" s="11">
        <f t="shared" si="10"/>
        <v>8</v>
      </c>
      <c r="AU60" s="13">
        <f t="shared" si="11"/>
        <v>7.54</v>
      </c>
      <c r="AV60" s="13"/>
      <c r="AW60" s="14" t="str">
        <f t="shared" si="25"/>
        <v>Khá</v>
      </c>
      <c r="AX60" s="19"/>
      <c r="AY60" s="11">
        <v>7</v>
      </c>
      <c r="AZ60" s="12"/>
      <c r="BA60" s="11">
        <v>9</v>
      </c>
      <c r="BB60" s="11"/>
      <c r="BC60" s="11">
        <v>8</v>
      </c>
      <c r="BD60" s="12"/>
      <c r="BE60" s="11">
        <v>8</v>
      </c>
      <c r="BF60" s="12"/>
      <c r="BG60" s="11">
        <f t="shared" si="12"/>
        <v>8</v>
      </c>
      <c r="BH60" s="11">
        <v>8</v>
      </c>
      <c r="BI60" s="12"/>
      <c r="BJ60" s="11">
        <v>8</v>
      </c>
      <c r="BK60" s="12"/>
      <c r="BL60" s="11">
        <v>9</v>
      </c>
      <c r="BM60" s="12"/>
      <c r="BN60" s="11">
        <v>8</v>
      </c>
      <c r="BO60" s="12"/>
      <c r="BP60" s="11">
        <v>8</v>
      </c>
      <c r="BQ60" s="12"/>
      <c r="BR60" s="11">
        <v>9</v>
      </c>
      <c r="BS60" s="11"/>
      <c r="BT60" s="11">
        <v>9</v>
      </c>
      <c r="BU60" s="12"/>
      <c r="BV60" s="11">
        <f t="shared" si="13"/>
        <v>9</v>
      </c>
      <c r="BW60" s="11">
        <v>7</v>
      </c>
      <c r="BX60" s="11"/>
      <c r="BY60" s="11">
        <v>8</v>
      </c>
      <c r="BZ60" s="12"/>
      <c r="CA60" s="11">
        <v>9</v>
      </c>
      <c r="CB60" s="12"/>
      <c r="CC60" s="11">
        <v>8</v>
      </c>
      <c r="CD60" s="12"/>
      <c r="CE60" s="11">
        <v>8</v>
      </c>
      <c r="CF60" s="12"/>
      <c r="CG60" s="11">
        <v>8</v>
      </c>
      <c r="CH60" s="12"/>
      <c r="CI60" s="11">
        <v>9</v>
      </c>
      <c r="CJ60" s="12"/>
      <c r="CK60" s="11">
        <v>8</v>
      </c>
      <c r="CL60" s="11"/>
      <c r="CM60" s="11">
        <v>9</v>
      </c>
      <c r="CN60" s="11"/>
      <c r="CO60" s="11">
        <v>9</v>
      </c>
      <c r="CP60" s="12"/>
      <c r="CQ60" s="11">
        <v>8</v>
      </c>
      <c r="CR60" s="11"/>
      <c r="CS60" s="13">
        <f t="shared" si="14"/>
        <v>8.25</v>
      </c>
      <c r="CT60" s="13"/>
      <c r="CU60" s="14" t="str">
        <f t="shared" si="26"/>
        <v>Giỏi</v>
      </c>
      <c r="CV60" s="19"/>
      <c r="CW60" s="11">
        <v>9</v>
      </c>
      <c r="CX60" s="12"/>
      <c r="CY60" s="11">
        <v>9</v>
      </c>
      <c r="CZ60" s="11"/>
      <c r="DA60" s="11">
        <v>8</v>
      </c>
      <c r="DB60" s="12"/>
      <c r="DC60" s="11">
        <v>8</v>
      </c>
      <c r="DD60" s="12"/>
      <c r="DE60" s="11">
        <v>10</v>
      </c>
      <c r="DF60" s="12"/>
      <c r="DG60" s="11">
        <v>9</v>
      </c>
      <c r="DH60" s="12"/>
      <c r="DI60" s="11">
        <v>9</v>
      </c>
      <c r="DJ60" s="12"/>
      <c r="DK60" s="11">
        <v>8</v>
      </c>
      <c r="DL60" s="12"/>
      <c r="DM60" s="11">
        <v>8</v>
      </c>
      <c r="DN60" s="12"/>
      <c r="DO60" s="11">
        <v>9</v>
      </c>
      <c r="DP60" s="11"/>
      <c r="DQ60" s="13">
        <f t="shared" si="29"/>
        <v>8.68</v>
      </c>
      <c r="DR60" s="13"/>
      <c r="DS60" s="14" t="str">
        <f t="shared" si="27"/>
        <v>Giỏi</v>
      </c>
      <c r="DT60" s="21"/>
      <c r="DU60" s="11">
        <v>10</v>
      </c>
      <c r="DV60" s="98"/>
      <c r="DW60" s="11">
        <v>9</v>
      </c>
      <c r="DX60" s="98"/>
      <c r="DY60" s="11">
        <v>8</v>
      </c>
      <c r="DZ60" s="98"/>
      <c r="EA60" s="11">
        <v>8</v>
      </c>
      <c r="EB60" s="98"/>
      <c r="EC60" s="11">
        <v>8</v>
      </c>
      <c r="ED60" s="98"/>
      <c r="EE60" s="11">
        <v>9</v>
      </c>
      <c r="EF60" s="98"/>
      <c r="EG60" s="11">
        <v>9</v>
      </c>
      <c r="EH60" s="98"/>
      <c r="EI60" s="11">
        <v>9</v>
      </c>
      <c r="EJ60" s="98"/>
      <c r="EK60" s="11">
        <v>9</v>
      </c>
      <c r="EL60" s="98"/>
      <c r="EM60" s="11">
        <v>8</v>
      </c>
      <c r="EN60" s="98"/>
      <c r="EO60" s="11">
        <v>9</v>
      </c>
      <c r="EP60" s="98"/>
      <c r="EQ60" s="217">
        <f t="shared" si="30"/>
        <v>8.75</v>
      </c>
      <c r="ER60" s="220"/>
      <c r="ES60" s="221" t="str">
        <f t="shared" si="18"/>
        <v>Giỏi</v>
      </c>
      <c r="ET60" s="221"/>
      <c r="EU60" s="217">
        <f t="shared" si="15"/>
        <v>8.7200000000000006</v>
      </c>
      <c r="EV60" s="220"/>
      <c r="EW60" s="221" t="str">
        <f t="shared" si="19"/>
        <v>Giỏi</v>
      </c>
      <c r="EX60" s="219" t="str">
        <f t="shared" si="16"/>
        <v>Hoàng Thị PhươngThảo</v>
      </c>
      <c r="EY60" s="46">
        <f t="shared" si="17"/>
        <v>8.16</v>
      </c>
      <c r="EZ60" s="46"/>
      <c r="FA60" s="47" t="str">
        <f t="shared" si="28"/>
        <v>Giỏi</v>
      </c>
      <c r="FB60" s="170">
        <f t="shared" si="31"/>
        <v>4</v>
      </c>
    </row>
    <row r="61" spans="1:158" ht="12.75" x14ac:dyDescent="0.2">
      <c r="A61" s="16">
        <v>59</v>
      </c>
      <c r="B61" s="17" t="s">
        <v>237</v>
      </c>
      <c r="C61" s="18" t="s">
        <v>161</v>
      </c>
      <c r="D61" s="11">
        <v>9</v>
      </c>
      <c r="E61" s="12"/>
      <c r="F61" s="11">
        <f t="shared" si="2"/>
        <v>9</v>
      </c>
      <c r="G61" s="11">
        <v>6</v>
      </c>
      <c r="H61" s="12"/>
      <c r="I61" s="11">
        <v>9</v>
      </c>
      <c r="J61" s="12"/>
      <c r="K61" s="11">
        <v>8</v>
      </c>
      <c r="L61" s="12"/>
      <c r="M61" s="11">
        <v>10</v>
      </c>
      <c r="N61" s="12"/>
      <c r="O61" s="11">
        <f t="shared" si="3"/>
        <v>10</v>
      </c>
      <c r="P61" s="11">
        <v>8</v>
      </c>
      <c r="Q61" s="12"/>
      <c r="R61" s="11">
        <f t="shared" si="4"/>
        <v>8</v>
      </c>
      <c r="S61" s="12">
        <v>9</v>
      </c>
      <c r="T61" s="12"/>
      <c r="U61" s="12">
        <v>9</v>
      </c>
      <c r="V61" s="12"/>
      <c r="W61" s="11">
        <v>9</v>
      </c>
      <c r="X61" s="12"/>
      <c r="Y61" s="11">
        <f t="shared" si="5"/>
        <v>9</v>
      </c>
      <c r="Z61" s="11">
        <v>6</v>
      </c>
      <c r="AA61" s="11"/>
      <c r="AB61" s="11">
        <f t="shared" si="6"/>
        <v>6</v>
      </c>
      <c r="AC61" s="11">
        <v>7</v>
      </c>
      <c r="AD61" s="12"/>
      <c r="AE61" s="11">
        <f t="shared" si="7"/>
        <v>7</v>
      </c>
      <c r="AF61" s="11">
        <v>8</v>
      </c>
      <c r="AG61" s="12"/>
      <c r="AH61" s="11">
        <f t="shared" si="8"/>
        <v>8</v>
      </c>
      <c r="AI61" s="11">
        <v>8</v>
      </c>
      <c r="AJ61" s="12"/>
      <c r="AK61" s="11">
        <f t="shared" si="9"/>
        <v>8</v>
      </c>
      <c r="AL61" s="11">
        <v>8</v>
      </c>
      <c r="AM61" s="12"/>
      <c r="AN61" s="11">
        <v>8</v>
      </c>
      <c r="AO61" s="12"/>
      <c r="AP61" s="11">
        <v>8</v>
      </c>
      <c r="AQ61" s="12"/>
      <c r="AR61" s="11">
        <v>7</v>
      </c>
      <c r="AS61" s="12"/>
      <c r="AT61" s="11">
        <f t="shared" si="10"/>
        <v>7</v>
      </c>
      <c r="AU61" s="13">
        <f t="shared" si="11"/>
        <v>7.89</v>
      </c>
      <c r="AV61" s="13"/>
      <c r="AW61" s="14" t="str">
        <f t="shared" si="25"/>
        <v>Khá</v>
      </c>
      <c r="AX61" s="19"/>
      <c r="AY61" s="11">
        <v>7</v>
      </c>
      <c r="AZ61" s="12"/>
      <c r="BA61" s="11">
        <v>9</v>
      </c>
      <c r="BB61" s="11"/>
      <c r="BC61" s="11">
        <v>9</v>
      </c>
      <c r="BD61" s="12"/>
      <c r="BE61" s="11">
        <v>9</v>
      </c>
      <c r="BF61" s="12"/>
      <c r="BG61" s="11">
        <f t="shared" si="12"/>
        <v>9</v>
      </c>
      <c r="BH61" s="11">
        <v>8</v>
      </c>
      <c r="BI61" s="12"/>
      <c r="BJ61" s="11">
        <v>9</v>
      </c>
      <c r="BK61" s="12"/>
      <c r="BL61" s="11">
        <v>9</v>
      </c>
      <c r="BM61" s="12"/>
      <c r="BN61" s="11">
        <v>8</v>
      </c>
      <c r="BO61" s="12"/>
      <c r="BP61" s="11">
        <v>8</v>
      </c>
      <c r="BQ61" s="12"/>
      <c r="BR61" s="11">
        <v>9</v>
      </c>
      <c r="BS61" s="11"/>
      <c r="BT61" s="11">
        <v>9</v>
      </c>
      <c r="BU61" s="12"/>
      <c r="BV61" s="11">
        <f t="shared" si="13"/>
        <v>9</v>
      </c>
      <c r="BW61" s="11">
        <v>7</v>
      </c>
      <c r="BX61" s="11"/>
      <c r="BY61" s="11">
        <v>8</v>
      </c>
      <c r="BZ61" s="12"/>
      <c r="CA61" s="11">
        <v>9</v>
      </c>
      <c r="CB61" s="12"/>
      <c r="CC61" s="11">
        <v>8</v>
      </c>
      <c r="CD61" s="12"/>
      <c r="CE61" s="11">
        <v>8</v>
      </c>
      <c r="CF61" s="12"/>
      <c r="CG61" s="11">
        <v>8</v>
      </c>
      <c r="CH61" s="12"/>
      <c r="CI61" s="11">
        <v>9</v>
      </c>
      <c r="CJ61" s="12"/>
      <c r="CK61" s="11">
        <v>8</v>
      </c>
      <c r="CL61" s="11"/>
      <c r="CM61" s="11">
        <v>10</v>
      </c>
      <c r="CN61" s="11"/>
      <c r="CO61" s="11">
        <v>9</v>
      </c>
      <c r="CP61" s="12"/>
      <c r="CQ61" s="11">
        <v>9</v>
      </c>
      <c r="CR61" s="11"/>
      <c r="CS61" s="13">
        <f t="shared" si="14"/>
        <v>8.43</v>
      </c>
      <c r="CT61" s="13"/>
      <c r="CU61" s="14" t="str">
        <f t="shared" si="26"/>
        <v>Giỏi</v>
      </c>
      <c r="CV61" s="19"/>
      <c r="CW61" s="11">
        <v>9</v>
      </c>
      <c r="CX61" s="12"/>
      <c r="CY61" s="11">
        <v>10</v>
      </c>
      <c r="CZ61" s="11"/>
      <c r="DA61" s="11">
        <v>7</v>
      </c>
      <c r="DB61" s="12"/>
      <c r="DC61" s="11">
        <v>9</v>
      </c>
      <c r="DD61" s="12"/>
      <c r="DE61" s="11">
        <v>9</v>
      </c>
      <c r="DF61" s="12"/>
      <c r="DG61" s="11">
        <v>9</v>
      </c>
      <c r="DH61" s="12"/>
      <c r="DI61" s="11">
        <v>9</v>
      </c>
      <c r="DJ61" s="12"/>
      <c r="DK61" s="11">
        <v>9</v>
      </c>
      <c r="DL61" s="12"/>
      <c r="DM61" s="11">
        <v>8</v>
      </c>
      <c r="DN61" s="12"/>
      <c r="DO61" s="11">
        <v>9</v>
      </c>
      <c r="DP61" s="11"/>
      <c r="DQ61" s="13">
        <f t="shared" si="29"/>
        <v>8.8800000000000008</v>
      </c>
      <c r="DR61" s="13"/>
      <c r="DS61" s="14" t="str">
        <f t="shared" si="27"/>
        <v>Giỏi</v>
      </c>
      <c r="DT61" s="21"/>
      <c r="DU61" s="11">
        <v>9</v>
      </c>
      <c r="DV61" s="98"/>
      <c r="DW61" s="11">
        <v>8</v>
      </c>
      <c r="DX61" s="98"/>
      <c r="DY61" s="11">
        <v>9</v>
      </c>
      <c r="DZ61" s="98"/>
      <c r="EA61" s="11">
        <v>9</v>
      </c>
      <c r="EB61" s="98"/>
      <c r="EC61" s="11">
        <v>8</v>
      </c>
      <c r="ED61" s="98"/>
      <c r="EE61" s="11">
        <v>9</v>
      </c>
      <c r="EF61" s="98"/>
      <c r="EG61" s="11">
        <v>9</v>
      </c>
      <c r="EH61" s="98"/>
      <c r="EI61" s="11">
        <v>9</v>
      </c>
      <c r="EJ61" s="98"/>
      <c r="EK61" s="11">
        <v>9</v>
      </c>
      <c r="EL61" s="98"/>
      <c r="EM61" s="11">
        <v>7</v>
      </c>
      <c r="EN61" s="98"/>
      <c r="EO61" s="11">
        <v>9</v>
      </c>
      <c r="EP61" s="98"/>
      <c r="EQ61" s="217">
        <f t="shared" si="30"/>
        <v>8.64</v>
      </c>
      <c r="ER61" s="220"/>
      <c r="ES61" s="221" t="str">
        <f t="shared" si="18"/>
        <v>Giỏi</v>
      </c>
      <c r="ET61" s="221"/>
      <c r="EU61" s="217">
        <f t="shared" si="15"/>
        <v>8.75</v>
      </c>
      <c r="EV61" s="220"/>
      <c r="EW61" s="221" t="str">
        <f t="shared" si="19"/>
        <v>Giỏi</v>
      </c>
      <c r="EX61" s="219" t="str">
        <f t="shared" si="16"/>
        <v>Nguyễn Thị BíchThảo</v>
      </c>
      <c r="EY61" s="46">
        <f t="shared" si="17"/>
        <v>8.36</v>
      </c>
      <c r="EZ61" s="46"/>
      <c r="FA61" s="47" t="str">
        <f t="shared" si="28"/>
        <v>Giỏi</v>
      </c>
      <c r="FB61" s="170">
        <f t="shared" si="31"/>
        <v>1</v>
      </c>
    </row>
    <row r="62" spans="1:158" ht="12.75" x14ac:dyDescent="0.2">
      <c r="A62" s="16">
        <v>60</v>
      </c>
      <c r="B62" s="17" t="s">
        <v>261</v>
      </c>
      <c r="C62" s="18" t="s">
        <v>161</v>
      </c>
      <c r="D62" s="11">
        <v>8</v>
      </c>
      <c r="E62" s="12"/>
      <c r="F62" s="11">
        <f t="shared" si="2"/>
        <v>8</v>
      </c>
      <c r="G62" s="11">
        <v>7</v>
      </c>
      <c r="H62" s="12"/>
      <c r="I62" s="11">
        <v>8</v>
      </c>
      <c r="J62" s="12"/>
      <c r="K62" s="11">
        <v>8</v>
      </c>
      <c r="L62" s="12"/>
      <c r="M62" s="11">
        <v>7</v>
      </c>
      <c r="N62" s="12"/>
      <c r="O62" s="11">
        <f t="shared" si="3"/>
        <v>7</v>
      </c>
      <c r="P62" s="11">
        <v>5</v>
      </c>
      <c r="Q62" s="12"/>
      <c r="R62" s="11">
        <f t="shared" si="4"/>
        <v>5</v>
      </c>
      <c r="S62" s="12">
        <v>6</v>
      </c>
      <c r="T62" s="12"/>
      <c r="U62" s="12">
        <v>8</v>
      </c>
      <c r="V62" s="12"/>
      <c r="W62" s="11">
        <v>9</v>
      </c>
      <c r="X62" s="12"/>
      <c r="Y62" s="11">
        <f t="shared" si="5"/>
        <v>9</v>
      </c>
      <c r="Z62" s="11">
        <v>6</v>
      </c>
      <c r="AA62" s="11"/>
      <c r="AB62" s="11">
        <f t="shared" si="6"/>
        <v>6</v>
      </c>
      <c r="AC62" s="11">
        <v>6</v>
      </c>
      <c r="AD62" s="12"/>
      <c r="AE62" s="11">
        <f t="shared" si="7"/>
        <v>6</v>
      </c>
      <c r="AF62" s="11">
        <v>5</v>
      </c>
      <c r="AG62" s="12"/>
      <c r="AH62" s="11">
        <f t="shared" si="8"/>
        <v>5</v>
      </c>
      <c r="AI62" s="11">
        <v>6</v>
      </c>
      <c r="AJ62" s="12"/>
      <c r="AK62" s="11">
        <f t="shared" si="9"/>
        <v>6</v>
      </c>
      <c r="AL62" s="11">
        <v>8</v>
      </c>
      <c r="AM62" s="12"/>
      <c r="AN62" s="11">
        <v>7</v>
      </c>
      <c r="AO62" s="12"/>
      <c r="AP62" s="11">
        <v>8</v>
      </c>
      <c r="AQ62" s="12"/>
      <c r="AR62" s="11">
        <v>5</v>
      </c>
      <c r="AS62" s="12"/>
      <c r="AT62" s="11">
        <f t="shared" si="10"/>
        <v>5</v>
      </c>
      <c r="AU62" s="13">
        <f t="shared" si="11"/>
        <v>6.85</v>
      </c>
      <c r="AV62" s="13"/>
      <c r="AW62" s="14" t="str">
        <f t="shared" si="25"/>
        <v>TBKhá</v>
      </c>
      <c r="AX62" s="19"/>
      <c r="AY62" s="11">
        <v>5</v>
      </c>
      <c r="AZ62" s="12"/>
      <c r="BA62" s="11">
        <v>7</v>
      </c>
      <c r="BB62" s="11"/>
      <c r="BC62" s="11">
        <v>8</v>
      </c>
      <c r="BD62" s="12"/>
      <c r="BE62" s="11">
        <v>8</v>
      </c>
      <c r="BF62" s="12"/>
      <c r="BG62" s="11">
        <f t="shared" si="12"/>
        <v>8</v>
      </c>
      <c r="BH62" s="11">
        <v>8</v>
      </c>
      <c r="BI62" s="12"/>
      <c r="BJ62" s="11">
        <v>8</v>
      </c>
      <c r="BK62" s="12"/>
      <c r="BL62" s="11">
        <v>7</v>
      </c>
      <c r="BM62" s="12"/>
      <c r="BN62" s="11">
        <v>6</v>
      </c>
      <c r="BO62" s="12"/>
      <c r="BP62" s="11">
        <v>8</v>
      </c>
      <c r="BQ62" s="12"/>
      <c r="BR62" s="11">
        <v>8</v>
      </c>
      <c r="BS62" s="11"/>
      <c r="BT62" s="11">
        <v>9</v>
      </c>
      <c r="BU62" s="12"/>
      <c r="BV62" s="11">
        <f t="shared" si="13"/>
        <v>9</v>
      </c>
      <c r="BW62" s="11">
        <v>6</v>
      </c>
      <c r="BX62" s="11"/>
      <c r="BY62" s="11">
        <v>7</v>
      </c>
      <c r="BZ62" s="12"/>
      <c r="CA62" s="11">
        <v>9</v>
      </c>
      <c r="CB62" s="12"/>
      <c r="CC62" s="11">
        <v>8</v>
      </c>
      <c r="CD62" s="12"/>
      <c r="CE62" s="11">
        <v>8</v>
      </c>
      <c r="CF62" s="12"/>
      <c r="CG62" s="11">
        <v>7</v>
      </c>
      <c r="CH62" s="12"/>
      <c r="CI62" s="11">
        <v>8</v>
      </c>
      <c r="CJ62" s="12"/>
      <c r="CK62" s="11">
        <v>8</v>
      </c>
      <c r="CL62" s="11"/>
      <c r="CM62" s="11">
        <v>10</v>
      </c>
      <c r="CN62" s="11"/>
      <c r="CO62" s="11">
        <v>8</v>
      </c>
      <c r="CP62" s="12"/>
      <c r="CQ62" s="11">
        <v>9</v>
      </c>
      <c r="CR62" s="11"/>
      <c r="CS62" s="13">
        <f t="shared" si="14"/>
        <v>7.66</v>
      </c>
      <c r="CT62" s="13"/>
      <c r="CU62" s="14" t="str">
        <f t="shared" si="26"/>
        <v>Khá</v>
      </c>
      <c r="CV62" s="19"/>
      <c r="CW62" s="11">
        <v>9</v>
      </c>
      <c r="CX62" s="12"/>
      <c r="CY62" s="11">
        <v>10</v>
      </c>
      <c r="CZ62" s="11"/>
      <c r="DA62" s="11">
        <v>7</v>
      </c>
      <c r="DB62" s="12"/>
      <c r="DC62" s="11">
        <v>6</v>
      </c>
      <c r="DD62" s="12"/>
      <c r="DE62" s="11">
        <v>9</v>
      </c>
      <c r="DF62" s="12"/>
      <c r="DG62" s="11">
        <v>7</v>
      </c>
      <c r="DH62" s="12"/>
      <c r="DI62" s="11">
        <v>8</v>
      </c>
      <c r="DJ62" s="12"/>
      <c r="DK62" s="11">
        <v>9</v>
      </c>
      <c r="DL62" s="12"/>
      <c r="DM62" s="11">
        <v>8</v>
      </c>
      <c r="DN62" s="12"/>
      <c r="DO62" s="11">
        <v>9</v>
      </c>
      <c r="DP62" s="11"/>
      <c r="DQ62" s="13">
        <f t="shared" si="29"/>
        <v>8.16</v>
      </c>
      <c r="DR62" s="13"/>
      <c r="DS62" s="14" t="str">
        <f t="shared" si="27"/>
        <v>Giỏi</v>
      </c>
      <c r="DT62" s="21"/>
      <c r="DU62" s="11">
        <v>10</v>
      </c>
      <c r="DV62" s="98"/>
      <c r="DW62" s="11">
        <v>8</v>
      </c>
      <c r="DX62" s="98"/>
      <c r="DY62" s="11">
        <v>9</v>
      </c>
      <c r="DZ62" s="98"/>
      <c r="EA62" s="11">
        <v>9</v>
      </c>
      <c r="EB62" s="98"/>
      <c r="EC62" s="11">
        <v>7</v>
      </c>
      <c r="ED62" s="98"/>
      <c r="EE62" s="11">
        <v>9</v>
      </c>
      <c r="EF62" s="98"/>
      <c r="EG62" s="11">
        <v>9</v>
      </c>
      <c r="EH62" s="98"/>
      <c r="EI62" s="11">
        <v>8</v>
      </c>
      <c r="EJ62" s="98"/>
      <c r="EK62" s="11">
        <v>10</v>
      </c>
      <c r="EL62" s="98"/>
      <c r="EM62" s="11">
        <v>9</v>
      </c>
      <c r="EN62" s="98"/>
      <c r="EO62" s="11">
        <v>8</v>
      </c>
      <c r="EP62" s="98"/>
      <c r="EQ62" s="217">
        <f t="shared" si="30"/>
        <v>8.89</v>
      </c>
      <c r="ER62" s="220"/>
      <c r="ES62" s="221" t="str">
        <f t="shared" si="18"/>
        <v>Giỏi</v>
      </c>
      <c r="ET62" s="221"/>
      <c r="EU62" s="217">
        <f t="shared" si="15"/>
        <v>8.5500000000000007</v>
      </c>
      <c r="EV62" s="220"/>
      <c r="EW62" s="221" t="str">
        <f t="shared" si="19"/>
        <v>Giỏi</v>
      </c>
      <c r="EX62" s="219" t="str">
        <f t="shared" si="16"/>
        <v>Văn Thị PhươngThảo</v>
      </c>
      <c r="EY62" s="46">
        <f t="shared" si="17"/>
        <v>7.68</v>
      </c>
      <c r="EZ62" s="46"/>
      <c r="FA62" s="47" t="str">
        <f t="shared" si="28"/>
        <v>Khá</v>
      </c>
      <c r="FB62" s="170">
        <f t="shared" si="31"/>
        <v>17</v>
      </c>
    </row>
    <row r="63" spans="1:158" ht="12.75" x14ac:dyDescent="0.2">
      <c r="A63" s="16">
        <v>61</v>
      </c>
      <c r="B63" s="17" t="s">
        <v>106</v>
      </c>
      <c r="C63" s="18" t="s">
        <v>262</v>
      </c>
      <c r="D63" s="11">
        <v>6</v>
      </c>
      <c r="E63" s="12"/>
      <c r="F63" s="11">
        <f t="shared" si="2"/>
        <v>6</v>
      </c>
      <c r="G63" s="11">
        <v>7</v>
      </c>
      <c r="H63" s="12"/>
      <c r="I63" s="11">
        <v>7</v>
      </c>
      <c r="J63" s="12"/>
      <c r="K63" s="11">
        <v>7</v>
      </c>
      <c r="L63" s="12"/>
      <c r="M63" s="11">
        <v>7</v>
      </c>
      <c r="N63" s="12"/>
      <c r="O63" s="11">
        <f t="shared" si="3"/>
        <v>7</v>
      </c>
      <c r="P63" s="11">
        <v>6</v>
      </c>
      <c r="Q63" s="12"/>
      <c r="R63" s="11">
        <f t="shared" si="4"/>
        <v>6</v>
      </c>
      <c r="S63" s="12">
        <v>6</v>
      </c>
      <c r="T63" s="12"/>
      <c r="U63" s="12">
        <v>5</v>
      </c>
      <c r="V63" s="12"/>
      <c r="W63" s="11">
        <v>8</v>
      </c>
      <c r="X63" s="12"/>
      <c r="Y63" s="11">
        <f t="shared" si="5"/>
        <v>8</v>
      </c>
      <c r="Z63" s="11">
        <v>5</v>
      </c>
      <c r="AA63" s="11"/>
      <c r="AB63" s="11">
        <f t="shared" si="6"/>
        <v>5</v>
      </c>
      <c r="AC63" s="11">
        <v>6</v>
      </c>
      <c r="AD63" s="12"/>
      <c r="AE63" s="11">
        <f t="shared" si="7"/>
        <v>6</v>
      </c>
      <c r="AF63" s="11">
        <v>7</v>
      </c>
      <c r="AG63" s="12"/>
      <c r="AH63" s="11">
        <f t="shared" si="8"/>
        <v>7</v>
      </c>
      <c r="AI63" s="11">
        <v>5</v>
      </c>
      <c r="AJ63" s="12"/>
      <c r="AK63" s="11">
        <f t="shared" si="9"/>
        <v>5</v>
      </c>
      <c r="AL63" s="11">
        <v>7</v>
      </c>
      <c r="AM63" s="12"/>
      <c r="AN63" s="11">
        <v>7</v>
      </c>
      <c r="AO63" s="12"/>
      <c r="AP63" s="11">
        <v>7</v>
      </c>
      <c r="AQ63" s="12"/>
      <c r="AR63" s="11">
        <v>5</v>
      </c>
      <c r="AS63" s="12"/>
      <c r="AT63" s="11">
        <f t="shared" si="10"/>
        <v>5</v>
      </c>
      <c r="AU63" s="13">
        <f t="shared" si="11"/>
        <v>6.41</v>
      </c>
      <c r="AV63" s="13"/>
      <c r="AW63" s="14" t="str">
        <f t="shared" si="25"/>
        <v>TBKhá</v>
      </c>
      <c r="AX63" s="19"/>
      <c r="AY63" s="11">
        <v>6</v>
      </c>
      <c r="AZ63" s="12"/>
      <c r="BA63" s="11">
        <v>7</v>
      </c>
      <c r="BB63" s="11"/>
      <c r="BC63" s="11">
        <v>8</v>
      </c>
      <c r="BD63" s="12"/>
      <c r="BE63" s="11">
        <v>7</v>
      </c>
      <c r="BF63" s="12"/>
      <c r="BG63" s="11">
        <f t="shared" si="12"/>
        <v>7</v>
      </c>
      <c r="BH63" s="11">
        <v>7</v>
      </c>
      <c r="BI63" s="12"/>
      <c r="BJ63" s="11">
        <v>6</v>
      </c>
      <c r="BK63" s="12"/>
      <c r="BL63" s="11">
        <v>7</v>
      </c>
      <c r="BM63" s="12"/>
      <c r="BN63" s="11">
        <v>7</v>
      </c>
      <c r="BO63" s="12"/>
      <c r="BP63" s="11">
        <v>8</v>
      </c>
      <c r="BQ63" s="12"/>
      <c r="BR63" s="11">
        <v>8</v>
      </c>
      <c r="BS63" s="11"/>
      <c r="BT63" s="11">
        <v>8</v>
      </c>
      <c r="BU63" s="12"/>
      <c r="BV63" s="11">
        <f t="shared" si="13"/>
        <v>8</v>
      </c>
      <c r="BW63" s="11">
        <v>5</v>
      </c>
      <c r="BX63" s="11"/>
      <c r="BY63" s="11">
        <v>7</v>
      </c>
      <c r="BZ63" s="12"/>
      <c r="CA63" s="11">
        <v>8</v>
      </c>
      <c r="CB63" s="12"/>
      <c r="CC63" s="11">
        <v>6</v>
      </c>
      <c r="CD63" s="12"/>
      <c r="CE63" s="11">
        <v>8</v>
      </c>
      <c r="CF63" s="12"/>
      <c r="CG63" s="11">
        <v>7</v>
      </c>
      <c r="CH63" s="12"/>
      <c r="CI63" s="11">
        <v>7</v>
      </c>
      <c r="CJ63" s="12"/>
      <c r="CK63" s="11">
        <v>7</v>
      </c>
      <c r="CL63" s="11"/>
      <c r="CM63" s="11">
        <v>9</v>
      </c>
      <c r="CN63" s="11"/>
      <c r="CO63" s="11">
        <v>8</v>
      </c>
      <c r="CP63" s="12"/>
      <c r="CQ63" s="11">
        <v>8</v>
      </c>
      <c r="CR63" s="11"/>
      <c r="CS63" s="13">
        <f t="shared" si="14"/>
        <v>7.15</v>
      </c>
      <c r="CT63" s="13"/>
      <c r="CU63" s="14" t="str">
        <f t="shared" si="26"/>
        <v>Khá</v>
      </c>
      <c r="CV63" s="19"/>
      <c r="CW63" s="11">
        <v>8</v>
      </c>
      <c r="CX63" s="12"/>
      <c r="CY63" s="11">
        <v>9</v>
      </c>
      <c r="CZ63" s="11"/>
      <c r="DA63" s="11">
        <v>7</v>
      </c>
      <c r="DB63" s="12"/>
      <c r="DC63" s="11">
        <v>7</v>
      </c>
      <c r="DD63" s="12"/>
      <c r="DE63" s="11">
        <v>8</v>
      </c>
      <c r="DF63" s="12"/>
      <c r="DG63" s="11">
        <v>6</v>
      </c>
      <c r="DH63" s="12"/>
      <c r="DI63" s="11">
        <v>7</v>
      </c>
      <c r="DJ63" s="12"/>
      <c r="DK63" s="11">
        <v>9</v>
      </c>
      <c r="DL63" s="12"/>
      <c r="DM63" s="11">
        <v>8</v>
      </c>
      <c r="DN63" s="12"/>
      <c r="DO63" s="11">
        <v>9</v>
      </c>
      <c r="DP63" s="11"/>
      <c r="DQ63" s="13">
        <f t="shared" si="29"/>
        <v>7.8</v>
      </c>
      <c r="DR63" s="13"/>
      <c r="DS63" s="14" t="str">
        <f t="shared" si="27"/>
        <v>Khá</v>
      </c>
      <c r="DT63" s="21"/>
      <c r="DU63" s="11">
        <v>9</v>
      </c>
      <c r="DV63" s="98"/>
      <c r="DW63" s="11">
        <v>9</v>
      </c>
      <c r="DX63" s="98"/>
      <c r="DY63" s="11">
        <v>8</v>
      </c>
      <c r="DZ63" s="98"/>
      <c r="EA63" s="11">
        <v>7</v>
      </c>
      <c r="EB63" s="98"/>
      <c r="EC63" s="11">
        <v>7</v>
      </c>
      <c r="ED63" s="98"/>
      <c r="EE63" s="11">
        <v>8</v>
      </c>
      <c r="EF63" s="98"/>
      <c r="EG63" s="11">
        <v>8</v>
      </c>
      <c r="EH63" s="98"/>
      <c r="EI63" s="11">
        <v>8</v>
      </c>
      <c r="EJ63" s="98"/>
      <c r="EK63" s="11">
        <v>8</v>
      </c>
      <c r="EL63" s="98"/>
      <c r="EM63" s="11">
        <v>10</v>
      </c>
      <c r="EN63" s="98"/>
      <c r="EO63" s="11">
        <v>8</v>
      </c>
      <c r="EP63" s="98"/>
      <c r="EQ63" s="217">
        <f t="shared" si="30"/>
        <v>8.2100000000000009</v>
      </c>
      <c r="ER63" s="220"/>
      <c r="ES63" s="221" t="str">
        <f t="shared" si="18"/>
        <v>Giỏi</v>
      </c>
      <c r="ET63" s="221"/>
      <c r="EU63" s="217">
        <f t="shared" si="15"/>
        <v>8.02</v>
      </c>
      <c r="EV63" s="220"/>
      <c r="EW63" s="221" t="str">
        <f t="shared" si="19"/>
        <v>Giỏi</v>
      </c>
      <c r="EX63" s="219" t="str">
        <f t="shared" si="16"/>
        <v>Lê VănThông</v>
      </c>
      <c r="EY63" s="46">
        <f t="shared" si="17"/>
        <v>7.19</v>
      </c>
      <c r="EZ63" s="46"/>
      <c r="FA63" s="47" t="str">
        <f t="shared" si="28"/>
        <v>Khá</v>
      </c>
      <c r="FB63" s="170">
        <f t="shared" si="31"/>
        <v>45</v>
      </c>
    </row>
    <row r="64" spans="1:158" ht="12.75" x14ac:dyDescent="0.2">
      <c r="A64" s="16">
        <v>62</v>
      </c>
      <c r="B64" s="17" t="s">
        <v>263</v>
      </c>
      <c r="C64" s="18" t="s">
        <v>164</v>
      </c>
      <c r="D64" s="11">
        <v>7</v>
      </c>
      <c r="E64" s="12"/>
      <c r="F64" s="11">
        <f t="shared" si="2"/>
        <v>7</v>
      </c>
      <c r="G64" s="11">
        <v>7</v>
      </c>
      <c r="H64" s="12"/>
      <c r="I64" s="11">
        <v>8</v>
      </c>
      <c r="J64" s="12"/>
      <c r="K64" s="11">
        <v>9</v>
      </c>
      <c r="L64" s="12"/>
      <c r="M64" s="11">
        <v>10</v>
      </c>
      <c r="N64" s="12"/>
      <c r="O64" s="11">
        <f t="shared" si="3"/>
        <v>10</v>
      </c>
      <c r="P64" s="11">
        <v>8</v>
      </c>
      <c r="Q64" s="12"/>
      <c r="R64" s="11">
        <f t="shared" si="4"/>
        <v>8</v>
      </c>
      <c r="S64" s="12">
        <v>8</v>
      </c>
      <c r="T64" s="12"/>
      <c r="U64" s="12">
        <v>9</v>
      </c>
      <c r="V64" s="12"/>
      <c r="W64" s="11">
        <v>9</v>
      </c>
      <c r="X64" s="12"/>
      <c r="Y64" s="11">
        <f t="shared" si="5"/>
        <v>9</v>
      </c>
      <c r="Z64" s="11">
        <v>6</v>
      </c>
      <c r="AA64" s="11"/>
      <c r="AB64" s="11">
        <f t="shared" si="6"/>
        <v>6</v>
      </c>
      <c r="AC64" s="11">
        <v>7</v>
      </c>
      <c r="AD64" s="12"/>
      <c r="AE64" s="11">
        <f t="shared" si="7"/>
        <v>7</v>
      </c>
      <c r="AF64" s="11">
        <v>7</v>
      </c>
      <c r="AG64" s="12"/>
      <c r="AH64" s="11">
        <f t="shared" si="8"/>
        <v>7</v>
      </c>
      <c r="AI64" s="11">
        <v>6</v>
      </c>
      <c r="AJ64" s="12"/>
      <c r="AK64" s="11">
        <f t="shared" si="9"/>
        <v>6</v>
      </c>
      <c r="AL64" s="11">
        <v>8</v>
      </c>
      <c r="AM64" s="12"/>
      <c r="AN64" s="11">
        <v>8</v>
      </c>
      <c r="AO64" s="12"/>
      <c r="AP64" s="11">
        <v>7</v>
      </c>
      <c r="AQ64" s="12"/>
      <c r="AR64" s="11">
        <v>6</v>
      </c>
      <c r="AS64" s="12"/>
      <c r="AT64" s="11">
        <f t="shared" si="10"/>
        <v>6</v>
      </c>
      <c r="AU64" s="13">
        <f t="shared" si="11"/>
        <v>7.52</v>
      </c>
      <c r="AV64" s="13"/>
      <c r="AW64" s="14" t="str">
        <f t="shared" si="25"/>
        <v>Khá</v>
      </c>
      <c r="AX64" s="19"/>
      <c r="AY64" s="11">
        <v>6</v>
      </c>
      <c r="AZ64" s="12"/>
      <c r="BA64" s="11">
        <v>7</v>
      </c>
      <c r="BB64" s="11"/>
      <c r="BC64" s="11">
        <v>8</v>
      </c>
      <c r="BD64" s="12"/>
      <c r="BE64" s="11">
        <v>7</v>
      </c>
      <c r="BF64" s="12"/>
      <c r="BG64" s="11">
        <f t="shared" si="12"/>
        <v>7</v>
      </c>
      <c r="BH64" s="11">
        <v>8</v>
      </c>
      <c r="BI64" s="12"/>
      <c r="BJ64" s="11">
        <v>8</v>
      </c>
      <c r="BK64" s="12"/>
      <c r="BL64" s="11">
        <v>9</v>
      </c>
      <c r="BM64" s="12"/>
      <c r="BN64" s="11">
        <v>7</v>
      </c>
      <c r="BO64" s="12"/>
      <c r="BP64" s="11">
        <v>8</v>
      </c>
      <c r="BQ64" s="12"/>
      <c r="BR64" s="11">
        <v>8</v>
      </c>
      <c r="BS64" s="11"/>
      <c r="BT64" s="11">
        <v>9</v>
      </c>
      <c r="BU64" s="12"/>
      <c r="BV64" s="11">
        <f t="shared" si="13"/>
        <v>9</v>
      </c>
      <c r="BW64" s="11">
        <v>6</v>
      </c>
      <c r="BX64" s="11"/>
      <c r="BY64" s="11">
        <v>7</v>
      </c>
      <c r="BZ64" s="12"/>
      <c r="CA64" s="11">
        <v>9</v>
      </c>
      <c r="CB64" s="12"/>
      <c r="CC64" s="11">
        <v>8</v>
      </c>
      <c r="CD64" s="12"/>
      <c r="CE64" s="11">
        <v>9</v>
      </c>
      <c r="CF64" s="12"/>
      <c r="CG64" s="11">
        <v>7</v>
      </c>
      <c r="CH64" s="12"/>
      <c r="CI64" s="11">
        <v>8</v>
      </c>
      <c r="CJ64" s="12"/>
      <c r="CK64" s="11">
        <v>8</v>
      </c>
      <c r="CL64" s="11"/>
      <c r="CM64" s="11">
        <v>10</v>
      </c>
      <c r="CN64" s="11"/>
      <c r="CO64" s="11">
        <v>8</v>
      </c>
      <c r="CP64" s="12"/>
      <c r="CQ64" s="11">
        <v>9</v>
      </c>
      <c r="CR64" s="11"/>
      <c r="CS64" s="13">
        <f t="shared" si="14"/>
        <v>7.83</v>
      </c>
      <c r="CT64" s="13"/>
      <c r="CU64" s="14" t="str">
        <f t="shared" si="26"/>
        <v>Khá</v>
      </c>
      <c r="CV64" s="19"/>
      <c r="CW64" s="11">
        <v>9</v>
      </c>
      <c r="CX64" s="12"/>
      <c r="CY64" s="11">
        <v>10</v>
      </c>
      <c r="CZ64" s="11"/>
      <c r="DA64" s="11">
        <v>8</v>
      </c>
      <c r="DB64" s="12"/>
      <c r="DC64" s="11">
        <v>7</v>
      </c>
      <c r="DD64" s="12"/>
      <c r="DE64" s="11">
        <v>9</v>
      </c>
      <c r="DF64" s="12"/>
      <c r="DG64" s="11">
        <v>8</v>
      </c>
      <c r="DH64" s="12"/>
      <c r="DI64" s="11">
        <v>8</v>
      </c>
      <c r="DJ64" s="12"/>
      <c r="DK64" s="11">
        <v>8</v>
      </c>
      <c r="DL64" s="12"/>
      <c r="DM64" s="11">
        <v>8</v>
      </c>
      <c r="DN64" s="12"/>
      <c r="DO64" s="11">
        <v>8</v>
      </c>
      <c r="DP64" s="11"/>
      <c r="DQ64" s="13">
        <f t="shared" si="29"/>
        <v>8.32</v>
      </c>
      <c r="DR64" s="13"/>
      <c r="DS64" s="14" t="str">
        <f t="shared" si="27"/>
        <v>Giỏi</v>
      </c>
      <c r="DT64" s="21"/>
      <c r="DU64" s="11">
        <v>10</v>
      </c>
      <c r="DV64" s="98"/>
      <c r="DW64" s="11">
        <v>9</v>
      </c>
      <c r="DX64" s="98"/>
      <c r="DY64" s="11">
        <v>10</v>
      </c>
      <c r="DZ64" s="98"/>
      <c r="EA64" s="11">
        <v>8</v>
      </c>
      <c r="EB64" s="98"/>
      <c r="EC64" s="11">
        <v>7</v>
      </c>
      <c r="ED64" s="98"/>
      <c r="EE64" s="11">
        <v>10</v>
      </c>
      <c r="EF64" s="98"/>
      <c r="EG64" s="11">
        <v>8</v>
      </c>
      <c r="EH64" s="98"/>
      <c r="EI64" s="11">
        <v>9</v>
      </c>
      <c r="EJ64" s="98"/>
      <c r="EK64" s="11">
        <v>9</v>
      </c>
      <c r="EL64" s="98"/>
      <c r="EM64" s="11">
        <v>9</v>
      </c>
      <c r="EN64" s="98"/>
      <c r="EO64" s="11">
        <v>9</v>
      </c>
      <c r="EP64" s="98"/>
      <c r="EQ64" s="217">
        <f t="shared" si="30"/>
        <v>9</v>
      </c>
      <c r="ER64" s="220"/>
      <c r="ES64" s="221" t="str">
        <f t="shared" si="18"/>
        <v>Xuất sắc</v>
      </c>
      <c r="ET64" s="221"/>
      <c r="EU64" s="217">
        <f t="shared" si="15"/>
        <v>8.68</v>
      </c>
      <c r="EV64" s="220"/>
      <c r="EW64" s="221" t="str">
        <f t="shared" si="19"/>
        <v>Giỏi</v>
      </c>
      <c r="EX64" s="219" t="str">
        <f t="shared" si="16"/>
        <v>Trần Thị HồngThu</v>
      </c>
      <c r="EY64" s="46">
        <f t="shared" si="17"/>
        <v>8.01</v>
      </c>
      <c r="EZ64" s="46"/>
      <c r="FA64" s="47" t="str">
        <f t="shared" si="28"/>
        <v>Giỏi</v>
      </c>
      <c r="FB64" s="170">
        <f t="shared" si="31"/>
        <v>6</v>
      </c>
    </row>
    <row r="65" spans="1:158" ht="12.75" x14ac:dyDescent="0.2">
      <c r="A65" s="16">
        <v>63</v>
      </c>
      <c r="B65" s="17" t="s">
        <v>264</v>
      </c>
      <c r="C65" s="18" t="s">
        <v>166</v>
      </c>
      <c r="D65" s="11">
        <v>6</v>
      </c>
      <c r="E65" s="12"/>
      <c r="F65" s="11">
        <f t="shared" si="2"/>
        <v>6</v>
      </c>
      <c r="G65" s="11">
        <v>8</v>
      </c>
      <c r="H65" s="12"/>
      <c r="I65" s="11">
        <v>9</v>
      </c>
      <c r="J65" s="12"/>
      <c r="K65" s="11">
        <v>8</v>
      </c>
      <c r="L65" s="12"/>
      <c r="M65" s="11">
        <v>9</v>
      </c>
      <c r="N65" s="12"/>
      <c r="O65" s="11">
        <f t="shared" si="3"/>
        <v>9</v>
      </c>
      <c r="P65" s="11">
        <v>8</v>
      </c>
      <c r="Q65" s="12"/>
      <c r="R65" s="11">
        <f t="shared" si="4"/>
        <v>8</v>
      </c>
      <c r="S65" s="12">
        <v>8</v>
      </c>
      <c r="T65" s="12"/>
      <c r="U65" s="12">
        <v>9</v>
      </c>
      <c r="V65" s="12"/>
      <c r="W65" s="11">
        <v>8</v>
      </c>
      <c r="X65" s="12"/>
      <c r="Y65" s="11">
        <f t="shared" si="5"/>
        <v>8</v>
      </c>
      <c r="Z65" s="11">
        <v>7</v>
      </c>
      <c r="AA65" s="11"/>
      <c r="AB65" s="11">
        <f t="shared" si="6"/>
        <v>7</v>
      </c>
      <c r="AC65" s="11">
        <v>7</v>
      </c>
      <c r="AD65" s="12"/>
      <c r="AE65" s="11">
        <f t="shared" si="7"/>
        <v>7</v>
      </c>
      <c r="AF65" s="11">
        <v>6</v>
      </c>
      <c r="AG65" s="12"/>
      <c r="AH65" s="11">
        <f t="shared" si="8"/>
        <v>6</v>
      </c>
      <c r="AI65" s="11">
        <v>8</v>
      </c>
      <c r="AJ65" s="12"/>
      <c r="AK65" s="11">
        <f t="shared" si="9"/>
        <v>8</v>
      </c>
      <c r="AL65" s="11">
        <v>8</v>
      </c>
      <c r="AM65" s="12"/>
      <c r="AN65" s="11">
        <v>7</v>
      </c>
      <c r="AO65" s="12"/>
      <c r="AP65" s="11">
        <v>8</v>
      </c>
      <c r="AQ65" s="12"/>
      <c r="AR65" s="11">
        <v>6</v>
      </c>
      <c r="AS65" s="12"/>
      <c r="AT65" s="11">
        <f t="shared" si="10"/>
        <v>6</v>
      </c>
      <c r="AU65" s="13">
        <f t="shared" si="11"/>
        <v>7.48</v>
      </c>
      <c r="AV65" s="13"/>
      <c r="AW65" s="14" t="str">
        <f t="shared" si="25"/>
        <v>Khá</v>
      </c>
      <c r="AX65" s="19"/>
      <c r="AY65" s="11">
        <v>6</v>
      </c>
      <c r="AZ65" s="12"/>
      <c r="BA65" s="11">
        <v>8</v>
      </c>
      <c r="BB65" s="11"/>
      <c r="BC65" s="11">
        <v>8</v>
      </c>
      <c r="BD65" s="12"/>
      <c r="BE65" s="11">
        <v>8</v>
      </c>
      <c r="BF65" s="12"/>
      <c r="BG65" s="11">
        <f t="shared" si="12"/>
        <v>8</v>
      </c>
      <c r="BH65" s="11">
        <v>9</v>
      </c>
      <c r="BI65" s="12"/>
      <c r="BJ65" s="11">
        <v>8</v>
      </c>
      <c r="BK65" s="12"/>
      <c r="BL65" s="11">
        <v>8</v>
      </c>
      <c r="BM65" s="12"/>
      <c r="BN65" s="11">
        <v>8</v>
      </c>
      <c r="BO65" s="12"/>
      <c r="BP65" s="11">
        <v>8</v>
      </c>
      <c r="BQ65" s="12"/>
      <c r="BR65" s="11">
        <v>8</v>
      </c>
      <c r="BS65" s="11"/>
      <c r="BT65" s="11">
        <v>9</v>
      </c>
      <c r="BU65" s="12"/>
      <c r="BV65" s="11">
        <f t="shared" si="13"/>
        <v>9</v>
      </c>
      <c r="BW65" s="11">
        <v>8</v>
      </c>
      <c r="BX65" s="11"/>
      <c r="BY65" s="11">
        <v>8</v>
      </c>
      <c r="BZ65" s="12"/>
      <c r="CA65" s="11">
        <v>8</v>
      </c>
      <c r="CB65" s="12"/>
      <c r="CC65" s="11">
        <v>8</v>
      </c>
      <c r="CD65" s="12"/>
      <c r="CE65" s="11">
        <v>9</v>
      </c>
      <c r="CF65" s="12"/>
      <c r="CG65" s="11">
        <v>8</v>
      </c>
      <c r="CH65" s="12"/>
      <c r="CI65" s="11">
        <v>9</v>
      </c>
      <c r="CJ65" s="12"/>
      <c r="CK65" s="11">
        <v>8</v>
      </c>
      <c r="CL65" s="11"/>
      <c r="CM65" s="11">
        <v>10</v>
      </c>
      <c r="CN65" s="11"/>
      <c r="CO65" s="11">
        <v>9</v>
      </c>
      <c r="CP65" s="12"/>
      <c r="CQ65" s="11">
        <v>9</v>
      </c>
      <c r="CR65" s="11"/>
      <c r="CS65" s="13">
        <f t="shared" si="14"/>
        <v>8.2100000000000009</v>
      </c>
      <c r="CT65" s="13"/>
      <c r="CU65" s="14" t="str">
        <f t="shared" si="26"/>
        <v>Giỏi</v>
      </c>
      <c r="CV65" s="19"/>
      <c r="CW65" s="11">
        <v>9</v>
      </c>
      <c r="CX65" s="12"/>
      <c r="CY65" s="11">
        <v>10</v>
      </c>
      <c r="CZ65" s="11"/>
      <c r="DA65" s="11">
        <v>8</v>
      </c>
      <c r="DB65" s="12"/>
      <c r="DC65" s="11">
        <v>8</v>
      </c>
      <c r="DD65" s="12"/>
      <c r="DE65" s="11">
        <v>9</v>
      </c>
      <c r="DF65" s="12"/>
      <c r="DG65" s="11">
        <v>8</v>
      </c>
      <c r="DH65" s="12"/>
      <c r="DI65" s="11">
        <v>9</v>
      </c>
      <c r="DJ65" s="12"/>
      <c r="DK65" s="11">
        <v>9</v>
      </c>
      <c r="DL65" s="12"/>
      <c r="DM65" s="11">
        <v>8</v>
      </c>
      <c r="DN65" s="12"/>
      <c r="DO65" s="11">
        <v>9</v>
      </c>
      <c r="DP65" s="11"/>
      <c r="DQ65" s="13">
        <f t="shared" si="29"/>
        <v>8.7200000000000006</v>
      </c>
      <c r="DR65" s="13"/>
      <c r="DS65" s="14" t="str">
        <f t="shared" si="27"/>
        <v>Giỏi</v>
      </c>
      <c r="DT65" s="21"/>
      <c r="DU65" s="11">
        <v>10</v>
      </c>
      <c r="DV65" s="98"/>
      <c r="DW65" s="11">
        <v>9</v>
      </c>
      <c r="DX65" s="98"/>
      <c r="DY65" s="11">
        <v>10</v>
      </c>
      <c r="DZ65" s="98"/>
      <c r="EA65" s="11">
        <v>10</v>
      </c>
      <c r="EB65" s="98"/>
      <c r="EC65" s="11">
        <v>8</v>
      </c>
      <c r="ED65" s="98"/>
      <c r="EE65" s="11">
        <v>9</v>
      </c>
      <c r="EF65" s="98"/>
      <c r="EG65" s="11">
        <v>9</v>
      </c>
      <c r="EH65" s="98"/>
      <c r="EI65" s="11">
        <v>9</v>
      </c>
      <c r="EJ65" s="98"/>
      <c r="EK65" s="11">
        <v>9</v>
      </c>
      <c r="EL65" s="98"/>
      <c r="EM65" s="11">
        <v>10</v>
      </c>
      <c r="EN65" s="98"/>
      <c r="EO65" s="11">
        <v>9</v>
      </c>
      <c r="EP65" s="98"/>
      <c r="EQ65" s="217">
        <f t="shared" si="30"/>
        <v>9.25</v>
      </c>
      <c r="ER65" s="220"/>
      <c r="ES65" s="221" t="str">
        <f t="shared" si="18"/>
        <v>Xuất sắc</v>
      </c>
      <c r="ET65" s="221"/>
      <c r="EU65" s="217">
        <f t="shared" si="15"/>
        <v>9</v>
      </c>
      <c r="EV65" s="220"/>
      <c r="EW65" s="221" t="str">
        <f t="shared" si="19"/>
        <v>Xuất sắc</v>
      </c>
      <c r="EX65" s="219" t="str">
        <f t="shared" si="16"/>
        <v>Trần Phan AnhThư</v>
      </c>
      <c r="EY65" s="46">
        <f t="shared" si="17"/>
        <v>8.23</v>
      </c>
      <c r="EZ65" s="46"/>
      <c r="FA65" s="47" t="str">
        <f t="shared" si="28"/>
        <v>Giỏi</v>
      </c>
      <c r="FB65" s="170">
        <f t="shared" si="31"/>
        <v>2</v>
      </c>
    </row>
    <row r="66" spans="1:158" ht="12.75" x14ac:dyDescent="0.2">
      <c r="A66" s="16">
        <v>64</v>
      </c>
      <c r="B66" s="17" t="s">
        <v>265</v>
      </c>
      <c r="C66" s="18" t="s">
        <v>169</v>
      </c>
      <c r="D66" s="11">
        <v>9</v>
      </c>
      <c r="E66" s="12"/>
      <c r="F66" s="11">
        <f t="shared" si="2"/>
        <v>9</v>
      </c>
      <c r="G66" s="11">
        <v>6</v>
      </c>
      <c r="H66" s="12"/>
      <c r="I66" s="11">
        <v>7</v>
      </c>
      <c r="J66" s="12"/>
      <c r="K66" s="11">
        <v>7</v>
      </c>
      <c r="L66" s="12"/>
      <c r="M66" s="11">
        <v>8</v>
      </c>
      <c r="N66" s="12"/>
      <c r="O66" s="11">
        <f t="shared" si="3"/>
        <v>8</v>
      </c>
      <c r="P66" s="11">
        <v>6</v>
      </c>
      <c r="Q66" s="12"/>
      <c r="R66" s="11">
        <f t="shared" si="4"/>
        <v>6</v>
      </c>
      <c r="S66" s="12">
        <v>8</v>
      </c>
      <c r="T66" s="12"/>
      <c r="U66" s="12">
        <v>8</v>
      </c>
      <c r="V66" s="12"/>
      <c r="W66" s="11">
        <v>9</v>
      </c>
      <c r="X66" s="12"/>
      <c r="Y66" s="11">
        <f t="shared" si="5"/>
        <v>9</v>
      </c>
      <c r="Z66" s="11">
        <v>5</v>
      </c>
      <c r="AA66" s="11"/>
      <c r="AB66" s="11">
        <f t="shared" si="6"/>
        <v>5</v>
      </c>
      <c r="AC66" s="11">
        <v>7</v>
      </c>
      <c r="AD66" s="12"/>
      <c r="AE66" s="11">
        <f t="shared" si="7"/>
        <v>7</v>
      </c>
      <c r="AF66" s="11">
        <v>7</v>
      </c>
      <c r="AG66" s="12"/>
      <c r="AH66" s="11">
        <f t="shared" si="8"/>
        <v>7</v>
      </c>
      <c r="AI66" s="11">
        <v>8</v>
      </c>
      <c r="AJ66" s="12"/>
      <c r="AK66" s="11">
        <f t="shared" si="9"/>
        <v>8</v>
      </c>
      <c r="AL66" s="11">
        <v>8</v>
      </c>
      <c r="AM66" s="12"/>
      <c r="AN66" s="11">
        <v>8</v>
      </c>
      <c r="AO66" s="12"/>
      <c r="AP66" s="11">
        <v>8</v>
      </c>
      <c r="AQ66" s="12"/>
      <c r="AR66" s="11">
        <v>7</v>
      </c>
      <c r="AS66" s="12"/>
      <c r="AT66" s="11">
        <f t="shared" si="10"/>
        <v>7</v>
      </c>
      <c r="AU66" s="13">
        <f t="shared" si="11"/>
        <v>7.33</v>
      </c>
      <c r="AV66" s="13"/>
      <c r="AW66" s="14" t="str">
        <f t="shared" si="25"/>
        <v>Khá</v>
      </c>
      <c r="AX66" s="19"/>
      <c r="AY66" s="11">
        <v>6</v>
      </c>
      <c r="AZ66" s="12"/>
      <c r="BA66" s="11">
        <v>9</v>
      </c>
      <c r="BB66" s="11"/>
      <c r="BC66" s="11">
        <v>8</v>
      </c>
      <c r="BD66" s="12"/>
      <c r="BE66" s="11">
        <v>9</v>
      </c>
      <c r="BF66" s="12"/>
      <c r="BG66" s="11">
        <f t="shared" si="12"/>
        <v>9</v>
      </c>
      <c r="BH66" s="11">
        <v>8</v>
      </c>
      <c r="BI66" s="12"/>
      <c r="BJ66" s="11">
        <v>8</v>
      </c>
      <c r="BK66" s="12"/>
      <c r="BL66" s="11">
        <v>9</v>
      </c>
      <c r="BM66" s="12"/>
      <c r="BN66" s="11">
        <v>7</v>
      </c>
      <c r="BO66" s="12"/>
      <c r="BP66" s="11">
        <v>8</v>
      </c>
      <c r="BQ66" s="12"/>
      <c r="BR66" s="11">
        <v>8</v>
      </c>
      <c r="BS66" s="11"/>
      <c r="BT66" s="11">
        <v>9</v>
      </c>
      <c r="BU66" s="12"/>
      <c r="BV66" s="11">
        <f t="shared" si="13"/>
        <v>9</v>
      </c>
      <c r="BW66" s="11">
        <v>7</v>
      </c>
      <c r="BX66" s="11"/>
      <c r="BY66" s="11">
        <v>8</v>
      </c>
      <c r="BZ66" s="12"/>
      <c r="CA66" s="11">
        <v>9</v>
      </c>
      <c r="CB66" s="12"/>
      <c r="CC66" s="11">
        <v>7</v>
      </c>
      <c r="CD66" s="12"/>
      <c r="CE66" s="11">
        <v>9</v>
      </c>
      <c r="CF66" s="12"/>
      <c r="CG66" s="11">
        <v>8</v>
      </c>
      <c r="CH66" s="12"/>
      <c r="CI66" s="11">
        <v>10</v>
      </c>
      <c r="CJ66" s="12"/>
      <c r="CK66" s="11">
        <v>8</v>
      </c>
      <c r="CL66" s="11"/>
      <c r="CM66" s="11">
        <v>10</v>
      </c>
      <c r="CN66" s="11"/>
      <c r="CO66" s="11">
        <v>8</v>
      </c>
      <c r="CP66" s="12"/>
      <c r="CQ66" s="11">
        <v>9</v>
      </c>
      <c r="CR66" s="11"/>
      <c r="CS66" s="13">
        <f t="shared" si="14"/>
        <v>8.19</v>
      </c>
      <c r="CT66" s="13"/>
      <c r="CU66" s="14" t="str">
        <f t="shared" si="26"/>
        <v>Giỏi</v>
      </c>
      <c r="CV66" s="19"/>
      <c r="CW66" s="11">
        <v>9</v>
      </c>
      <c r="CX66" s="12"/>
      <c r="CY66" s="11">
        <v>10</v>
      </c>
      <c r="CZ66" s="11"/>
      <c r="DA66" s="11">
        <v>8</v>
      </c>
      <c r="DB66" s="12"/>
      <c r="DC66" s="11">
        <v>9</v>
      </c>
      <c r="DD66" s="12"/>
      <c r="DE66" s="11">
        <v>9</v>
      </c>
      <c r="DF66" s="12"/>
      <c r="DG66" s="11">
        <v>9</v>
      </c>
      <c r="DH66" s="12"/>
      <c r="DI66" s="11">
        <v>8</v>
      </c>
      <c r="DJ66" s="12"/>
      <c r="DK66" s="11">
        <v>9</v>
      </c>
      <c r="DL66" s="12"/>
      <c r="DM66" s="11">
        <v>8</v>
      </c>
      <c r="DN66" s="12"/>
      <c r="DO66" s="11">
        <v>9</v>
      </c>
      <c r="DP66" s="11"/>
      <c r="DQ66" s="13">
        <f t="shared" si="29"/>
        <v>8.8800000000000008</v>
      </c>
      <c r="DR66" s="13"/>
      <c r="DS66" s="14" t="str">
        <f t="shared" si="27"/>
        <v>Giỏi</v>
      </c>
      <c r="DT66" s="21"/>
      <c r="DU66" s="11">
        <v>10</v>
      </c>
      <c r="DV66" s="98"/>
      <c r="DW66" s="11">
        <v>9</v>
      </c>
      <c r="DX66" s="98"/>
      <c r="DY66" s="11">
        <v>10</v>
      </c>
      <c r="DZ66" s="98"/>
      <c r="EA66" s="11">
        <v>9</v>
      </c>
      <c r="EB66" s="98"/>
      <c r="EC66" s="11">
        <v>8</v>
      </c>
      <c r="ED66" s="98"/>
      <c r="EE66" s="11">
        <v>9</v>
      </c>
      <c r="EF66" s="98"/>
      <c r="EG66" s="11">
        <v>9</v>
      </c>
      <c r="EH66" s="98"/>
      <c r="EI66" s="11">
        <v>9</v>
      </c>
      <c r="EJ66" s="98"/>
      <c r="EK66" s="11">
        <v>9</v>
      </c>
      <c r="EL66" s="98"/>
      <c r="EM66" s="11">
        <v>10</v>
      </c>
      <c r="EN66" s="98"/>
      <c r="EO66" s="11">
        <v>9</v>
      </c>
      <c r="EP66" s="98"/>
      <c r="EQ66" s="217">
        <f t="shared" si="30"/>
        <v>9.18</v>
      </c>
      <c r="ER66" s="220"/>
      <c r="ES66" s="221" t="str">
        <f t="shared" si="18"/>
        <v>Xuất sắc</v>
      </c>
      <c r="ET66" s="221"/>
      <c r="EU66" s="217">
        <f t="shared" si="15"/>
        <v>9.0399999999999991</v>
      </c>
      <c r="EV66" s="220"/>
      <c r="EW66" s="221" t="str">
        <f t="shared" si="19"/>
        <v>Xuất sắc</v>
      </c>
      <c r="EX66" s="219" t="str">
        <f t="shared" si="16"/>
        <v>Đào Thị KimThúy</v>
      </c>
      <c r="EY66" s="46">
        <f t="shared" si="17"/>
        <v>8.18</v>
      </c>
      <c r="EZ66" s="46"/>
      <c r="FA66" s="47" t="str">
        <f t="shared" si="28"/>
        <v>Giỏi</v>
      </c>
      <c r="FB66" s="170">
        <f t="shared" si="31"/>
        <v>3</v>
      </c>
    </row>
    <row r="67" spans="1:158" ht="12.75" x14ac:dyDescent="0.2">
      <c r="A67" s="16">
        <v>65</v>
      </c>
      <c r="B67" s="17" t="s">
        <v>102</v>
      </c>
      <c r="C67" s="18" t="s">
        <v>169</v>
      </c>
      <c r="D67" s="11">
        <v>2</v>
      </c>
      <c r="E67" s="12">
        <v>9</v>
      </c>
      <c r="F67" s="11">
        <f t="shared" si="2"/>
        <v>9</v>
      </c>
      <c r="G67" s="11">
        <v>6</v>
      </c>
      <c r="H67" s="12"/>
      <c r="I67" s="11">
        <v>7</v>
      </c>
      <c r="J67" s="12"/>
      <c r="K67" s="11">
        <v>6</v>
      </c>
      <c r="L67" s="12"/>
      <c r="M67" s="11">
        <v>4</v>
      </c>
      <c r="N67" s="12">
        <v>5</v>
      </c>
      <c r="O67" s="11">
        <f t="shared" si="3"/>
        <v>5</v>
      </c>
      <c r="P67" s="11">
        <v>6</v>
      </c>
      <c r="Q67" s="12"/>
      <c r="R67" s="11">
        <f t="shared" si="4"/>
        <v>6</v>
      </c>
      <c r="S67" s="12">
        <v>7</v>
      </c>
      <c r="T67" s="12"/>
      <c r="U67" s="12">
        <v>7</v>
      </c>
      <c r="V67" s="12"/>
      <c r="W67" s="11">
        <v>2</v>
      </c>
      <c r="X67" s="12">
        <v>8</v>
      </c>
      <c r="Y67" s="11">
        <f t="shared" si="5"/>
        <v>8</v>
      </c>
      <c r="Z67" s="11">
        <v>5</v>
      </c>
      <c r="AA67" s="11"/>
      <c r="AB67" s="11">
        <f t="shared" si="6"/>
        <v>5</v>
      </c>
      <c r="AC67" s="11">
        <v>5</v>
      </c>
      <c r="AD67" s="12"/>
      <c r="AE67" s="11">
        <f t="shared" si="7"/>
        <v>5</v>
      </c>
      <c r="AF67" s="11">
        <v>4</v>
      </c>
      <c r="AG67" s="12">
        <v>6</v>
      </c>
      <c r="AH67" s="11">
        <f t="shared" si="8"/>
        <v>6</v>
      </c>
      <c r="AI67" s="11">
        <v>5</v>
      </c>
      <c r="AJ67" s="12"/>
      <c r="AK67" s="11">
        <f t="shared" si="9"/>
        <v>5</v>
      </c>
      <c r="AL67" s="11">
        <v>7</v>
      </c>
      <c r="AM67" s="12"/>
      <c r="AN67" s="11">
        <v>7</v>
      </c>
      <c r="AO67" s="12"/>
      <c r="AP67" s="11">
        <v>8</v>
      </c>
      <c r="AQ67" s="12"/>
      <c r="AR67" s="11">
        <v>6</v>
      </c>
      <c r="AS67" s="12"/>
      <c r="AT67" s="11">
        <f t="shared" si="10"/>
        <v>6</v>
      </c>
      <c r="AU67" s="13">
        <f t="shared" si="11"/>
        <v>6.46</v>
      </c>
      <c r="AV67" s="13"/>
      <c r="AW67" s="14" t="str">
        <f t="shared" si="25"/>
        <v>TBKhá</v>
      </c>
      <c r="AX67" s="19"/>
      <c r="AY67" s="11">
        <v>6</v>
      </c>
      <c r="AZ67" s="12"/>
      <c r="BA67" s="11">
        <v>6</v>
      </c>
      <c r="BB67" s="11"/>
      <c r="BC67" s="11">
        <v>7</v>
      </c>
      <c r="BD67" s="12"/>
      <c r="BE67" s="11">
        <v>5</v>
      </c>
      <c r="BF67" s="12"/>
      <c r="BG67" s="11">
        <f t="shared" si="12"/>
        <v>5</v>
      </c>
      <c r="BH67" s="11">
        <v>7</v>
      </c>
      <c r="BI67" s="12"/>
      <c r="BJ67" s="11">
        <v>7</v>
      </c>
      <c r="BK67" s="12"/>
      <c r="BL67" s="11">
        <v>7</v>
      </c>
      <c r="BM67" s="12"/>
      <c r="BN67" s="11">
        <v>7</v>
      </c>
      <c r="BO67" s="12"/>
      <c r="BP67" s="11">
        <v>8</v>
      </c>
      <c r="BQ67" s="12"/>
      <c r="BR67" s="11">
        <v>8</v>
      </c>
      <c r="BS67" s="11"/>
      <c r="BT67" s="11">
        <v>8</v>
      </c>
      <c r="BU67" s="12"/>
      <c r="BV67" s="11">
        <f t="shared" si="13"/>
        <v>8</v>
      </c>
      <c r="BW67" s="11">
        <v>5</v>
      </c>
      <c r="BX67" s="11"/>
      <c r="BY67" s="11">
        <v>6</v>
      </c>
      <c r="BZ67" s="12"/>
      <c r="CA67" s="11">
        <v>6</v>
      </c>
      <c r="CB67" s="12"/>
      <c r="CC67" s="11">
        <v>6</v>
      </c>
      <c r="CD67" s="12"/>
      <c r="CE67" s="11">
        <v>7</v>
      </c>
      <c r="CF67" s="12"/>
      <c r="CG67" s="11">
        <v>6</v>
      </c>
      <c r="CH67" s="12"/>
      <c r="CI67" s="11">
        <v>5</v>
      </c>
      <c r="CJ67" s="12"/>
      <c r="CK67" s="11">
        <v>7</v>
      </c>
      <c r="CL67" s="11"/>
      <c r="CM67" s="11">
        <v>7</v>
      </c>
      <c r="CN67" s="11"/>
      <c r="CO67" s="11">
        <v>7</v>
      </c>
      <c r="CP67" s="12"/>
      <c r="CQ67" s="11">
        <v>8</v>
      </c>
      <c r="CR67" s="11"/>
      <c r="CS67" s="13">
        <f t="shared" si="14"/>
        <v>6.6</v>
      </c>
      <c r="CT67" s="13"/>
      <c r="CU67" s="14" t="str">
        <f t="shared" si="26"/>
        <v>TBKhá</v>
      </c>
      <c r="CV67" s="19"/>
      <c r="CW67" s="11">
        <v>8</v>
      </c>
      <c r="CX67" s="12"/>
      <c r="CY67" s="11">
        <v>8</v>
      </c>
      <c r="CZ67" s="11"/>
      <c r="DA67" s="11">
        <v>7</v>
      </c>
      <c r="DB67" s="12"/>
      <c r="DC67" s="11">
        <v>7</v>
      </c>
      <c r="DD67" s="12"/>
      <c r="DE67" s="11">
        <v>8</v>
      </c>
      <c r="DF67" s="12"/>
      <c r="DG67" s="11">
        <v>6</v>
      </c>
      <c r="DH67" s="12"/>
      <c r="DI67" s="11">
        <v>8</v>
      </c>
      <c r="DJ67" s="12"/>
      <c r="DK67" s="11">
        <v>8</v>
      </c>
      <c r="DL67" s="12"/>
      <c r="DM67" s="11">
        <v>7</v>
      </c>
      <c r="DN67" s="12"/>
      <c r="DO67" s="11">
        <v>9</v>
      </c>
      <c r="DP67" s="11"/>
      <c r="DQ67" s="13">
        <f t="shared" si="29"/>
        <v>7.6</v>
      </c>
      <c r="DR67" s="13"/>
      <c r="DS67" s="14" t="str">
        <f t="shared" si="27"/>
        <v>Khá</v>
      </c>
      <c r="DT67" s="21"/>
      <c r="DU67" s="11">
        <v>7</v>
      </c>
      <c r="DV67" s="98"/>
      <c r="DW67" s="11">
        <v>7</v>
      </c>
      <c r="DX67" s="98"/>
      <c r="DY67" s="11">
        <v>7</v>
      </c>
      <c r="DZ67" s="98"/>
      <c r="EA67" s="11">
        <v>8</v>
      </c>
      <c r="EB67" s="98"/>
      <c r="EC67" s="11">
        <v>7</v>
      </c>
      <c r="ED67" s="98"/>
      <c r="EE67" s="11">
        <v>7</v>
      </c>
      <c r="EF67" s="98"/>
      <c r="EG67" s="11">
        <v>8</v>
      </c>
      <c r="EH67" s="98"/>
      <c r="EI67" s="11">
        <v>8</v>
      </c>
      <c r="EJ67" s="98"/>
      <c r="EK67" s="11">
        <v>8</v>
      </c>
      <c r="EL67" s="98"/>
      <c r="EM67" s="11">
        <v>7</v>
      </c>
      <c r="EN67" s="98"/>
      <c r="EO67" s="11">
        <v>9</v>
      </c>
      <c r="EP67" s="98"/>
      <c r="EQ67" s="217">
        <f t="shared" ref="EQ67:EQ85" si="32">ROUND(SUMPRODUCT($DU$5:$EP$5,DU67:EP67)/$EQ$6,2)</f>
        <v>7.54</v>
      </c>
      <c r="ER67" s="220"/>
      <c r="ES67" s="221" t="str">
        <f t="shared" si="18"/>
        <v>Khá</v>
      </c>
      <c r="ET67" s="221"/>
      <c r="EU67" s="217">
        <f t="shared" si="15"/>
        <v>7.57</v>
      </c>
      <c r="EV67" s="220"/>
      <c r="EW67" s="221" t="str">
        <f t="shared" si="19"/>
        <v>Khá</v>
      </c>
      <c r="EX67" s="219" t="str">
        <f t="shared" si="16"/>
        <v>Lê ThịThúy</v>
      </c>
      <c r="EY67" s="46">
        <f t="shared" si="17"/>
        <v>6.88</v>
      </c>
      <c r="EZ67" s="46"/>
      <c r="FA67" s="47" t="str">
        <f t="shared" si="28"/>
        <v>TBKhá</v>
      </c>
      <c r="FB67" s="170">
        <f t="shared" si="31"/>
        <v>63</v>
      </c>
    </row>
    <row r="68" spans="1:158" ht="12.75" x14ac:dyDescent="0.2">
      <c r="A68" s="16">
        <v>66</v>
      </c>
      <c r="B68" s="17" t="s">
        <v>266</v>
      </c>
      <c r="C68" s="18" t="s">
        <v>267</v>
      </c>
      <c r="D68" s="11">
        <v>6</v>
      </c>
      <c r="E68" s="12"/>
      <c r="F68" s="11">
        <f t="shared" ref="F68:F85" si="33">MAX(D68:E68)</f>
        <v>6</v>
      </c>
      <c r="G68" s="11">
        <v>6</v>
      </c>
      <c r="H68" s="12"/>
      <c r="I68" s="11">
        <v>7</v>
      </c>
      <c r="J68" s="12"/>
      <c r="K68" s="11">
        <v>7</v>
      </c>
      <c r="L68" s="12"/>
      <c r="M68" s="11">
        <v>6</v>
      </c>
      <c r="N68" s="12"/>
      <c r="O68" s="11">
        <f t="shared" ref="O68:O85" si="34">MAX(M68:N68)</f>
        <v>6</v>
      </c>
      <c r="P68" s="11">
        <v>5</v>
      </c>
      <c r="Q68" s="12"/>
      <c r="R68" s="11">
        <f t="shared" ref="R68:R85" si="35">MAX(P68:Q68)</f>
        <v>5</v>
      </c>
      <c r="S68" s="12">
        <v>8</v>
      </c>
      <c r="T68" s="12"/>
      <c r="U68" s="12">
        <v>7</v>
      </c>
      <c r="V68" s="12"/>
      <c r="W68" s="11">
        <v>8</v>
      </c>
      <c r="X68" s="12"/>
      <c r="Y68" s="11">
        <f t="shared" ref="Y68:Y85" si="36">MAX(W68:X68)</f>
        <v>8</v>
      </c>
      <c r="Z68" s="11">
        <v>5</v>
      </c>
      <c r="AA68" s="11"/>
      <c r="AB68" s="11">
        <f t="shared" si="6"/>
        <v>5</v>
      </c>
      <c r="AC68" s="11">
        <v>6</v>
      </c>
      <c r="AD68" s="12"/>
      <c r="AE68" s="11">
        <f t="shared" ref="AE68:AE85" si="37">MAX(AC68:AD68)</f>
        <v>6</v>
      </c>
      <c r="AF68" s="11">
        <v>5</v>
      </c>
      <c r="AG68" s="12"/>
      <c r="AH68" s="11">
        <f t="shared" ref="AH68:AH85" si="38">MAX(AF68:AG68)</f>
        <v>5</v>
      </c>
      <c r="AI68" s="11">
        <v>6</v>
      </c>
      <c r="AJ68" s="12"/>
      <c r="AK68" s="11">
        <f t="shared" ref="AK68:AK85" si="39">MAX(AI68:AJ68)</f>
        <v>6</v>
      </c>
      <c r="AL68" s="11">
        <v>6</v>
      </c>
      <c r="AM68" s="12"/>
      <c r="AN68" s="11">
        <v>7</v>
      </c>
      <c r="AO68" s="12"/>
      <c r="AP68" s="11">
        <v>6</v>
      </c>
      <c r="AQ68" s="12"/>
      <c r="AR68" s="11">
        <v>6</v>
      </c>
      <c r="AS68" s="12"/>
      <c r="AT68" s="11">
        <f t="shared" ref="AT68:AT85" si="40">MAX(AR68:AS68)</f>
        <v>6</v>
      </c>
      <c r="AU68" s="13">
        <f t="shared" ref="AU68:AU85" si="41">ROUND((SUMPRODUCT($D$5:$AT$5,$D68:$AT68))/$AU$6,2)</f>
        <v>6.24</v>
      </c>
      <c r="AV68" s="13"/>
      <c r="AW68" s="14" t="str">
        <f t="shared" si="25"/>
        <v>TBKhá</v>
      </c>
      <c r="AX68" s="19"/>
      <c r="AY68" s="11">
        <v>6</v>
      </c>
      <c r="AZ68" s="12"/>
      <c r="BA68" s="11">
        <v>7</v>
      </c>
      <c r="BB68" s="11"/>
      <c r="BC68" s="11">
        <v>8</v>
      </c>
      <c r="BD68" s="12"/>
      <c r="BE68" s="11">
        <v>8</v>
      </c>
      <c r="BF68" s="12"/>
      <c r="BG68" s="11">
        <f t="shared" ref="BG68:BG85" si="42">MAX(BE68:BF68)</f>
        <v>8</v>
      </c>
      <c r="BH68" s="11">
        <v>7</v>
      </c>
      <c r="BI68" s="12"/>
      <c r="BJ68" s="11">
        <v>8</v>
      </c>
      <c r="BK68" s="12"/>
      <c r="BL68" s="11">
        <v>7</v>
      </c>
      <c r="BM68" s="12"/>
      <c r="BN68" s="11">
        <v>7</v>
      </c>
      <c r="BO68" s="12"/>
      <c r="BP68" s="11">
        <v>8</v>
      </c>
      <c r="BQ68" s="12"/>
      <c r="BR68" s="11">
        <v>9</v>
      </c>
      <c r="BS68" s="11"/>
      <c r="BT68" s="11">
        <v>9</v>
      </c>
      <c r="BU68" s="12"/>
      <c r="BV68" s="11">
        <f t="shared" ref="BV68:BV85" si="43">MAX(BT68:BU68)</f>
        <v>9</v>
      </c>
      <c r="BW68" s="11">
        <v>5</v>
      </c>
      <c r="BX68" s="11"/>
      <c r="BY68" s="11">
        <v>5</v>
      </c>
      <c r="BZ68" s="12"/>
      <c r="CA68" s="11">
        <v>8</v>
      </c>
      <c r="CB68" s="12"/>
      <c r="CC68" s="11">
        <v>6</v>
      </c>
      <c r="CD68" s="12"/>
      <c r="CE68" s="11">
        <v>8</v>
      </c>
      <c r="CF68" s="12"/>
      <c r="CG68" s="11">
        <v>7</v>
      </c>
      <c r="CH68" s="12"/>
      <c r="CI68" s="11">
        <v>8</v>
      </c>
      <c r="CJ68" s="12"/>
      <c r="CK68" s="11">
        <v>7</v>
      </c>
      <c r="CL68" s="11"/>
      <c r="CM68" s="11">
        <v>9</v>
      </c>
      <c r="CN68" s="11"/>
      <c r="CO68" s="11">
        <v>8</v>
      </c>
      <c r="CP68" s="12"/>
      <c r="CQ68" s="11">
        <v>8</v>
      </c>
      <c r="CR68" s="11"/>
      <c r="CS68" s="13">
        <f>ROUND((SUMPRODUCT($AY$5:$CR$5,$AY68:$CR68))/$CS$6,2)</f>
        <v>7.34</v>
      </c>
      <c r="CT68" s="13"/>
      <c r="CU68" s="14" t="str">
        <f t="shared" si="26"/>
        <v>Khá</v>
      </c>
      <c r="CV68" s="19"/>
      <c r="CW68" s="11">
        <v>8</v>
      </c>
      <c r="CX68" s="12"/>
      <c r="CY68" s="11">
        <v>8</v>
      </c>
      <c r="CZ68" s="11"/>
      <c r="DA68" s="11">
        <v>6</v>
      </c>
      <c r="DB68" s="12"/>
      <c r="DC68" s="11">
        <v>8</v>
      </c>
      <c r="DD68" s="12"/>
      <c r="DE68" s="11">
        <v>8</v>
      </c>
      <c r="DF68" s="12"/>
      <c r="DG68" s="11">
        <v>7</v>
      </c>
      <c r="DH68" s="12"/>
      <c r="DI68" s="11">
        <v>7</v>
      </c>
      <c r="DJ68" s="12"/>
      <c r="DK68" s="11">
        <v>8</v>
      </c>
      <c r="DL68" s="12"/>
      <c r="DM68" s="11">
        <v>6</v>
      </c>
      <c r="DN68" s="12"/>
      <c r="DO68" s="11">
        <v>8</v>
      </c>
      <c r="DP68" s="11"/>
      <c r="DQ68" s="13">
        <f t="shared" si="29"/>
        <v>7.52</v>
      </c>
      <c r="DR68" s="13"/>
      <c r="DS68" s="14" t="str">
        <f t="shared" si="27"/>
        <v>Khá</v>
      </c>
      <c r="DT68" s="21"/>
      <c r="DU68" s="11">
        <v>9</v>
      </c>
      <c r="DV68" s="98"/>
      <c r="DW68" s="11">
        <v>8</v>
      </c>
      <c r="DX68" s="98"/>
      <c r="DY68" s="11">
        <v>8</v>
      </c>
      <c r="DZ68" s="98"/>
      <c r="EA68" s="11">
        <v>7</v>
      </c>
      <c r="EB68" s="98"/>
      <c r="EC68" s="11">
        <v>7</v>
      </c>
      <c r="ED68" s="98"/>
      <c r="EE68" s="11">
        <v>8</v>
      </c>
      <c r="EF68" s="98"/>
      <c r="EG68" s="11">
        <v>8</v>
      </c>
      <c r="EH68" s="98"/>
      <c r="EI68" s="11">
        <v>8</v>
      </c>
      <c r="EJ68" s="98"/>
      <c r="EK68" s="11">
        <v>8</v>
      </c>
      <c r="EL68" s="98"/>
      <c r="EM68" s="11">
        <v>10</v>
      </c>
      <c r="EN68" s="98"/>
      <c r="EO68" s="11">
        <v>8</v>
      </c>
      <c r="EP68" s="98"/>
      <c r="EQ68" s="217">
        <f t="shared" si="32"/>
        <v>8.14</v>
      </c>
      <c r="ER68" s="220"/>
      <c r="ES68" s="221" t="str">
        <f t="shared" si="18"/>
        <v>Giỏi</v>
      </c>
      <c r="ET68" s="221"/>
      <c r="EU68" s="217">
        <f t="shared" si="15"/>
        <v>7.85</v>
      </c>
      <c r="EV68" s="220"/>
      <c r="EW68" s="221" t="str">
        <f t="shared" si="19"/>
        <v>Khá</v>
      </c>
      <c r="EX68" s="219" t="str">
        <f t="shared" si="16"/>
        <v>Lê Thị ThuThủy</v>
      </c>
      <c r="EY68" s="46">
        <f t="shared" si="17"/>
        <v>7.14</v>
      </c>
      <c r="EZ68" s="46"/>
      <c r="FA68" s="47" t="str">
        <f t="shared" si="28"/>
        <v>Khá</v>
      </c>
      <c r="FB68" s="170">
        <f t="shared" si="31"/>
        <v>51</v>
      </c>
    </row>
    <row r="69" spans="1:158" ht="12.75" x14ac:dyDescent="0.2">
      <c r="A69" s="16">
        <v>67</v>
      </c>
      <c r="B69" s="17" t="s">
        <v>160</v>
      </c>
      <c r="C69" s="18" t="s">
        <v>267</v>
      </c>
      <c r="D69" s="11">
        <v>7</v>
      </c>
      <c r="E69" s="12"/>
      <c r="F69" s="11">
        <f t="shared" si="33"/>
        <v>7</v>
      </c>
      <c r="G69" s="11">
        <v>5</v>
      </c>
      <c r="H69" s="12"/>
      <c r="I69" s="11">
        <v>7</v>
      </c>
      <c r="J69" s="12"/>
      <c r="K69" s="11">
        <v>6</v>
      </c>
      <c r="L69" s="12"/>
      <c r="M69" s="11">
        <v>8</v>
      </c>
      <c r="N69" s="12"/>
      <c r="O69" s="11">
        <f t="shared" si="34"/>
        <v>8</v>
      </c>
      <c r="P69" s="11">
        <v>5</v>
      </c>
      <c r="Q69" s="12"/>
      <c r="R69" s="11">
        <f t="shared" si="35"/>
        <v>5</v>
      </c>
      <c r="S69" s="12">
        <v>7</v>
      </c>
      <c r="T69" s="12"/>
      <c r="U69" s="12">
        <v>7</v>
      </c>
      <c r="V69" s="12"/>
      <c r="W69" s="11">
        <v>6</v>
      </c>
      <c r="X69" s="12"/>
      <c r="Y69" s="11">
        <f t="shared" si="36"/>
        <v>6</v>
      </c>
      <c r="Z69" s="11">
        <v>5</v>
      </c>
      <c r="AA69" s="11"/>
      <c r="AB69" s="11">
        <f t="shared" si="6"/>
        <v>5</v>
      </c>
      <c r="AC69" s="11">
        <v>5</v>
      </c>
      <c r="AD69" s="12"/>
      <c r="AE69" s="11">
        <f t="shared" si="37"/>
        <v>5</v>
      </c>
      <c r="AF69" s="11">
        <v>6</v>
      </c>
      <c r="AG69" s="12"/>
      <c r="AH69" s="11">
        <f t="shared" si="38"/>
        <v>6</v>
      </c>
      <c r="AI69" s="11">
        <v>6</v>
      </c>
      <c r="AJ69" s="12"/>
      <c r="AK69" s="11">
        <f t="shared" si="39"/>
        <v>6</v>
      </c>
      <c r="AL69" s="11">
        <v>6</v>
      </c>
      <c r="AM69" s="12"/>
      <c r="AN69" s="11">
        <v>7</v>
      </c>
      <c r="AO69" s="12"/>
      <c r="AP69" s="11">
        <v>7</v>
      </c>
      <c r="AQ69" s="12"/>
      <c r="AR69" s="11">
        <v>5</v>
      </c>
      <c r="AS69" s="12"/>
      <c r="AT69" s="11">
        <f t="shared" si="40"/>
        <v>5</v>
      </c>
      <c r="AU69" s="13">
        <f t="shared" si="41"/>
        <v>6.07</v>
      </c>
      <c r="AV69" s="13"/>
      <c r="AW69" s="14" t="str">
        <f t="shared" si="25"/>
        <v>TBKhá</v>
      </c>
      <c r="AX69" s="19"/>
      <c r="AY69" s="11">
        <v>6</v>
      </c>
      <c r="AZ69" s="12"/>
      <c r="BA69" s="11">
        <v>7</v>
      </c>
      <c r="BB69" s="11"/>
      <c r="BC69" s="11">
        <v>7</v>
      </c>
      <c r="BD69" s="12"/>
      <c r="BE69" s="11">
        <v>7</v>
      </c>
      <c r="BF69" s="12"/>
      <c r="BG69" s="11">
        <f t="shared" si="42"/>
        <v>7</v>
      </c>
      <c r="BH69" s="11">
        <v>7</v>
      </c>
      <c r="BI69" s="12"/>
      <c r="BJ69" s="11">
        <v>8</v>
      </c>
      <c r="BK69" s="12"/>
      <c r="BL69" s="11">
        <v>8</v>
      </c>
      <c r="BM69" s="12"/>
      <c r="BN69" s="11">
        <v>7</v>
      </c>
      <c r="BO69" s="12"/>
      <c r="BP69" s="11">
        <v>8</v>
      </c>
      <c r="BQ69" s="12"/>
      <c r="BR69" s="11">
        <v>9</v>
      </c>
      <c r="BS69" s="11"/>
      <c r="BT69" s="11">
        <v>9</v>
      </c>
      <c r="BU69" s="12"/>
      <c r="BV69" s="11">
        <f t="shared" si="43"/>
        <v>9</v>
      </c>
      <c r="BW69" s="11">
        <v>5</v>
      </c>
      <c r="BX69" s="11"/>
      <c r="BY69" s="11">
        <v>6</v>
      </c>
      <c r="BZ69" s="12"/>
      <c r="CA69" s="11">
        <v>8</v>
      </c>
      <c r="CB69" s="12"/>
      <c r="CC69" s="11">
        <v>7</v>
      </c>
      <c r="CD69" s="12"/>
      <c r="CE69" s="11">
        <v>7</v>
      </c>
      <c r="CF69" s="12"/>
      <c r="CG69" s="11">
        <v>6</v>
      </c>
      <c r="CH69" s="12"/>
      <c r="CI69" s="11">
        <v>8</v>
      </c>
      <c r="CJ69" s="12"/>
      <c r="CK69" s="11">
        <v>7</v>
      </c>
      <c r="CL69" s="11"/>
      <c r="CM69" s="11">
        <v>8</v>
      </c>
      <c r="CN69" s="11"/>
      <c r="CO69" s="11">
        <v>8</v>
      </c>
      <c r="CP69" s="12"/>
      <c r="CQ69" s="11">
        <v>8</v>
      </c>
      <c r="CR69" s="11"/>
      <c r="CS69" s="13">
        <f>ROUND((SUMPRODUCT($AY$5:$CR$5,$AY69:$CR69))/$CS$6,2)</f>
        <v>7.28</v>
      </c>
      <c r="CT69" s="13"/>
      <c r="CU69" s="14" t="str">
        <f t="shared" si="26"/>
        <v>Khá</v>
      </c>
      <c r="CV69" s="19"/>
      <c r="CW69" s="11">
        <v>8</v>
      </c>
      <c r="CX69" s="12"/>
      <c r="CY69" s="11">
        <v>9</v>
      </c>
      <c r="CZ69" s="11"/>
      <c r="DA69" s="11">
        <v>8</v>
      </c>
      <c r="DB69" s="12"/>
      <c r="DC69" s="11">
        <v>7</v>
      </c>
      <c r="DD69" s="12"/>
      <c r="DE69" s="11">
        <v>8</v>
      </c>
      <c r="DF69" s="12"/>
      <c r="DG69" s="11">
        <v>8</v>
      </c>
      <c r="DH69" s="12"/>
      <c r="DI69" s="11">
        <v>7</v>
      </c>
      <c r="DJ69" s="12"/>
      <c r="DK69" s="11">
        <v>8</v>
      </c>
      <c r="DL69" s="12"/>
      <c r="DM69" s="11">
        <v>8</v>
      </c>
      <c r="DN69" s="12"/>
      <c r="DO69" s="11">
        <v>8</v>
      </c>
      <c r="DP69" s="11"/>
      <c r="DQ69" s="13">
        <f t="shared" si="29"/>
        <v>7.88</v>
      </c>
      <c r="DR69" s="13"/>
      <c r="DS69" s="14" t="str">
        <f t="shared" si="27"/>
        <v>Khá</v>
      </c>
      <c r="DT69" s="21"/>
      <c r="DU69" s="11">
        <v>10</v>
      </c>
      <c r="DV69" s="98"/>
      <c r="DW69" s="11">
        <v>9</v>
      </c>
      <c r="DX69" s="98"/>
      <c r="DY69" s="11">
        <v>9</v>
      </c>
      <c r="DZ69" s="98"/>
      <c r="EA69" s="11">
        <v>8</v>
      </c>
      <c r="EB69" s="98"/>
      <c r="EC69" s="11">
        <v>7</v>
      </c>
      <c r="ED69" s="98"/>
      <c r="EE69" s="11">
        <v>8</v>
      </c>
      <c r="EF69" s="98"/>
      <c r="EG69" s="11">
        <v>8</v>
      </c>
      <c r="EH69" s="98"/>
      <c r="EI69" s="11">
        <v>8</v>
      </c>
      <c r="EJ69" s="98"/>
      <c r="EK69" s="11">
        <v>9</v>
      </c>
      <c r="EL69" s="98"/>
      <c r="EM69" s="11">
        <v>9</v>
      </c>
      <c r="EN69" s="98"/>
      <c r="EO69" s="11">
        <v>8</v>
      </c>
      <c r="EP69" s="98"/>
      <c r="EQ69" s="217">
        <f t="shared" si="32"/>
        <v>8.5</v>
      </c>
      <c r="ER69" s="220"/>
      <c r="ES69" s="221" t="str">
        <f t="shared" si="18"/>
        <v>Giỏi</v>
      </c>
      <c r="ET69" s="221"/>
      <c r="EU69" s="217">
        <f t="shared" si="15"/>
        <v>8.2100000000000009</v>
      </c>
      <c r="EV69" s="220"/>
      <c r="EW69" s="221" t="str">
        <f t="shared" si="19"/>
        <v>Giỏi</v>
      </c>
      <c r="EX69" s="219" t="str">
        <f t="shared" si="16"/>
        <v>Nguyễn Thị ThanhThủy</v>
      </c>
      <c r="EY69" s="46">
        <f t="shared" si="17"/>
        <v>7.18</v>
      </c>
      <c r="EZ69" s="46"/>
      <c r="FA69" s="47" t="str">
        <f t="shared" si="28"/>
        <v>Khá</v>
      </c>
      <c r="FB69" s="170">
        <f t="shared" si="31"/>
        <v>47</v>
      </c>
    </row>
    <row r="70" spans="1:158" ht="12.75" x14ac:dyDescent="0.2">
      <c r="A70" s="16">
        <v>68</v>
      </c>
      <c r="B70" s="17" t="s">
        <v>268</v>
      </c>
      <c r="C70" s="18" t="s">
        <v>269</v>
      </c>
      <c r="D70" s="11">
        <v>7</v>
      </c>
      <c r="E70" s="12"/>
      <c r="F70" s="11">
        <f t="shared" si="33"/>
        <v>7</v>
      </c>
      <c r="G70" s="11">
        <v>5</v>
      </c>
      <c r="H70" s="12"/>
      <c r="I70" s="11">
        <v>8</v>
      </c>
      <c r="J70" s="12"/>
      <c r="K70" s="11">
        <v>8</v>
      </c>
      <c r="L70" s="12"/>
      <c r="M70" s="11">
        <v>8</v>
      </c>
      <c r="N70" s="12"/>
      <c r="O70" s="11">
        <f t="shared" si="34"/>
        <v>8</v>
      </c>
      <c r="P70" s="11">
        <v>6</v>
      </c>
      <c r="Q70" s="12"/>
      <c r="R70" s="11">
        <f t="shared" si="35"/>
        <v>6</v>
      </c>
      <c r="S70" s="12">
        <v>7</v>
      </c>
      <c r="T70" s="12"/>
      <c r="U70" s="12">
        <v>8</v>
      </c>
      <c r="V70" s="12"/>
      <c r="W70" s="11">
        <v>9</v>
      </c>
      <c r="X70" s="12"/>
      <c r="Y70" s="11">
        <f t="shared" si="36"/>
        <v>9</v>
      </c>
      <c r="Z70" s="11">
        <v>5</v>
      </c>
      <c r="AA70" s="11"/>
      <c r="AB70" s="11">
        <f t="shared" si="6"/>
        <v>5</v>
      </c>
      <c r="AC70" s="11">
        <v>6</v>
      </c>
      <c r="AD70" s="12"/>
      <c r="AE70" s="11">
        <f t="shared" si="37"/>
        <v>6</v>
      </c>
      <c r="AF70" s="11">
        <v>6</v>
      </c>
      <c r="AG70" s="12"/>
      <c r="AH70" s="11">
        <f t="shared" si="38"/>
        <v>6</v>
      </c>
      <c r="AI70" s="11">
        <v>6</v>
      </c>
      <c r="AJ70" s="12"/>
      <c r="AK70" s="11">
        <f t="shared" si="39"/>
        <v>6</v>
      </c>
      <c r="AL70" s="11">
        <v>7</v>
      </c>
      <c r="AM70" s="12"/>
      <c r="AN70" s="11">
        <v>8</v>
      </c>
      <c r="AO70" s="12"/>
      <c r="AP70" s="11">
        <v>6</v>
      </c>
      <c r="AQ70" s="12"/>
      <c r="AR70" s="11">
        <v>6</v>
      </c>
      <c r="AS70" s="12"/>
      <c r="AT70" s="11">
        <f t="shared" si="40"/>
        <v>6</v>
      </c>
      <c r="AU70" s="13">
        <f t="shared" si="41"/>
        <v>6.7</v>
      </c>
      <c r="AV70" s="13"/>
      <c r="AW70" s="14" t="str">
        <f t="shared" si="25"/>
        <v>TBKhá</v>
      </c>
      <c r="AX70" s="19"/>
      <c r="AY70" s="11">
        <v>6</v>
      </c>
      <c r="AZ70" s="12"/>
      <c r="BA70" s="11">
        <v>8</v>
      </c>
      <c r="BB70" s="11"/>
      <c r="BC70" s="11">
        <v>8</v>
      </c>
      <c r="BD70" s="12"/>
      <c r="BE70" s="11">
        <v>7</v>
      </c>
      <c r="BF70" s="12"/>
      <c r="BG70" s="11">
        <f t="shared" si="42"/>
        <v>7</v>
      </c>
      <c r="BH70" s="11">
        <v>6</v>
      </c>
      <c r="BI70" s="12"/>
      <c r="BJ70" s="11">
        <v>8</v>
      </c>
      <c r="BK70" s="12"/>
      <c r="BL70" s="11">
        <v>9</v>
      </c>
      <c r="BM70" s="12"/>
      <c r="BN70" s="11">
        <v>7</v>
      </c>
      <c r="BO70" s="12"/>
      <c r="BP70" s="11">
        <v>8</v>
      </c>
      <c r="BQ70" s="12"/>
      <c r="BR70" s="11">
        <v>8</v>
      </c>
      <c r="BS70" s="11"/>
      <c r="BT70" s="11">
        <v>9</v>
      </c>
      <c r="BU70" s="12"/>
      <c r="BV70" s="11">
        <f t="shared" si="43"/>
        <v>9</v>
      </c>
      <c r="BW70" s="11">
        <v>6</v>
      </c>
      <c r="BX70" s="11"/>
      <c r="BY70" s="11">
        <v>6</v>
      </c>
      <c r="BZ70" s="12"/>
      <c r="CA70" s="11">
        <v>9</v>
      </c>
      <c r="CB70" s="12"/>
      <c r="CC70" s="11">
        <v>7</v>
      </c>
      <c r="CD70" s="12"/>
      <c r="CE70" s="11">
        <v>8</v>
      </c>
      <c r="CF70" s="12"/>
      <c r="CG70" s="11">
        <v>7</v>
      </c>
      <c r="CH70" s="12"/>
      <c r="CI70" s="11">
        <v>10</v>
      </c>
      <c r="CJ70" s="12"/>
      <c r="CK70" s="11">
        <v>7</v>
      </c>
      <c r="CL70" s="11"/>
      <c r="CM70" s="11">
        <v>9</v>
      </c>
      <c r="CN70" s="11"/>
      <c r="CO70" s="11">
        <v>8</v>
      </c>
      <c r="CP70" s="12"/>
      <c r="CQ70" s="11">
        <v>9</v>
      </c>
      <c r="CR70" s="11"/>
      <c r="CS70" s="13">
        <f>ROUND((SUMPRODUCT($AY$5:$CR$5,$AY70:$CR70))/$CS$6,2)</f>
        <v>7.68</v>
      </c>
      <c r="CT70" s="13"/>
      <c r="CU70" s="14" t="str">
        <f t="shared" si="26"/>
        <v>Khá</v>
      </c>
      <c r="CV70" s="19"/>
      <c r="CW70" s="11">
        <v>8</v>
      </c>
      <c r="CX70" s="12"/>
      <c r="CY70" s="11">
        <v>9</v>
      </c>
      <c r="CZ70" s="11"/>
      <c r="DA70" s="11">
        <v>7</v>
      </c>
      <c r="DB70" s="12"/>
      <c r="DC70" s="11">
        <v>8</v>
      </c>
      <c r="DD70" s="12"/>
      <c r="DE70" s="11">
        <v>9</v>
      </c>
      <c r="DF70" s="12"/>
      <c r="DG70" s="11">
        <v>7</v>
      </c>
      <c r="DH70" s="12"/>
      <c r="DI70" s="11">
        <v>7</v>
      </c>
      <c r="DJ70" s="12"/>
      <c r="DK70" s="11">
        <v>8</v>
      </c>
      <c r="DL70" s="12"/>
      <c r="DM70" s="11">
        <v>8</v>
      </c>
      <c r="DN70" s="12"/>
      <c r="DO70" s="11">
        <v>9</v>
      </c>
      <c r="DP70" s="11"/>
      <c r="DQ70" s="13">
        <f t="shared" si="29"/>
        <v>8.0399999999999991</v>
      </c>
      <c r="DR70" s="13"/>
      <c r="DS70" s="14" t="str">
        <f t="shared" si="27"/>
        <v>Giỏi</v>
      </c>
      <c r="DT70" s="21"/>
      <c r="DU70" s="11">
        <v>10</v>
      </c>
      <c r="DV70" s="98"/>
      <c r="DW70" s="11">
        <v>9</v>
      </c>
      <c r="DX70" s="98"/>
      <c r="DY70" s="11">
        <v>10</v>
      </c>
      <c r="DZ70" s="98"/>
      <c r="EA70" s="11">
        <v>9</v>
      </c>
      <c r="EB70" s="98"/>
      <c r="EC70" s="11">
        <v>7</v>
      </c>
      <c r="ED70" s="98"/>
      <c r="EE70" s="11">
        <v>8</v>
      </c>
      <c r="EF70" s="98"/>
      <c r="EG70" s="11">
        <v>9</v>
      </c>
      <c r="EH70" s="98"/>
      <c r="EI70" s="11">
        <v>8</v>
      </c>
      <c r="EJ70" s="98"/>
      <c r="EK70" s="11">
        <v>9</v>
      </c>
      <c r="EL70" s="98"/>
      <c r="EM70" s="11">
        <v>10</v>
      </c>
      <c r="EN70" s="98"/>
      <c r="EO70" s="11">
        <v>8</v>
      </c>
      <c r="EP70" s="98"/>
      <c r="EQ70" s="217">
        <f t="shared" si="32"/>
        <v>8.82</v>
      </c>
      <c r="ER70" s="220"/>
      <c r="ES70" s="221" t="str">
        <f t="shared" ref="ES70:ES85" si="44">IF(EQ70&lt;5,"Yếu",IF(EQ70&lt;6,"TBình",IF(EQ70&lt;7,"TBKhá",IF(EQ70&lt;8,"Khá",IF(EQ70&lt;9,"Giỏi","Xuất sắc")))))</f>
        <v>Giỏi</v>
      </c>
      <c r="ET70" s="221"/>
      <c r="EU70" s="217">
        <f t="shared" si="15"/>
        <v>8.4499999999999993</v>
      </c>
      <c r="EV70" s="220"/>
      <c r="EW70" s="221" t="str">
        <f t="shared" ref="EW70:EW85" si="45">IF(EU70&lt;5,"Yếu",IF(EU70&lt;6,"TBình",IF(EU70&lt;7,"TBKhá",IF(EU70&lt;8,"Khá",IF(EU70&lt;9,"Giỏi","Xuất sắc")))))</f>
        <v>Giỏi</v>
      </c>
      <c r="EX70" s="219" t="str">
        <f t="shared" si="16"/>
        <v>Nguyễn Thị KhánhTrâm</v>
      </c>
      <c r="EY70" s="46">
        <f t="shared" si="17"/>
        <v>7.61</v>
      </c>
      <c r="EZ70" s="46"/>
      <c r="FA70" s="47" t="str">
        <f t="shared" si="28"/>
        <v>Khá</v>
      </c>
      <c r="FB70" s="170">
        <f t="shared" si="31"/>
        <v>21</v>
      </c>
    </row>
    <row r="71" spans="1:158" ht="12.75" x14ac:dyDescent="0.2">
      <c r="A71" s="16">
        <v>70</v>
      </c>
      <c r="B71" s="17" t="s">
        <v>272</v>
      </c>
      <c r="C71" s="18" t="s">
        <v>180</v>
      </c>
      <c r="D71" s="11">
        <v>3</v>
      </c>
      <c r="E71" s="12">
        <v>7</v>
      </c>
      <c r="F71" s="11">
        <f t="shared" si="33"/>
        <v>7</v>
      </c>
      <c r="G71" s="11">
        <v>6</v>
      </c>
      <c r="H71" s="12"/>
      <c r="I71" s="11">
        <v>5</v>
      </c>
      <c r="J71" s="12"/>
      <c r="K71" s="11">
        <v>7</v>
      </c>
      <c r="L71" s="12"/>
      <c r="M71" s="11">
        <v>5</v>
      </c>
      <c r="N71" s="12"/>
      <c r="O71" s="11">
        <f t="shared" si="34"/>
        <v>5</v>
      </c>
      <c r="P71" s="11">
        <v>5</v>
      </c>
      <c r="Q71" s="12"/>
      <c r="R71" s="11">
        <f t="shared" si="35"/>
        <v>5</v>
      </c>
      <c r="S71" s="12">
        <v>7</v>
      </c>
      <c r="T71" s="12"/>
      <c r="U71" s="12">
        <v>6</v>
      </c>
      <c r="V71" s="12"/>
      <c r="W71" s="11">
        <v>7</v>
      </c>
      <c r="X71" s="12"/>
      <c r="Y71" s="11">
        <f t="shared" si="36"/>
        <v>7</v>
      </c>
      <c r="Z71" s="11">
        <v>5</v>
      </c>
      <c r="AA71" s="11"/>
      <c r="AB71" s="11">
        <f t="shared" si="6"/>
        <v>5</v>
      </c>
      <c r="AC71" s="11">
        <v>6</v>
      </c>
      <c r="AD71" s="12"/>
      <c r="AE71" s="11">
        <f t="shared" si="37"/>
        <v>6</v>
      </c>
      <c r="AF71" s="11">
        <v>6</v>
      </c>
      <c r="AG71" s="12"/>
      <c r="AH71" s="11">
        <f t="shared" si="38"/>
        <v>6</v>
      </c>
      <c r="AI71" s="11">
        <v>6</v>
      </c>
      <c r="AJ71" s="12"/>
      <c r="AK71" s="11">
        <f t="shared" si="39"/>
        <v>6</v>
      </c>
      <c r="AL71" s="11">
        <v>6</v>
      </c>
      <c r="AM71" s="12"/>
      <c r="AN71" s="11">
        <v>7</v>
      </c>
      <c r="AO71" s="12"/>
      <c r="AP71" s="11">
        <v>7</v>
      </c>
      <c r="AQ71" s="12"/>
      <c r="AR71" s="11">
        <v>5</v>
      </c>
      <c r="AS71" s="12"/>
      <c r="AT71" s="11">
        <f t="shared" si="40"/>
        <v>5</v>
      </c>
      <c r="AU71" s="13">
        <f t="shared" si="41"/>
        <v>6.13</v>
      </c>
      <c r="AV71" s="13"/>
      <c r="AW71" s="14" t="str">
        <f t="shared" si="25"/>
        <v>TBKhá</v>
      </c>
      <c r="AX71" s="19"/>
      <c r="AY71" s="11">
        <v>6</v>
      </c>
      <c r="AZ71" s="12"/>
      <c r="BA71" s="11">
        <v>7</v>
      </c>
      <c r="BB71" s="11"/>
      <c r="BC71" s="11">
        <v>8</v>
      </c>
      <c r="BD71" s="12"/>
      <c r="BE71" s="11">
        <v>7</v>
      </c>
      <c r="BF71" s="12"/>
      <c r="BG71" s="11">
        <f t="shared" si="42"/>
        <v>7</v>
      </c>
      <c r="BH71" s="11">
        <v>8</v>
      </c>
      <c r="BI71" s="12"/>
      <c r="BJ71" s="11">
        <v>8</v>
      </c>
      <c r="BK71" s="12"/>
      <c r="BL71" s="11">
        <v>8</v>
      </c>
      <c r="BM71" s="12"/>
      <c r="BN71" s="11">
        <v>7</v>
      </c>
      <c r="BO71" s="12"/>
      <c r="BP71" s="11">
        <v>8</v>
      </c>
      <c r="BQ71" s="12"/>
      <c r="BR71" s="11">
        <v>9</v>
      </c>
      <c r="BS71" s="11"/>
      <c r="BT71" s="11">
        <v>9</v>
      </c>
      <c r="BU71" s="12"/>
      <c r="BV71" s="11">
        <f t="shared" si="43"/>
        <v>9</v>
      </c>
      <c r="BW71" s="11">
        <v>5</v>
      </c>
      <c r="BX71" s="11"/>
      <c r="BY71" s="11">
        <v>6</v>
      </c>
      <c r="BZ71" s="12"/>
      <c r="CA71" s="11">
        <v>7</v>
      </c>
      <c r="CB71" s="12"/>
      <c r="CC71" s="11">
        <v>6</v>
      </c>
      <c r="CD71" s="12"/>
      <c r="CE71" s="11">
        <v>8</v>
      </c>
      <c r="CF71" s="12"/>
      <c r="CG71" s="11">
        <v>7</v>
      </c>
      <c r="CH71" s="12"/>
      <c r="CI71" s="11">
        <v>8</v>
      </c>
      <c r="CJ71" s="12"/>
      <c r="CK71" s="11">
        <v>6</v>
      </c>
      <c r="CL71" s="11"/>
      <c r="CM71" s="11">
        <v>8</v>
      </c>
      <c r="CN71" s="11"/>
      <c r="CO71" s="11">
        <v>8</v>
      </c>
      <c r="CP71" s="12"/>
      <c r="CQ71" s="11">
        <v>8</v>
      </c>
      <c r="CR71" s="11"/>
      <c r="CS71" s="13">
        <f t="shared" ref="CS71:CS78" si="46">ROUND((SUMPRODUCT($AY$5:$CR$5,$AY71:$CR71))/$CS$6,2)</f>
        <v>7.28</v>
      </c>
      <c r="CT71" s="13"/>
      <c r="CU71" s="14" t="str">
        <f t="shared" si="26"/>
        <v>Khá</v>
      </c>
      <c r="CV71" s="19"/>
      <c r="CW71" s="11">
        <v>8</v>
      </c>
      <c r="CX71" s="12"/>
      <c r="CY71" s="11">
        <v>9</v>
      </c>
      <c r="CZ71" s="11"/>
      <c r="DA71" s="11">
        <v>7</v>
      </c>
      <c r="DB71" s="12"/>
      <c r="DC71" s="11">
        <v>7</v>
      </c>
      <c r="DD71" s="12"/>
      <c r="DE71" s="11">
        <v>8</v>
      </c>
      <c r="DF71" s="12"/>
      <c r="DG71" s="11">
        <v>7</v>
      </c>
      <c r="DH71" s="12"/>
      <c r="DI71" s="11">
        <v>7</v>
      </c>
      <c r="DJ71" s="12"/>
      <c r="DK71" s="11">
        <v>8</v>
      </c>
      <c r="DL71" s="12"/>
      <c r="DM71" s="11">
        <v>7</v>
      </c>
      <c r="DN71" s="12"/>
      <c r="DO71" s="11">
        <v>9</v>
      </c>
      <c r="DP71" s="11"/>
      <c r="DQ71" s="13">
        <f>ROUND((SUMPRODUCT($CW$5:$DP$5,$CW71:$DP71))/$DQ$6,2)</f>
        <v>7.72</v>
      </c>
      <c r="DR71" s="13"/>
      <c r="DS71" s="14" t="str">
        <f t="shared" si="27"/>
        <v>Khá</v>
      </c>
      <c r="DT71" s="21"/>
      <c r="DU71" s="11">
        <v>10</v>
      </c>
      <c r="DV71" s="98"/>
      <c r="DW71" s="11">
        <v>9</v>
      </c>
      <c r="DX71" s="98"/>
      <c r="DY71" s="11">
        <v>9</v>
      </c>
      <c r="DZ71" s="98"/>
      <c r="EA71" s="11">
        <v>8</v>
      </c>
      <c r="EB71" s="98"/>
      <c r="EC71" s="11">
        <v>8</v>
      </c>
      <c r="ED71" s="98"/>
      <c r="EE71" s="11">
        <v>8</v>
      </c>
      <c r="EF71" s="98"/>
      <c r="EG71" s="11">
        <v>8</v>
      </c>
      <c r="EH71" s="98"/>
      <c r="EI71" s="11">
        <v>8</v>
      </c>
      <c r="EJ71" s="98"/>
      <c r="EK71" s="11">
        <v>9</v>
      </c>
      <c r="EL71" s="98"/>
      <c r="EM71" s="11">
        <v>8</v>
      </c>
      <c r="EN71" s="98"/>
      <c r="EO71" s="11">
        <v>9</v>
      </c>
      <c r="EP71" s="98"/>
      <c r="EQ71" s="217">
        <f t="shared" si="32"/>
        <v>8.5399999999999991</v>
      </c>
      <c r="ER71" s="220"/>
      <c r="ES71" s="221" t="str">
        <f t="shared" si="44"/>
        <v>Giỏi</v>
      </c>
      <c r="ET71" s="221"/>
      <c r="EU71" s="217">
        <f t="shared" si="15"/>
        <v>8.15</v>
      </c>
      <c r="EV71" s="220"/>
      <c r="EW71" s="221" t="str">
        <f t="shared" si="45"/>
        <v>Giỏi</v>
      </c>
      <c r="EX71" s="219" t="str">
        <f t="shared" si="16"/>
        <v>Trần Thị CẩmTú</v>
      </c>
      <c r="EY71" s="46">
        <f t="shared" si="17"/>
        <v>7.18</v>
      </c>
      <c r="EZ71" s="46"/>
      <c r="FA71" s="47" t="str">
        <f t="shared" si="28"/>
        <v>Khá</v>
      </c>
      <c r="FB71" s="170">
        <f t="shared" ref="FB71:FB78" si="47">RANK(EY71,$EY$7:$EY$85)</f>
        <v>47</v>
      </c>
    </row>
    <row r="72" spans="1:158" ht="12.75" x14ac:dyDescent="0.2">
      <c r="A72" s="16">
        <v>72</v>
      </c>
      <c r="B72" s="17" t="s">
        <v>274</v>
      </c>
      <c r="C72" s="18" t="s">
        <v>275</v>
      </c>
      <c r="D72" s="11">
        <v>4</v>
      </c>
      <c r="E72" s="12">
        <v>8</v>
      </c>
      <c r="F72" s="11">
        <f t="shared" si="33"/>
        <v>8</v>
      </c>
      <c r="G72" s="11">
        <v>7</v>
      </c>
      <c r="H72" s="12"/>
      <c r="I72" s="11">
        <v>6</v>
      </c>
      <c r="J72" s="12"/>
      <c r="K72" s="11">
        <v>7</v>
      </c>
      <c r="L72" s="12"/>
      <c r="M72" s="11">
        <v>3</v>
      </c>
      <c r="N72" s="12">
        <v>6</v>
      </c>
      <c r="O72" s="11">
        <f t="shared" si="34"/>
        <v>6</v>
      </c>
      <c r="P72" s="11">
        <v>6</v>
      </c>
      <c r="Q72" s="12"/>
      <c r="R72" s="11">
        <f t="shared" si="35"/>
        <v>6</v>
      </c>
      <c r="S72" s="12">
        <v>7</v>
      </c>
      <c r="T72" s="12"/>
      <c r="U72" s="12">
        <v>6</v>
      </c>
      <c r="V72" s="12"/>
      <c r="W72" s="11">
        <v>9</v>
      </c>
      <c r="X72" s="12"/>
      <c r="Y72" s="11">
        <f t="shared" si="36"/>
        <v>9</v>
      </c>
      <c r="Z72" s="11">
        <v>5</v>
      </c>
      <c r="AA72" s="11"/>
      <c r="AB72" s="11">
        <f t="shared" ref="AB72:AB78" si="48">MAX(Z72:AA72)</f>
        <v>5</v>
      </c>
      <c r="AC72" s="11">
        <v>5</v>
      </c>
      <c r="AD72" s="12"/>
      <c r="AE72" s="11">
        <f t="shared" si="37"/>
        <v>5</v>
      </c>
      <c r="AF72" s="11">
        <v>5</v>
      </c>
      <c r="AG72" s="12"/>
      <c r="AH72" s="11">
        <f t="shared" si="38"/>
        <v>5</v>
      </c>
      <c r="AI72" s="11">
        <v>5</v>
      </c>
      <c r="AJ72" s="12"/>
      <c r="AK72" s="11">
        <f t="shared" si="39"/>
        <v>5</v>
      </c>
      <c r="AL72" s="11">
        <v>6</v>
      </c>
      <c r="AM72" s="12"/>
      <c r="AN72" s="11">
        <v>8</v>
      </c>
      <c r="AO72" s="12"/>
      <c r="AP72" s="11">
        <v>8</v>
      </c>
      <c r="AQ72" s="12"/>
      <c r="AR72" s="11">
        <v>5</v>
      </c>
      <c r="AS72" s="12"/>
      <c r="AT72" s="11">
        <f t="shared" si="40"/>
        <v>5</v>
      </c>
      <c r="AU72" s="13">
        <f t="shared" si="41"/>
        <v>6.46</v>
      </c>
      <c r="AV72" s="13"/>
      <c r="AW72" s="14" t="str">
        <f t="shared" si="25"/>
        <v>TBKhá</v>
      </c>
      <c r="AX72" s="19"/>
      <c r="AY72" s="11">
        <v>6</v>
      </c>
      <c r="AZ72" s="12"/>
      <c r="BA72" s="11">
        <v>6</v>
      </c>
      <c r="BB72" s="11"/>
      <c r="BC72" s="11">
        <v>8</v>
      </c>
      <c r="BD72" s="12"/>
      <c r="BE72" s="11">
        <v>6</v>
      </c>
      <c r="BF72" s="12"/>
      <c r="BG72" s="11">
        <f t="shared" si="42"/>
        <v>6</v>
      </c>
      <c r="BH72" s="11">
        <v>7</v>
      </c>
      <c r="BI72" s="12"/>
      <c r="BJ72" s="11">
        <v>7</v>
      </c>
      <c r="BK72" s="12"/>
      <c r="BL72" s="11">
        <v>7</v>
      </c>
      <c r="BM72" s="12"/>
      <c r="BN72" s="11">
        <v>6</v>
      </c>
      <c r="BO72" s="12"/>
      <c r="BP72" s="11">
        <v>8</v>
      </c>
      <c r="BQ72" s="12"/>
      <c r="BR72" s="11">
        <v>9</v>
      </c>
      <c r="BS72" s="11"/>
      <c r="BT72" s="11">
        <v>9</v>
      </c>
      <c r="BU72" s="12"/>
      <c r="BV72" s="11">
        <f t="shared" si="43"/>
        <v>9</v>
      </c>
      <c r="BW72" s="11">
        <v>6</v>
      </c>
      <c r="BX72" s="11"/>
      <c r="BY72" s="11">
        <v>6</v>
      </c>
      <c r="BZ72" s="12"/>
      <c r="CA72" s="11">
        <v>7</v>
      </c>
      <c r="CB72" s="12"/>
      <c r="CC72" s="11">
        <v>7</v>
      </c>
      <c r="CD72" s="12"/>
      <c r="CE72" s="11">
        <v>7</v>
      </c>
      <c r="CF72" s="12"/>
      <c r="CG72" s="11">
        <v>7</v>
      </c>
      <c r="CH72" s="12"/>
      <c r="CI72" s="11">
        <v>7</v>
      </c>
      <c r="CJ72" s="12"/>
      <c r="CK72" s="11">
        <v>7</v>
      </c>
      <c r="CL72" s="11"/>
      <c r="CM72" s="11">
        <v>7</v>
      </c>
      <c r="CN72" s="11"/>
      <c r="CO72" s="11">
        <v>8</v>
      </c>
      <c r="CP72" s="12"/>
      <c r="CQ72" s="11">
        <v>7</v>
      </c>
      <c r="CR72" s="11"/>
      <c r="CS72" s="13">
        <f t="shared" si="46"/>
        <v>7.06</v>
      </c>
      <c r="CT72" s="13"/>
      <c r="CU72" s="14" t="str">
        <f t="shared" si="26"/>
        <v>Khá</v>
      </c>
      <c r="CV72" s="19"/>
      <c r="CW72" s="11">
        <v>8</v>
      </c>
      <c r="CX72" s="12"/>
      <c r="CY72" s="11">
        <v>8</v>
      </c>
      <c r="CZ72" s="11"/>
      <c r="DA72" s="11">
        <v>6</v>
      </c>
      <c r="DB72" s="12"/>
      <c r="DC72" s="11">
        <v>6</v>
      </c>
      <c r="DD72" s="12"/>
      <c r="DE72" s="11">
        <v>9</v>
      </c>
      <c r="DF72" s="12"/>
      <c r="DG72" s="11">
        <v>6</v>
      </c>
      <c r="DH72" s="12"/>
      <c r="DI72" s="11">
        <v>8</v>
      </c>
      <c r="DJ72" s="12"/>
      <c r="DK72" s="11">
        <v>9</v>
      </c>
      <c r="DL72" s="12"/>
      <c r="DM72" s="11">
        <v>8</v>
      </c>
      <c r="DN72" s="12"/>
      <c r="DO72" s="11">
        <v>9</v>
      </c>
      <c r="DP72" s="11"/>
      <c r="DQ72" s="13">
        <f t="shared" ref="DQ72:DQ78" si="49">ROUND((SUMPRODUCT($CW$5:$DP$5,$CW72:$DP72))/$DQ$6,2)</f>
        <v>7.6</v>
      </c>
      <c r="DR72" s="13"/>
      <c r="DS72" s="14" t="str">
        <f t="shared" si="27"/>
        <v>Khá</v>
      </c>
      <c r="DT72" s="21"/>
      <c r="DU72" s="11">
        <v>8</v>
      </c>
      <c r="DV72" s="98"/>
      <c r="DW72" s="11">
        <v>8</v>
      </c>
      <c r="DX72" s="98"/>
      <c r="DY72" s="11">
        <v>8</v>
      </c>
      <c r="DZ72" s="98"/>
      <c r="EA72" s="11">
        <v>7</v>
      </c>
      <c r="EB72" s="98"/>
      <c r="EC72" s="11">
        <v>7</v>
      </c>
      <c r="ED72" s="98"/>
      <c r="EE72" s="11">
        <v>7</v>
      </c>
      <c r="EF72" s="98"/>
      <c r="EG72" s="11">
        <v>9</v>
      </c>
      <c r="EH72" s="98"/>
      <c r="EI72" s="11">
        <v>9</v>
      </c>
      <c r="EJ72" s="98"/>
      <c r="EK72" s="11">
        <v>9</v>
      </c>
      <c r="EL72" s="98"/>
      <c r="EM72" s="11">
        <v>7</v>
      </c>
      <c r="EN72" s="98"/>
      <c r="EO72" s="11">
        <v>9</v>
      </c>
      <c r="EP72" s="98"/>
      <c r="EQ72" s="217">
        <f t="shared" si="32"/>
        <v>8</v>
      </c>
      <c r="ER72" s="220"/>
      <c r="ES72" s="221" t="str">
        <f t="shared" si="44"/>
        <v>Giỏi</v>
      </c>
      <c r="ET72" s="221"/>
      <c r="EU72" s="217">
        <f t="shared" ref="EU72:EU79" si="50">ROUND(SUMPRODUCT($CW$5:$EP$5,CW72:EP72)/$EU$5,2)</f>
        <v>7.81</v>
      </c>
      <c r="EV72" s="220"/>
      <c r="EW72" s="221" t="str">
        <f t="shared" si="45"/>
        <v>Khá</v>
      </c>
      <c r="EX72" s="219" t="str">
        <f t="shared" ref="EX72:EX78" si="51">B72&amp;C72</f>
        <v>Bùi MinhTuấn</v>
      </c>
      <c r="EY72" s="46">
        <f t="shared" ref="EY72:EY78" si="52">ROUND((SUMPRODUCT($D$5:$EP$5,$D72:$EP72))/$EY$6,2)</f>
        <v>7.11</v>
      </c>
      <c r="EZ72" s="46"/>
      <c r="FA72" s="47" t="str">
        <f t="shared" si="28"/>
        <v>Khá</v>
      </c>
      <c r="FB72" s="170">
        <f t="shared" si="47"/>
        <v>53</v>
      </c>
    </row>
    <row r="73" spans="1:158" ht="12.75" x14ac:dyDescent="0.2">
      <c r="A73" s="16">
        <v>73</v>
      </c>
      <c r="B73" s="17" t="s">
        <v>276</v>
      </c>
      <c r="C73" s="18" t="s">
        <v>277</v>
      </c>
      <c r="D73" s="11">
        <v>4</v>
      </c>
      <c r="E73" s="12">
        <v>7</v>
      </c>
      <c r="F73" s="11">
        <f t="shared" si="33"/>
        <v>7</v>
      </c>
      <c r="G73" s="11">
        <v>6</v>
      </c>
      <c r="H73" s="12"/>
      <c r="I73" s="11">
        <v>8</v>
      </c>
      <c r="J73" s="12"/>
      <c r="K73" s="11">
        <v>7</v>
      </c>
      <c r="L73" s="12"/>
      <c r="M73" s="11">
        <v>7</v>
      </c>
      <c r="N73" s="12"/>
      <c r="O73" s="11">
        <f t="shared" si="34"/>
        <v>7</v>
      </c>
      <c r="P73" s="11">
        <v>6</v>
      </c>
      <c r="Q73" s="12"/>
      <c r="R73" s="11">
        <f t="shared" si="35"/>
        <v>6</v>
      </c>
      <c r="S73" s="12">
        <v>7</v>
      </c>
      <c r="T73" s="12"/>
      <c r="U73" s="12">
        <v>7</v>
      </c>
      <c r="V73" s="12"/>
      <c r="W73" s="11">
        <v>7</v>
      </c>
      <c r="X73" s="12"/>
      <c r="Y73" s="11">
        <f t="shared" si="36"/>
        <v>7</v>
      </c>
      <c r="Z73" s="11">
        <v>5</v>
      </c>
      <c r="AA73" s="11"/>
      <c r="AB73" s="11">
        <f t="shared" si="48"/>
        <v>5</v>
      </c>
      <c r="AC73" s="11">
        <v>6</v>
      </c>
      <c r="AD73" s="12"/>
      <c r="AE73" s="11">
        <f t="shared" si="37"/>
        <v>6</v>
      </c>
      <c r="AF73" s="11">
        <v>5</v>
      </c>
      <c r="AG73" s="12"/>
      <c r="AH73" s="11">
        <f t="shared" si="38"/>
        <v>5</v>
      </c>
      <c r="AI73" s="11">
        <v>6</v>
      </c>
      <c r="AJ73" s="12"/>
      <c r="AK73" s="11">
        <f t="shared" si="39"/>
        <v>6</v>
      </c>
      <c r="AL73" s="11">
        <v>5</v>
      </c>
      <c r="AM73" s="12"/>
      <c r="AN73" s="11">
        <v>8</v>
      </c>
      <c r="AO73" s="12"/>
      <c r="AP73" s="11">
        <v>6</v>
      </c>
      <c r="AQ73" s="12"/>
      <c r="AR73" s="11">
        <v>6</v>
      </c>
      <c r="AS73" s="12"/>
      <c r="AT73" s="11">
        <f t="shared" si="40"/>
        <v>6</v>
      </c>
      <c r="AU73" s="13">
        <f t="shared" si="41"/>
        <v>6.31</v>
      </c>
      <c r="AV73" s="13"/>
      <c r="AW73" s="14" t="str">
        <f t="shared" si="25"/>
        <v>TBKhá</v>
      </c>
      <c r="AX73" s="19"/>
      <c r="AY73" s="11">
        <v>7</v>
      </c>
      <c r="AZ73" s="12"/>
      <c r="BA73" s="11">
        <v>6</v>
      </c>
      <c r="BB73" s="11"/>
      <c r="BC73" s="11">
        <v>8</v>
      </c>
      <c r="BD73" s="12"/>
      <c r="BE73" s="11">
        <v>8</v>
      </c>
      <c r="BF73" s="12"/>
      <c r="BG73" s="11">
        <f t="shared" si="42"/>
        <v>8</v>
      </c>
      <c r="BH73" s="11">
        <v>7</v>
      </c>
      <c r="BI73" s="12"/>
      <c r="BJ73" s="11">
        <v>7</v>
      </c>
      <c r="BK73" s="12"/>
      <c r="BL73" s="11">
        <v>8</v>
      </c>
      <c r="BM73" s="12"/>
      <c r="BN73" s="11">
        <v>7</v>
      </c>
      <c r="BO73" s="12"/>
      <c r="BP73" s="11">
        <v>8</v>
      </c>
      <c r="BQ73" s="12"/>
      <c r="BR73" s="11">
        <v>9</v>
      </c>
      <c r="BS73" s="11"/>
      <c r="BT73" s="11">
        <v>9</v>
      </c>
      <c r="BU73" s="12"/>
      <c r="BV73" s="11">
        <f t="shared" si="43"/>
        <v>9</v>
      </c>
      <c r="BW73" s="11">
        <v>6</v>
      </c>
      <c r="BX73" s="11"/>
      <c r="BY73" s="11">
        <v>7</v>
      </c>
      <c r="BZ73" s="12"/>
      <c r="CA73" s="11">
        <v>9</v>
      </c>
      <c r="CB73" s="12"/>
      <c r="CC73" s="11">
        <v>7</v>
      </c>
      <c r="CD73" s="12"/>
      <c r="CE73" s="11">
        <v>8</v>
      </c>
      <c r="CF73" s="12"/>
      <c r="CG73" s="11">
        <v>7</v>
      </c>
      <c r="CH73" s="12"/>
      <c r="CI73" s="11">
        <v>9</v>
      </c>
      <c r="CJ73" s="12"/>
      <c r="CK73" s="11">
        <v>7</v>
      </c>
      <c r="CL73" s="11"/>
      <c r="CM73" s="11">
        <v>10</v>
      </c>
      <c r="CN73" s="11"/>
      <c r="CO73" s="11">
        <v>7</v>
      </c>
      <c r="CP73" s="12"/>
      <c r="CQ73" s="11">
        <v>8</v>
      </c>
      <c r="CR73" s="11"/>
      <c r="CS73" s="13">
        <f t="shared" si="46"/>
        <v>7.64</v>
      </c>
      <c r="CT73" s="13"/>
      <c r="CU73" s="14" t="str">
        <f t="shared" si="26"/>
        <v>Khá</v>
      </c>
      <c r="CV73" s="19"/>
      <c r="CW73" s="11">
        <v>9</v>
      </c>
      <c r="CX73" s="12"/>
      <c r="CY73" s="11">
        <v>10</v>
      </c>
      <c r="CZ73" s="11"/>
      <c r="DA73" s="11">
        <v>7</v>
      </c>
      <c r="DB73" s="12"/>
      <c r="DC73" s="11">
        <v>6</v>
      </c>
      <c r="DD73" s="12"/>
      <c r="DE73" s="11">
        <v>9</v>
      </c>
      <c r="DF73" s="12"/>
      <c r="DG73" s="11">
        <v>8</v>
      </c>
      <c r="DH73" s="12"/>
      <c r="DI73" s="11">
        <v>8</v>
      </c>
      <c r="DJ73" s="12"/>
      <c r="DK73" s="11">
        <v>8</v>
      </c>
      <c r="DL73" s="12"/>
      <c r="DM73" s="11">
        <v>8</v>
      </c>
      <c r="DN73" s="12"/>
      <c r="DO73" s="11">
        <v>8</v>
      </c>
      <c r="DP73" s="11"/>
      <c r="DQ73" s="13">
        <f t="shared" si="49"/>
        <v>8.08</v>
      </c>
      <c r="DR73" s="13"/>
      <c r="DS73" s="14" t="str">
        <f t="shared" si="27"/>
        <v>Giỏi</v>
      </c>
      <c r="DT73" s="21"/>
      <c r="DU73" s="11">
        <v>10</v>
      </c>
      <c r="DV73" s="98"/>
      <c r="DW73" s="11">
        <v>9</v>
      </c>
      <c r="DX73" s="98"/>
      <c r="DY73" s="11">
        <v>9</v>
      </c>
      <c r="DZ73" s="98"/>
      <c r="EA73" s="11">
        <v>8</v>
      </c>
      <c r="EB73" s="98"/>
      <c r="EC73" s="11">
        <v>7</v>
      </c>
      <c r="ED73" s="98"/>
      <c r="EE73" s="11">
        <v>9</v>
      </c>
      <c r="EF73" s="98"/>
      <c r="EG73" s="11">
        <v>8</v>
      </c>
      <c r="EH73" s="98"/>
      <c r="EI73" s="11">
        <v>8</v>
      </c>
      <c r="EJ73" s="98"/>
      <c r="EK73" s="11">
        <v>9</v>
      </c>
      <c r="EL73" s="98"/>
      <c r="EM73" s="11">
        <v>8</v>
      </c>
      <c r="EN73" s="98"/>
      <c r="EO73" s="11">
        <v>9</v>
      </c>
      <c r="EP73" s="98"/>
      <c r="EQ73" s="217">
        <f t="shared" si="32"/>
        <v>8.61</v>
      </c>
      <c r="ER73" s="220"/>
      <c r="ES73" s="221" t="str">
        <f t="shared" si="44"/>
        <v>Giỏi</v>
      </c>
      <c r="ET73" s="221"/>
      <c r="EU73" s="217">
        <f t="shared" si="50"/>
        <v>8.36</v>
      </c>
      <c r="EV73" s="220"/>
      <c r="EW73" s="221" t="str">
        <f t="shared" si="45"/>
        <v>Giỏi</v>
      </c>
      <c r="EX73" s="219" t="str">
        <f t="shared" si="51"/>
        <v>Trần Thị LâmUyên</v>
      </c>
      <c r="EY73" s="46">
        <f t="shared" si="52"/>
        <v>7.43</v>
      </c>
      <c r="EZ73" s="46"/>
      <c r="FA73" s="47" t="str">
        <f t="shared" si="28"/>
        <v>Khá</v>
      </c>
      <c r="FB73" s="170">
        <f t="shared" si="47"/>
        <v>30</v>
      </c>
    </row>
    <row r="74" spans="1:158" ht="12.75" x14ac:dyDescent="0.2">
      <c r="A74" s="16">
        <v>74</v>
      </c>
      <c r="B74" s="17" t="s">
        <v>243</v>
      </c>
      <c r="C74" s="18" t="s">
        <v>278</v>
      </c>
      <c r="D74" s="11">
        <v>6</v>
      </c>
      <c r="E74" s="12"/>
      <c r="F74" s="11">
        <f t="shared" si="33"/>
        <v>6</v>
      </c>
      <c r="G74" s="11">
        <v>6</v>
      </c>
      <c r="H74" s="12"/>
      <c r="I74" s="11">
        <v>9</v>
      </c>
      <c r="J74" s="12"/>
      <c r="K74" s="11">
        <v>9</v>
      </c>
      <c r="L74" s="12"/>
      <c r="M74" s="11">
        <v>9</v>
      </c>
      <c r="N74" s="12"/>
      <c r="O74" s="11">
        <f t="shared" si="34"/>
        <v>9</v>
      </c>
      <c r="P74" s="11">
        <v>8</v>
      </c>
      <c r="Q74" s="12"/>
      <c r="R74" s="11">
        <f t="shared" si="35"/>
        <v>8</v>
      </c>
      <c r="S74" s="12">
        <v>8</v>
      </c>
      <c r="T74" s="12"/>
      <c r="U74" s="12">
        <v>9</v>
      </c>
      <c r="V74" s="12"/>
      <c r="W74" s="11">
        <v>9</v>
      </c>
      <c r="X74" s="12"/>
      <c r="Y74" s="11">
        <f t="shared" si="36"/>
        <v>9</v>
      </c>
      <c r="Z74" s="11">
        <v>5</v>
      </c>
      <c r="AA74" s="11"/>
      <c r="AB74" s="11">
        <f t="shared" si="48"/>
        <v>5</v>
      </c>
      <c r="AC74" s="11">
        <v>6</v>
      </c>
      <c r="AD74" s="12"/>
      <c r="AE74" s="11">
        <f t="shared" si="37"/>
        <v>6</v>
      </c>
      <c r="AF74" s="11">
        <v>7</v>
      </c>
      <c r="AG74" s="12"/>
      <c r="AH74" s="11">
        <f t="shared" si="38"/>
        <v>7</v>
      </c>
      <c r="AI74" s="11">
        <v>7</v>
      </c>
      <c r="AJ74" s="12"/>
      <c r="AK74" s="11">
        <f t="shared" si="39"/>
        <v>7</v>
      </c>
      <c r="AL74" s="11">
        <v>7</v>
      </c>
      <c r="AM74" s="12"/>
      <c r="AN74" s="11">
        <v>8</v>
      </c>
      <c r="AO74" s="12"/>
      <c r="AP74" s="11">
        <v>9</v>
      </c>
      <c r="AQ74" s="12"/>
      <c r="AR74" s="11">
        <v>7</v>
      </c>
      <c r="AS74" s="12"/>
      <c r="AT74" s="11">
        <f t="shared" si="40"/>
        <v>7</v>
      </c>
      <c r="AU74" s="13">
        <f t="shared" si="41"/>
        <v>7.31</v>
      </c>
      <c r="AV74" s="13"/>
      <c r="AW74" s="14" t="str">
        <f t="shared" si="25"/>
        <v>Khá</v>
      </c>
      <c r="AX74" s="19"/>
      <c r="AY74" s="11">
        <v>6</v>
      </c>
      <c r="AZ74" s="12"/>
      <c r="BA74" s="11">
        <v>8</v>
      </c>
      <c r="BB74" s="11"/>
      <c r="BC74" s="11">
        <v>8</v>
      </c>
      <c r="BD74" s="12"/>
      <c r="BE74" s="11">
        <v>8</v>
      </c>
      <c r="BF74" s="12"/>
      <c r="BG74" s="11">
        <f t="shared" si="42"/>
        <v>8</v>
      </c>
      <c r="BH74" s="11">
        <v>8</v>
      </c>
      <c r="BI74" s="12"/>
      <c r="BJ74" s="11">
        <v>8</v>
      </c>
      <c r="BK74" s="12"/>
      <c r="BL74" s="11">
        <v>7</v>
      </c>
      <c r="BM74" s="12"/>
      <c r="BN74" s="11">
        <v>8</v>
      </c>
      <c r="BO74" s="12"/>
      <c r="BP74" s="11">
        <v>8</v>
      </c>
      <c r="BQ74" s="12"/>
      <c r="BR74" s="11">
        <v>9</v>
      </c>
      <c r="BS74" s="11"/>
      <c r="BT74" s="11">
        <v>9</v>
      </c>
      <c r="BU74" s="12"/>
      <c r="BV74" s="11">
        <f t="shared" si="43"/>
        <v>9</v>
      </c>
      <c r="BW74" s="11">
        <v>5</v>
      </c>
      <c r="BX74" s="11"/>
      <c r="BY74" s="11">
        <v>8</v>
      </c>
      <c r="BZ74" s="12"/>
      <c r="CA74" s="11">
        <v>9</v>
      </c>
      <c r="CB74" s="12"/>
      <c r="CC74" s="11">
        <v>8</v>
      </c>
      <c r="CD74" s="12"/>
      <c r="CE74" s="11">
        <v>8</v>
      </c>
      <c r="CF74" s="12"/>
      <c r="CG74" s="11">
        <v>9</v>
      </c>
      <c r="CH74" s="12"/>
      <c r="CI74" s="11">
        <v>8</v>
      </c>
      <c r="CJ74" s="12"/>
      <c r="CK74" s="11">
        <v>8</v>
      </c>
      <c r="CL74" s="11"/>
      <c r="CM74" s="11">
        <v>9</v>
      </c>
      <c r="CN74" s="11"/>
      <c r="CO74" s="11">
        <v>8</v>
      </c>
      <c r="CP74" s="12"/>
      <c r="CQ74" s="11">
        <v>9</v>
      </c>
      <c r="CR74" s="11"/>
      <c r="CS74" s="13">
        <f t="shared" si="46"/>
        <v>7.91</v>
      </c>
      <c r="CT74" s="13"/>
      <c r="CU74" s="14" t="str">
        <f t="shared" si="26"/>
        <v>Khá</v>
      </c>
      <c r="CV74" s="19"/>
      <c r="CW74" s="11">
        <v>8</v>
      </c>
      <c r="CX74" s="12"/>
      <c r="CY74" s="11">
        <v>9</v>
      </c>
      <c r="CZ74" s="11"/>
      <c r="DA74" s="11">
        <v>7</v>
      </c>
      <c r="DB74" s="12"/>
      <c r="DC74" s="11">
        <v>9</v>
      </c>
      <c r="DD74" s="12"/>
      <c r="DE74" s="11">
        <v>8</v>
      </c>
      <c r="DF74" s="12"/>
      <c r="DG74" s="11">
        <v>8</v>
      </c>
      <c r="DH74" s="12"/>
      <c r="DI74" s="11">
        <v>8</v>
      </c>
      <c r="DJ74" s="12"/>
      <c r="DK74" s="11">
        <v>8</v>
      </c>
      <c r="DL74" s="12"/>
      <c r="DM74" s="11">
        <v>9</v>
      </c>
      <c r="DN74" s="12"/>
      <c r="DO74" s="11">
        <v>9</v>
      </c>
      <c r="DP74" s="11"/>
      <c r="DQ74" s="13">
        <f t="shared" si="49"/>
        <v>8.36</v>
      </c>
      <c r="DR74" s="13"/>
      <c r="DS74" s="14" t="str">
        <f t="shared" si="27"/>
        <v>Giỏi</v>
      </c>
      <c r="DT74" s="21"/>
      <c r="DU74" s="11">
        <v>10</v>
      </c>
      <c r="DV74" s="98"/>
      <c r="DW74" s="11">
        <v>9</v>
      </c>
      <c r="DX74" s="98"/>
      <c r="DY74" s="11">
        <v>9</v>
      </c>
      <c r="DZ74" s="98"/>
      <c r="EA74" s="11">
        <v>8</v>
      </c>
      <c r="EB74" s="98"/>
      <c r="EC74" s="11">
        <v>8</v>
      </c>
      <c r="ED74" s="98"/>
      <c r="EE74" s="11">
        <v>9</v>
      </c>
      <c r="EF74" s="98"/>
      <c r="EG74" s="11">
        <v>9</v>
      </c>
      <c r="EH74" s="98"/>
      <c r="EI74" s="11">
        <v>8</v>
      </c>
      <c r="EJ74" s="98"/>
      <c r="EK74" s="11">
        <v>9</v>
      </c>
      <c r="EL74" s="98"/>
      <c r="EM74" s="11">
        <v>9</v>
      </c>
      <c r="EN74" s="98"/>
      <c r="EO74" s="11">
        <v>8</v>
      </c>
      <c r="EP74" s="98"/>
      <c r="EQ74" s="217">
        <f t="shared" si="32"/>
        <v>8.7899999999999991</v>
      </c>
      <c r="ER74" s="220"/>
      <c r="ES74" s="221" t="str">
        <f t="shared" si="44"/>
        <v>Giỏi</v>
      </c>
      <c r="ET74" s="221"/>
      <c r="EU74" s="217">
        <f t="shared" si="50"/>
        <v>8.58</v>
      </c>
      <c r="EV74" s="220"/>
      <c r="EW74" s="221" t="str">
        <f t="shared" si="45"/>
        <v>Giỏi</v>
      </c>
      <c r="EX74" s="219" t="str">
        <f t="shared" si="51"/>
        <v>Đặng Thị HồngVân</v>
      </c>
      <c r="EY74" s="46">
        <f t="shared" si="52"/>
        <v>7.93</v>
      </c>
      <c r="EZ74" s="46"/>
      <c r="FA74" s="47" t="str">
        <f t="shared" si="28"/>
        <v>Khá</v>
      </c>
      <c r="FB74" s="170">
        <f t="shared" si="47"/>
        <v>9</v>
      </c>
    </row>
    <row r="75" spans="1:158" ht="12.75" x14ac:dyDescent="0.2">
      <c r="A75" s="16">
        <v>75</v>
      </c>
      <c r="B75" s="17" t="s">
        <v>226</v>
      </c>
      <c r="C75" s="18" t="s">
        <v>278</v>
      </c>
      <c r="D75" s="11">
        <v>6</v>
      </c>
      <c r="E75" s="12"/>
      <c r="F75" s="11">
        <f t="shared" si="33"/>
        <v>6</v>
      </c>
      <c r="G75" s="11">
        <v>7</v>
      </c>
      <c r="H75" s="12"/>
      <c r="I75" s="11">
        <v>8</v>
      </c>
      <c r="J75" s="12"/>
      <c r="K75" s="11">
        <v>9</v>
      </c>
      <c r="L75" s="12"/>
      <c r="M75" s="11">
        <v>8</v>
      </c>
      <c r="N75" s="12"/>
      <c r="O75" s="11">
        <f t="shared" si="34"/>
        <v>8</v>
      </c>
      <c r="P75" s="11">
        <v>6</v>
      </c>
      <c r="Q75" s="12"/>
      <c r="R75" s="11">
        <f t="shared" si="35"/>
        <v>6</v>
      </c>
      <c r="S75" s="12">
        <v>8</v>
      </c>
      <c r="T75" s="12"/>
      <c r="U75" s="12">
        <v>7</v>
      </c>
      <c r="V75" s="12"/>
      <c r="W75" s="11">
        <v>9</v>
      </c>
      <c r="X75" s="12"/>
      <c r="Y75" s="11">
        <f t="shared" si="36"/>
        <v>9</v>
      </c>
      <c r="Z75" s="11">
        <v>6</v>
      </c>
      <c r="AA75" s="11"/>
      <c r="AB75" s="11">
        <f t="shared" si="48"/>
        <v>6</v>
      </c>
      <c r="AC75" s="11">
        <v>7</v>
      </c>
      <c r="AD75" s="12"/>
      <c r="AE75" s="11">
        <f t="shared" si="37"/>
        <v>7</v>
      </c>
      <c r="AF75" s="11">
        <v>7</v>
      </c>
      <c r="AG75" s="12"/>
      <c r="AH75" s="11">
        <f t="shared" si="38"/>
        <v>7</v>
      </c>
      <c r="AI75" s="11">
        <v>6</v>
      </c>
      <c r="AJ75" s="12"/>
      <c r="AK75" s="11">
        <f t="shared" si="39"/>
        <v>6</v>
      </c>
      <c r="AL75" s="11">
        <v>7</v>
      </c>
      <c r="AM75" s="12"/>
      <c r="AN75" s="11">
        <v>8</v>
      </c>
      <c r="AO75" s="12"/>
      <c r="AP75" s="11">
        <v>8</v>
      </c>
      <c r="AQ75" s="12"/>
      <c r="AR75" s="11">
        <v>7</v>
      </c>
      <c r="AS75" s="12"/>
      <c r="AT75" s="11">
        <f t="shared" si="40"/>
        <v>7</v>
      </c>
      <c r="AU75" s="13">
        <f t="shared" si="41"/>
        <v>7.24</v>
      </c>
      <c r="AV75" s="13"/>
      <c r="AW75" s="14" t="str">
        <f t="shared" si="25"/>
        <v>Khá</v>
      </c>
      <c r="AX75" s="19"/>
      <c r="AY75" s="11">
        <v>6</v>
      </c>
      <c r="AZ75" s="12"/>
      <c r="BA75" s="11">
        <v>8</v>
      </c>
      <c r="BB75" s="11"/>
      <c r="BC75" s="11">
        <v>8</v>
      </c>
      <c r="BD75" s="12"/>
      <c r="BE75" s="11">
        <v>8</v>
      </c>
      <c r="BF75" s="12"/>
      <c r="BG75" s="11">
        <f t="shared" si="42"/>
        <v>8</v>
      </c>
      <c r="BH75" s="11">
        <v>8</v>
      </c>
      <c r="BI75" s="12"/>
      <c r="BJ75" s="11">
        <v>8</v>
      </c>
      <c r="BK75" s="12"/>
      <c r="BL75" s="11">
        <v>8</v>
      </c>
      <c r="BM75" s="12"/>
      <c r="BN75" s="11">
        <v>7</v>
      </c>
      <c r="BO75" s="12"/>
      <c r="BP75" s="11">
        <v>8</v>
      </c>
      <c r="BQ75" s="12"/>
      <c r="BR75" s="11">
        <v>9</v>
      </c>
      <c r="BS75" s="11"/>
      <c r="BT75" s="11">
        <v>9</v>
      </c>
      <c r="BU75" s="12"/>
      <c r="BV75" s="11">
        <f t="shared" si="43"/>
        <v>9</v>
      </c>
      <c r="BW75" s="11">
        <v>8</v>
      </c>
      <c r="BX75" s="11"/>
      <c r="BY75" s="11">
        <v>7</v>
      </c>
      <c r="BZ75" s="12"/>
      <c r="CA75" s="11">
        <v>8</v>
      </c>
      <c r="CB75" s="12"/>
      <c r="CC75" s="11">
        <v>8</v>
      </c>
      <c r="CD75" s="12"/>
      <c r="CE75" s="11">
        <v>8</v>
      </c>
      <c r="CF75" s="12"/>
      <c r="CG75" s="11">
        <v>8</v>
      </c>
      <c r="CH75" s="12"/>
      <c r="CI75" s="11">
        <v>9</v>
      </c>
      <c r="CJ75" s="12"/>
      <c r="CK75" s="11">
        <v>8</v>
      </c>
      <c r="CL75" s="11"/>
      <c r="CM75" s="11">
        <v>9</v>
      </c>
      <c r="CN75" s="11"/>
      <c r="CO75" s="11">
        <v>8</v>
      </c>
      <c r="CP75" s="12"/>
      <c r="CQ75" s="11">
        <v>8</v>
      </c>
      <c r="CR75" s="11"/>
      <c r="CS75" s="13">
        <f t="shared" si="46"/>
        <v>8</v>
      </c>
      <c r="CT75" s="13"/>
      <c r="CU75" s="14" t="str">
        <f t="shared" si="26"/>
        <v>Giỏi</v>
      </c>
      <c r="CV75" s="19"/>
      <c r="CW75" s="11">
        <v>9</v>
      </c>
      <c r="CX75" s="12"/>
      <c r="CY75" s="11">
        <v>9</v>
      </c>
      <c r="CZ75" s="11"/>
      <c r="DA75" s="11">
        <v>8</v>
      </c>
      <c r="DB75" s="12"/>
      <c r="DC75" s="11">
        <v>7</v>
      </c>
      <c r="DD75" s="12"/>
      <c r="DE75" s="11">
        <v>9</v>
      </c>
      <c r="DF75" s="12"/>
      <c r="DG75" s="11">
        <v>8</v>
      </c>
      <c r="DH75" s="12"/>
      <c r="DI75" s="11">
        <v>8</v>
      </c>
      <c r="DJ75" s="12"/>
      <c r="DK75" s="11">
        <v>8</v>
      </c>
      <c r="DL75" s="12"/>
      <c r="DM75" s="11">
        <v>9</v>
      </c>
      <c r="DN75" s="12"/>
      <c r="DO75" s="11">
        <v>9</v>
      </c>
      <c r="DP75" s="11"/>
      <c r="DQ75" s="13">
        <f t="shared" si="49"/>
        <v>8.36</v>
      </c>
      <c r="DR75" s="13"/>
      <c r="DS75" s="14" t="str">
        <f t="shared" si="27"/>
        <v>Giỏi</v>
      </c>
      <c r="DT75" s="21"/>
      <c r="DU75" s="11">
        <v>10</v>
      </c>
      <c r="DV75" s="98"/>
      <c r="DW75" s="11">
        <v>9</v>
      </c>
      <c r="DX75" s="98"/>
      <c r="DY75" s="11">
        <v>8</v>
      </c>
      <c r="DZ75" s="98"/>
      <c r="EA75" s="11">
        <v>8</v>
      </c>
      <c r="EB75" s="98"/>
      <c r="EC75" s="11">
        <v>7</v>
      </c>
      <c r="ED75" s="98"/>
      <c r="EE75" s="11">
        <v>9</v>
      </c>
      <c r="EF75" s="98"/>
      <c r="EG75" s="11">
        <v>8</v>
      </c>
      <c r="EH75" s="98"/>
      <c r="EI75" s="11">
        <v>9</v>
      </c>
      <c r="EJ75" s="98"/>
      <c r="EK75" s="11">
        <v>9</v>
      </c>
      <c r="EL75" s="98"/>
      <c r="EM75" s="11">
        <v>8</v>
      </c>
      <c r="EN75" s="98"/>
      <c r="EO75" s="11">
        <v>9</v>
      </c>
      <c r="EP75" s="98"/>
      <c r="EQ75" s="217">
        <f t="shared" si="32"/>
        <v>8.61</v>
      </c>
      <c r="ER75" s="220"/>
      <c r="ES75" s="221" t="str">
        <f t="shared" si="44"/>
        <v>Giỏi</v>
      </c>
      <c r="ET75" s="221"/>
      <c r="EU75" s="217">
        <f t="shared" si="50"/>
        <v>8.49</v>
      </c>
      <c r="EV75" s="220"/>
      <c r="EW75" s="221" t="str">
        <f t="shared" si="45"/>
        <v>Giỏi</v>
      </c>
      <c r="EX75" s="219" t="str">
        <f t="shared" si="51"/>
        <v>Phạm Thị ThanhVân</v>
      </c>
      <c r="EY75" s="46">
        <f t="shared" si="52"/>
        <v>7.91</v>
      </c>
      <c r="EZ75" s="46"/>
      <c r="FA75" s="47" t="str">
        <f t="shared" si="28"/>
        <v>Khá</v>
      </c>
      <c r="FB75" s="170">
        <f t="shared" si="47"/>
        <v>10</v>
      </c>
    </row>
    <row r="76" spans="1:158" ht="12.75" x14ac:dyDescent="0.2">
      <c r="A76" s="16">
        <v>76</v>
      </c>
      <c r="B76" s="17" t="s">
        <v>279</v>
      </c>
      <c r="C76" s="18" t="s">
        <v>280</v>
      </c>
      <c r="D76" s="11">
        <v>8</v>
      </c>
      <c r="E76" s="12"/>
      <c r="F76" s="11">
        <f t="shared" si="33"/>
        <v>8</v>
      </c>
      <c r="G76" s="11">
        <v>6</v>
      </c>
      <c r="H76" s="12"/>
      <c r="I76" s="11">
        <v>8</v>
      </c>
      <c r="J76" s="12"/>
      <c r="K76" s="11">
        <v>9</v>
      </c>
      <c r="L76" s="12"/>
      <c r="M76" s="11">
        <v>8</v>
      </c>
      <c r="N76" s="12"/>
      <c r="O76" s="11">
        <f t="shared" si="34"/>
        <v>8</v>
      </c>
      <c r="P76" s="11">
        <v>7</v>
      </c>
      <c r="Q76" s="12"/>
      <c r="R76" s="11">
        <f t="shared" si="35"/>
        <v>7</v>
      </c>
      <c r="S76" s="12">
        <v>7</v>
      </c>
      <c r="T76" s="12"/>
      <c r="U76" s="12">
        <v>9</v>
      </c>
      <c r="V76" s="12"/>
      <c r="W76" s="11">
        <v>8</v>
      </c>
      <c r="X76" s="12"/>
      <c r="Y76" s="11">
        <f t="shared" si="36"/>
        <v>8</v>
      </c>
      <c r="Z76" s="11">
        <v>6</v>
      </c>
      <c r="AA76" s="11"/>
      <c r="AB76" s="11">
        <f t="shared" si="48"/>
        <v>6</v>
      </c>
      <c r="AC76" s="11">
        <v>6</v>
      </c>
      <c r="AD76" s="12"/>
      <c r="AE76" s="11">
        <f t="shared" si="37"/>
        <v>6</v>
      </c>
      <c r="AF76" s="11">
        <v>7</v>
      </c>
      <c r="AG76" s="12"/>
      <c r="AH76" s="11">
        <f t="shared" si="38"/>
        <v>7</v>
      </c>
      <c r="AI76" s="11">
        <v>7</v>
      </c>
      <c r="AJ76" s="12"/>
      <c r="AK76" s="11">
        <f t="shared" si="39"/>
        <v>7</v>
      </c>
      <c r="AL76" s="11">
        <v>7</v>
      </c>
      <c r="AM76" s="12"/>
      <c r="AN76" s="11">
        <v>8</v>
      </c>
      <c r="AO76" s="12"/>
      <c r="AP76" s="11">
        <v>8</v>
      </c>
      <c r="AQ76" s="12"/>
      <c r="AR76" s="11">
        <v>7</v>
      </c>
      <c r="AS76" s="12"/>
      <c r="AT76" s="11">
        <f t="shared" si="40"/>
        <v>7</v>
      </c>
      <c r="AU76" s="13">
        <f t="shared" si="41"/>
        <v>7.28</v>
      </c>
      <c r="AV76" s="13"/>
      <c r="AW76" s="14" t="str">
        <f t="shared" si="25"/>
        <v>Khá</v>
      </c>
      <c r="AX76" s="19"/>
      <c r="AY76" s="11">
        <v>7</v>
      </c>
      <c r="AZ76" s="12"/>
      <c r="BA76" s="11">
        <v>8</v>
      </c>
      <c r="BB76" s="11"/>
      <c r="BC76" s="11">
        <v>8</v>
      </c>
      <c r="BD76" s="12"/>
      <c r="BE76" s="11">
        <v>6</v>
      </c>
      <c r="BF76" s="12"/>
      <c r="BG76" s="11">
        <f t="shared" si="42"/>
        <v>6</v>
      </c>
      <c r="BH76" s="11">
        <v>8</v>
      </c>
      <c r="BI76" s="12"/>
      <c r="BJ76" s="11">
        <v>8</v>
      </c>
      <c r="BK76" s="12"/>
      <c r="BL76" s="11">
        <v>9</v>
      </c>
      <c r="BM76" s="12"/>
      <c r="BN76" s="11">
        <v>7</v>
      </c>
      <c r="BO76" s="12"/>
      <c r="BP76" s="11">
        <v>8</v>
      </c>
      <c r="BQ76" s="12"/>
      <c r="BR76" s="11">
        <v>9</v>
      </c>
      <c r="BS76" s="11"/>
      <c r="BT76" s="11">
        <v>8</v>
      </c>
      <c r="BU76" s="12"/>
      <c r="BV76" s="11">
        <f t="shared" si="43"/>
        <v>8</v>
      </c>
      <c r="BW76" s="11">
        <v>7</v>
      </c>
      <c r="BX76" s="11"/>
      <c r="BY76" s="11">
        <v>7</v>
      </c>
      <c r="BZ76" s="12"/>
      <c r="CA76" s="11">
        <v>9</v>
      </c>
      <c r="CB76" s="12"/>
      <c r="CC76" s="11">
        <v>8</v>
      </c>
      <c r="CD76" s="12"/>
      <c r="CE76" s="11">
        <v>8</v>
      </c>
      <c r="CF76" s="12"/>
      <c r="CG76" s="11">
        <v>8</v>
      </c>
      <c r="CH76" s="12"/>
      <c r="CI76" s="11">
        <v>9</v>
      </c>
      <c r="CJ76" s="12"/>
      <c r="CK76" s="11">
        <v>8</v>
      </c>
      <c r="CL76" s="11"/>
      <c r="CM76" s="11">
        <v>9</v>
      </c>
      <c r="CN76" s="11"/>
      <c r="CO76" s="11">
        <v>8</v>
      </c>
      <c r="CP76" s="12"/>
      <c r="CQ76" s="11">
        <v>9</v>
      </c>
      <c r="CR76" s="11"/>
      <c r="CS76" s="13">
        <f t="shared" si="46"/>
        <v>7.98</v>
      </c>
      <c r="CT76" s="13"/>
      <c r="CU76" s="14" t="str">
        <f t="shared" si="26"/>
        <v>Khá</v>
      </c>
      <c r="CV76" s="19"/>
      <c r="CW76" s="11">
        <v>9</v>
      </c>
      <c r="CX76" s="12"/>
      <c r="CY76" s="11">
        <v>9</v>
      </c>
      <c r="CZ76" s="11"/>
      <c r="DA76" s="11">
        <v>7</v>
      </c>
      <c r="DB76" s="12"/>
      <c r="DC76" s="11">
        <v>8</v>
      </c>
      <c r="DD76" s="12"/>
      <c r="DE76" s="11">
        <v>9</v>
      </c>
      <c r="DF76" s="12"/>
      <c r="DG76" s="11">
        <v>8</v>
      </c>
      <c r="DH76" s="12"/>
      <c r="DI76" s="11">
        <v>8</v>
      </c>
      <c r="DJ76" s="12"/>
      <c r="DK76" s="11">
        <v>8</v>
      </c>
      <c r="DL76" s="12"/>
      <c r="DM76" s="11">
        <v>9</v>
      </c>
      <c r="DN76" s="12"/>
      <c r="DO76" s="11">
        <v>8</v>
      </c>
      <c r="DP76" s="11"/>
      <c r="DQ76" s="13">
        <f t="shared" si="49"/>
        <v>8.36</v>
      </c>
      <c r="DR76" s="13"/>
      <c r="DS76" s="14" t="str">
        <f t="shared" si="27"/>
        <v>Giỏi</v>
      </c>
      <c r="DT76" s="21"/>
      <c r="DU76" s="11">
        <v>10</v>
      </c>
      <c r="DV76" s="98"/>
      <c r="DW76" s="11">
        <v>9</v>
      </c>
      <c r="DX76" s="98"/>
      <c r="DY76" s="11">
        <v>7</v>
      </c>
      <c r="DZ76" s="98"/>
      <c r="EA76" s="11">
        <v>8</v>
      </c>
      <c r="EB76" s="98"/>
      <c r="EC76" s="11">
        <v>8</v>
      </c>
      <c r="ED76" s="98"/>
      <c r="EE76" s="11">
        <v>9</v>
      </c>
      <c r="EF76" s="98"/>
      <c r="EG76" s="11">
        <v>8</v>
      </c>
      <c r="EH76" s="98"/>
      <c r="EI76" s="11">
        <v>9</v>
      </c>
      <c r="EJ76" s="98"/>
      <c r="EK76" s="11">
        <v>8</v>
      </c>
      <c r="EL76" s="98"/>
      <c r="EM76" s="11">
        <v>7</v>
      </c>
      <c r="EN76" s="98"/>
      <c r="EO76" s="11">
        <v>8</v>
      </c>
      <c r="EP76" s="98"/>
      <c r="EQ76" s="217">
        <f t="shared" si="32"/>
        <v>8.25</v>
      </c>
      <c r="ER76" s="220"/>
      <c r="ES76" s="221" t="str">
        <f t="shared" si="44"/>
        <v>Giỏi</v>
      </c>
      <c r="ET76" s="221"/>
      <c r="EU76" s="217">
        <f t="shared" si="50"/>
        <v>8.3000000000000007</v>
      </c>
      <c r="EV76" s="220"/>
      <c r="EW76" s="221" t="str">
        <f t="shared" si="45"/>
        <v>Giỏi</v>
      </c>
      <c r="EX76" s="219" t="str">
        <f t="shared" si="51"/>
        <v>La ThịVui</v>
      </c>
      <c r="EY76" s="46">
        <f t="shared" si="52"/>
        <v>7.85</v>
      </c>
      <c r="EZ76" s="46"/>
      <c r="FA76" s="47" t="str">
        <f t="shared" si="28"/>
        <v>Khá</v>
      </c>
      <c r="FB76" s="170">
        <f t="shared" si="47"/>
        <v>12</v>
      </c>
    </row>
    <row r="77" spans="1:158" ht="12.75" x14ac:dyDescent="0.2">
      <c r="A77" s="16">
        <v>77</v>
      </c>
      <c r="B77" s="17" t="s">
        <v>281</v>
      </c>
      <c r="C77" s="18" t="s">
        <v>282</v>
      </c>
      <c r="D77" s="11">
        <v>5</v>
      </c>
      <c r="E77" s="12"/>
      <c r="F77" s="11">
        <f t="shared" si="33"/>
        <v>5</v>
      </c>
      <c r="G77" s="11">
        <v>6</v>
      </c>
      <c r="H77" s="12"/>
      <c r="I77" s="11">
        <v>7</v>
      </c>
      <c r="J77" s="12"/>
      <c r="K77" s="11">
        <v>8</v>
      </c>
      <c r="L77" s="12"/>
      <c r="M77" s="11">
        <v>7</v>
      </c>
      <c r="N77" s="12"/>
      <c r="O77" s="11">
        <f t="shared" si="34"/>
        <v>7</v>
      </c>
      <c r="P77" s="11">
        <v>7</v>
      </c>
      <c r="Q77" s="12"/>
      <c r="R77" s="11">
        <f t="shared" si="35"/>
        <v>7</v>
      </c>
      <c r="S77" s="12">
        <v>7</v>
      </c>
      <c r="T77" s="12"/>
      <c r="U77" s="12">
        <v>8</v>
      </c>
      <c r="V77" s="12"/>
      <c r="W77" s="11">
        <v>8</v>
      </c>
      <c r="X77" s="12"/>
      <c r="Y77" s="11">
        <f t="shared" si="36"/>
        <v>8</v>
      </c>
      <c r="Z77" s="11">
        <v>6</v>
      </c>
      <c r="AA77" s="11"/>
      <c r="AB77" s="11">
        <f t="shared" si="48"/>
        <v>6</v>
      </c>
      <c r="AC77" s="11">
        <v>7</v>
      </c>
      <c r="AD77" s="12"/>
      <c r="AE77" s="11">
        <f t="shared" si="37"/>
        <v>7</v>
      </c>
      <c r="AF77" s="11">
        <v>6</v>
      </c>
      <c r="AG77" s="12"/>
      <c r="AH77" s="11">
        <f t="shared" si="38"/>
        <v>6</v>
      </c>
      <c r="AI77" s="11">
        <v>6</v>
      </c>
      <c r="AJ77" s="12"/>
      <c r="AK77" s="11">
        <f t="shared" si="39"/>
        <v>6</v>
      </c>
      <c r="AL77" s="11">
        <v>7</v>
      </c>
      <c r="AM77" s="12"/>
      <c r="AN77" s="11">
        <v>8</v>
      </c>
      <c r="AO77" s="12"/>
      <c r="AP77" s="11">
        <v>8</v>
      </c>
      <c r="AQ77" s="12"/>
      <c r="AR77" s="11">
        <v>6</v>
      </c>
      <c r="AS77" s="12"/>
      <c r="AT77" s="11">
        <f t="shared" si="40"/>
        <v>6</v>
      </c>
      <c r="AU77" s="13">
        <f t="shared" si="41"/>
        <v>6.76</v>
      </c>
      <c r="AV77" s="13"/>
      <c r="AW77" s="14" t="str">
        <f t="shared" si="25"/>
        <v>TBKhá</v>
      </c>
      <c r="AX77" s="19"/>
      <c r="AY77" s="11">
        <v>6</v>
      </c>
      <c r="AZ77" s="12"/>
      <c r="BA77" s="11">
        <v>8</v>
      </c>
      <c r="BB77" s="11"/>
      <c r="BC77" s="11">
        <v>8</v>
      </c>
      <c r="BD77" s="12"/>
      <c r="BE77" s="11">
        <v>7</v>
      </c>
      <c r="BF77" s="12"/>
      <c r="BG77" s="11">
        <f t="shared" si="42"/>
        <v>7</v>
      </c>
      <c r="BH77" s="11">
        <v>8</v>
      </c>
      <c r="BI77" s="12"/>
      <c r="BJ77" s="11">
        <v>8</v>
      </c>
      <c r="BK77" s="12"/>
      <c r="BL77" s="11">
        <v>8</v>
      </c>
      <c r="BM77" s="12"/>
      <c r="BN77" s="11">
        <v>7</v>
      </c>
      <c r="BO77" s="12"/>
      <c r="BP77" s="11">
        <v>8</v>
      </c>
      <c r="BQ77" s="12"/>
      <c r="BR77" s="11">
        <v>9</v>
      </c>
      <c r="BS77" s="11"/>
      <c r="BT77" s="11">
        <v>9</v>
      </c>
      <c r="BU77" s="12"/>
      <c r="BV77" s="11">
        <f t="shared" si="43"/>
        <v>9</v>
      </c>
      <c r="BW77" s="11">
        <v>6</v>
      </c>
      <c r="BX77" s="11"/>
      <c r="BY77" s="11">
        <v>6</v>
      </c>
      <c r="BZ77" s="12"/>
      <c r="CA77" s="11">
        <v>8</v>
      </c>
      <c r="CB77" s="12"/>
      <c r="CC77" s="11">
        <v>8</v>
      </c>
      <c r="CD77" s="12"/>
      <c r="CE77" s="11">
        <v>7</v>
      </c>
      <c r="CF77" s="12"/>
      <c r="CG77" s="11">
        <v>9</v>
      </c>
      <c r="CH77" s="12"/>
      <c r="CI77" s="11">
        <v>8</v>
      </c>
      <c r="CJ77" s="12"/>
      <c r="CK77" s="11">
        <v>8</v>
      </c>
      <c r="CL77" s="11"/>
      <c r="CM77" s="11">
        <v>9</v>
      </c>
      <c r="CN77" s="11"/>
      <c r="CO77" s="11">
        <v>7</v>
      </c>
      <c r="CP77" s="12"/>
      <c r="CQ77" s="11">
        <v>9</v>
      </c>
      <c r="CR77" s="11"/>
      <c r="CS77" s="13">
        <f t="shared" si="46"/>
        <v>7.74</v>
      </c>
      <c r="CT77" s="13"/>
      <c r="CU77" s="14" t="str">
        <f t="shared" si="26"/>
        <v>Khá</v>
      </c>
      <c r="CV77" s="19"/>
      <c r="CW77" s="11">
        <v>8</v>
      </c>
      <c r="CX77" s="12"/>
      <c r="CY77" s="11">
        <v>9</v>
      </c>
      <c r="CZ77" s="11"/>
      <c r="DA77" s="11">
        <v>7</v>
      </c>
      <c r="DB77" s="12"/>
      <c r="DC77" s="11">
        <v>7</v>
      </c>
      <c r="DD77" s="12"/>
      <c r="DE77" s="11">
        <v>8</v>
      </c>
      <c r="DF77" s="12"/>
      <c r="DG77" s="11">
        <v>8</v>
      </c>
      <c r="DH77" s="12"/>
      <c r="DI77" s="11">
        <v>8</v>
      </c>
      <c r="DJ77" s="12"/>
      <c r="DK77" s="11">
        <v>9</v>
      </c>
      <c r="DL77" s="12"/>
      <c r="DM77" s="11">
        <v>9</v>
      </c>
      <c r="DN77" s="12"/>
      <c r="DO77" s="11">
        <v>9</v>
      </c>
      <c r="DP77" s="11"/>
      <c r="DQ77" s="13">
        <f t="shared" si="49"/>
        <v>8.1199999999999992</v>
      </c>
      <c r="DR77" s="13"/>
      <c r="DS77" s="14" t="str">
        <f t="shared" si="27"/>
        <v>Giỏi</v>
      </c>
      <c r="DT77" s="21"/>
      <c r="DU77" s="11">
        <v>10</v>
      </c>
      <c r="DV77" s="98"/>
      <c r="DW77" s="11">
        <v>8</v>
      </c>
      <c r="DX77" s="98"/>
      <c r="DY77" s="11">
        <v>9</v>
      </c>
      <c r="DZ77" s="98"/>
      <c r="EA77" s="11">
        <v>8</v>
      </c>
      <c r="EB77" s="98"/>
      <c r="EC77" s="11">
        <v>8</v>
      </c>
      <c r="ED77" s="98"/>
      <c r="EE77" s="11">
        <v>9</v>
      </c>
      <c r="EF77" s="98"/>
      <c r="EG77" s="11">
        <v>9</v>
      </c>
      <c r="EH77" s="98"/>
      <c r="EI77" s="11">
        <v>8</v>
      </c>
      <c r="EJ77" s="98"/>
      <c r="EK77" s="11">
        <v>8</v>
      </c>
      <c r="EL77" s="98"/>
      <c r="EM77" s="11">
        <v>8</v>
      </c>
      <c r="EN77" s="98"/>
      <c r="EO77" s="11">
        <v>9</v>
      </c>
      <c r="EP77" s="98"/>
      <c r="EQ77" s="217">
        <f t="shared" si="32"/>
        <v>8.5</v>
      </c>
      <c r="ER77" s="220"/>
      <c r="ES77" s="221" t="str">
        <f t="shared" si="44"/>
        <v>Giỏi</v>
      </c>
      <c r="ET77" s="221"/>
      <c r="EU77" s="217">
        <f t="shared" si="50"/>
        <v>8.32</v>
      </c>
      <c r="EV77" s="220"/>
      <c r="EW77" s="221" t="str">
        <f t="shared" si="45"/>
        <v>Giỏi</v>
      </c>
      <c r="EX77" s="219" t="str">
        <f t="shared" si="51"/>
        <v>Nguyễn NhưXuân</v>
      </c>
      <c r="EY77" s="46">
        <f t="shared" si="52"/>
        <v>7.6</v>
      </c>
      <c r="EZ77" s="46"/>
      <c r="FA77" s="47" t="str">
        <f t="shared" si="28"/>
        <v>Khá</v>
      </c>
      <c r="FB77" s="170">
        <f t="shared" si="47"/>
        <v>23</v>
      </c>
    </row>
    <row r="78" spans="1:158" ht="12.75" x14ac:dyDescent="0.2">
      <c r="A78" s="16">
        <v>78</v>
      </c>
      <c r="B78" s="17" t="s">
        <v>283</v>
      </c>
      <c r="C78" s="18" t="s">
        <v>284</v>
      </c>
      <c r="D78" s="11">
        <v>8</v>
      </c>
      <c r="E78" s="12"/>
      <c r="F78" s="11">
        <f t="shared" si="33"/>
        <v>8</v>
      </c>
      <c r="G78" s="11">
        <v>6</v>
      </c>
      <c r="H78" s="12"/>
      <c r="I78" s="11">
        <v>5</v>
      </c>
      <c r="J78" s="12"/>
      <c r="K78" s="11">
        <v>6</v>
      </c>
      <c r="L78" s="12"/>
      <c r="M78" s="11">
        <v>8</v>
      </c>
      <c r="N78" s="12"/>
      <c r="O78" s="11">
        <f t="shared" si="34"/>
        <v>8</v>
      </c>
      <c r="P78" s="11">
        <v>6</v>
      </c>
      <c r="Q78" s="12"/>
      <c r="R78" s="11">
        <f t="shared" si="35"/>
        <v>6</v>
      </c>
      <c r="S78" s="12">
        <v>7</v>
      </c>
      <c r="T78" s="12"/>
      <c r="U78" s="12">
        <v>8</v>
      </c>
      <c r="V78" s="12"/>
      <c r="W78" s="11">
        <v>8</v>
      </c>
      <c r="X78" s="12"/>
      <c r="Y78" s="11">
        <f t="shared" si="36"/>
        <v>8</v>
      </c>
      <c r="Z78" s="11">
        <v>5</v>
      </c>
      <c r="AA78" s="11"/>
      <c r="AB78" s="11">
        <f t="shared" si="48"/>
        <v>5</v>
      </c>
      <c r="AC78" s="11">
        <v>7</v>
      </c>
      <c r="AD78" s="12"/>
      <c r="AE78" s="11">
        <f t="shared" si="37"/>
        <v>7</v>
      </c>
      <c r="AF78" s="11">
        <v>7</v>
      </c>
      <c r="AG78" s="12"/>
      <c r="AH78" s="11">
        <f t="shared" si="38"/>
        <v>7</v>
      </c>
      <c r="AI78" s="11">
        <v>6</v>
      </c>
      <c r="AJ78" s="12"/>
      <c r="AK78" s="11">
        <f t="shared" si="39"/>
        <v>6</v>
      </c>
      <c r="AL78" s="11">
        <v>6</v>
      </c>
      <c r="AM78" s="12"/>
      <c r="AN78" s="11">
        <v>7</v>
      </c>
      <c r="AO78" s="12"/>
      <c r="AP78" s="11">
        <v>7</v>
      </c>
      <c r="AQ78" s="12"/>
      <c r="AR78" s="11">
        <v>5</v>
      </c>
      <c r="AS78" s="12"/>
      <c r="AT78" s="11">
        <f t="shared" si="40"/>
        <v>5</v>
      </c>
      <c r="AU78" s="13">
        <f t="shared" si="41"/>
        <v>6.59</v>
      </c>
      <c r="AV78" s="13"/>
      <c r="AW78" s="14" t="str">
        <f t="shared" si="25"/>
        <v>TBKhá</v>
      </c>
      <c r="AX78" s="19"/>
      <c r="AY78" s="11">
        <v>6</v>
      </c>
      <c r="AZ78" s="12"/>
      <c r="BA78" s="11">
        <v>7</v>
      </c>
      <c r="BB78" s="11"/>
      <c r="BC78" s="11">
        <v>8</v>
      </c>
      <c r="BD78" s="12"/>
      <c r="BE78" s="11">
        <v>7</v>
      </c>
      <c r="BF78" s="12"/>
      <c r="BG78" s="11">
        <f t="shared" si="42"/>
        <v>7</v>
      </c>
      <c r="BH78" s="11">
        <v>8</v>
      </c>
      <c r="BI78" s="12"/>
      <c r="BJ78" s="11">
        <v>8</v>
      </c>
      <c r="BK78" s="12"/>
      <c r="BL78" s="11">
        <v>8</v>
      </c>
      <c r="BM78" s="12"/>
      <c r="BN78" s="11">
        <v>6</v>
      </c>
      <c r="BO78" s="12"/>
      <c r="BP78" s="11">
        <v>8</v>
      </c>
      <c r="BQ78" s="12"/>
      <c r="BR78" s="11">
        <v>9</v>
      </c>
      <c r="BS78" s="11"/>
      <c r="BT78" s="11">
        <v>9</v>
      </c>
      <c r="BU78" s="12"/>
      <c r="BV78" s="11">
        <f t="shared" si="43"/>
        <v>9</v>
      </c>
      <c r="BW78" s="11">
        <v>5</v>
      </c>
      <c r="BX78" s="11"/>
      <c r="BY78" s="11">
        <v>7</v>
      </c>
      <c r="BZ78" s="12"/>
      <c r="CA78" s="11">
        <v>9</v>
      </c>
      <c r="CB78" s="12"/>
      <c r="CC78" s="11">
        <v>7</v>
      </c>
      <c r="CD78" s="12"/>
      <c r="CE78" s="11">
        <v>7</v>
      </c>
      <c r="CF78" s="12"/>
      <c r="CG78" s="11">
        <v>8</v>
      </c>
      <c r="CH78" s="12"/>
      <c r="CI78" s="11">
        <v>8</v>
      </c>
      <c r="CJ78" s="12"/>
      <c r="CK78" s="11">
        <v>8</v>
      </c>
      <c r="CL78" s="11"/>
      <c r="CM78" s="11">
        <v>10</v>
      </c>
      <c r="CN78" s="11"/>
      <c r="CO78" s="11">
        <v>8</v>
      </c>
      <c r="CP78" s="12"/>
      <c r="CQ78" s="11">
        <v>9</v>
      </c>
      <c r="CR78" s="11"/>
      <c r="CS78" s="13">
        <f t="shared" si="46"/>
        <v>7.64</v>
      </c>
      <c r="CT78" s="13"/>
      <c r="CU78" s="14" t="str">
        <f t="shared" si="26"/>
        <v>Khá</v>
      </c>
      <c r="CV78" s="19"/>
      <c r="CW78" s="11">
        <v>9</v>
      </c>
      <c r="CX78" s="12"/>
      <c r="CY78" s="11">
        <v>9</v>
      </c>
      <c r="CZ78" s="11"/>
      <c r="DA78" s="11">
        <v>7</v>
      </c>
      <c r="DB78" s="12"/>
      <c r="DC78" s="11">
        <v>8</v>
      </c>
      <c r="DD78" s="12"/>
      <c r="DE78" s="11">
        <v>8</v>
      </c>
      <c r="DF78" s="12"/>
      <c r="DG78" s="11">
        <v>8</v>
      </c>
      <c r="DH78" s="12"/>
      <c r="DI78" s="11">
        <v>8</v>
      </c>
      <c r="DJ78" s="12"/>
      <c r="DK78" s="11">
        <v>8</v>
      </c>
      <c r="DL78" s="12"/>
      <c r="DM78" s="11">
        <v>9</v>
      </c>
      <c r="DN78" s="12"/>
      <c r="DO78" s="11">
        <v>8</v>
      </c>
      <c r="DP78" s="11"/>
      <c r="DQ78" s="13">
        <f t="shared" si="49"/>
        <v>8.2799999999999994</v>
      </c>
      <c r="DR78" s="13"/>
      <c r="DS78" s="14" t="str">
        <f t="shared" si="27"/>
        <v>Giỏi</v>
      </c>
      <c r="DT78" s="21"/>
      <c r="DU78" s="11">
        <v>9</v>
      </c>
      <c r="DV78" s="98"/>
      <c r="DW78" s="11">
        <v>9</v>
      </c>
      <c r="DX78" s="98"/>
      <c r="DY78" s="11">
        <v>9</v>
      </c>
      <c r="DZ78" s="98"/>
      <c r="EA78" s="11">
        <v>9</v>
      </c>
      <c r="EB78" s="98"/>
      <c r="EC78" s="11">
        <v>7</v>
      </c>
      <c r="ED78" s="98"/>
      <c r="EE78" s="11">
        <v>9</v>
      </c>
      <c r="EF78" s="98"/>
      <c r="EG78" s="11">
        <v>9</v>
      </c>
      <c r="EH78" s="98"/>
      <c r="EI78" s="11">
        <v>8</v>
      </c>
      <c r="EJ78" s="98"/>
      <c r="EK78" s="11">
        <v>9</v>
      </c>
      <c r="EL78" s="98"/>
      <c r="EM78" s="11">
        <v>10</v>
      </c>
      <c r="EN78" s="98"/>
      <c r="EO78" s="11">
        <v>9</v>
      </c>
      <c r="EP78" s="98"/>
      <c r="EQ78" s="217">
        <f t="shared" si="32"/>
        <v>8.89</v>
      </c>
      <c r="ER78" s="220"/>
      <c r="ES78" s="221" t="str">
        <f t="shared" si="44"/>
        <v>Giỏi</v>
      </c>
      <c r="ET78" s="221"/>
      <c r="EU78" s="217">
        <f t="shared" si="50"/>
        <v>8.6</v>
      </c>
      <c r="EV78" s="220"/>
      <c r="EW78" s="221" t="str">
        <f t="shared" si="45"/>
        <v>Giỏi</v>
      </c>
      <c r="EX78" s="219" t="str">
        <f t="shared" si="51"/>
        <v>Huỳnh Thị NgọcYến</v>
      </c>
      <c r="EY78" s="46">
        <f t="shared" si="52"/>
        <v>7.61</v>
      </c>
      <c r="EZ78" s="46"/>
      <c r="FA78" s="47" t="str">
        <f t="shared" si="28"/>
        <v>Khá</v>
      </c>
      <c r="FB78" s="170">
        <f t="shared" si="47"/>
        <v>21</v>
      </c>
    </row>
    <row r="79" spans="1:158" ht="12.75" x14ac:dyDescent="0.2">
      <c r="A79" s="16"/>
      <c r="B79" s="17"/>
      <c r="C79" s="18"/>
      <c r="D79" s="11"/>
      <c r="E79" s="11">
        <f t="shared" ref="E79:BQ79" si="53">COUNTIF(E7:E78,"&lt;5")</f>
        <v>0</v>
      </c>
      <c r="F79" s="11">
        <f t="shared" si="53"/>
        <v>0</v>
      </c>
      <c r="G79" s="11">
        <f t="shared" si="53"/>
        <v>0</v>
      </c>
      <c r="H79" s="11">
        <f t="shared" si="53"/>
        <v>0</v>
      </c>
      <c r="I79" s="11">
        <f t="shared" si="53"/>
        <v>0</v>
      </c>
      <c r="J79" s="11">
        <f t="shared" si="53"/>
        <v>0</v>
      </c>
      <c r="K79" s="11">
        <f t="shared" si="53"/>
        <v>0</v>
      </c>
      <c r="L79" s="11">
        <f t="shared" si="53"/>
        <v>0</v>
      </c>
      <c r="M79" s="11"/>
      <c r="N79" s="11">
        <f t="shared" si="53"/>
        <v>0</v>
      </c>
      <c r="O79" s="11">
        <f t="shared" si="53"/>
        <v>0</v>
      </c>
      <c r="P79" s="11"/>
      <c r="Q79" s="11">
        <f t="shared" si="53"/>
        <v>0</v>
      </c>
      <c r="R79" s="11">
        <f t="shared" si="53"/>
        <v>0</v>
      </c>
      <c r="S79" s="11">
        <f t="shared" si="53"/>
        <v>0</v>
      </c>
      <c r="T79" s="11">
        <f t="shared" si="53"/>
        <v>0</v>
      </c>
      <c r="U79" s="11">
        <f t="shared" si="53"/>
        <v>0</v>
      </c>
      <c r="V79" s="11">
        <f t="shared" si="53"/>
        <v>0</v>
      </c>
      <c r="W79" s="11"/>
      <c r="X79" s="11">
        <f t="shared" si="53"/>
        <v>0</v>
      </c>
      <c r="Y79" s="11">
        <f t="shared" si="53"/>
        <v>0</v>
      </c>
      <c r="Z79" s="11"/>
      <c r="AA79" s="11">
        <f t="shared" si="53"/>
        <v>0</v>
      </c>
      <c r="AB79" s="11">
        <f t="shared" si="53"/>
        <v>0</v>
      </c>
      <c r="AC79" s="11"/>
      <c r="AD79" s="11">
        <f t="shared" si="53"/>
        <v>0</v>
      </c>
      <c r="AE79" s="11">
        <f t="shared" si="53"/>
        <v>0</v>
      </c>
      <c r="AF79" s="11"/>
      <c r="AG79" s="11">
        <f t="shared" si="53"/>
        <v>0</v>
      </c>
      <c r="AH79" s="11">
        <f t="shared" si="53"/>
        <v>0</v>
      </c>
      <c r="AI79" s="11"/>
      <c r="AJ79" s="11">
        <f t="shared" si="53"/>
        <v>0</v>
      </c>
      <c r="AK79" s="11">
        <f t="shared" si="53"/>
        <v>0</v>
      </c>
      <c r="AL79" s="11">
        <f t="shared" si="53"/>
        <v>0</v>
      </c>
      <c r="AM79" s="11">
        <f t="shared" si="53"/>
        <v>0</v>
      </c>
      <c r="AN79" s="11">
        <f t="shared" si="53"/>
        <v>0</v>
      </c>
      <c r="AO79" s="11">
        <f t="shared" si="53"/>
        <v>0</v>
      </c>
      <c r="AP79" s="11">
        <f t="shared" si="53"/>
        <v>0</v>
      </c>
      <c r="AQ79" s="11">
        <f t="shared" si="53"/>
        <v>0</v>
      </c>
      <c r="AR79" s="11"/>
      <c r="AS79" s="11">
        <f t="shared" si="53"/>
        <v>0</v>
      </c>
      <c r="AT79" s="11">
        <f t="shared" si="53"/>
        <v>0</v>
      </c>
      <c r="AU79" s="11">
        <f t="shared" si="53"/>
        <v>0</v>
      </c>
      <c r="AV79" s="11">
        <f t="shared" si="53"/>
        <v>0</v>
      </c>
      <c r="AW79" s="11">
        <f t="shared" si="53"/>
        <v>0</v>
      </c>
      <c r="AX79" s="11">
        <f t="shared" si="53"/>
        <v>0</v>
      </c>
      <c r="AY79" s="11">
        <f t="shared" si="53"/>
        <v>0</v>
      </c>
      <c r="AZ79" s="11">
        <f t="shared" si="53"/>
        <v>0</v>
      </c>
      <c r="BA79" s="11">
        <f t="shared" si="53"/>
        <v>0</v>
      </c>
      <c r="BB79" s="11">
        <f t="shared" si="53"/>
        <v>0</v>
      </c>
      <c r="BC79" s="11">
        <f t="shared" si="53"/>
        <v>0</v>
      </c>
      <c r="BD79" s="11">
        <f t="shared" si="53"/>
        <v>0</v>
      </c>
      <c r="BE79" s="11"/>
      <c r="BF79" s="11">
        <f t="shared" si="53"/>
        <v>0</v>
      </c>
      <c r="BG79" s="11">
        <f t="shared" si="53"/>
        <v>0</v>
      </c>
      <c r="BH79" s="11">
        <f t="shared" si="53"/>
        <v>0</v>
      </c>
      <c r="BI79" s="11">
        <f t="shared" si="53"/>
        <v>0</v>
      </c>
      <c r="BJ79" s="11">
        <f t="shared" si="53"/>
        <v>0</v>
      </c>
      <c r="BK79" s="11">
        <f t="shared" si="53"/>
        <v>0</v>
      </c>
      <c r="BL79" s="11">
        <f t="shared" si="53"/>
        <v>0</v>
      </c>
      <c r="BM79" s="11">
        <f t="shared" si="53"/>
        <v>0</v>
      </c>
      <c r="BN79" s="11">
        <f t="shared" si="53"/>
        <v>0</v>
      </c>
      <c r="BO79" s="11">
        <f t="shared" si="53"/>
        <v>0</v>
      </c>
      <c r="BP79" s="11">
        <f t="shared" si="53"/>
        <v>0</v>
      </c>
      <c r="BQ79" s="11">
        <f t="shared" si="53"/>
        <v>0</v>
      </c>
      <c r="BR79" s="11">
        <f t="shared" ref="BR79:EC79" si="54">COUNTIF(BR7:BR78,"&lt;5")</f>
        <v>0</v>
      </c>
      <c r="BS79" s="11">
        <f t="shared" si="54"/>
        <v>0</v>
      </c>
      <c r="BT79" s="11"/>
      <c r="BU79" s="11">
        <f t="shared" si="54"/>
        <v>0</v>
      </c>
      <c r="BV79" s="11">
        <f t="shared" si="54"/>
        <v>0</v>
      </c>
      <c r="BW79" s="11">
        <f t="shared" si="54"/>
        <v>0</v>
      </c>
      <c r="BX79" s="11">
        <f t="shared" si="54"/>
        <v>0</v>
      </c>
      <c r="BY79" s="11">
        <f t="shared" si="54"/>
        <v>0</v>
      </c>
      <c r="BZ79" s="11">
        <f t="shared" si="54"/>
        <v>0</v>
      </c>
      <c r="CA79" s="11">
        <f t="shared" si="54"/>
        <v>0</v>
      </c>
      <c r="CB79" s="11">
        <f t="shared" si="54"/>
        <v>0</v>
      </c>
      <c r="CC79" s="11">
        <f t="shared" si="54"/>
        <v>0</v>
      </c>
      <c r="CD79" s="11">
        <f t="shared" si="54"/>
        <v>0</v>
      </c>
      <c r="CE79" s="11">
        <f t="shared" si="54"/>
        <v>0</v>
      </c>
      <c r="CF79" s="11">
        <f t="shared" si="54"/>
        <v>0</v>
      </c>
      <c r="CG79" s="11">
        <f t="shared" si="54"/>
        <v>0</v>
      </c>
      <c r="CH79" s="11">
        <f t="shared" si="54"/>
        <v>0</v>
      </c>
      <c r="CI79" s="11">
        <f t="shared" si="54"/>
        <v>0</v>
      </c>
      <c r="CJ79" s="11">
        <f t="shared" si="54"/>
        <v>0</v>
      </c>
      <c r="CK79" s="11">
        <f t="shared" si="54"/>
        <v>0</v>
      </c>
      <c r="CL79" s="11">
        <f t="shared" si="54"/>
        <v>0</v>
      </c>
      <c r="CM79" s="11">
        <f t="shared" si="54"/>
        <v>0</v>
      </c>
      <c r="CN79" s="11">
        <f t="shared" si="54"/>
        <v>0</v>
      </c>
      <c r="CO79" s="11">
        <f t="shared" si="54"/>
        <v>0</v>
      </c>
      <c r="CP79" s="11">
        <f t="shared" si="54"/>
        <v>0</v>
      </c>
      <c r="CQ79" s="11">
        <f t="shared" si="54"/>
        <v>0</v>
      </c>
      <c r="CR79" s="11">
        <f t="shared" si="54"/>
        <v>0</v>
      </c>
      <c r="CS79" s="11">
        <f t="shared" si="54"/>
        <v>0</v>
      </c>
      <c r="CT79" s="11">
        <f t="shared" si="54"/>
        <v>0</v>
      </c>
      <c r="CU79" s="11">
        <f t="shared" si="54"/>
        <v>0</v>
      </c>
      <c r="CV79" s="11">
        <f t="shared" si="54"/>
        <v>0</v>
      </c>
      <c r="CW79" s="11">
        <f t="shared" si="54"/>
        <v>0</v>
      </c>
      <c r="CX79" s="11">
        <f t="shared" si="54"/>
        <v>0</v>
      </c>
      <c r="CY79" s="11">
        <f t="shared" si="54"/>
        <v>0</v>
      </c>
      <c r="CZ79" s="11">
        <f t="shared" si="54"/>
        <v>0</v>
      </c>
      <c r="DA79" s="11">
        <f t="shared" si="54"/>
        <v>0</v>
      </c>
      <c r="DB79" s="11">
        <f t="shared" si="54"/>
        <v>0</v>
      </c>
      <c r="DC79" s="11">
        <f t="shared" si="54"/>
        <v>0</v>
      </c>
      <c r="DD79" s="11">
        <f t="shared" si="54"/>
        <v>0</v>
      </c>
      <c r="DE79" s="11">
        <f t="shared" si="54"/>
        <v>0</v>
      </c>
      <c r="DF79" s="11">
        <f t="shared" si="54"/>
        <v>0</v>
      </c>
      <c r="DG79" s="11">
        <f t="shared" si="54"/>
        <v>0</v>
      </c>
      <c r="DH79" s="11">
        <f t="shared" si="54"/>
        <v>0</v>
      </c>
      <c r="DI79" s="11">
        <f t="shared" si="54"/>
        <v>0</v>
      </c>
      <c r="DJ79" s="11">
        <f t="shared" si="54"/>
        <v>0</v>
      </c>
      <c r="DK79" s="11">
        <f t="shared" si="54"/>
        <v>0</v>
      </c>
      <c r="DL79" s="11">
        <f t="shared" si="54"/>
        <v>0</v>
      </c>
      <c r="DM79" s="11">
        <f t="shared" si="54"/>
        <v>0</v>
      </c>
      <c r="DN79" s="11">
        <f t="shared" si="54"/>
        <v>0</v>
      </c>
      <c r="DO79" s="11">
        <f t="shared" si="54"/>
        <v>0</v>
      </c>
      <c r="DP79" s="11">
        <f t="shared" si="54"/>
        <v>0</v>
      </c>
      <c r="DQ79" s="11">
        <f t="shared" si="54"/>
        <v>0</v>
      </c>
      <c r="DR79" s="11">
        <f t="shared" si="54"/>
        <v>0</v>
      </c>
      <c r="DS79" s="11">
        <f t="shared" si="54"/>
        <v>0</v>
      </c>
      <c r="DT79" s="11">
        <f t="shared" si="54"/>
        <v>0</v>
      </c>
      <c r="DU79" s="11">
        <f t="shared" si="54"/>
        <v>0</v>
      </c>
      <c r="DV79" s="11">
        <f t="shared" si="54"/>
        <v>0</v>
      </c>
      <c r="DW79" s="11">
        <f t="shared" si="54"/>
        <v>0</v>
      </c>
      <c r="DX79" s="11">
        <f t="shared" si="54"/>
        <v>0</v>
      </c>
      <c r="DY79" s="11">
        <f t="shared" si="54"/>
        <v>0</v>
      </c>
      <c r="DZ79" s="11">
        <f t="shared" si="54"/>
        <v>0</v>
      </c>
      <c r="EA79" s="11">
        <f t="shared" si="54"/>
        <v>0</v>
      </c>
      <c r="EB79" s="11">
        <f t="shared" si="54"/>
        <v>0</v>
      </c>
      <c r="EC79" s="11">
        <f t="shared" si="54"/>
        <v>0</v>
      </c>
      <c r="ED79" s="11">
        <f t="shared" ref="ED79:FB79" si="55">COUNTIF(ED7:ED78,"&lt;5")</f>
        <v>0</v>
      </c>
      <c r="EE79" s="11">
        <f t="shared" si="55"/>
        <v>0</v>
      </c>
      <c r="EF79" s="11">
        <f t="shared" si="55"/>
        <v>0</v>
      </c>
      <c r="EG79" s="11">
        <f t="shared" si="55"/>
        <v>0</v>
      </c>
      <c r="EH79" s="11">
        <f t="shared" si="55"/>
        <v>0</v>
      </c>
      <c r="EI79" s="11">
        <f t="shared" si="55"/>
        <v>0</v>
      </c>
      <c r="EJ79" s="11">
        <f t="shared" si="55"/>
        <v>0</v>
      </c>
      <c r="EK79" s="11">
        <f t="shared" si="55"/>
        <v>0</v>
      </c>
      <c r="EL79" s="11">
        <f t="shared" si="55"/>
        <v>0</v>
      </c>
      <c r="EM79" s="11">
        <f t="shared" si="55"/>
        <v>0</v>
      </c>
      <c r="EN79" s="11">
        <f t="shared" si="55"/>
        <v>0</v>
      </c>
      <c r="EO79" s="11">
        <f t="shared" si="55"/>
        <v>0</v>
      </c>
      <c r="EP79" s="11">
        <f t="shared" si="55"/>
        <v>0</v>
      </c>
      <c r="EQ79" s="11">
        <f t="shared" si="55"/>
        <v>0</v>
      </c>
      <c r="ER79" s="11">
        <f t="shared" si="55"/>
        <v>0</v>
      </c>
      <c r="ES79" s="11">
        <f t="shared" si="55"/>
        <v>0</v>
      </c>
      <c r="ET79" s="11">
        <f t="shared" si="55"/>
        <v>0</v>
      </c>
      <c r="EU79" s="217">
        <f t="shared" si="50"/>
        <v>0</v>
      </c>
      <c r="EV79" s="11">
        <f t="shared" si="55"/>
        <v>0</v>
      </c>
      <c r="EW79" s="11">
        <f t="shared" si="55"/>
        <v>0</v>
      </c>
      <c r="EX79" s="11">
        <f t="shared" si="55"/>
        <v>0</v>
      </c>
      <c r="EY79" s="11">
        <f t="shared" si="55"/>
        <v>0</v>
      </c>
      <c r="EZ79" s="11">
        <f t="shared" si="55"/>
        <v>0</v>
      </c>
      <c r="FA79" s="11">
        <f t="shared" si="55"/>
        <v>0</v>
      </c>
      <c r="FB79" s="11">
        <f t="shared" si="55"/>
        <v>4</v>
      </c>
    </row>
    <row r="80" spans="1:158" ht="12.75" x14ac:dyDescent="0.2">
      <c r="A80" s="16"/>
      <c r="B80" s="17"/>
      <c r="C80" s="18"/>
      <c r="D80" s="11"/>
      <c r="E80" s="12"/>
      <c r="F80" s="11"/>
      <c r="G80" s="11"/>
      <c r="H80" s="12"/>
      <c r="I80" s="11"/>
      <c r="J80" s="12"/>
      <c r="K80" s="11"/>
      <c r="L80" s="12"/>
      <c r="M80" s="11"/>
      <c r="N80" s="12"/>
      <c r="O80" s="11"/>
      <c r="P80" s="11"/>
      <c r="Q80" s="12"/>
      <c r="R80" s="11"/>
      <c r="S80" s="12"/>
      <c r="T80" s="12"/>
      <c r="U80" s="12"/>
      <c r="V80" s="243"/>
      <c r="W80" s="11"/>
      <c r="X80" s="12"/>
      <c r="Y80" s="11"/>
      <c r="Z80" s="11"/>
      <c r="AA80" s="11"/>
      <c r="AB80" s="11"/>
      <c r="AC80" s="11"/>
      <c r="AD80" s="12"/>
      <c r="AE80" s="11"/>
      <c r="AF80" s="11"/>
      <c r="AG80" s="12"/>
      <c r="AH80" s="11"/>
      <c r="AI80" s="11"/>
      <c r="AJ80" s="12"/>
      <c r="AK80" s="11"/>
      <c r="AL80" s="11"/>
      <c r="AM80" s="12"/>
      <c r="AN80" s="11"/>
      <c r="AO80" s="12"/>
      <c r="AP80" s="11"/>
      <c r="AQ80" s="12"/>
      <c r="AR80" s="11"/>
      <c r="AS80" s="12"/>
      <c r="AT80" s="11"/>
      <c r="AU80" s="13"/>
      <c r="AV80" s="13"/>
      <c r="AW80" s="14"/>
      <c r="AX80" s="246"/>
      <c r="AY80" s="11"/>
      <c r="AZ80" s="12"/>
      <c r="BA80" s="11"/>
      <c r="BB80" s="11"/>
      <c r="BC80" s="11"/>
      <c r="BD80" s="12"/>
      <c r="BE80" s="11"/>
      <c r="BF80" s="12"/>
      <c r="BG80" s="11"/>
      <c r="BH80" s="11"/>
      <c r="BI80" s="12"/>
      <c r="BJ80" s="11"/>
      <c r="BK80" s="12"/>
      <c r="BL80" s="11"/>
      <c r="BM80" s="12"/>
      <c r="BN80" s="11"/>
      <c r="BO80" s="12"/>
      <c r="BP80" s="11"/>
      <c r="BQ80" s="12"/>
      <c r="BR80" s="11"/>
      <c r="BS80" s="11"/>
      <c r="BT80" s="11"/>
      <c r="BU80" s="12"/>
      <c r="BV80" s="11"/>
      <c r="BW80" s="11"/>
      <c r="BX80" s="11"/>
      <c r="BY80" s="11"/>
      <c r="BZ80" s="12"/>
      <c r="CA80" s="11"/>
      <c r="CB80" s="12"/>
      <c r="CC80" s="11"/>
      <c r="CD80" s="12"/>
      <c r="CE80" s="11"/>
      <c r="CF80" s="12"/>
      <c r="CG80" s="11"/>
      <c r="CH80" s="12"/>
      <c r="CI80" s="11"/>
      <c r="CJ80" s="12"/>
      <c r="CK80" s="11"/>
      <c r="CL80" s="11"/>
      <c r="CM80" s="11"/>
      <c r="CN80" s="11"/>
      <c r="CO80" s="11"/>
      <c r="CP80" s="12"/>
      <c r="CQ80" s="11"/>
      <c r="CR80" s="11"/>
      <c r="CS80" s="13"/>
      <c r="CT80" s="13"/>
      <c r="CU80" s="14"/>
      <c r="CV80" s="19"/>
      <c r="CW80" s="11"/>
      <c r="CX80" s="12"/>
      <c r="CY80" s="11"/>
      <c r="CZ80" s="11"/>
      <c r="DA80" s="11"/>
      <c r="DB80" s="12"/>
      <c r="DC80" s="11"/>
      <c r="DD80" s="12"/>
      <c r="DE80" s="11"/>
      <c r="DF80" s="12"/>
      <c r="DG80" s="11"/>
      <c r="DH80" s="12"/>
      <c r="DI80" s="11"/>
      <c r="DJ80" s="12"/>
      <c r="DK80" s="11"/>
      <c r="DL80" s="12"/>
      <c r="DM80" s="11"/>
      <c r="DN80" s="12"/>
      <c r="DO80" s="11"/>
      <c r="DP80" s="11"/>
      <c r="DQ80" s="13"/>
      <c r="DR80" s="13"/>
      <c r="DS80" s="14"/>
      <c r="DT80" s="21"/>
      <c r="DU80" s="11"/>
      <c r="DV80" s="98"/>
      <c r="DW80" s="11"/>
      <c r="DX80" s="98"/>
      <c r="DY80" s="11"/>
      <c r="DZ80" s="98"/>
      <c r="EA80" s="11"/>
      <c r="EB80" s="98"/>
      <c r="EC80" s="11"/>
      <c r="ED80" s="98"/>
      <c r="EE80" s="11"/>
      <c r="EF80" s="98"/>
      <c r="EG80" s="11"/>
      <c r="EH80" s="98"/>
      <c r="EI80" s="11"/>
      <c r="EJ80" s="98"/>
      <c r="EK80" s="11"/>
      <c r="EL80" s="98"/>
      <c r="EM80" s="11"/>
      <c r="EN80" s="98"/>
      <c r="EO80" s="11"/>
      <c r="EP80" s="98"/>
      <c r="EQ80" s="217"/>
      <c r="ER80" s="220"/>
      <c r="ES80" s="221"/>
      <c r="ET80" s="221"/>
      <c r="EU80" s="217"/>
      <c r="EV80" s="220"/>
      <c r="EW80" s="221"/>
      <c r="EX80" s="221"/>
      <c r="EY80" s="46"/>
      <c r="EZ80" s="46"/>
      <c r="FA80" s="47"/>
      <c r="FB80" s="170"/>
    </row>
    <row r="81" spans="1:158" ht="12.75" x14ac:dyDescent="0.2">
      <c r="A81" s="16"/>
      <c r="B81" s="17"/>
      <c r="C81" s="18"/>
      <c r="D81" s="11"/>
      <c r="E81" s="12"/>
      <c r="F81" s="11"/>
      <c r="G81" s="11"/>
      <c r="H81" s="12"/>
      <c r="I81" s="11"/>
      <c r="J81" s="12"/>
      <c r="K81" s="11"/>
      <c r="L81" s="12"/>
      <c r="M81" s="11"/>
      <c r="N81" s="12"/>
      <c r="O81" s="11"/>
      <c r="P81" s="11"/>
      <c r="Q81" s="12"/>
      <c r="R81" s="11"/>
      <c r="S81" s="12"/>
      <c r="T81" s="12"/>
      <c r="U81" s="12"/>
      <c r="V81" s="243"/>
      <c r="W81" s="11"/>
      <c r="X81" s="12"/>
      <c r="Y81" s="11"/>
      <c r="Z81" s="11"/>
      <c r="AA81" s="11"/>
      <c r="AB81" s="11"/>
      <c r="AC81" s="11"/>
      <c r="AD81" s="12"/>
      <c r="AE81" s="11"/>
      <c r="AF81" s="11"/>
      <c r="AG81" s="12"/>
      <c r="AH81" s="11"/>
      <c r="AI81" s="11"/>
      <c r="AJ81" s="12"/>
      <c r="AK81" s="11"/>
      <c r="AL81" s="11"/>
      <c r="AM81" s="12"/>
      <c r="AN81" s="11"/>
      <c r="AO81" s="12"/>
      <c r="AP81" s="11"/>
      <c r="AQ81" s="12"/>
      <c r="AR81" s="11"/>
      <c r="AS81" s="12"/>
      <c r="AT81" s="11"/>
      <c r="AU81" s="13"/>
      <c r="AV81" s="13"/>
      <c r="AW81" s="14"/>
      <c r="AX81" s="246"/>
      <c r="AY81" s="11"/>
      <c r="AZ81" s="12"/>
      <c r="BA81" s="11"/>
      <c r="BB81" s="11"/>
      <c r="BC81" s="11"/>
      <c r="BD81" s="12"/>
      <c r="BE81" s="11"/>
      <c r="BF81" s="12"/>
      <c r="BG81" s="11"/>
      <c r="BH81" s="11"/>
      <c r="BI81" s="12"/>
      <c r="BJ81" s="11"/>
      <c r="BK81" s="12"/>
      <c r="BL81" s="11"/>
      <c r="BM81" s="12"/>
      <c r="BN81" s="11"/>
      <c r="BO81" s="12"/>
      <c r="BP81" s="11"/>
      <c r="BQ81" s="12"/>
      <c r="BR81" s="11"/>
      <c r="BS81" s="11"/>
      <c r="BT81" s="11"/>
      <c r="BU81" s="12"/>
      <c r="BV81" s="11"/>
      <c r="BW81" s="11"/>
      <c r="BX81" s="11"/>
      <c r="BY81" s="11"/>
      <c r="BZ81" s="12"/>
      <c r="CA81" s="11"/>
      <c r="CB81" s="12"/>
      <c r="CC81" s="11"/>
      <c r="CD81" s="12"/>
      <c r="CE81" s="11"/>
      <c r="CF81" s="12"/>
      <c r="CG81" s="11"/>
      <c r="CH81" s="12"/>
      <c r="CI81" s="11"/>
      <c r="CJ81" s="12"/>
      <c r="CK81" s="11"/>
      <c r="CL81" s="11"/>
      <c r="CM81" s="11"/>
      <c r="CN81" s="11"/>
      <c r="CO81" s="11"/>
      <c r="CP81" s="12"/>
      <c r="CQ81" s="11"/>
      <c r="CR81" s="11"/>
      <c r="CS81" s="13"/>
      <c r="CT81" s="13"/>
      <c r="CU81" s="14"/>
      <c r="CV81" s="19"/>
      <c r="CW81" s="11"/>
      <c r="CX81" s="12"/>
      <c r="CY81" s="11"/>
      <c r="CZ81" s="11"/>
      <c r="DA81" s="11"/>
      <c r="DB81" s="12"/>
      <c r="DC81" s="11"/>
      <c r="DD81" s="12"/>
      <c r="DE81" s="11"/>
      <c r="DF81" s="12"/>
      <c r="DG81" s="11"/>
      <c r="DH81" s="12"/>
      <c r="DI81" s="11"/>
      <c r="DJ81" s="12"/>
      <c r="DK81" s="11"/>
      <c r="DL81" s="12"/>
      <c r="DM81" s="11"/>
      <c r="DN81" s="12"/>
      <c r="DO81" s="11"/>
      <c r="DP81" s="11"/>
      <c r="DQ81" s="13"/>
      <c r="DR81" s="13"/>
      <c r="DS81" s="14"/>
      <c r="DT81" s="21"/>
      <c r="DU81" s="11"/>
      <c r="DV81" s="98"/>
      <c r="DW81" s="11"/>
      <c r="DX81" s="98"/>
      <c r="DY81" s="11"/>
      <c r="DZ81" s="98"/>
      <c r="EA81" s="11"/>
      <c r="EB81" s="98"/>
      <c r="EC81" s="11"/>
      <c r="ED81" s="98"/>
      <c r="EE81" s="11"/>
      <c r="EF81" s="98"/>
      <c r="EG81" s="11"/>
      <c r="EH81" s="98"/>
      <c r="EI81" s="11"/>
      <c r="EJ81" s="98"/>
      <c r="EK81" s="11"/>
      <c r="EL81" s="98"/>
      <c r="EM81" s="11"/>
      <c r="EN81" s="98"/>
      <c r="EO81" s="11"/>
      <c r="EP81" s="98"/>
      <c r="EQ81" s="217"/>
      <c r="ER81" s="220"/>
      <c r="ES81" s="221"/>
      <c r="ET81" s="221"/>
      <c r="EU81" s="217"/>
      <c r="EV81" s="220"/>
      <c r="EW81" s="221"/>
      <c r="EX81" s="221"/>
      <c r="EY81" s="46"/>
      <c r="EZ81" s="46"/>
      <c r="FA81" s="47"/>
      <c r="FB81" s="170"/>
    </row>
    <row r="82" spans="1:158" ht="12.75" x14ac:dyDescent="0.2">
      <c r="A82" s="16"/>
      <c r="B82" s="17"/>
      <c r="C82" s="18"/>
      <c r="D82" s="11"/>
      <c r="E82" s="12"/>
      <c r="F82" s="11"/>
      <c r="G82" s="11"/>
      <c r="H82" s="12"/>
      <c r="I82" s="11"/>
      <c r="J82" s="12"/>
      <c r="K82" s="11"/>
      <c r="L82" s="12"/>
      <c r="M82" s="11"/>
      <c r="N82" s="12"/>
      <c r="O82" s="11"/>
      <c r="P82" s="11"/>
      <c r="Q82" s="12"/>
      <c r="R82" s="11"/>
      <c r="S82" s="12"/>
      <c r="T82" s="12"/>
      <c r="U82" s="12"/>
      <c r="V82" s="243"/>
      <c r="W82" s="11"/>
      <c r="X82" s="12"/>
      <c r="Y82" s="11"/>
      <c r="Z82" s="11"/>
      <c r="AA82" s="11"/>
      <c r="AB82" s="11"/>
      <c r="AC82" s="11"/>
      <c r="AD82" s="12"/>
      <c r="AE82" s="11"/>
      <c r="AF82" s="11"/>
      <c r="AG82" s="12"/>
      <c r="AH82" s="11"/>
      <c r="AI82" s="11"/>
      <c r="AJ82" s="12"/>
      <c r="AK82" s="11"/>
      <c r="AL82" s="11"/>
      <c r="AM82" s="12"/>
      <c r="AN82" s="11"/>
      <c r="AO82" s="12"/>
      <c r="AP82" s="11"/>
      <c r="AQ82" s="12"/>
      <c r="AR82" s="11"/>
      <c r="AS82" s="12"/>
      <c r="AT82" s="11"/>
      <c r="AU82" s="13"/>
      <c r="AV82" s="13"/>
      <c r="AW82" s="14"/>
      <c r="AX82" s="246"/>
      <c r="AY82" s="11"/>
      <c r="AZ82" s="12"/>
      <c r="BA82" s="11"/>
      <c r="BB82" s="11"/>
      <c r="BC82" s="11"/>
      <c r="BD82" s="12"/>
      <c r="BE82" s="11"/>
      <c r="BF82" s="12"/>
      <c r="BG82" s="11"/>
      <c r="BH82" s="11"/>
      <c r="BI82" s="12"/>
      <c r="BJ82" s="11"/>
      <c r="BK82" s="12"/>
      <c r="BL82" s="11"/>
      <c r="BM82" s="12"/>
      <c r="BN82" s="11"/>
      <c r="BO82" s="12"/>
      <c r="BP82" s="11"/>
      <c r="BQ82" s="12"/>
      <c r="BR82" s="11"/>
      <c r="BS82" s="11"/>
      <c r="BT82" s="11"/>
      <c r="BU82" s="12"/>
      <c r="BV82" s="11"/>
      <c r="BW82" s="11"/>
      <c r="BX82" s="11"/>
      <c r="BY82" s="11"/>
      <c r="BZ82" s="12"/>
      <c r="CA82" s="11"/>
      <c r="CB82" s="12"/>
      <c r="CC82" s="11"/>
      <c r="CD82" s="12"/>
      <c r="CE82" s="11"/>
      <c r="CF82" s="12"/>
      <c r="CG82" s="11"/>
      <c r="CH82" s="12"/>
      <c r="CI82" s="11"/>
      <c r="CJ82" s="12"/>
      <c r="CK82" s="11"/>
      <c r="CL82" s="11"/>
      <c r="CM82" s="11"/>
      <c r="CN82" s="11"/>
      <c r="CO82" s="11"/>
      <c r="CP82" s="12"/>
      <c r="CQ82" s="11"/>
      <c r="CR82" s="11"/>
      <c r="CS82" s="13"/>
      <c r="CT82" s="13"/>
      <c r="CU82" s="14"/>
      <c r="CV82" s="19"/>
      <c r="CW82" s="11"/>
      <c r="CX82" s="12"/>
      <c r="CY82" s="11"/>
      <c r="CZ82" s="11"/>
      <c r="DA82" s="11"/>
      <c r="DB82" s="12"/>
      <c r="DC82" s="11"/>
      <c r="DD82" s="12"/>
      <c r="DE82" s="11"/>
      <c r="DF82" s="12"/>
      <c r="DG82" s="11"/>
      <c r="DH82" s="12"/>
      <c r="DI82" s="11"/>
      <c r="DJ82" s="12"/>
      <c r="DK82" s="11"/>
      <c r="DL82" s="12"/>
      <c r="DM82" s="11"/>
      <c r="DN82" s="12"/>
      <c r="DO82" s="11"/>
      <c r="DP82" s="11"/>
      <c r="DQ82" s="13"/>
      <c r="DR82" s="13"/>
      <c r="DS82" s="14"/>
      <c r="DT82" s="21"/>
      <c r="DU82" s="11"/>
      <c r="DV82" s="98"/>
      <c r="DW82" s="11"/>
      <c r="DX82" s="98"/>
      <c r="DY82" s="11"/>
      <c r="DZ82" s="98"/>
      <c r="EA82" s="11"/>
      <c r="EB82" s="98"/>
      <c r="EC82" s="11"/>
      <c r="ED82" s="98"/>
      <c r="EE82" s="11"/>
      <c r="EF82" s="98"/>
      <c r="EG82" s="11"/>
      <c r="EH82" s="98"/>
      <c r="EI82" s="11"/>
      <c r="EJ82" s="98"/>
      <c r="EK82" s="11"/>
      <c r="EL82" s="98"/>
      <c r="EM82" s="11"/>
      <c r="EN82" s="98"/>
      <c r="EO82" s="11"/>
      <c r="EP82" s="98"/>
      <c r="EQ82" s="217"/>
      <c r="ER82" s="220"/>
      <c r="ES82" s="221"/>
      <c r="ET82" s="221"/>
      <c r="EU82" s="217"/>
      <c r="EV82" s="220"/>
      <c r="EW82" s="221"/>
      <c r="EX82" s="221"/>
      <c r="EY82" s="46"/>
      <c r="EZ82" s="46"/>
      <c r="FA82" s="47"/>
      <c r="FB82" s="170"/>
    </row>
    <row r="83" spans="1:158" ht="12.75" x14ac:dyDescent="0.2">
      <c r="A83" s="16"/>
      <c r="B83" s="17"/>
      <c r="C83" s="18"/>
      <c r="D83" s="11"/>
      <c r="E83" s="12"/>
      <c r="F83" s="11"/>
      <c r="G83" s="11"/>
      <c r="H83" s="12"/>
      <c r="I83" s="11"/>
      <c r="J83" s="12"/>
      <c r="K83" s="11"/>
      <c r="L83" s="12"/>
      <c r="M83" s="11"/>
      <c r="N83" s="12"/>
      <c r="O83" s="11"/>
      <c r="P83" s="11"/>
      <c r="Q83" s="12"/>
      <c r="R83" s="11"/>
      <c r="S83" s="12"/>
      <c r="T83" s="12"/>
      <c r="U83" s="12"/>
      <c r="V83" s="243"/>
      <c r="W83" s="11"/>
      <c r="X83" s="12"/>
      <c r="Y83" s="11"/>
      <c r="Z83" s="11"/>
      <c r="AA83" s="11"/>
      <c r="AB83" s="11"/>
      <c r="AC83" s="11"/>
      <c r="AD83" s="12"/>
      <c r="AE83" s="11"/>
      <c r="AF83" s="11"/>
      <c r="AG83" s="12"/>
      <c r="AH83" s="11"/>
      <c r="AI83" s="11"/>
      <c r="AJ83" s="12"/>
      <c r="AK83" s="11"/>
      <c r="AL83" s="11"/>
      <c r="AM83" s="12"/>
      <c r="AN83" s="11"/>
      <c r="AO83" s="12"/>
      <c r="AP83" s="11"/>
      <c r="AQ83" s="12"/>
      <c r="AR83" s="11"/>
      <c r="AS83" s="12"/>
      <c r="AT83" s="11"/>
      <c r="AU83" s="13"/>
      <c r="AV83" s="13"/>
      <c r="AW83" s="14"/>
      <c r="AX83" s="246"/>
      <c r="AY83" s="11"/>
      <c r="AZ83" s="12"/>
      <c r="BA83" s="11"/>
      <c r="BB83" s="11"/>
      <c r="BC83" s="11"/>
      <c r="BD83" s="12"/>
      <c r="BE83" s="11"/>
      <c r="BF83" s="12"/>
      <c r="BG83" s="11"/>
      <c r="BH83" s="11"/>
      <c r="BI83" s="12"/>
      <c r="BJ83" s="11"/>
      <c r="BK83" s="12"/>
      <c r="BL83" s="11"/>
      <c r="BM83" s="12"/>
      <c r="BN83" s="11"/>
      <c r="BO83" s="12"/>
      <c r="BP83" s="11"/>
      <c r="BQ83" s="12"/>
      <c r="BR83" s="11"/>
      <c r="BS83" s="11"/>
      <c r="BT83" s="11"/>
      <c r="BU83" s="12"/>
      <c r="BV83" s="11"/>
      <c r="BW83" s="11"/>
      <c r="BX83" s="11"/>
      <c r="BY83" s="11"/>
      <c r="BZ83" s="12"/>
      <c r="CA83" s="11"/>
      <c r="CB83" s="12"/>
      <c r="CC83" s="11"/>
      <c r="CD83" s="12"/>
      <c r="CE83" s="11"/>
      <c r="CF83" s="12"/>
      <c r="CG83" s="11"/>
      <c r="CH83" s="12"/>
      <c r="CI83" s="11"/>
      <c r="CJ83" s="12"/>
      <c r="CK83" s="11"/>
      <c r="CL83" s="11"/>
      <c r="CM83" s="11"/>
      <c r="CN83" s="11"/>
      <c r="CO83" s="11"/>
      <c r="CP83" s="12"/>
      <c r="CQ83" s="11"/>
      <c r="CR83" s="11"/>
      <c r="CS83" s="13"/>
      <c r="CT83" s="13"/>
      <c r="CU83" s="14"/>
      <c r="CV83" s="19"/>
      <c r="CW83" s="11"/>
      <c r="CX83" s="12"/>
      <c r="CY83" s="11"/>
      <c r="CZ83" s="11"/>
      <c r="DA83" s="11"/>
      <c r="DB83" s="12"/>
      <c r="DC83" s="11"/>
      <c r="DD83" s="12"/>
      <c r="DE83" s="11"/>
      <c r="DF83" s="12"/>
      <c r="DG83" s="11"/>
      <c r="DH83" s="12"/>
      <c r="DI83" s="11"/>
      <c r="DJ83" s="12"/>
      <c r="DK83" s="11"/>
      <c r="DL83" s="12"/>
      <c r="DM83" s="11"/>
      <c r="DN83" s="12"/>
      <c r="DO83" s="11"/>
      <c r="DP83" s="11"/>
      <c r="DQ83" s="13"/>
      <c r="DR83" s="13"/>
      <c r="DS83" s="14"/>
      <c r="DT83" s="21"/>
      <c r="DU83" s="11"/>
      <c r="DV83" s="98"/>
      <c r="DW83" s="11"/>
      <c r="DX83" s="98"/>
      <c r="DY83" s="11"/>
      <c r="DZ83" s="98"/>
      <c r="EA83" s="11"/>
      <c r="EB83" s="98"/>
      <c r="EC83" s="11"/>
      <c r="ED83" s="98"/>
      <c r="EE83" s="11"/>
      <c r="EF83" s="98"/>
      <c r="EG83" s="11"/>
      <c r="EH83" s="98"/>
      <c r="EI83" s="11"/>
      <c r="EJ83" s="98"/>
      <c r="EK83" s="11"/>
      <c r="EL83" s="98"/>
      <c r="EM83" s="11"/>
      <c r="EN83" s="98"/>
      <c r="EO83" s="11"/>
      <c r="EP83" s="98"/>
      <c r="EQ83" s="217"/>
      <c r="ER83" s="220"/>
      <c r="ES83" s="221"/>
      <c r="ET83" s="221"/>
      <c r="EU83" s="217"/>
      <c r="EV83" s="220"/>
      <c r="EW83" s="221"/>
      <c r="EX83" s="221"/>
      <c r="EY83" s="46"/>
      <c r="EZ83" s="46"/>
      <c r="FA83" s="47"/>
      <c r="FB83" s="170"/>
    </row>
    <row r="84" spans="1:158" ht="12.75" x14ac:dyDescent="0.2">
      <c r="A84" s="16"/>
      <c r="B84" s="17"/>
      <c r="C84" s="18"/>
      <c r="D84" s="11"/>
      <c r="E84" s="12"/>
      <c r="F84" s="11"/>
      <c r="G84" s="11"/>
      <c r="H84" s="12"/>
      <c r="I84" s="11"/>
      <c r="J84" s="12"/>
      <c r="K84" s="11"/>
      <c r="L84" s="12"/>
      <c r="M84" s="11"/>
      <c r="N84" s="12"/>
      <c r="O84" s="11"/>
      <c r="P84" s="11"/>
      <c r="Q84" s="12"/>
      <c r="R84" s="11"/>
      <c r="S84" s="12"/>
      <c r="T84" s="12"/>
      <c r="U84" s="12"/>
      <c r="V84" s="243"/>
      <c r="W84" s="11"/>
      <c r="X84" s="12"/>
      <c r="Y84" s="11"/>
      <c r="Z84" s="11"/>
      <c r="AA84" s="11"/>
      <c r="AB84" s="11"/>
      <c r="AC84" s="11"/>
      <c r="AD84" s="12"/>
      <c r="AE84" s="11"/>
      <c r="AF84" s="11"/>
      <c r="AG84" s="12"/>
      <c r="AH84" s="11"/>
      <c r="AI84" s="11"/>
      <c r="AJ84" s="12"/>
      <c r="AK84" s="11"/>
      <c r="AL84" s="11"/>
      <c r="AM84" s="12"/>
      <c r="AN84" s="11"/>
      <c r="AO84" s="12"/>
      <c r="AP84" s="11"/>
      <c r="AQ84" s="12"/>
      <c r="AR84" s="11"/>
      <c r="AS84" s="12"/>
      <c r="AT84" s="11"/>
      <c r="AU84" s="13"/>
      <c r="AV84" s="13"/>
      <c r="AW84" s="14"/>
      <c r="AX84" s="246"/>
      <c r="AY84" s="11"/>
      <c r="AZ84" s="12"/>
      <c r="BA84" s="11"/>
      <c r="BB84" s="11"/>
      <c r="BC84" s="11"/>
      <c r="BD84" s="12"/>
      <c r="BE84" s="11"/>
      <c r="BF84" s="12"/>
      <c r="BG84" s="11"/>
      <c r="BH84" s="11"/>
      <c r="BI84" s="12"/>
      <c r="BJ84" s="11"/>
      <c r="BK84" s="12"/>
      <c r="BL84" s="11"/>
      <c r="BM84" s="12"/>
      <c r="BN84" s="11"/>
      <c r="BO84" s="12"/>
      <c r="BP84" s="11"/>
      <c r="BQ84" s="12"/>
      <c r="BR84" s="11"/>
      <c r="BS84" s="11"/>
      <c r="BT84" s="11"/>
      <c r="BU84" s="12"/>
      <c r="BV84" s="11"/>
      <c r="BW84" s="11"/>
      <c r="BX84" s="11"/>
      <c r="BY84" s="11"/>
      <c r="BZ84" s="12"/>
      <c r="CA84" s="11"/>
      <c r="CB84" s="12"/>
      <c r="CC84" s="11"/>
      <c r="CD84" s="12"/>
      <c r="CE84" s="11"/>
      <c r="CF84" s="12"/>
      <c r="CG84" s="11"/>
      <c r="CH84" s="12"/>
      <c r="CI84" s="11"/>
      <c r="CJ84" s="12"/>
      <c r="CK84" s="11"/>
      <c r="CL84" s="11"/>
      <c r="CM84" s="11"/>
      <c r="CN84" s="11"/>
      <c r="CO84" s="11"/>
      <c r="CP84" s="12"/>
      <c r="CQ84" s="11"/>
      <c r="CR84" s="11"/>
      <c r="CS84" s="13"/>
      <c r="CT84" s="13"/>
      <c r="CU84" s="14"/>
      <c r="CV84" s="19"/>
      <c r="CW84" s="11"/>
      <c r="CX84" s="12"/>
      <c r="CY84" s="11"/>
      <c r="CZ84" s="11"/>
      <c r="DA84" s="11"/>
      <c r="DB84" s="12"/>
      <c r="DC84" s="11"/>
      <c r="DD84" s="12"/>
      <c r="DE84" s="11"/>
      <c r="DF84" s="12"/>
      <c r="DG84" s="11"/>
      <c r="DH84" s="12"/>
      <c r="DI84" s="11"/>
      <c r="DJ84" s="12"/>
      <c r="DK84" s="11"/>
      <c r="DL84" s="12"/>
      <c r="DM84" s="11"/>
      <c r="DN84" s="12"/>
      <c r="DO84" s="11"/>
      <c r="DP84" s="11"/>
      <c r="DQ84" s="13"/>
      <c r="DR84" s="13"/>
      <c r="DS84" s="14"/>
      <c r="DT84" s="21"/>
      <c r="DU84" s="11"/>
      <c r="DV84" s="98"/>
      <c r="DW84" s="11"/>
      <c r="DX84" s="98"/>
      <c r="DY84" s="11"/>
      <c r="DZ84" s="98"/>
      <c r="EA84" s="11"/>
      <c r="EB84" s="98"/>
      <c r="EC84" s="11"/>
      <c r="ED84" s="98"/>
      <c r="EE84" s="11"/>
      <c r="EF84" s="98"/>
      <c r="EG84" s="11"/>
      <c r="EH84" s="98"/>
      <c r="EI84" s="11"/>
      <c r="EJ84" s="98"/>
      <c r="EK84" s="11"/>
      <c r="EL84" s="98"/>
      <c r="EM84" s="11"/>
      <c r="EN84" s="98"/>
      <c r="EO84" s="11"/>
      <c r="EP84" s="98"/>
      <c r="EQ84" s="217"/>
      <c r="ER84" s="220"/>
      <c r="ES84" s="221"/>
      <c r="ET84" s="221"/>
      <c r="EU84" s="217"/>
      <c r="EV84" s="220"/>
      <c r="EW84" s="221"/>
      <c r="EX84" s="221"/>
      <c r="EY84" s="46"/>
      <c r="EZ84" s="46"/>
      <c r="FA84" s="47"/>
      <c r="FB84" s="170"/>
    </row>
    <row r="85" spans="1:158" s="31" customFormat="1" ht="12.75" x14ac:dyDescent="0.2">
      <c r="A85" s="22">
        <v>79</v>
      </c>
      <c r="B85" s="23" t="s">
        <v>203</v>
      </c>
      <c r="C85" s="24" t="s">
        <v>285</v>
      </c>
      <c r="D85" s="25">
        <v>9</v>
      </c>
      <c r="E85" s="26"/>
      <c r="F85" s="11">
        <f t="shared" si="33"/>
        <v>9</v>
      </c>
      <c r="G85" s="25">
        <v>6</v>
      </c>
      <c r="H85" s="26"/>
      <c r="I85" s="25">
        <v>5</v>
      </c>
      <c r="J85" s="26"/>
      <c r="K85" s="25">
        <v>6</v>
      </c>
      <c r="L85" s="26"/>
      <c r="M85" s="25">
        <v>7</v>
      </c>
      <c r="N85" s="26"/>
      <c r="O85" s="11">
        <f t="shared" si="34"/>
        <v>7</v>
      </c>
      <c r="P85" s="25">
        <v>6</v>
      </c>
      <c r="Q85" s="26"/>
      <c r="R85" s="11">
        <f t="shared" si="35"/>
        <v>6</v>
      </c>
      <c r="S85" s="26">
        <v>8</v>
      </c>
      <c r="T85" s="26"/>
      <c r="U85" s="26">
        <v>6</v>
      </c>
      <c r="W85" s="25">
        <v>7</v>
      </c>
      <c r="X85" s="26"/>
      <c r="Y85" s="11">
        <f t="shared" si="36"/>
        <v>7</v>
      </c>
      <c r="Z85" s="25">
        <v>6</v>
      </c>
      <c r="AA85" s="25"/>
      <c r="AB85" s="25"/>
      <c r="AC85" s="25">
        <v>7</v>
      </c>
      <c r="AD85" s="26"/>
      <c r="AE85" s="11">
        <f t="shared" si="37"/>
        <v>7</v>
      </c>
      <c r="AF85" s="25">
        <v>6</v>
      </c>
      <c r="AG85" s="26"/>
      <c r="AH85" s="11">
        <f t="shared" si="38"/>
        <v>6</v>
      </c>
      <c r="AI85" s="25">
        <v>7</v>
      </c>
      <c r="AJ85" s="26"/>
      <c r="AK85" s="11">
        <f t="shared" si="39"/>
        <v>7</v>
      </c>
      <c r="AL85" s="25">
        <v>6</v>
      </c>
      <c r="AM85" s="26"/>
      <c r="AN85" s="25">
        <v>7</v>
      </c>
      <c r="AO85" s="26"/>
      <c r="AP85" s="25">
        <v>8</v>
      </c>
      <c r="AQ85" s="26"/>
      <c r="AR85" s="25">
        <v>6</v>
      </c>
      <c r="AS85" s="26"/>
      <c r="AT85" s="11">
        <f t="shared" si="40"/>
        <v>6</v>
      </c>
      <c r="AU85" s="13">
        <f t="shared" si="41"/>
        <v>6.11</v>
      </c>
      <c r="AV85" s="27"/>
      <c r="AW85" s="28" t="str">
        <f t="shared" si="25"/>
        <v>TBKhá</v>
      </c>
      <c r="AY85" s="25">
        <v>0</v>
      </c>
      <c r="AZ85" s="26"/>
      <c r="BA85" s="25" t="s">
        <v>83</v>
      </c>
      <c r="BB85" s="25"/>
      <c r="BC85" s="25" t="s">
        <v>83</v>
      </c>
      <c r="BD85" s="26"/>
      <c r="BE85" s="25" t="s">
        <v>83</v>
      </c>
      <c r="BF85" s="26"/>
      <c r="BG85" s="11">
        <f t="shared" si="42"/>
        <v>0</v>
      </c>
      <c r="BH85" s="25">
        <v>0</v>
      </c>
      <c r="BI85" s="26"/>
      <c r="BJ85" s="25">
        <v>0</v>
      </c>
      <c r="BK85" s="26"/>
      <c r="BL85" s="25">
        <v>0</v>
      </c>
      <c r="BM85" s="26"/>
      <c r="BN85" s="25" t="s">
        <v>83</v>
      </c>
      <c r="BO85" s="26"/>
      <c r="BP85" s="25" t="s">
        <v>83</v>
      </c>
      <c r="BQ85" s="26"/>
      <c r="BR85" s="25" t="s">
        <v>83</v>
      </c>
      <c r="BS85" s="25"/>
      <c r="BT85" s="25"/>
      <c r="BU85" s="26"/>
      <c r="BV85" s="11">
        <f t="shared" si="43"/>
        <v>0</v>
      </c>
      <c r="BW85" s="25" t="s">
        <v>83</v>
      </c>
      <c r="BX85" s="25"/>
      <c r="BY85" s="25" t="s">
        <v>83</v>
      </c>
      <c r="BZ85" s="26"/>
      <c r="CA85" s="25" t="s">
        <v>83</v>
      </c>
      <c r="CB85" s="26"/>
      <c r="CC85" s="25" t="s">
        <v>83</v>
      </c>
      <c r="CD85" s="26"/>
      <c r="CE85" s="25">
        <v>3</v>
      </c>
      <c r="CF85" s="26"/>
      <c r="CG85" s="25" t="s">
        <v>83</v>
      </c>
      <c r="CH85" s="26"/>
      <c r="CI85" s="25" t="s">
        <v>83</v>
      </c>
      <c r="CJ85" s="26"/>
      <c r="CK85" s="25" t="s">
        <v>83</v>
      </c>
      <c r="CL85" s="25"/>
      <c r="CM85" s="25" t="s">
        <v>83</v>
      </c>
      <c r="CN85" s="25"/>
      <c r="CO85" s="25"/>
      <c r="CP85" s="26"/>
      <c r="CQ85" s="25" t="s">
        <v>83</v>
      </c>
      <c r="CR85" s="25"/>
      <c r="CS85" s="27"/>
      <c r="CT85" s="27"/>
      <c r="CU85" s="28" t="str">
        <f t="shared" si="26"/>
        <v>Yếu</v>
      </c>
      <c r="CV85" s="29"/>
      <c r="CW85" s="25" t="s">
        <v>83</v>
      </c>
      <c r="CX85" s="26"/>
      <c r="CY85" s="25" t="s">
        <v>83</v>
      </c>
      <c r="CZ85" s="25"/>
      <c r="DA85" s="25"/>
      <c r="DB85" s="26"/>
      <c r="DC85" s="25" t="s">
        <v>83</v>
      </c>
      <c r="DD85" s="26"/>
      <c r="DE85" s="25"/>
      <c r="DF85" s="26"/>
      <c r="DG85" s="25" t="s">
        <v>83</v>
      </c>
      <c r="DH85" s="26"/>
      <c r="DI85" s="25" t="s">
        <v>83</v>
      </c>
      <c r="DJ85" s="26"/>
      <c r="DK85" s="25"/>
      <c r="DL85" s="26"/>
      <c r="DM85" s="25" t="s">
        <v>83</v>
      </c>
      <c r="DN85" s="26"/>
      <c r="DO85" s="25" t="s">
        <v>83</v>
      </c>
      <c r="DP85" s="25"/>
      <c r="DQ85" s="27"/>
      <c r="DR85" s="27"/>
      <c r="DS85" s="28"/>
      <c r="DT85" s="30"/>
      <c r="DU85" s="11" t="s">
        <v>83</v>
      </c>
      <c r="DV85" s="98"/>
      <c r="DW85" s="11" t="s">
        <v>83</v>
      </c>
      <c r="DX85" s="98"/>
      <c r="DY85" s="11"/>
      <c r="DZ85" s="98"/>
      <c r="EA85" s="11" t="s">
        <v>83</v>
      </c>
      <c r="EB85" s="98"/>
      <c r="EC85" s="11" t="s">
        <v>83</v>
      </c>
      <c r="ED85" s="98"/>
      <c r="EE85" s="11" t="s">
        <v>83</v>
      </c>
      <c r="EF85" s="98"/>
      <c r="EG85" s="11" t="s">
        <v>83</v>
      </c>
      <c r="EH85" s="98"/>
      <c r="EI85" s="11" t="s">
        <v>83</v>
      </c>
      <c r="EJ85" s="98"/>
      <c r="EK85" s="11" t="s">
        <v>83</v>
      </c>
      <c r="EL85" s="98"/>
      <c r="EM85" s="11"/>
      <c r="EN85" s="98"/>
      <c r="EO85" s="11"/>
      <c r="EP85" s="98"/>
      <c r="EQ85" s="217">
        <f t="shared" si="32"/>
        <v>0</v>
      </c>
      <c r="ER85" s="220"/>
      <c r="ES85" s="221" t="str">
        <f t="shared" si="44"/>
        <v>Yếu</v>
      </c>
      <c r="ET85" s="221"/>
      <c r="EU85" s="217">
        <f t="shared" ref="EU85" si="56">ROUND(SUMPRODUCT($DU$5:$EP$5,DU85:EP85)/$EQ$6,2)</f>
        <v>0</v>
      </c>
      <c r="EV85" s="220"/>
      <c r="EW85" s="221" t="str">
        <f t="shared" si="45"/>
        <v>Yếu</v>
      </c>
      <c r="EX85" s="221"/>
      <c r="EY85" s="46">
        <f t="shared" ref="EY85" si="57">ROUND((SUMPRODUCT($D$5:$DP$5,$D85:$DP85))/$EY$6,2)</f>
        <v>2.1</v>
      </c>
      <c r="EZ85" s="46"/>
      <c r="FA85" s="47" t="str">
        <f t="shared" si="28"/>
        <v>Yếu</v>
      </c>
      <c r="FB85" s="170">
        <f t="shared" ref="FB85:FB91" si="58">RANK(EY85,$EY$7:$EY$85)</f>
        <v>73</v>
      </c>
    </row>
    <row r="86" spans="1:158" s="31" customFormat="1" ht="12.75" x14ac:dyDescent="0.2">
      <c r="A86" s="22">
        <v>71</v>
      </c>
      <c r="B86" s="23" t="s">
        <v>273</v>
      </c>
      <c r="C86" s="24" t="s">
        <v>180</v>
      </c>
      <c r="D86" s="25" t="s">
        <v>83</v>
      </c>
      <c r="E86" s="25" t="s">
        <v>83</v>
      </c>
      <c r="F86" s="11">
        <f t="shared" ref="F86:F91" si="59">MAX(D86:E86)</f>
        <v>0</v>
      </c>
      <c r="G86" s="25" t="s">
        <v>83</v>
      </c>
      <c r="H86" s="25" t="s">
        <v>83</v>
      </c>
      <c r="I86" s="25" t="s">
        <v>83</v>
      </c>
      <c r="J86" s="25" t="s">
        <v>83</v>
      </c>
      <c r="K86" s="25" t="s">
        <v>83</v>
      </c>
      <c r="L86" s="25" t="s">
        <v>83</v>
      </c>
      <c r="M86" s="25" t="s">
        <v>83</v>
      </c>
      <c r="N86" s="25" t="s">
        <v>83</v>
      </c>
      <c r="O86" s="11">
        <f t="shared" ref="O86:O91" si="60">MAX(M86:N86)</f>
        <v>0</v>
      </c>
      <c r="P86" s="25" t="s">
        <v>83</v>
      </c>
      <c r="Q86" s="25" t="s">
        <v>83</v>
      </c>
      <c r="R86" s="11">
        <f t="shared" ref="R86:R91" si="61">MAX(P86:Q86)</f>
        <v>0</v>
      </c>
      <c r="S86" s="25" t="s">
        <v>83</v>
      </c>
      <c r="T86" s="25" t="s">
        <v>83</v>
      </c>
      <c r="U86" s="25" t="s">
        <v>83</v>
      </c>
      <c r="V86" s="26"/>
      <c r="W86" s="25"/>
      <c r="X86" s="26"/>
      <c r="Y86" s="11">
        <f t="shared" ref="Y86:Y91" si="62">MAX(W86:X86)</f>
        <v>0</v>
      </c>
      <c r="Z86" s="25"/>
      <c r="AA86" s="25"/>
      <c r="AB86" s="25"/>
      <c r="AC86" s="25"/>
      <c r="AD86" s="26"/>
      <c r="AE86" s="11">
        <f t="shared" ref="AE86:AE91" si="63">MAX(AC86:AD86)</f>
        <v>0</v>
      </c>
      <c r="AF86" s="26"/>
      <c r="AG86" s="26"/>
      <c r="AH86" s="11">
        <f t="shared" ref="AH86:AH91" si="64">MAX(AF86:AG86)</f>
        <v>0</v>
      </c>
      <c r="AI86" s="26"/>
      <c r="AJ86" s="26"/>
      <c r="AK86" s="11">
        <f t="shared" ref="AK86:AK91" si="65">MAX(AI86:AJ86)</f>
        <v>0</v>
      </c>
      <c r="AL86" s="25"/>
      <c r="AM86" s="26"/>
      <c r="AN86" s="25" t="s">
        <v>83</v>
      </c>
      <c r="AO86" s="26"/>
      <c r="AP86" s="25" t="s">
        <v>83</v>
      </c>
      <c r="AQ86" s="26"/>
      <c r="AR86" s="25" t="s">
        <v>83</v>
      </c>
      <c r="AS86" s="26"/>
      <c r="AT86" s="11">
        <f t="shared" ref="AT86:AT91" si="66">MAX(AR86:AS86)</f>
        <v>0</v>
      </c>
      <c r="AU86" s="13">
        <f t="shared" ref="AU86:AU91" si="67">ROUND((SUMPRODUCT($D$5:$AT$5,$D86:$AT86))/$AU$6,2)</f>
        <v>0</v>
      </c>
      <c r="AV86" s="27"/>
      <c r="AW86" s="28" t="str">
        <f t="shared" ref="AW86:AW91" si="68">IF(AU86&lt;5,"Yếu",IF(AU86&lt;6,"TBình",IF(AU86&lt;7,"TBKhá",IF(AU86&lt;8,"Khá",IF(AU86&lt;9,"Giỏi","Xuất sắc")))))</f>
        <v>Yếu</v>
      </c>
      <c r="AX86" s="29"/>
      <c r="AY86" s="25" t="s">
        <v>83</v>
      </c>
      <c r="AZ86" s="26"/>
      <c r="BA86" s="25" t="s">
        <v>83</v>
      </c>
      <c r="BB86" s="25"/>
      <c r="BC86" s="25" t="s">
        <v>83</v>
      </c>
      <c r="BD86" s="26"/>
      <c r="BE86" s="25" t="s">
        <v>83</v>
      </c>
      <c r="BF86" s="26"/>
      <c r="BG86" s="11">
        <f t="shared" ref="BG86:BG91" si="69">MAX(BE86:BF86)</f>
        <v>0</v>
      </c>
      <c r="BH86" s="25"/>
      <c r="BI86" s="26"/>
      <c r="BJ86" s="25" t="s">
        <v>83</v>
      </c>
      <c r="BK86" s="26"/>
      <c r="BL86" s="25" t="s">
        <v>83</v>
      </c>
      <c r="BM86" s="26"/>
      <c r="BN86" s="25" t="s">
        <v>83</v>
      </c>
      <c r="BO86" s="26"/>
      <c r="BP86" s="25" t="s">
        <v>83</v>
      </c>
      <c r="BQ86" s="26"/>
      <c r="BR86" s="25" t="s">
        <v>83</v>
      </c>
      <c r="BS86" s="25"/>
      <c r="BT86" s="25"/>
      <c r="BU86" s="26"/>
      <c r="BV86" s="11">
        <f t="shared" ref="BV86:BV91" si="70">MAX(BT86:BU86)</f>
        <v>0</v>
      </c>
      <c r="BW86" s="25" t="s">
        <v>83</v>
      </c>
      <c r="BX86" s="25"/>
      <c r="BY86" s="25" t="s">
        <v>83</v>
      </c>
      <c r="BZ86" s="26"/>
      <c r="CA86" s="25" t="s">
        <v>83</v>
      </c>
      <c r="CB86" s="26"/>
      <c r="CC86" s="25" t="s">
        <v>83</v>
      </c>
      <c r="CD86" s="26"/>
      <c r="CE86" s="25" t="s">
        <v>83</v>
      </c>
      <c r="CF86" s="26"/>
      <c r="CG86" s="25" t="s">
        <v>83</v>
      </c>
      <c r="CH86" s="26"/>
      <c r="CI86" s="25" t="s">
        <v>83</v>
      </c>
      <c r="CJ86" s="26"/>
      <c r="CK86" s="25" t="s">
        <v>83</v>
      </c>
      <c r="CL86" s="25"/>
      <c r="CM86" s="25" t="s">
        <v>83</v>
      </c>
      <c r="CN86" s="25"/>
      <c r="CO86" s="25" t="s">
        <v>83</v>
      </c>
      <c r="CP86" s="26"/>
      <c r="CQ86" s="25" t="s">
        <v>83</v>
      </c>
      <c r="CR86" s="25"/>
      <c r="CS86" s="27"/>
      <c r="CT86" s="27"/>
      <c r="CU86" s="28"/>
      <c r="CV86" s="29"/>
      <c r="CW86" s="25" t="s">
        <v>83</v>
      </c>
      <c r="CX86" s="26"/>
      <c r="CY86" s="25" t="s">
        <v>83</v>
      </c>
      <c r="CZ86" s="25"/>
      <c r="DA86" s="25" t="s">
        <v>83</v>
      </c>
      <c r="DB86" s="26"/>
      <c r="DC86" s="25" t="s">
        <v>83</v>
      </c>
      <c r="DD86" s="26"/>
      <c r="DE86" s="25"/>
      <c r="DF86" s="26"/>
      <c r="DG86" s="25" t="s">
        <v>83</v>
      </c>
      <c r="DH86" s="26"/>
      <c r="DI86" s="25" t="s">
        <v>83</v>
      </c>
      <c r="DJ86" s="26"/>
      <c r="DK86" s="25"/>
      <c r="DL86" s="26"/>
      <c r="DM86" s="25" t="s">
        <v>83</v>
      </c>
      <c r="DN86" s="26"/>
      <c r="DO86" s="25" t="s">
        <v>83</v>
      </c>
      <c r="DP86" s="25"/>
      <c r="DQ86" s="27"/>
      <c r="DR86" s="27"/>
      <c r="DS86" s="28"/>
      <c r="DT86" s="30"/>
      <c r="DU86" s="11" t="s">
        <v>83</v>
      </c>
      <c r="DV86" s="98"/>
      <c r="DW86" s="11" t="s">
        <v>83</v>
      </c>
      <c r="DX86" s="98"/>
      <c r="DY86" s="11"/>
      <c r="DZ86" s="98"/>
      <c r="EA86" s="11"/>
      <c r="EB86" s="98"/>
      <c r="EC86" s="11" t="s">
        <v>83</v>
      </c>
      <c r="ED86" s="98"/>
      <c r="EE86" s="11" t="s">
        <v>83</v>
      </c>
      <c r="EF86" s="98"/>
      <c r="EG86" s="11" t="s">
        <v>83</v>
      </c>
      <c r="EH86" s="98"/>
      <c r="EI86" s="11" t="s">
        <v>83</v>
      </c>
      <c r="EJ86" s="98"/>
      <c r="EK86" s="11" t="s">
        <v>83</v>
      </c>
      <c r="EL86" s="98"/>
      <c r="EM86" s="11"/>
      <c r="EN86" s="98"/>
      <c r="EO86" s="11"/>
      <c r="EP86" s="98"/>
      <c r="EQ86" s="217">
        <f t="shared" ref="EQ86:EQ91" si="71">ROUND(SUMPRODUCT($DU$5:$EP$5,DU86:EP86)/$EQ$6,2)</f>
        <v>0</v>
      </c>
      <c r="ER86" s="220"/>
      <c r="ES86" s="221" t="str">
        <f t="shared" ref="ES86:ES91" si="72">IF(EQ86&lt;5,"Yếu",IF(EQ86&lt;6,"TBình",IF(EQ86&lt;7,"TBKhá",IF(EQ86&lt;8,"Khá",IF(EQ86&lt;9,"Giỏi","Xuất sắc")))))</f>
        <v>Yếu</v>
      </c>
      <c r="ET86" s="221"/>
      <c r="EU86" s="217">
        <f t="shared" ref="EU86:EU91" si="73">ROUND(SUMPRODUCT($DU$5:$EP$5,DU86:EP86)/$EQ$6,2)</f>
        <v>0</v>
      </c>
      <c r="EV86" s="220"/>
      <c r="EW86" s="221" t="str">
        <f t="shared" ref="EW86:EW91" si="74">IF(EU86&lt;5,"Yếu",IF(EU86&lt;6,"TBình",IF(EU86&lt;7,"TBKhá",IF(EU86&lt;8,"Khá",IF(EU86&lt;9,"Giỏi","Xuất sắc")))))</f>
        <v>Yếu</v>
      </c>
      <c r="EX86" s="221"/>
      <c r="EY86" s="46">
        <f t="shared" ref="EY86:EY91" si="75">ROUND((SUMPRODUCT($D$5:$DP$5,$D86:$DP86))/$EY$6,2)</f>
        <v>0</v>
      </c>
      <c r="EZ86" s="46"/>
      <c r="FA86" s="47" t="str">
        <f t="shared" ref="FA86:FA91" si="76">IF(EY86&lt;5,"Yếu",IF(EY86&lt;6,"TBình",IF(EY86&lt;7,"TBKhá",IF(EY86&lt;8,"Khá",IF(EY86&lt;9,"Giỏi","Xuất sắc")))))</f>
        <v>Yếu</v>
      </c>
      <c r="FB86" s="170">
        <f t="shared" si="58"/>
        <v>74</v>
      </c>
    </row>
    <row r="87" spans="1:158" s="40" customFormat="1" ht="12.75" x14ac:dyDescent="0.2">
      <c r="A87" s="32">
        <v>69</v>
      </c>
      <c r="B87" s="33" t="s">
        <v>270</v>
      </c>
      <c r="C87" s="34" t="s">
        <v>271</v>
      </c>
      <c r="D87" s="35">
        <v>3</v>
      </c>
      <c r="E87" s="36">
        <v>4</v>
      </c>
      <c r="F87" s="11">
        <f t="shared" si="59"/>
        <v>4</v>
      </c>
      <c r="G87" s="35">
        <v>6</v>
      </c>
      <c r="H87" s="36"/>
      <c r="I87" s="35">
        <v>7</v>
      </c>
      <c r="J87" s="36"/>
      <c r="K87" s="35">
        <v>9</v>
      </c>
      <c r="L87" s="36"/>
      <c r="M87" s="35">
        <v>4</v>
      </c>
      <c r="N87" s="36">
        <v>4</v>
      </c>
      <c r="O87" s="11">
        <f t="shared" si="60"/>
        <v>4</v>
      </c>
      <c r="P87" s="35">
        <v>5</v>
      </c>
      <c r="Q87" s="36"/>
      <c r="R87" s="11">
        <f t="shared" si="61"/>
        <v>5</v>
      </c>
      <c r="S87" s="36">
        <v>6</v>
      </c>
      <c r="T87" s="36"/>
      <c r="U87" s="36">
        <v>7</v>
      </c>
      <c r="V87" s="36"/>
      <c r="W87" s="25"/>
      <c r="X87" s="25"/>
      <c r="Y87" s="11">
        <f t="shared" si="62"/>
        <v>0</v>
      </c>
      <c r="Z87" s="25"/>
      <c r="AA87" s="25"/>
      <c r="AB87" s="25"/>
      <c r="AC87" s="25"/>
      <c r="AD87" s="25"/>
      <c r="AE87" s="11">
        <f t="shared" si="63"/>
        <v>0</v>
      </c>
      <c r="AF87" s="25"/>
      <c r="AG87" s="25"/>
      <c r="AH87" s="11">
        <f t="shared" si="64"/>
        <v>0</v>
      </c>
      <c r="AI87" s="25"/>
      <c r="AJ87" s="25"/>
      <c r="AK87" s="11">
        <f t="shared" si="65"/>
        <v>0</v>
      </c>
      <c r="AL87" s="25"/>
      <c r="AM87" s="25"/>
      <c r="AN87" s="25"/>
      <c r="AO87" s="26"/>
      <c r="AP87" s="25" t="s">
        <v>83</v>
      </c>
      <c r="AQ87" s="26"/>
      <c r="AR87" s="25" t="s">
        <v>83</v>
      </c>
      <c r="AS87" s="26"/>
      <c r="AT87" s="11">
        <f t="shared" si="66"/>
        <v>0</v>
      </c>
      <c r="AU87" s="13">
        <f t="shared" si="67"/>
        <v>2.54</v>
      </c>
      <c r="AV87" s="37"/>
      <c r="AW87" s="38" t="str">
        <f t="shared" si="68"/>
        <v>Yếu</v>
      </c>
      <c r="AX87" s="39"/>
      <c r="AY87" s="25" t="s">
        <v>83</v>
      </c>
      <c r="AZ87" s="25"/>
      <c r="BA87" s="25" t="s">
        <v>83</v>
      </c>
      <c r="BB87" s="25"/>
      <c r="BC87" s="25" t="s">
        <v>83</v>
      </c>
      <c r="BD87" s="25"/>
      <c r="BE87" s="25" t="s">
        <v>83</v>
      </c>
      <c r="BF87" s="25"/>
      <c r="BG87" s="11">
        <f t="shared" si="69"/>
        <v>0</v>
      </c>
      <c r="BH87" s="25"/>
      <c r="BI87" s="25"/>
      <c r="BJ87" s="25" t="s">
        <v>83</v>
      </c>
      <c r="BK87" s="26"/>
      <c r="BL87" s="25" t="s">
        <v>83</v>
      </c>
      <c r="BM87" s="26"/>
      <c r="BN87" s="25" t="s">
        <v>83</v>
      </c>
      <c r="BO87" s="25"/>
      <c r="BP87" s="25" t="s">
        <v>83</v>
      </c>
      <c r="BQ87" s="26"/>
      <c r="BR87" s="25" t="s">
        <v>83</v>
      </c>
      <c r="BS87" s="25"/>
      <c r="BT87" s="25"/>
      <c r="BU87" s="25"/>
      <c r="BV87" s="11">
        <f t="shared" si="70"/>
        <v>0</v>
      </c>
      <c r="BW87" s="25" t="s">
        <v>83</v>
      </c>
      <c r="BX87" s="25"/>
      <c r="BY87" s="25" t="s">
        <v>83</v>
      </c>
      <c r="BZ87" s="25"/>
      <c r="CA87" s="25" t="s">
        <v>83</v>
      </c>
      <c r="CB87" s="25"/>
      <c r="CC87" s="25" t="s">
        <v>83</v>
      </c>
      <c r="CD87" s="25"/>
      <c r="CE87" s="25" t="s">
        <v>83</v>
      </c>
      <c r="CF87" s="26"/>
      <c r="CG87" s="25" t="s">
        <v>83</v>
      </c>
      <c r="CH87" s="26"/>
      <c r="CI87" s="25" t="s">
        <v>83</v>
      </c>
      <c r="CJ87" s="25"/>
      <c r="CK87" s="25" t="s">
        <v>83</v>
      </c>
      <c r="CL87" s="25"/>
      <c r="CM87" s="25" t="s">
        <v>83</v>
      </c>
      <c r="CN87" s="25"/>
      <c r="CO87" s="25" t="s">
        <v>83</v>
      </c>
      <c r="CP87" s="26"/>
      <c r="CQ87" s="25" t="s">
        <v>83</v>
      </c>
      <c r="CR87" s="25"/>
      <c r="CS87" s="27"/>
      <c r="CT87" s="27"/>
      <c r="CU87" s="28"/>
      <c r="CV87" s="29"/>
      <c r="CW87" s="25" t="s">
        <v>83</v>
      </c>
      <c r="CX87" s="25"/>
      <c r="CY87" s="25" t="s">
        <v>83</v>
      </c>
      <c r="CZ87" s="25"/>
      <c r="DA87" s="25" t="s">
        <v>83</v>
      </c>
      <c r="DB87" s="25"/>
      <c r="DC87" s="25" t="s">
        <v>83</v>
      </c>
      <c r="DD87" s="25"/>
      <c r="DE87" s="25"/>
      <c r="DF87" s="25"/>
      <c r="DG87" s="25" t="s">
        <v>83</v>
      </c>
      <c r="DH87" s="26"/>
      <c r="DI87" s="25" t="s">
        <v>83</v>
      </c>
      <c r="DJ87" s="26"/>
      <c r="DK87" s="25"/>
      <c r="DL87" s="25"/>
      <c r="DM87" s="25" t="s">
        <v>83</v>
      </c>
      <c r="DN87" s="26"/>
      <c r="DO87" s="25" t="s">
        <v>83</v>
      </c>
      <c r="DP87" s="25"/>
      <c r="DQ87" s="27"/>
      <c r="DR87" s="27"/>
      <c r="DS87" s="28"/>
      <c r="DT87" s="30"/>
      <c r="DU87" s="11" t="s">
        <v>83</v>
      </c>
      <c r="DV87" s="98"/>
      <c r="DW87" s="11" t="s">
        <v>83</v>
      </c>
      <c r="DX87" s="98"/>
      <c r="DY87" s="11"/>
      <c r="DZ87" s="98"/>
      <c r="EA87" s="11"/>
      <c r="EB87" s="98"/>
      <c r="EC87" s="11" t="s">
        <v>83</v>
      </c>
      <c r="ED87" s="98"/>
      <c r="EE87" s="11" t="s">
        <v>83</v>
      </c>
      <c r="EF87" s="98"/>
      <c r="EG87" s="11" t="s">
        <v>83</v>
      </c>
      <c r="EH87" s="98"/>
      <c r="EI87" s="11" t="s">
        <v>83</v>
      </c>
      <c r="EJ87" s="98"/>
      <c r="EK87" s="11" t="s">
        <v>83</v>
      </c>
      <c r="EL87" s="98"/>
      <c r="EM87" s="11"/>
      <c r="EN87" s="98"/>
      <c r="EO87" s="11"/>
      <c r="EP87" s="98"/>
      <c r="EQ87" s="217">
        <f t="shared" si="71"/>
        <v>0</v>
      </c>
      <c r="ER87" s="220"/>
      <c r="ES87" s="221" t="str">
        <f t="shared" si="72"/>
        <v>Yếu</v>
      </c>
      <c r="ET87" s="221"/>
      <c r="EU87" s="217">
        <f t="shared" si="73"/>
        <v>0</v>
      </c>
      <c r="EV87" s="220"/>
      <c r="EW87" s="221" t="str">
        <f t="shared" si="74"/>
        <v>Yếu</v>
      </c>
      <c r="EX87" s="221"/>
      <c r="EY87" s="46">
        <f t="shared" si="75"/>
        <v>0.86</v>
      </c>
      <c r="EZ87" s="46"/>
      <c r="FA87" s="47" t="str">
        <f t="shared" si="76"/>
        <v>Yếu</v>
      </c>
      <c r="FB87" s="170" t="e">
        <f t="shared" si="58"/>
        <v>#N/A</v>
      </c>
    </row>
    <row r="88" spans="1:158" ht="12.75" x14ac:dyDescent="0.2">
      <c r="A88" s="16">
        <v>43</v>
      </c>
      <c r="B88" s="17" t="s">
        <v>242</v>
      </c>
      <c r="C88" s="18" t="s">
        <v>133</v>
      </c>
      <c r="D88" s="11">
        <v>5</v>
      </c>
      <c r="E88" s="12"/>
      <c r="F88" s="11">
        <f t="shared" si="59"/>
        <v>5</v>
      </c>
      <c r="G88" s="11">
        <v>7</v>
      </c>
      <c r="H88" s="12"/>
      <c r="I88" s="11">
        <v>7</v>
      </c>
      <c r="J88" s="12"/>
      <c r="K88" s="11">
        <v>9</v>
      </c>
      <c r="L88" s="12"/>
      <c r="M88" s="11">
        <v>9</v>
      </c>
      <c r="N88" s="12"/>
      <c r="O88" s="11">
        <f t="shared" si="60"/>
        <v>9</v>
      </c>
      <c r="P88" s="11">
        <v>7</v>
      </c>
      <c r="Q88" s="12"/>
      <c r="R88" s="11">
        <f t="shared" si="61"/>
        <v>7</v>
      </c>
      <c r="S88" s="12">
        <v>7</v>
      </c>
      <c r="T88" s="12"/>
      <c r="U88" s="12">
        <v>7</v>
      </c>
      <c r="V88" s="12"/>
      <c r="W88" s="11">
        <v>7</v>
      </c>
      <c r="X88" s="12"/>
      <c r="Y88" s="11">
        <f t="shared" si="62"/>
        <v>7</v>
      </c>
      <c r="Z88" s="11">
        <v>6</v>
      </c>
      <c r="AA88" s="11"/>
      <c r="AB88" s="11"/>
      <c r="AC88" s="11">
        <v>6</v>
      </c>
      <c r="AD88" s="12"/>
      <c r="AE88" s="11">
        <f t="shared" si="63"/>
        <v>6</v>
      </c>
      <c r="AF88" s="11">
        <v>6</v>
      </c>
      <c r="AG88" s="12"/>
      <c r="AH88" s="11">
        <f t="shared" si="64"/>
        <v>6</v>
      </c>
      <c r="AI88" s="11">
        <v>6</v>
      </c>
      <c r="AJ88" s="12"/>
      <c r="AK88" s="11">
        <f t="shared" si="65"/>
        <v>6</v>
      </c>
      <c r="AL88" s="11">
        <v>6</v>
      </c>
      <c r="AM88" s="12"/>
      <c r="AN88" s="11">
        <v>8</v>
      </c>
      <c r="AO88" s="12"/>
      <c r="AP88" s="11">
        <v>8</v>
      </c>
      <c r="AQ88" s="12"/>
      <c r="AR88" s="11">
        <v>6</v>
      </c>
      <c r="AS88" s="12"/>
      <c r="AT88" s="11">
        <f t="shared" si="66"/>
        <v>6</v>
      </c>
      <c r="AU88" s="13">
        <f t="shared" si="67"/>
        <v>6.2</v>
      </c>
      <c r="AV88" s="13"/>
      <c r="AW88" s="14" t="str">
        <f t="shared" si="68"/>
        <v>TBKhá</v>
      </c>
      <c r="AX88" s="19"/>
      <c r="AY88" s="11">
        <v>6</v>
      </c>
      <c r="AZ88" s="12"/>
      <c r="BA88" s="11">
        <v>8</v>
      </c>
      <c r="BB88" s="11"/>
      <c r="BC88" s="11">
        <v>8</v>
      </c>
      <c r="BD88" s="12"/>
      <c r="BE88" s="11">
        <v>7</v>
      </c>
      <c r="BF88" s="12"/>
      <c r="BG88" s="11">
        <f t="shared" si="69"/>
        <v>7</v>
      </c>
      <c r="BH88" s="11">
        <v>8</v>
      </c>
      <c r="BI88" s="12"/>
      <c r="BJ88" s="11">
        <v>8</v>
      </c>
      <c r="BK88" s="12"/>
      <c r="BL88" s="11">
        <v>8</v>
      </c>
      <c r="BM88" s="12"/>
      <c r="BN88" s="11">
        <v>7</v>
      </c>
      <c r="BO88" s="12"/>
      <c r="BP88" s="11">
        <v>8</v>
      </c>
      <c r="BQ88" s="12"/>
      <c r="BR88" s="11">
        <v>8</v>
      </c>
      <c r="BS88" s="11"/>
      <c r="BT88" s="11">
        <v>9</v>
      </c>
      <c r="BU88" s="12"/>
      <c r="BV88" s="11">
        <f t="shared" si="70"/>
        <v>9</v>
      </c>
      <c r="BW88" s="11">
        <v>6</v>
      </c>
      <c r="BX88" s="11"/>
      <c r="BY88" s="11">
        <v>7</v>
      </c>
      <c r="BZ88" s="12"/>
      <c r="CA88" s="11">
        <v>8</v>
      </c>
      <c r="CB88" s="12"/>
      <c r="CC88" s="11">
        <v>7</v>
      </c>
      <c r="CD88" s="12"/>
      <c r="CE88" s="11">
        <v>8</v>
      </c>
      <c r="CF88" s="12"/>
      <c r="CG88" s="11">
        <v>7</v>
      </c>
      <c r="CH88" s="12"/>
      <c r="CI88" s="11">
        <v>7</v>
      </c>
      <c r="CJ88" s="12"/>
      <c r="CK88" s="11">
        <v>8</v>
      </c>
      <c r="CL88" s="11"/>
      <c r="CM88" s="11">
        <v>8</v>
      </c>
      <c r="CN88" s="11"/>
      <c r="CO88" s="11">
        <v>8</v>
      </c>
      <c r="CP88" s="12"/>
      <c r="CQ88" s="11">
        <v>9</v>
      </c>
      <c r="CR88" s="11"/>
      <c r="CS88" s="13">
        <f>ROUND((SUMPRODUCT($AY$5:$CR$5,$AY88:$CR88))/$CS$6,2)</f>
        <v>7.58</v>
      </c>
      <c r="CT88" s="13"/>
      <c r="CU88" s="14" t="str">
        <f>IF(CS88&lt;5,"Yếu",IF(CS88&lt;6,"TBình",IF(CS88&lt;7,"TBKhá",IF(CS88&lt;8,"Khá",IF(CS88&lt;9,"Giỏi","Xuất sắc")))))</f>
        <v>Khá</v>
      </c>
      <c r="CV88" s="19"/>
      <c r="CW88" s="11">
        <v>8</v>
      </c>
      <c r="CX88" s="12"/>
      <c r="CY88" s="11">
        <v>8</v>
      </c>
      <c r="CZ88" s="11"/>
      <c r="DA88" s="11">
        <v>7</v>
      </c>
      <c r="DB88" s="12"/>
      <c r="DC88" s="11">
        <v>8</v>
      </c>
      <c r="DD88" s="12"/>
      <c r="DE88" s="11">
        <v>8</v>
      </c>
      <c r="DF88" s="12"/>
      <c r="DG88" s="11">
        <v>7</v>
      </c>
      <c r="DH88" s="12"/>
      <c r="DI88" s="11">
        <v>7</v>
      </c>
      <c r="DJ88" s="12"/>
      <c r="DK88" s="11">
        <v>8</v>
      </c>
      <c r="DL88" s="12"/>
      <c r="DM88" s="11">
        <v>7</v>
      </c>
      <c r="DN88" s="12"/>
      <c r="DO88" s="11">
        <v>8</v>
      </c>
      <c r="DP88" s="11"/>
      <c r="DQ88" s="13">
        <f>ROUND((SUMPRODUCT($CW$5:$DP$5,$CW88:$DP88))/$DQ$6,2)</f>
        <v>7.68</v>
      </c>
      <c r="DR88" s="13"/>
      <c r="DS88" s="14" t="str">
        <f>IF(DQ88&lt;5,"Yếu",IF(DQ88&lt;6,"TBình",IF(DQ88&lt;7,"TBKhá",IF(DQ88&lt;8,"Khá",IF(DQ88&lt;9,"Giỏi","Xuất sắc")))))</f>
        <v>Khá</v>
      </c>
      <c r="DT88" s="21"/>
      <c r="DU88" s="11" t="s">
        <v>83</v>
      </c>
      <c r="DV88" s="98"/>
      <c r="DW88" s="11" t="s">
        <v>83</v>
      </c>
      <c r="DX88" s="98"/>
      <c r="DY88" s="11" t="s">
        <v>83</v>
      </c>
      <c r="DZ88" s="98"/>
      <c r="EA88" s="11" t="s">
        <v>83</v>
      </c>
      <c r="EB88" s="98"/>
      <c r="EC88" s="11" t="s">
        <v>83</v>
      </c>
      <c r="ED88" s="98"/>
      <c r="EE88" s="11" t="s">
        <v>83</v>
      </c>
      <c r="EF88" s="98"/>
      <c r="EG88" s="11" t="s">
        <v>83</v>
      </c>
      <c r="EH88" s="98"/>
      <c r="EI88" s="11" t="s">
        <v>83</v>
      </c>
      <c r="EJ88" s="98"/>
      <c r="EK88" s="11">
        <v>0</v>
      </c>
      <c r="EL88" s="98"/>
      <c r="EM88" s="11"/>
      <c r="EN88" s="98"/>
      <c r="EO88" s="11"/>
      <c r="EP88" s="98"/>
      <c r="EQ88" s="217">
        <f t="shared" si="71"/>
        <v>0</v>
      </c>
      <c r="ER88" s="220"/>
      <c r="ES88" s="221" t="str">
        <f t="shared" si="72"/>
        <v>Yếu</v>
      </c>
      <c r="ET88" s="221"/>
      <c r="EU88" s="217">
        <f t="shared" si="73"/>
        <v>0</v>
      </c>
      <c r="EV88" s="220"/>
      <c r="EW88" s="221" t="str">
        <f t="shared" si="74"/>
        <v>Yếu</v>
      </c>
      <c r="EX88" s="221"/>
      <c r="EY88" s="46">
        <f t="shared" si="75"/>
        <v>5.81</v>
      </c>
      <c r="EZ88" s="46"/>
      <c r="FA88" s="47" t="str">
        <f t="shared" si="76"/>
        <v>TBình</v>
      </c>
      <c r="FB88" s="170" t="e">
        <f t="shared" si="58"/>
        <v>#N/A</v>
      </c>
    </row>
    <row r="89" spans="1:158" s="31" customFormat="1" ht="12.75" x14ac:dyDescent="0.2">
      <c r="A89" s="22">
        <v>29</v>
      </c>
      <c r="B89" s="23" t="s">
        <v>223</v>
      </c>
      <c r="C89" s="24" t="s">
        <v>224</v>
      </c>
      <c r="D89" s="25">
        <v>2</v>
      </c>
      <c r="E89" s="26">
        <v>3</v>
      </c>
      <c r="F89" s="11">
        <f t="shared" si="59"/>
        <v>3</v>
      </c>
      <c r="G89" s="25">
        <v>5</v>
      </c>
      <c r="H89" s="26"/>
      <c r="I89" s="25">
        <v>5</v>
      </c>
      <c r="J89" s="26"/>
      <c r="K89" s="25">
        <v>5</v>
      </c>
      <c r="L89" s="26"/>
      <c r="M89" s="25">
        <v>5</v>
      </c>
      <c r="N89" s="26"/>
      <c r="O89" s="11">
        <f t="shared" si="60"/>
        <v>5</v>
      </c>
      <c r="P89" s="25">
        <v>5</v>
      </c>
      <c r="Q89" s="26"/>
      <c r="R89" s="11">
        <f t="shared" si="61"/>
        <v>5</v>
      </c>
      <c r="S89" s="26">
        <v>5</v>
      </c>
      <c r="T89" s="26"/>
      <c r="U89" s="26">
        <v>5</v>
      </c>
      <c r="V89" s="26"/>
      <c r="W89" s="25"/>
      <c r="X89" s="26"/>
      <c r="Y89" s="11">
        <f t="shared" si="62"/>
        <v>0</v>
      </c>
      <c r="Z89" s="25"/>
      <c r="AA89" s="25"/>
      <c r="AB89" s="25"/>
      <c r="AC89" s="25"/>
      <c r="AD89" s="26"/>
      <c r="AE89" s="11">
        <f t="shared" si="63"/>
        <v>0</v>
      </c>
      <c r="AF89" s="25"/>
      <c r="AG89" s="26"/>
      <c r="AH89" s="11">
        <f t="shared" si="64"/>
        <v>0</v>
      </c>
      <c r="AI89" s="25"/>
      <c r="AJ89" s="26"/>
      <c r="AK89" s="11">
        <f t="shared" si="65"/>
        <v>0</v>
      </c>
      <c r="AL89" s="25"/>
      <c r="AM89" s="26"/>
      <c r="AN89" s="25"/>
      <c r="AO89" s="26"/>
      <c r="AP89" s="25"/>
      <c r="AQ89" s="26"/>
      <c r="AR89" s="25"/>
      <c r="AS89" s="26"/>
      <c r="AT89" s="11">
        <f t="shared" si="66"/>
        <v>0</v>
      </c>
      <c r="AU89" s="13">
        <f t="shared" si="67"/>
        <v>1.98</v>
      </c>
      <c r="AV89" s="27"/>
      <c r="AW89" s="28" t="str">
        <f t="shared" si="68"/>
        <v>Yếu</v>
      </c>
      <c r="AX89" s="29"/>
      <c r="AY89" s="25" t="s">
        <v>83</v>
      </c>
      <c r="AZ89" s="26"/>
      <c r="BA89" s="25" t="s">
        <v>83</v>
      </c>
      <c r="BB89" s="25"/>
      <c r="BC89" s="25" t="s">
        <v>83</v>
      </c>
      <c r="BD89" s="26"/>
      <c r="BE89" s="25" t="s">
        <v>83</v>
      </c>
      <c r="BF89" s="26"/>
      <c r="BG89" s="11">
        <f t="shared" si="69"/>
        <v>0</v>
      </c>
      <c r="BH89" s="25">
        <v>0</v>
      </c>
      <c r="BI89" s="26"/>
      <c r="BJ89" s="25" t="s">
        <v>83</v>
      </c>
      <c r="BK89" s="26"/>
      <c r="BL89" s="25" t="s">
        <v>83</v>
      </c>
      <c r="BM89" s="26"/>
      <c r="BN89" s="25" t="s">
        <v>83</v>
      </c>
      <c r="BO89" s="26"/>
      <c r="BP89" s="25" t="s">
        <v>83</v>
      </c>
      <c r="BQ89" s="26"/>
      <c r="BR89" s="25" t="s">
        <v>83</v>
      </c>
      <c r="BS89" s="25"/>
      <c r="BT89" s="25"/>
      <c r="BU89" s="26"/>
      <c r="BV89" s="11">
        <f t="shared" si="70"/>
        <v>0</v>
      </c>
      <c r="BW89" s="25" t="s">
        <v>83</v>
      </c>
      <c r="BX89" s="25"/>
      <c r="BY89" s="25" t="s">
        <v>83</v>
      </c>
      <c r="BZ89" s="26"/>
      <c r="CA89" s="25" t="s">
        <v>83</v>
      </c>
      <c r="CB89" s="26"/>
      <c r="CC89" s="25" t="s">
        <v>83</v>
      </c>
      <c r="CD89" s="26"/>
      <c r="CE89" s="25" t="s">
        <v>83</v>
      </c>
      <c r="CF89" s="26"/>
      <c r="CG89" s="25" t="s">
        <v>83</v>
      </c>
      <c r="CH89" s="26"/>
      <c r="CI89" s="25" t="s">
        <v>83</v>
      </c>
      <c r="CJ89" s="26"/>
      <c r="CK89" s="25" t="s">
        <v>83</v>
      </c>
      <c r="CL89" s="25"/>
      <c r="CM89" s="25" t="s">
        <v>83</v>
      </c>
      <c r="CN89" s="25"/>
      <c r="CO89" s="25" t="s">
        <v>83</v>
      </c>
      <c r="CP89" s="26"/>
      <c r="CQ89" s="25" t="s">
        <v>83</v>
      </c>
      <c r="CR89" s="25"/>
      <c r="CS89" s="27"/>
      <c r="CT89" s="27"/>
      <c r="CU89" s="28" t="str">
        <f>IF(CS89&lt;5,"Yếu",IF(CS89&lt;6,"TBình",IF(CS89&lt;7,"TBKhá",IF(CS89&lt;8,"Khá",IF(CS89&lt;9,"Giỏi","Xuất sắc")))))</f>
        <v>Yếu</v>
      </c>
      <c r="CV89" s="29"/>
      <c r="CW89" s="25" t="s">
        <v>83</v>
      </c>
      <c r="CX89" s="26"/>
      <c r="CY89" s="25" t="s">
        <v>83</v>
      </c>
      <c r="CZ89" s="25"/>
      <c r="DA89" s="25" t="s">
        <v>83</v>
      </c>
      <c r="DB89" s="26"/>
      <c r="DC89" s="25" t="s">
        <v>83</v>
      </c>
      <c r="DD89" s="26"/>
      <c r="DE89" s="25"/>
      <c r="DF89" s="26"/>
      <c r="DG89" s="25" t="s">
        <v>83</v>
      </c>
      <c r="DH89" s="26"/>
      <c r="DI89" s="25" t="s">
        <v>83</v>
      </c>
      <c r="DJ89" s="26"/>
      <c r="DK89" s="25"/>
      <c r="DL89" s="26"/>
      <c r="DM89" s="25" t="s">
        <v>83</v>
      </c>
      <c r="DN89" s="26"/>
      <c r="DO89" s="25" t="s">
        <v>83</v>
      </c>
      <c r="DP89" s="25"/>
      <c r="DQ89" s="27"/>
      <c r="DR89" s="27"/>
      <c r="DS89" s="28"/>
      <c r="DT89" s="30"/>
      <c r="DU89" s="11" t="s">
        <v>83</v>
      </c>
      <c r="DV89" s="98"/>
      <c r="DW89" s="11" t="s">
        <v>83</v>
      </c>
      <c r="DX89" s="98"/>
      <c r="DY89" s="11"/>
      <c r="DZ89" s="98"/>
      <c r="EA89" s="11" t="s">
        <v>83</v>
      </c>
      <c r="EB89" s="98"/>
      <c r="EC89" s="11" t="s">
        <v>83</v>
      </c>
      <c r="ED89" s="98"/>
      <c r="EE89" s="11" t="s">
        <v>83</v>
      </c>
      <c r="EF89" s="98"/>
      <c r="EG89" s="11" t="s">
        <v>83</v>
      </c>
      <c r="EH89" s="98"/>
      <c r="EI89" s="11" t="s">
        <v>83</v>
      </c>
      <c r="EJ89" s="98"/>
      <c r="EK89" s="11" t="s">
        <v>83</v>
      </c>
      <c r="EL89" s="98"/>
      <c r="EM89" s="11"/>
      <c r="EN89" s="98"/>
      <c r="EO89" s="11"/>
      <c r="EP89" s="98"/>
      <c r="EQ89" s="217">
        <f t="shared" si="71"/>
        <v>0</v>
      </c>
      <c r="ER89" s="220"/>
      <c r="ES89" s="221" t="str">
        <f t="shared" si="72"/>
        <v>Yếu</v>
      </c>
      <c r="ET89" s="221"/>
      <c r="EU89" s="217">
        <f t="shared" si="73"/>
        <v>0</v>
      </c>
      <c r="EV89" s="220"/>
      <c r="EW89" s="221" t="str">
        <f t="shared" si="74"/>
        <v>Yếu</v>
      </c>
      <c r="EX89" s="221"/>
      <c r="EY89" s="46">
        <f t="shared" si="75"/>
        <v>0.67</v>
      </c>
      <c r="EZ89" s="46"/>
      <c r="FA89" s="47" t="str">
        <f t="shared" si="76"/>
        <v>Yếu</v>
      </c>
      <c r="FB89" s="170" t="e">
        <f t="shared" si="58"/>
        <v>#N/A</v>
      </c>
    </row>
    <row r="90" spans="1:158" s="31" customFormat="1" ht="12.75" x14ac:dyDescent="0.2">
      <c r="A90" s="22">
        <v>23</v>
      </c>
      <c r="B90" s="23" t="s">
        <v>128</v>
      </c>
      <c r="C90" s="24" t="s">
        <v>214</v>
      </c>
      <c r="D90" s="25">
        <v>2</v>
      </c>
      <c r="E90" s="26">
        <v>8</v>
      </c>
      <c r="F90" s="11">
        <f t="shared" si="59"/>
        <v>8</v>
      </c>
      <c r="G90" s="25">
        <v>6</v>
      </c>
      <c r="H90" s="26"/>
      <c r="I90" s="25">
        <v>7</v>
      </c>
      <c r="J90" s="26"/>
      <c r="K90" s="25">
        <v>8</v>
      </c>
      <c r="L90" s="26"/>
      <c r="M90" s="25">
        <v>5</v>
      </c>
      <c r="N90" s="26"/>
      <c r="O90" s="11">
        <f t="shared" si="60"/>
        <v>5</v>
      </c>
      <c r="P90" s="25">
        <v>5</v>
      </c>
      <c r="Q90" s="26"/>
      <c r="R90" s="11">
        <f t="shared" si="61"/>
        <v>5</v>
      </c>
      <c r="S90" s="26">
        <v>7</v>
      </c>
      <c r="T90" s="26"/>
      <c r="U90" s="26">
        <v>7</v>
      </c>
      <c r="V90" s="26"/>
      <c r="W90" s="25">
        <v>9</v>
      </c>
      <c r="X90" s="26"/>
      <c r="Y90" s="11">
        <f t="shared" si="62"/>
        <v>9</v>
      </c>
      <c r="Z90" s="25">
        <v>6</v>
      </c>
      <c r="AA90" s="25"/>
      <c r="AB90" s="25"/>
      <c r="AC90" s="25">
        <v>7</v>
      </c>
      <c r="AD90" s="26"/>
      <c r="AE90" s="11">
        <f t="shared" si="63"/>
        <v>7</v>
      </c>
      <c r="AF90" s="25">
        <v>7</v>
      </c>
      <c r="AG90" s="26"/>
      <c r="AH90" s="11">
        <f t="shared" si="64"/>
        <v>7</v>
      </c>
      <c r="AI90" s="25">
        <v>7</v>
      </c>
      <c r="AJ90" s="26"/>
      <c r="AK90" s="11">
        <f t="shared" si="65"/>
        <v>7</v>
      </c>
      <c r="AL90" s="25">
        <v>7</v>
      </c>
      <c r="AM90" s="26"/>
      <c r="AN90" s="25">
        <v>8</v>
      </c>
      <c r="AO90" s="26"/>
      <c r="AP90" s="25">
        <v>8</v>
      </c>
      <c r="AQ90" s="26"/>
      <c r="AR90" s="25">
        <v>6</v>
      </c>
      <c r="AS90" s="26"/>
      <c r="AT90" s="11">
        <f t="shared" si="66"/>
        <v>6</v>
      </c>
      <c r="AU90" s="13">
        <f t="shared" si="67"/>
        <v>6.46</v>
      </c>
      <c r="AV90" s="27"/>
      <c r="AW90" s="28" t="str">
        <f t="shared" si="68"/>
        <v>TBKhá</v>
      </c>
      <c r="AX90" s="29"/>
      <c r="AY90" s="25">
        <v>8</v>
      </c>
      <c r="AZ90" s="26"/>
      <c r="BA90" s="25">
        <v>7</v>
      </c>
      <c r="BB90" s="25"/>
      <c r="BC90" s="25">
        <v>8</v>
      </c>
      <c r="BD90" s="26"/>
      <c r="BE90" s="25">
        <v>8</v>
      </c>
      <c r="BF90" s="26"/>
      <c r="BG90" s="11">
        <f t="shared" si="69"/>
        <v>8</v>
      </c>
      <c r="BH90" s="25">
        <v>8</v>
      </c>
      <c r="BI90" s="26"/>
      <c r="BJ90" s="25">
        <v>8</v>
      </c>
      <c r="BK90" s="26"/>
      <c r="BL90" s="25">
        <v>9</v>
      </c>
      <c r="BM90" s="26"/>
      <c r="BN90" s="25">
        <v>8</v>
      </c>
      <c r="BO90" s="26"/>
      <c r="BP90" s="25">
        <v>9</v>
      </c>
      <c r="BQ90" s="26"/>
      <c r="BR90" s="25">
        <v>9</v>
      </c>
      <c r="BS90" s="25"/>
      <c r="BT90" s="25" t="s">
        <v>83</v>
      </c>
      <c r="BU90" s="26"/>
      <c r="BV90" s="11">
        <f t="shared" si="70"/>
        <v>0</v>
      </c>
      <c r="BW90" s="25" t="s">
        <v>83</v>
      </c>
      <c r="BX90" s="25"/>
      <c r="BY90" s="25" t="s">
        <v>83</v>
      </c>
      <c r="BZ90" s="26"/>
      <c r="CA90" s="25" t="s">
        <v>83</v>
      </c>
      <c r="CB90" s="26"/>
      <c r="CC90" s="25" t="s">
        <v>83</v>
      </c>
      <c r="CD90" s="26"/>
      <c r="CE90" s="25">
        <v>3</v>
      </c>
      <c r="CF90" s="26"/>
      <c r="CG90" s="25" t="s">
        <v>83</v>
      </c>
      <c r="CH90" s="26"/>
      <c r="CI90" s="25" t="s">
        <v>83</v>
      </c>
      <c r="CJ90" s="26"/>
      <c r="CK90" s="25" t="s">
        <v>83</v>
      </c>
      <c r="CL90" s="25"/>
      <c r="CM90" s="25">
        <v>4</v>
      </c>
      <c r="CN90" s="25"/>
      <c r="CO90" s="25" t="s">
        <v>83</v>
      </c>
      <c r="CP90" s="26"/>
      <c r="CQ90" s="25" t="s">
        <v>83</v>
      </c>
      <c r="CR90" s="25"/>
      <c r="CS90" s="27"/>
      <c r="CT90" s="27"/>
      <c r="CU90" s="28" t="str">
        <f>IF(CS90&lt;5,"Yếu",IF(CS90&lt;6,"TBình",IF(CS90&lt;7,"TBKhá",IF(CS90&lt;8,"Khá",IF(CS90&lt;9,"Giỏi","Xuất sắc")))))</f>
        <v>Yếu</v>
      </c>
      <c r="CV90" s="29"/>
      <c r="CW90" s="25" t="s">
        <v>83</v>
      </c>
      <c r="CX90" s="26"/>
      <c r="CY90" s="25" t="s">
        <v>83</v>
      </c>
      <c r="CZ90" s="25"/>
      <c r="DA90" s="25" t="s">
        <v>83</v>
      </c>
      <c r="DB90" s="26"/>
      <c r="DC90" s="25" t="s">
        <v>83</v>
      </c>
      <c r="DD90" s="26"/>
      <c r="DE90" s="25"/>
      <c r="DF90" s="26"/>
      <c r="DG90" s="25" t="s">
        <v>83</v>
      </c>
      <c r="DH90" s="26"/>
      <c r="DI90" s="25" t="s">
        <v>83</v>
      </c>
      <c r="DJ90" s="26"/>
      <c r="DK90" s="25"/>
      <c r="DL90" s="26"/>
      <c r="DM90" s="25" t="s">
        <v>83</v>
      </c>
      <c r="DN90" s="26"/>
      <c r="DO90" s="25" t="s">
        <v>83</v>
      </c>
      <c r="DP90" s="25"/>
      <c r="DQ90" s="27"/>
      <c r="DR90" s="27"/>
      <c r="DS90" s="28"/>
      <c r="DT90" s="30"/>
      <c r="DU90" s="11" t="s">
        <v>83</v>
      </c>
      <c r="DV90" s="98"/>
      <c r="DW90" s="11" t="s">
        <v>83</v>
      </c>
      <c r="DX90" s="98"/>
      <c r="DY90" s="11" t="s">
        <v>83</v>
      </c>
      <c r="DZ90" s="98"/>
      <c r="EA90" s="11" t="s">
        <v>83</v>
      </c>
      <c r="EB90" s="98"/>
      <c r="EC90" s="11" t="s">
        <v>83</v>
      </c>
      <c r="ED90" s="98"/>
      <c r="EE90" s="11" t="s">
        <v>83</v>
      </c>
      <c r="EF90" s="98"/>
      <c r="EG90" s="11" t="s">
        <v>83</v>
      </c>
      <c r="EH90" s="98"/>
      <c r="EI90" s="11" t="s">
        <v>83</v>
      </c>
      <c r="EJ90" s="98"/>
      <c r="EK90" s="11" t="s">
        <v>83</v>
      </c>
      <c r="EL90" s="98"/>
      <c r="EM90" s="11"/>
      <c r="EN90" s="98"/>
      <c r="EO90" s="11"/>
      <c r="EP90" s="98"/>
      <c r="EQ90" s="217">
        <f t="shared" si="71"/>
        <v>0</v>
      </c>
      <c r="ER90" s="220"/>
      <c r="ES90" s="221" t="str">
        <f t="shared" si="72"/>
        <v>Yếu</v>
      </c>
      <c r="ET90" s="221"/>
      <c r="EU90" s="217">
        <f t="shared" si="73"/>
        <v>0</v>
      </c>
      <c r="EV90" s="220"/>
      <c r="EW90" s="221" t="str">
        <f t="shared" si="74"/>
        <v>Yếu</v>
      </c>
      <c r="EX90" s="221"/>
      <c r="EY90" s="46">
        <f t="shared" si="75"/>
        <v>3.5</v>
      </c>
      <c r="EZ90" s="46"/>
      <c r="FA90" s="47" t="str">
        <f t="shared" si="76"/>
        <v>Yếu</v>
      </c>
      <c r="FB90" s="170" t="e">
        <f t="shared" si="58"/>
        <v>#N/A</v>
      </c>
    </row>
    <row r="91" spans="1:158" s="31" customFormat="1" ht="12.75" x14ac:dyDescent="0.2">
      <c r="A91" s="22">
        <v>4</v>
      </c>
      <c r="B91" s="23" t="s">
        <v>193</v>
      </c>
      <c r="C91" s="24" t="s">
        <v>65</v>
      </c>
      <c r="D91" s="25">
        <v>6</v>
      </c>
      <c r="E91" s="26"/>
      <c r="F91" s="11">
        <f t="shared" si="59"/>
        <v>6</v>
      </c>
      <c r="G91" s="25">
        <v>6</v>
      </c>
      <c r="H91" s="26"/>
      <c r="I91" s="25">
        <v>7</v>
      </c>
      <c r="J91" s="26"/>
      <c r="K91" s="25">
        <v>6</v>
      </c>
      <c r="L91" s="26"/>
      <c r="M91" s="25">
        <v>6</v>
      </c>
      <c r="N91" s="26"/>
      <c r="O91" s="11">
        <f t="shared" si="60"/>
        <v>6</v>
      </c>
      <c r="P91" s="25">
        <v>5</v>
      </c>
      <c r="Q91" s="26"/>
      <c r="R91" s="11">
        <f t="shared" si="61"/>
        <v>5</v>
      </c>
      <c r="S91" s="26">
        <v>7</v>
      </c>
      <c r="T91" s="26"/>
      <c r="U91" s="26">
        <v>8</v>
      </c>
      <c r="V91" s="26"/>
      <c r="W91" s="25">
        <v>5</v>
      </c>
      <c r="X91" s="26"/>
      <c r="Y91" s="11">
        <f t="shared" si="62"/>
        <v>5</v>
      </c>
      <c r="Z91" s="25">
        <v>5</v>
      </c>
      <c r="AA91" s="25"/>
      <c r="AB91" s="25"/>
      <c r="AC91" s="25">
        <v>4</v>
      </c>
      <c r="AD91" s="26">
        <v>5</v>
      </c>
      <c r="AE91" s="11">
        <f t="shared" si="63"/>
        <v>5</v>
      </c>
      <c r="AF91" s="25">
        <v>4</v>
      </c>
      <c r="AG91" s="26">
        <v>4</v>
      </c>
      <c r="AH91" s="11">
        <f t="shared" si="64"/>
        <v>4</v>
      </c>
      <c r="AI91" s="25">
        <v>4</v>
      </c>
      <c r="AJ91" s="26">
        <v>4</v>
      </c>
      <c r="AK91" s="11">
        <f t="shared" si="65"/>
        <v>4</v>
      </c>
      <c r="AL91" s="25">
        <v>5</v>
      </c>
      <c r="AM91" s="26"/>
      <c r="AN91" s="25">
        <v>7</v>
      </c>
      <c r="AO91" s="26"/>
      <c r="AP91" s="25">
        <v>6</v>
      </c>
      <c r="AQ91" s="26"/>
      <c r="AR91" s="25">
        <v>5</v>
      </c>
      <c r="AS91" s="26"/>
      <c r="AT91" s="11">
        <f t="shared" si="66"/>
        <v>5</v>
      </c>
      <c r="AU91" s="13">
        <f t="shared" si="67"/>
        <v>5.13</v>
      </c>
      <c r="AV91" s="27"/>
      <c r="AW91" s="28" t="str">
        <f t="shared" si="68"/>
        <v>TBình</v>
      </c>
      <c r="AX91" s="29"/>
      <c r="AY91" s="25">
        <v>6</v>
      </c>
      <c r="AZ91" s="26"/>
      <c r="BA91" s="25">
        <v>5</v>
      </c>
      <c r="BB91" s="25"/>
      <c r="BC91" s="25">
        <v>7</v>
      </c>
      <c r="BD91" s="26"/>
      <c r="BE91" s="25">
        <v>6</v>
      </c>
      <c r="BF91" s="26"/>
      <c r="BG91" s="11">
        <f t="shared" si="69"/>
        <v>6</v>
      </c>
      <c r="BH91" s="25">
        <v>6</v>
      </c>
      <c r="BI91" s="26"/>
      <c r="BJ91" s="25">
        <v>6</v>
      </c>
      <c r="BK91" s="26"/>
      <c r="BL91" s="25">
        <v>6</v>
      </c>
      <c r="BM91" s="26"/>
      <c r="BN91" s="25">
        <v>6</v>
      </c>
      <c r="BO91" s="26"/>
      <c r="BP91" s="25">
        <v>7</v>
      </c>
      <c r="BQ91" s="26"/>
      <c r="BR91" s="25">
        <v>7</v>
      </c>
      <c r="BS91" s="25"/>
      <c r="BT91" s="25" t="s">
        <v>83</v>
      </c>
      <c r="BU91" s="26"/>
      <c r="BV91" s="11">
        <f t="shared" si="70"/>
        <v>0</v>
      </c>
      <c r="BW91" s="25" t="s">
        <v>83</v>
      </c>
      <c r="BX91" s="25"/>
      <c r="BY91" s="25" t="s">
        <v>83</v>
      </c>
      <c r="BZ91" s="26"/>
      <c r="CA91" s="25" t="s">
        <v>83</v>
      </c>
      <c r="CB91" s="26"/>
      <c r="CC91" s="25" t="s">
        <v>83</v>
      </c>
      <c r="CD91" s="26"/>
      <c r="CE91" s="25">
        <v>3</v>
      </c>
      <c r="CF91" s="26"/>
      <c r="CG91" s="25" t="s">
        <v>83</v>
      </c>
      <c r="CH91" s="26"/>
      <c r="CI91" s="25" t="s">
        <v>83</v>
      </c>
      <c r="CJ91" s="26"/>
      <c r="CK91" s="25" t="s">
        <v>83</v>
      </c>
      <c r="CL91" s="25"/>
      <c r="CM91" s="25">
        <v>4</v>
      </c>
      <c r="CN91" s="25"/>
      <c r="CO91" s="25" t="s">
        <v>83</v>
      </c>
      <c r="CP91" s="26"/>
      <c r="CQ91" s="25" t="s">
        <v>83</v>
      </c>
      <c r="CR91" s="25"/>
      <c r="CS91" s="27"/>
      <c r="CT91" s="27"/>
      <c r="CU91" s="28" t="str">
        <f>IF(CS91&lt;5,"Yếu",IF(CS91&lt;6,"TBình",IF(CS91&lt;7,"TBKhá",IF(CS91&lt;8,"Khá",IF(CS91&lt;9,"Giỏi","Xuất sắc")))))</f>
        <v>Yếu</v>
      </c>
      <c r="CV91" s="29"/>
      <c r="CW91" s="25" t="s">
        <v>83</v>
      </c>
      <c r="CX91" s="26"/>
      <c r="CY91" s="25" t="s">
        <v>83</v>
      </c>
      <c r="CZ91" s="25"/>
      <c r="DA91" s="25" t="s">
        <v>83</v>
      </c>
      <c r="DB91" s="26"/>
      <c r="DC91" s="25" t="s">
        <v>83</v>
      </c>
      <c r="DD91" s="26"/>
      <c r="DE91" s="25"/>
      <c r="DF91" s="26"/>
      <c r="DG91" s="25" t="s">
        <v>83</v>
      </c>
      <c r="DH91" s="26"/>
      <c r="DI91" s="25" t="s">
        <v>83</v>
      </c>
      <c r="DJ91" s="26"/>
      <c r="DK91" s="25"/>
      <c r="DL91" s="26"/>
      <c r="DM91" s="25" t="s">
        <v>83</v>
      </c>
      <c r="DN91" s="26"/>
      <c r="DO91" s="25" t="s">
        <v>83</v>
      </c>
      <c r="DP91" s="25"/>
      <c r="DQ91" s="27"/>
      <c r="DR91" s="27"/>
      <c r="DS91" s="28"/>
      <c r="DT91" s="30"/>
      <c r="DU91" s="11" t="s">
        <v>83</v>
      </c>
      <c r="DV91" s="98"/>
      <c r="DW91" s="11" t="s">
        <v>83</v>
      </c>
      <c r="DX91" s="98"/>
      <c r="DY91" s="11" t="s">
        <v>83</v>
      </c>
      <c r="DZ91" s="98"/>
      <c r="EA91" s="11" t="s">
        <v>83</v>
      </c>
      <c r="EB91" s="98"/>
      <c r="EC91" s="11" t="s">
        <v>83</v>
      </c>
      <c r="ED91" s="98"/>
      <c r="EE91" s="11" t="s">
        <v>83</v>
      </c>
      <c r="EF91" s="98"/>
      <c r="EG91" s="11" t="s">
        <v>83</v>
      </c>
      <c r="EH91" s="98"/>
      <c r="EI91" s="11" t="s">
        <v>83</v>
      </c>
      <c r="EJ91" s="98"/>
      <c r="EK91" s="11" t="s">
        <v>83</v>
      </c>
      <c r="EL91" s="98"/>
      <c r="EM91" s="11"/>
      <c r="EN91" s="98"/>
      <c r="EO91" s="11"/>
      <c r="EP91" s="98"/>
      <c r="EQ91" s="217">
        <f t="shared" si="71"/>
        <v>0</v>
      </c>
      <c r="ER91" s="220"/>
      <c r="ES91" s="221" t="str">
        <f t="shared" si="72"/>
        <v>Yếu</v>
      </c>
      <c r="ET91" s="221"/>
      <c r="EU91" s="217">
        <f t="shared" si="73"/>
        <v>0</v>
      </c>
      <c r="EV91" s="220"/>
      <c r="EW91" s="221" t="str">
        <f t="shared" si="74"/>
        <v>Yếu</v>
      </c>
      <c r="EX91" s="221"/>
      <c r="EY91" s="46">
        <f t="shared" si="75"/>
        <v>2.75</v>
      </c>
      <c r="EZ91" s="46"/>
      <c r="FA91" s="47" t="str">
        <f t="shared" si="76"/>
        <v>Yếu</v>
      </c>
      <c r="FB91" s="170" t="e">
        <f t="shared" si="58"/>
        <v>#N/A</v>
      </c>
    </row>
    <row r="97" spans="156:158" x14ac:dyDescent="0.2">
      <c r="EZ97" s="45"/>
      <c r="FA97" s="45"/>
      <c r="FB97" s="45"/>
    </row>
    <row r="98" spans="156:158" x14ac:dyDescent="0.2">
      <c r="EZ98" s="45"/>
      <c r="FA98" s="45"/>
      <c r="FB98" s="45"/>
    </row>
  </sheetData>
  <sheetProtection algorithmName="SHA-512" hashValue="t90q6ggsUK38AsQNp9vFVlyGi6IYhQycsquf1vvoDchrtEOuB3B5h0CbSuqFzMtdkQVr3AOhGzXkwLokBnxWNw==" saltValue="qr9cw6/+mZNGX4k92+1oTQ==" spinCount="100000" sheet="1" objects="1" scenarios="1"/>
  <mergeCells count="143">
    <mergeCell ref="BR5:BS5"/>
    <mergeCell ref="AY5:AZ5"/>
    <mergeCell ref="BA5:BB5"/>
    <mergeCell ref="BC5:BD5"/>
    <mergeCell ref="BE5:BF5"/>
    <mergeCell ref="BT4:BV4"/>
    <mergeCell ref="BJ4:BK4"/>
    <mergeCell ref="AW4:AX5"/>
    <mergeCell ref="D5:E5"/>
    <mergeCell ref="G5:H5"/>
    <mergeCell ref="I5:J5"/>
    <mergeCell ref="K5:L5"/>
    <mergeCell ref="M5:N5"/>
    <mergeCell ref="P5:Q5"/>
    <mergeCell ref="AY4:AZ4"/>
    <mergeCell ref="BH5:BI5"/>
    <mergeCell ref="BA4:BB4"/>
    <mergeCell ref="BC4:BD4"/>
    <mergeCell ref="BH4:BI4"/>
    <mergeCell ref="BL4:BM4"/>
    <mergeCell ref="BN4:BO4"/>
    <mergeCell ref="BP4:BQ4"/>
    <mergeCell ref="BR4:BS4"/>
    <mergeCell ref="A1:C1"/>
    <mergeCell ref="A3:AX3"/>
    <mergeCell ref="A4:A6"/>
    <mergeCell ref="B4:C6"/>
    <mergeCell ref="G4:H4"/>
    <mergeCell ref="I4:J4"/>
    <mergeCell ref="K4:L4"/>
    <mergeCell ref="AL4:AM4"/>
    <mergeCell ref="AN4:AO4"/>
    <mergeCell ref="AP4:AQ4"/>
    <mergeCell ref="AU4:AV4"/>
    <mergeCell ref="S4:T4"/>
    <mergeCell ref="U4:V4"/>
    <mergeCell ref="AP5:AQ5"/>
    <mergeCell ref="AR5:AS5"/>
    <mergeCell ref="AN5:AO5"/>
    <mergeCell ref="AU6:AV6"/>
    <mergeCell ref="Z5:AA5"/>
    <mergeCell ref="AC5:AD5"/>
    <mergeCell ref="AF5:AG5"/>
    <mergeCell ref="AI5:AJ5"/>
    <mergeCell ref="AL5:AM5"/>
    <mergeCell ref="Z4:AB4"/>
    <mergeCell ref="CQ4:CR4"/>
    <mergeCell ref="CS4:CT4"/>
    <mergeCell ref="CO5:CP5"/>
    <mergeCell ref="CQ5:CR5"/>
    <mergeCell ref="CW5:CX5"/>
    <mergeCell ref="BW4:BX4"/>
    <mergeCell ref="BY4:BZ4"/>
    <mergeCell ref="CA4:CB4"/>
    <mergeCell ref="CC4:CD4"/>
    <mergeCell ref="CE4:CF4"/>
    <mergeCell ref="CG4:CH4"/>
    <mergeCell ref="CI4:CJ4"/>
    <mergeCell ref="CK4:CL4"/>
    <mergeCell ref="CM4:CN4"/>
    <mergeCell ref="CO4:CP4"/>
    <mergeCell ref="CS6:CT6"/>
    <mergeCell ref="DG5:DH5"/>
    <mergeCell ref="BW5:BX5"/>
    <mergeCell ref="BY5:BZ5"/>
    <mergeCell ref="CA5:CB5"/>
    <mergeCell ref="CC5:CD5"/>
    <mergeCell ref="CE5:CF5"/>
    <mergeCell ref="CG5:CH5"/>
    <mergeCell ref="BJ5:BK5"/>
    <mergeCell ref="BL5:BM5"/>
    <mergeCell ref="BN5:BO5"/>
    <mergeCell ref="BP5:BQ5"/>
    <mergeCell ref="DC5:DD5"/>
    <mergeCell ref="DE5:DF5"/>
    <mergeCell ref="BT5:BU5"/>
    <mergeCell ref="CM5:CN5"/>
    <mergeCell ref="CU4:CV5"/>
    <mergeCell ref="CW4:CX4"/>
    <mergeCell ref="CY4:CZ4"/>
    <mergeCell ref="DA4:DB4"/>
    <mergeCell ref="DC4:DD4"/>
    <mergeCell ref="DE4:DF4"/>
    <mergeCell ref="CY5:CZ5"/>
    <mergeCell ref="DA5:DB5"/>
    <mergeCell ref="EY4:EZ4"/>
    <mergeCell ref="FA4:FB5"/>
    <mergeCell ref="EY6:EZ6"/>
    <mergeCell ref="D4:F4"/>
    <mergeCell ref="M4:O4"/>
    <mergeCell ref="P4:R4"/>
    <mergeCell ref="W4:Y4"/>
    <mergeCell ref="AC4:AE4"/>
    <mergeCell ref="AF4:AH4"/>
    <mergeCell ref="AI4:AK4"/>
    <mergeCell ref="AR4:AT4"/>
    <mergeCell ref="BE4:BG4"/>
    <mergeCell ref="DI5:DJ5"/>
    <mergeCell ref="DK5:DL5"/>
    <mergeCell ref="DM5:DN5"/>
    <mergeCell ref="DO5:DP5"/>
    <mergeCell ref="DQ6:DR6"/>
    <mergeCell ref="CI5:CJ5"/>
    <mergeCell ref="CK5:CL5"/>
    <mergeCell ref="EQ6:ER6"/>
    <mergeCell ref="EM4:EN4"/>
    <mergeCell ref="S5:T5"/>
    <mergeCell ref="U5:V5"/>
    <mergeCell ref="W5:X5"/>
    <mergeCell ref="EW4:EX5"/>
    <mergeCell ref="DU5:DV5"/>
    <mergeCell ref="DW5:DX5"/>
    <mergeCell ref="DY5:DZ5"/>
    <mergeCell ref="EA5:EB5"/>
    <mergeCell ref="EC5:ED5"/>
    <mergeCell ref="EE5:EF5"/>
    <mergeCell ref="EG5:EH5"/>
    <mergeCell ref="EI5:EJ5"/>
    <mergeCell ref="EK5:EL5"/>
    <mergeCell ref="EM5:EN5"/>
    <mergeCell ref="EO5:EP5"/>
    <mergeCell ref="EQ5:ER5"/>
    <mergeCell ref="EU5:EV5"/>
    <mergeCell ref="DU4:DV4"/>
    <mergeCell ref="DW4:DX4"/>
    <mergeCell ref="DY4:DZ4"/>
    <mergeCell ref="EA4:EB4"/>
    <mergeCell ref="EE4:EF4"/>
    <mergeCell ref="EG4:EH4"/>
    <mergeCell ref="EI4:EJ4"/>
    <mergeCell ref="EK4:EL4"/>
    <mergeCell ref="EC4:ED4"/>
    <mergeCell ref="EO4:EP4"/>
    <mergeCell ref="EQ4:ER4"/>
    <mergeCell ref="ES4:ET5"/>
    <mergeCell ref="EU4:EV4"/>
    <mergeCell ref="DI4:DJ4"/>
    <mergeCell ref="DK4:DL4"/>
    <mergeCell ref="DM4:DN4"/>
    <mergeCell ref="DS4:DT5"/>
    <mergeCell ref="DG4:DH4"/>
    <mergeCell ref="DO4:DP4"/>
    <mergeCell ref="DQ4:DR4"/>
  </mergeCells>
  <conditionalFormatting sqref="S85:U85 DY7:EP7 AJ86 D20:AA78 S86:X86 AL86:AS86 Z86:AC86 AY86:BB86 BE86:BF86 AY20:CT78 BH86:BU86 CA86:CT86 CW86:CZ86 CW20:DR78 DC86:DR86 AY87 BE87 BA87:BC87 BJ87:BN87 BP87:BT87 CM87 CK87 CC87 CA87 CO87:CT87 CE87:CI87 CW87 DC87 DE87 DM87:DR87 CY87:DA87 DG87:DK87 D87:V87 AN87:AV87 BG87:BH87 DX20:DZ78 EV20:EV78 ED20:ED78 EH20:EH78 EF20:EF78 EB20:EB78 EJ20:EJ78 DV20:DV78 EL20:EL78 EA10:EA78 EI10:EI78 EK10:EK78 EC10:EC78 EG10:EG78 EE10:EE78 DU10:DU78 DW10:DW78 W8:W9 AR8:AR9 AL8:AL9 AI8:AI9 AP8:AP9 AF8:AF9 AN8:AN9 X9 AO9 AG9 AJ9 AS9 AQ9 AM9 AC8:AC9 AD9 BP8:BP9 BE8:BE9 BH8:BH9 AY8:AY9 BN8:BN9 CS7:CS9 CT9 AZ9 BQ9 BF9 BI9 BO9 BA8:BC9 BD9 BJ8:BJ9 BL8:BL9 BM9 BK9 CA8:CA9 CO8:CO9 CC8:CC9 CI8:CI9 CK8:CK9 CM8:CM9 BR8:BT9 CQ8:CR9 BU9 CP9 CB9 CD9 CJ9 CL9 CN9 BY8:BY9 BZ9 CE8:CE9 CG8:CG9 CH9 CF9 DK8:DK9 DE8:DE9 DM8:DM9 DO8:DP9 DC8:DC9 CW8:CW9 DQ7:DR9 CX9 DN9 DD9 DF9 DL9 CY8:DA9 DB9 DG8:DG9 DI7:DI9 DJ9 DH9 CW10:DR18 CW88:DR91 D7:V9 Y7:AB7 AE7:AE9 AH7:AH9 AK7:AK9 AT7:AV9 D10:AA18 D88:AV91 BG7:BG9 BV7:BX9 AY10:CT18 AY88:CT91 EZ9:EZ18 EY80:EZ91 ED10:ED18 EH10:EH18 EF10:EF18 EB10:EB18 EJ10:EJ18 DV10:DV18 DU8:EL9 DX10:DZ18 EU7:EV7 EU87:EV91 EQ7:ER9 EL10:EL18 DU87:ER91 DW80:DW86 DU80:DU86 EE80:EE86 EG80:EG86 EC80:EC86 EK80:EK86 EI80:EI86 EA80:EA86 DV80:DV85 EJ80:EJ85 EB80:EB85 EF80:EF85 EH80:EH85 ED80:ED85 DB80:DB84 CX80:CX84 DD80:DD84 DF80:DF84 DL80:DL84 BZ80:BZ84 BU80:BU84 CB80:CB84 CD80:CD84 CJ80:CJ84 CL80:CL84 CN80:CN84 BD80:BD84 AZ80:AZ84 BF80:BF84 BI80:BI84 BO80:BO84 AF80:AG84 AI80:AJ84 BV80:BY87 AK80:AK87 AH80:AH87 AE80:AE87 Y80:Y87 DE80:DE85 DC80:DC85 CW80:CW85 CA80:CA85 CC80:CC85 CK80:CK85 CM80:CM85 BE80:BE85 AY80:AY85 DX80:DX85 EL80:EP85 DZ80:DZ85 DY80:DY86 BG80:BG86 DJ80:DJ84 DH80:DH84 DG80:DG85 DI80:DI85 DA80:DA86 DN80:DN84 DO80:DR85 DK80:DK85 DM80:DM85 CY80:CZ85 CH80:CH84 CF80:CF84 CE80:CE85 CG80:CG85 CP80:CP84 CO80:CO85 CI80:CI85 BR80:BT85 CQ80:CS85 BM80:BM84 BK80:BK84 BJ80:BJ85 BL80:BL85 BC80:BC86 CT80:CT84 BQ80:BQ84 BP80:BP85 BA80:BB85 BH80:BH85 BN80:BN85 AC80:AD84 AL80:AS84 S80:X84 Z80:Z84 AA80:AB85 D80:R86 AT80:AV86 EN8:EN18 EN20:EN78 EM8:EM78 EP20:ER78 EP8:EP9 EP10:EQ18 EO8:EO78 EZ20:EZ78 EY7:EY78 ER80:ER85 EV80:EV85 EQ80:EQ86 AC10:AV18 Y8:AA9 AC20:AV78 AB8:AB78 EV8:EV9 EU8:EU86">
    <cfRule type="cellIs" dxfId="2817" priority="302" stopIfTrue="1" operator="lessThan">
      <formula>5</formula>
    </cfRule>
  </conditionalFormatting>
  <conditionalFormatting sqref="CU20:CU78 DS20:DS78 AW7:AW18 AW20:AW78 CU9:CU18 CU86:CU91 DS9:DS18 DS86:DS91 AW80:AW91 DS80:DS84 CU80:CU84 FA9:FA78 FA80:FA91">
    <cfRule type="cellIs" dxfId="2816" priority="303" stopIfTrue="1" operator="equal">
      <formula>"Giỏi"</formula>
    </cfRule>
    <cfRule type="cellIs" dxfId="2815" priority="304" stopIfTrue="1" operator="equal">
      <formula>"Yếu"</formula>
    </cfRule>
  </conditionalFormatting>
  <conditionalFormatting sqref="S85:U85 AJ86 D20:AA78 S86:X86 AL86:AS86 Z86:AC86 AY86:BB86 BE86:BF86 AY20:CR78 BH86:BU86 CA86:CR86 CW86:CZ86 CW20:DP78 DC86:DP86 AY87 BE87 BA87:BC87 BJ87:BN87 BP87:BT87 CM87 CK87 CC87 CA87 CO87:CR87 CE87:CI87 CW87 DC87 DE87 DM87:DP87 CY87:DA87 DG87:DK87 D87:V87 AN87:AT87 BG87:BH87 W8:W9 AR8:AR9 AL8:AL9 AI8:AI9 AP8:AP9 AF8:AF9 AN8:AN9 X9 AO9 AG9 AJ9 AS9 AQ9 AM9 AC8:AC9 AD9 BP8:BP9 BE8:BE9 BH8:BH9 AY8:AY9 BN8:BN9 AZ9 BQ9 BF9 BI9 BO9 BA8:BC9 BD9 BJ8:BJ9 BL8:BL9 BM9 BK9 CA8:CA9 CO8:CO9 CC8:CC9 CI8:CI9 CK8:CK9 CM8:CM9 BR8:BT9 CQ8:CR9 BU9 CP9 CB9 CD9 CJ9 CL9 CN9 BY8:BY9 BZ9 CE8:CE9 CG8:CG9 CH9 CF9 DK8:DK9 DE8:DE9 DM8:DM9 DO8:DP9 DC8:DC9 CW8:CW9 CX9 DN9 DD9 DF9 DL9 CY8:DA9 DB9 DG8:DG9 DI7:DI9 DJ9 DH9 CW10:DP18 CW88:DP91 D7:V9 Y7:AB7 AE7:AE9 AH7:AH9 AK7:AK9 AT7:AT9 D10:AA18 D88:AT91 BG7:BG9 BV7:BX9 AY10:CR18 AY88:CR91 DB80:DB84 CX80:CX84 DD80:DD84 DF80:DF84 DL80:DL84 BZ80:BZ84 BU80:BU84 CB80:CB84 CD80:CD84 CJ80:CJ84 CL80:CL84 CN80:CN84 BD80:BD84 AZ80:AZ84 BF80:BF84 BI80:BI84 BO80:BO84 AF80:AG84 AI80:AJ84 BV80:BY87 AK80:AK87 AH80:AH87 AE80:AE87 Y80:Y87 DE80:DE85 DC80:DC85 CW80:CW85 CA80:CA85 CC80:CC85 CK80:CK85 CM80:CM85 BE80:BE85 AY80:AY85 BG80:BG86 AT80:AT86 DJ80:DJ84 DH80:DH84 DG80:DG85 DI80:DI85 DA80:DA86 DN80:DN84 DK80:DK85 DM80:DM85 DO80:DP85 CY80:CZ85 CH80:CH84 CF80:CF84 CE80:CE85 CG80:CG85 CP80:CP84 CO80:CO85 CI80:CI85 BR80:BT85 CQ80:CR85 BM80:BM84 BK80:BK84 BJ80:BJ85 BL80:BL85 BC80:BC86 BQ80:BQ84 BP80:BP85 BA80:BB85 BH80:BH85 BN80:BN85 AC80:AD84 AL80:AS84 S80:X84 Z80:Z84 AA80:AB85 D80:R86 AC10:AT18 Y8:AA9 AC20:AT78 AB8:AB78">
    <cfRule type="cellIs" dxfId="2814" priority="300" stopIfTrue="1" operator="lessThan">
      <formula>5</formula>
    </cfRule>
    <cfRule type="cellIs" dxfId="2813" priority="301" stopIfTrue="1" operator="lessThan">
      <formula>5</formula>
    </cfRule>
  </conditionalFormatting>
  <conditionalFormatting sqref="W7:X7 X8 AM8 AO8 AG8 AJ8 AF7:AG7 AS8 AQ8 W87:X87 Z87:AD87 AF87:AG87 AI87:AJ87 AI7:AJ7 AL7:AS7 AL87:AM87">
    <cfRule type="cellIs" dxfId="2812" priority="299" stopIfTrue="1" operator="lessThan">
      <formula>5</formula>
    </cfRule>
  </conditionalFormatting>
  <conditionalFormatting sqref="W7:X7 X8 AM8 AO8 AG8 AJ8 AF7:AG7 AS8 AQ8 W87:X87 Z87:AD87 AF87:AG87 AI87:AJ87 AI7:AJ7 AL7:AS7 AL87:AM87">
    <cfRule type="cellIs" dxfId="2811" priority="297" stopIfTrue="1" operator="lessThan">
      <formula>5</formula>
    </cfRule>
    <cfRule type="cellIs" dxfId="2810" priority="298" stopIfTrue="1" operator="lessThan">
      <formula>5</formula>
    </cfRule>
  </conditionalFormatting>
  <conditionalFormatting sqref="AD86 AF86:AG86 AI86">
    <cfRule type="cellIs" dxfId="2809" priority="296" stopIfTrue="1" operator="lessThan">
      <formula>5</formula>
    </cfRule>
  </conditionalFormatting>
  <conditionalFormatting sqref="AD86 AF86:AG86 AI86">
    <cfRule type="cellIs" dxfId="2808" priority="294" stopIfTrue="1" operator="lessThan">
      <formula>5</formula>
    </cfRule>
    <cfRule type="cellIs" dxfId="2807" priority="295" stopIfTrue="1" operator="lessThan">
      <formula>5</formula>
    </cfRule>
  </conditionalFormatting>
  <conditionalFormatting sqref="AD8 AC7:AD7">
    <cfRule type="cellIs" dxfId="2806" priority="293" stopIfTrue="1" operator="lessThan">
      <formula>5</formula>
    </cfRule>
  </conditionalFormatting>
  <conditionalFormatting sqref="AD8 AC7:AD7">
    <cfRule type="cellIs" dxfId="2805" priority="291" stopIfTrue="1" operator="lessThan">
      <formula>5</formula>
    </cfRule>
    <cfRule type="cellIs" dxfId="2804" priority="292" stopIfTrue="1" operator="lessThan">
      <formula>5</formula>
    </cfRule>
  </conditionalFormatting>
  <conditionalFormatting sqref="W85 AR85 AL85 AI85 Z85 AP85 AF85 AN85">
    <cfRule type="cellIs" dxfId="2803" priority="287" stopIfTrue="1" operator="lessThan">
      <formula>5</formula>
    </cfRule>
  </conditionalFormatting>
  <conditionalFormatting sqref="W85 AR85 AL85 AI85 Z85 AP85 AF85 AN85">
    <cfRule type="cellIs" dxfId="2802" priority="285" stopIfTrue="1" operator="lessThan">
      <formula>5</formula>
    </cfRule>
    <cfRule type="cellIs" dxfId="2801" priority="286" stopIfTrue="1" operator="lessThan">
      <formula>5</formula>
    </cfRule>
  </conditionalFormatting>
  <conditionalFormatting sqref="X85 AO85 AG85 AJ85 AS85 AQ85 AM85">
    <cfRule type="cellIs" dxfId="2800" priority="284" stopIfTrue="1" operator="lessThan">
      <formula>5</formula>
    </cfRule>
  </conditionalFormatting>
  <conditionalFormatting sqref="X85 AO85 AG85 AJ85 AS85 AQ85 AM85">
    <cfRule type="cellIs" dxfId="2799" priority="282" stopIfTrue="1" operator="lessThan">
      <formula>5</formula>
    </cfRule>
    <cfRule type="cellIs" dxfId="2798" priority="283" stopIfTrue="1" operator="lessThan">
      <formula>5</formula>
    </cfRule>
  </conditionalFormatting>
  <conditionalFormatting sqref="AC85">
    <cfRule type="cellIs" dxfId="2797" priority="281" stopIfTrue="1" operator="lessThan">
      <formula>5</formula>
    </cfRule>
  </conditionalFormatting>
  <conditionalFormatting sqref="AC85">
    <cfRule type="cellIs" dxfId="2796" priority="279" stopIfTrue="1" operator="lessThan">
      <formula>5</formula>
    </cfRule>
    <cfRule type="cellIs" dxfId="2795" priority="280" stopIfTrue="1" operator="lessThan">
      <formula>5</formula>
    </cfRule>
  </conditionalFormatting>
  <conditionalFormatting sqref="AD85">
    <cfRule type="cellIs" dxfId="2794" priority="278" stopIfTrue="1" operator="lessThan">
      <formula>5</formula>
    </cfRule>
  </conditionalFormatting>
  <conditionalFormatting sqref="AD85">
    <cfRule type="cellIs" dxfId="2793" priority="276" stopIfTrue="1" operator="lessThan">
      <formula>5</formula>
    </cfRule>
    <cfRule type="cellIs" dxfId="2792" priority="277" stopIfTrue="1" operator="lessThan">
      <formula>5</formula>
    </cfRule>
  </conditionalFormatting>
  <conditionalFormatting sqref="AY7:BB7 CT7:CT8 AZ8 BO8 BQ8 BF8 BI8 BE7:BF7 AZ87 BO87 BN7:BS7 BF87 BD87 BI87 BH7:BI7">
    <cfRule type="cellIs" dxfId="2791" priority="273" stopIfTrue="1" operator="lessThan">
      <formula>5</formula>
    </cfRule>
  </conditionalFormatting>
  <conditionalFormatting sqref="CU7:CU8">
    <cfRule type="cellIs" dxfId="2790" priority="274" stopIfTrue="1" operator="equal">
      <formula>"Giỏi"</formula>
    </cfRule>
    <cfRule type="cellIs" dxfId="2789" priority="275" stopIfTrue="1" operator="equal">
      <formula>"Yếu"</formula>
    </cfRule>
  </conditionalFormatting>
  <conditionalFormatting sqref="AY7:BB7 AZ8 BO8 BQ8 BF8 BI8 BE7:BF7 AZ87 BO87 BN7:BS7 BF87 BD87 BI87 BH7:BI7">
    <cfRule type="cellIs" dxfId="2788" priority="271" stopIfTrue="1" operator="lessThan">
      <formula>5</formula>
    </cfRule>
    <cfRule type="cellIs" dxfId="2787" priority="272" stopIfTrue="1" operator="lessThan">
      <formula>5</formula>
    </cfRule>
  </conditionalFormatting>
  <conditionalFormatting sqref="BD86">
    <cfRule type="cellIs" dxfId="2786" priority="267" stopIfTrue="1" operator="lessThan">
      <formula>5</formula>
    </cfRule>
  </conditionalFormatting>
  <conditionalFormatting sqref="BD86">
    <cfRule type="cellIs" dxfId="2785" priority="265" stopIfTrue="1" operator="lessThan">
      <formula>5</formula>
    </cfRule>
    <cfRule type="cellIs" dxfId="2784" priority="266" stopIfTrue="1" operator="lessThan">
      <formula>5</formula>
    </cfRule>
  </conditionalFormatting>
  <conditionalFormatting sqref="BD8 BC7:BD7">
    <cfRule type="cellIs" dxfId="2783" priority="264" stopIfTrue="1" operator="lessThan">
      <formula>5</formula>
    </cfRule>
  </conditionalFormatting>
  <conditionalFormatting sqref="BD8 BC7:BD7">
    <cfRule type="cellIs" dxfId="2782" priority="262" stopIfTrue="1" operator="lessThan">
      <formula>5</formula>
    </cfRule>
    <cfRule type="cellIs" dxfId="2781" priority="263" stopIfTrue="1" operator="lessThan">
      <formula>5</formula>
    </cfRule>
  </conditionalFormatting>
  <conditionalFormatting sqref="CT85 AZ85 BQ85 BF85 BI85 BO85">
    <cfRule type="cellIs" dxfId="2780" priority="258" stopIfTrue="1" operator="lessThan">
      <formula>5</formula>
    </cfRule>
  </conditionalFormatting>
  <conditionalFormatting sqref="CU85">
    <cfRule type="cellIs" dxfId="2779" priority="256" stopIfTrue="1" operator="equal">
      <formula>"Giỏi"</formula>
    </cfRule>
    <cfRule type="cellIs" dxfId="2778" priority="257" stopIfTrue="1" operator="equal">
      <formula>"Yếu"</formula>
    </cfRule>
  </conditionalFormatting>
  <conditionalFormatting sqref="AZ85 BQ85 BF85 BI85 BO85">
    <cfRule type="cellIs" dxfId="2777" priority="254" stopIfTrue="1" operator="lessThan">
      <formula>5</formula>
    </cfRule>
    <cfRule type="cellIs" dxfId="2776" priority="255" stopIfTrue="1" operator="lessThan">
      <formula>5</formula>
    </cfRule>
  </conditionalFormatting>
  <conditionalFormatting sqref="BD85">
    <cfRule type="cellIs" dxfId="2775" priority="253" stopIfTrue="1" operator="lessThan">
      <formula>5</formula>
    </cfRule>
  </conditionalFormatting>
  <conditionalFormatting sqref="BD85">
    <cfRule type="cellIs" dxfId="2774" priority="251" stopIfTrue="1" operator="lessThan">
      <formula>5</formula>
    </cfRule>
    <cfRule type="cellIs" dxfId="2773" priority="252" stopIfTrue="1" operator="lessThan">
      <formula>5</formula>
    </cfRule>
  </conditionalFormatting>
  <conditionalFormatting sqref="BM8 BK8 BJ7:BM7">
    <cfRule type="cellIs" dxfId="2772" priority="250" stopIfTrue="1" operator="lessThan">
      <formula>5</formula>
    </cfRule>
  </conditionalFormatting>
  <conditionalFormatting sqref="BM8 BK8 BJ7:BM7">
    <cfRule type="cellIs" dxfId="2771" priority="248" stopIfTrue="1" operator="lessThan">
      <formula>5</formula>
    </cfRule>
    <cfRule type="cellIs" dxfId="2770" priority="249" stopIfTrue="1" operator="lessThan">
      <formula>5</formula>
    </cfRule>
  </conditionalFormatting>
  <conditionalFormatting sqref="BM85 BK85">
    <cfRule type="cellIs" dxfId="2769" priority="244" stopIfTrue="1" operator="lessThan">
      <formula>5</formula>
    </cfRule>
  </conditionalFormatting>
  <conditionalFormatting sqref="BM85 BK85">
    <cfRule type="cellIs" dxfId="2768" priority="242" stopIfTrue="1" operator="lessThan">
      <formula>5</formula>
    </cfRule>
    <cfRule type="cellIs" dxfId="2767" priority="243" stopIfTrue="1" operator="lessThan">
      <formula>5</formula>
    </cfRule>
  </conditionalFormatting>
  <conditionalFormatting sqref="BT7:BU7 BU8 CJ8 CP8 CB8 CD8 CA7:CD7 BU87 CJ87 CI7:CR7 CB87 BZ87 CD87 CL87 CL8 CN8 CN87">
    <cfRule type="cellIs" dxfId="2766" priority="241" stopIfTrue="1" operator="lessThan">
      <formula>5</formula>
    </cfRule>
  </conditionalFormatting>
  <conditionalFormatting sqref="BT7:BU7 BU8 CJ8 CP8 CB8 CD8 CA7:CD7 BU87 CJ87 CI7:CR7 CB87 BZ87 CD87 CL87 CL8 CN8 CN87">
    <cfRule type="cellIs" dxfId="2765" priority="239" stopIfTrue="1" operator="lessThan">
      <formula>5</formula>
    </cfRule>
    <cfRule type="cellIs" dxfId="2764" priority="240" stopIfTrue="1" operator="lessThan">
      <formula>5</formula>
    </cfRule>
  </conditionalFormatting>
  <conditionalFormatting sqref="BZ86">
    <cfRule type="cellIs" dxfId="2763" priority="238" stopIfTrue="1" operator="lessThan">
      <formula>5</formula>
    </cfRule>
  </conditionalFormatting>
  <conditionalFormatting sqref="BZ86">
    <cfRule type="cellIs" dxfId="2762" priority="236" stopIfTrue="1" operator="lessThan">
      <formula>5</formula>
    </cfRule>
    <cfRule type="cellIs" dxfId="2761" priority="237" stopIfTrue="1" operator="lessThan">
      <formula>5</formula>
    </cfRule>
  </conditionalFormatting>
  <conditionalFormatting sqref="BZ8 BY7:BZ7">
    <cfRule type="cellIs" dxfId="2760" priority="235" stopIfTrue="1" operator="lessThan">
      <formula>5</formula>
    </cfRule>
  </conditionalFormatting>
  <conditionalFormatting sqref="BZ8 BY7:BZ7">
    <cfRule type="cellIs" dxfId="2759" priority="233" stopIfTrue="1" operator="lessThan">
      <formula>5</formula>
    </cfRule>
    <cfRule type="cellIs" dxfId="2758" priority="234" stopIfTrue="1" operator="lessThan">
      <formula>5</formula>
    </cfRule>
  </conditionalFormatting>
  <conditionalFormatting sqref="BU85 CP85 CB85 CD85 CJ85 CL85 CN85">
    <cfRule type="cellIs" dxfId="2757" priority="229" stopIfTrue="1" operator="lessThan">
      <formula>5</formula>
    </cfRule>
  </conditionalFormatting>
  <conditionalFormatting sqref="BU85 CP85 CB85 CD85 CJ85 CL85 CN85">
    <cfRule type="cellIs" dxfId="2756" priority="227" stopIfTrue="1" operator="lessThan">
      <formula>5</formula>
    </cfRule>
    <cfRule type="cellIs" dxfId="2755" priority="228" stopIfTrue="1" operator="lessThan">
      <formula>5</formula>
    </cfRule>
  </conditionalFormatting>
  <conditionalFormatting sqref="BZ85">
    <cfRule type="cellIs" dxfId="2754" priority="226" stopIfTrue="1" operator="lessThan">
      <formula>5</formula>
    </cfRule>
  </conditionalFormatting>
  <conditionalFormatting sqref="BZ85">
    <cfRule type="cellIs" dxfId="2753" priority="224" stopIfTrue="1" operator="lessThan">
      <formula>5</formula>
    </cfRule>
    <cfRule type="cellIs" dxfId="2752" priority="225" stopIfTrue="1" operator="lessThan">
      <formula>5</formula>
    </cfRule>
  </conditionalFormatting>
  <conditionalFormatting sqref="CH8 CF8 CE7:CH7">
    <cfRule type="cellIs" dxfId="2751" priority="223" stopIfTrue="1" operator="lessThan">
      <formula>5</formula>
    </cfRule>
  </conditionalFormatting>
  <conditionalFormatting sqref="CH8 CF8 CE7:CH7">
    <cfRule type="cellIs" dxfId="2750" priority="221" stopIfTrue="1" operator="lessThan">
      <formula>5</formula>
    </cfRule>
    <cfRule type="cellIs" dxfId="2749" priority="222" stopIfTrue="1" operator="lessThan">
      <formula>5</formula>
    </cfRule>
  </conditionalFormatting>
  <conditionalFormatting sqref="CH85 CF85">
    <cfRule type="cellIs" dxfId="2748" priority="217" stopIfTrue="1" operator="lessThan">
      <formula>5</formula>
    </cfRule>
  </conditionalFormatting>
  <conditionalFormatting sqref="CH85 CF85">
    <cfRule type="cellIs" dxfId="2747" priority="215" stopIfTrue="1" operator="lessThan">
      <formula>5</formula>
    </cfRule>
    <cfRule type="cellIs" dxfId="2746" priority="216" stopIfTrue="1" operator="lessThan">
      <formula>5</formula>
    </cfRule>
  </conditionalFormatting>
  <conditionalFormatting sqref="CW7:CZ7 CX8 DL8 DN8 DD8 DF8 DC7:DF7 CX87 DL87 DK7:DP7 DD87 DB87 DF87">
    <cfRule type="cellIs" dxfId="2745" priority="212" stopIfTrue="1" operator="lessThan">
      <formula>5</formula>
    </cfRule>
  </conditionalFormatting>
  <conditionalFormatting sqref="DS7:DS8">
    <cfRule type="cellIs" dxfId="2744" priority="213" stopIfTrue="1" operator="equal">
      <formula>"Giỏi"</formula>
    </cfRule>
    <cfRule type="cellIs" dxfId="2743" priority="214" stopIfTrue="1" operator="equal">
      <formula>"Yếu"</formula>
    </cfRule>
  </conditionalFormatting>
  <conditionalFormatting sqref="CW7:CZ7 CX8 DL8 DN8 DD8 DF8 DC7:DF7 CX87 DL87 DK7:DP7 DD87 DB87 DF87">
    <cfRule type="cellIs" dxfId="2742" priority="210" stopIfTrue="1" operator="lessThan">
      <formula>5</formula>
    </cfRule>
    <cfRule type="cellIs" dxfId="2741" priority="211" stopIfTrue="1" operator="lessThan">
      <formula>5</formula>
    </cfRule>
  </conditionalFormatting>
  <conditionalFormatting sqref="DB86">
    <cfRule type="cellIs" dxfId="2740" priority="206" stopIfTrue="1" operator="lessThan">
      <formula>5</formula>
    </cfRule>
  </conditionalFormatting>
  <conditionalFormatting sqref="DB86">
    <cfRule type="cellIs" dxfId="2739" priority="204" stopIfTrue="1" operator="lessThan">
      <formula>5</formula>
    </cfRule>
    <cfRule type="cellIs" dxfId="2738" priority="205" stopIfTrue="1" operator="lessThan">
      <formula>5</formula>
    </cfRule>
  </conditionalFormatting>
  <conditionalFormatting sqref="DB8 DA7:DB7">
    <cfRule type="cellIs" dxfId="2737" priority="203" stopIfTrue="1" operator="lessThan">
      <formula>5</formula>
    </cfRule>
  </conditionalFormatting>
  <conditionalFormatting sqref="DB8 DA7:DB7">
    <cfRule type="cellIs" dxfId="2736" priority="201" stopIfTrue="1" operator="lessThan">
      <formula>5</formula>
    </cfRule>
    <cfRule type="cellIs" dxfId="2735" priority="202" stopIfTrue="1" operator="lessThan">
      <formula>5</formula>
    </cfRule>
  </conditionalFormatting>
  <conditionalFormatting sqref="CX85 DN85 DD85 DF85 DL85">
    <cfRule type="cellIs" dxfId="2734" priority="197" stopIfTrue="1" operator="lessThan">
      <formula>5</formula>
    </cfRule>
  </conditionalFormatting>
  <conditionalFormatting sqref="DS85">
    <cfRule type="cellIs" dxfId="2733" priority="195" stopIfTrue="1" operator="equal">
      <formula>"Giỏi"</formula>
    </cfRule>
    <cfRule type="cellIs" dxfId="2732" priority="196" stopIfTrue="1" operator="equal">
      <formula>"Yếu"</formula>
    </cfRule>
  </conditionalFormatting>
  <conditionalFormatting sqref="CX85 DN85 DD85 DF85 DL85">
    <cfRule type="cellIs" dxfId="2731" priority="193" stopIfTrue="1" operator="lessThan">
      <formula>5</formula>
    </cfRule>
    <cfRule type="cellIs" dxfId="2730" priority="194" stopIfTrue="1" operator="lessThan">
      <formula>5</formula>
    </cfRule>
  </conditionalFormatting>
  <conditionalFormatting sqref="DB85">
    <cfRule type="cellIs" dxfId="2729" priority="192" stopIfTrue="1" operator="lessThan">
      <formula>5</formula>
    </cfRule>
  </conditionalFormatting>
  <conditionalFormatting sqref="DB85">
    <cfRule type="cellIs" dxfId="2728" priority="190" stopIfTrue="1" operator="lessThan">
      <formula>5</formula>
    </cfRule>
    <cfRule type="cellIs" dxfId="2727" priority="191" stopIfTrue="1" operator="lessThan">
      <formula>5</formula>
    </cfRule>
  </conditionalFormatting>
  <conditionalFormatting sqref="DH8 DG7:DH7 DJ7:DJ8">
    <cfRule type="cellIs" dxfId="2726" priority="189" stopIfTrue="1" operator="lessThan">
      <formula>5</formula>
    </cfRule>
  </conditionalFormatting>
  <conditionalFormatting sqref="DH8 DG7:DH7 DJ7:DJ8">
    <cfRule type="cellIs" dxfId="2725" priority="187" stopIfTrue="1" operator="lessThan">
      <formula>5</formula>
    </cfRule>
    <cfRule type="cellIs" dxfId="2724" priority="188" stopIfTrue="1" operator="lessThan">
      <formula>5</formula>
    </cfRule>
  </conditionalFormatting>
  <conditionalFormatting sqref="DJ85 DH85">
    <cfRule type="cellIs" dxfId="2723" priority="183" stopIfTrue="1" operator="lessThan">
      <formula>5</formula>
    </cfRule>
  </conditionalFormatting>
  <conditionalFormatting sqref="DJ85 DH85">
    <cfRule type="cellIs" dxfId="2722" priority="181" stopIfTrue="1" operator="lessThan">
      <formula>5</formula>
    </cfRule>
    <cfRule type="cellIs" dxfId="2721" priority="182" stopIfTrue="1" operator="lessThan">
      <formula>5</formula>
    </cfRule>
  </conditionalFormatting>
  <conditionalFormatting sqref="EZ7:EZ8 EZ97:FB98">
    <cfRule type="cellIs" dxfId="2720" priority="148" stopIfTrue="1" operator="lessThan">
      <formula>5</formula>
    </cfRule>
  </conditionalFormatting>
  <conditionalFormatting sqref="FA7:FA8">
    <cfRule type="cellIs" dxfId="2719" priority="149" stopIfTrue="1" operator="equal">
      <formula>"Giỏi"</formula>
    </cfRule>
    <cfRule type="cellIs" dxfId="2718" priority="150" stopIfTrue="1" operator="equal">
      <formula>"Yếu"</formula>
    </cfRule>
  </conditionalFormatting>
  <conditionalFormatting sqref="EZ97:FB98">
    <cfRule type="cellIs" dxfId="2717" priority="146" stopIfTrue="1" operator="lessThan">
      <formula>5</formula>
    </cfRule>
    <cfRule type="cellIs" dxfId="2716" priority="147" stopIfTrue="1" operator="lessThan">
      <formula>5</formula>
    </cfRule>
  </conditionalFormatting>
  <conditionalFormatting sqref="DU7:DV7">
    <cfRule type="cellIs" dxfId="2715" priority="137" stopIfTrue="1" operator="lessThan">
      <formula>5</formula>
    </cfRule>
  </conditionalFormatting>
  <conditionalFormatting sqref="DW7:DX7">
    <cfRule type="cellIs" dxfId="2714" priority="136" stopIfTrue="1" operator="lessThan">
      <formula>5</formula>
    </cfRule>
  </conditionalFormatting>
  <conditionalFormatting sqref="EV11:EV18">
    <cfRule type="cellIs" dxfId="2713" priority="134" stopIfTrue="1" operator="lessThan">
      <formula>5</formula>
    </cfRule>
  </conditionalFormatting>
  <conditionalFormatting sqref="EV10">
    <cfRule type="cellIs" dxfId="2712" priority="133" stopIfTrue="1" operator="lessThan">
      <formula>5</formula>
    </cfRule>
  </conditionalFormatting>
  <conditionalFormatting sqref="DX20:DZ78 EV20:EV78 DV20:DV78 ED20:ED78 EH20:EH78 EF20:EF78 EB20:EB78 EJ20:EJ78 EL20:EL78 DV10:DV18 DX10:DZ18 ED10:ED18 EH10:EH18 EF10:EF18 EB10:EB18 EJ10:EJ18 DW10:DW78 EC10:EC78 DU10:DU78 EG10:EG78 EE10:EE78 EA10:EA78 EI10:EI78 DU7:ER7 EK10:EK78 EU7:EV7 EU87:EV91 EL10:EL18 DU87:ER91 EK80:EK86 EI80:EI86 EA80:EA86 EE80:EE86 EG80:EG86 DU80:DU86 EC80:EC86 DW80:DW86 EJ80:EJ85 EB80:EB85 EF80:EF85 EH80:EH85 ED80:ED85 DV80:DV85 DY80:DY86 EL80:EP85 DX80:DX85 DZ80:DZ85 DU8:EL9 EN8:EN18 EN20:EN78 EM8:EM78 EP20:ER78 EP8:ER18 EO8:EO78 ER80:ER85 EV80:EV85 EQ80:EQ86 EV8:EV18 EU8:EU86">
    <cfRule type="cellIs" dxfId="2711" priority="135" stopIfTrue="1" operator="lessThan">
      <formula>5</formula>
    </cfRule>
  </conditionalFormatting>
  <conditionalFormatting sqref="ER11:ER18">
    <cfRule type="cellIs" dxfId="2710" priority="131" stopIfTrue="1" operator="lessThan">
      <formula>5</formula>
    </cfRule>
  </conditionalFormatting>
  <conditionalFormatting sqref="ER10">
    <cfRule type="cellIs" dxfId="2709" priority="130" stopIfTrue="1" operator="lessThan">
      <formula>5</formula>
    </cfRule>
  </conditionalFormatting>
  <conditionalFormatting sqref="ER86">
    <cfRule type="cellIs" dxfId="2708" priority="122" stopIfTrue="1" operator="lessThan">
      <formula>5</formula>
    </cfRule>
  </conditionalFormatting>
  <conditionalFormatting sqref="ER86">
    <cfRule type="cellIs" dxfId="2707" priority="121" stopIfTrue="1" operator="lessThan">
      <formula>5</formula>
    </cfRule>
  </conditionalFormatting>
  <conditionalFormatting sqref="DZ86 ED86 EH86 EF86 EB86 EJ86 EL86:EP86">
    <cfRule type="cellIs" dxfId="2706" priority="128" stopIfTrue="1" operator="lessThan">
      <formula>5</formula>
    </cfRule>
  </conditionalFormatting>
  <conditionalFormatting sqref="DV86">
    <cfRule type="cellIs" dxfId="2705" priority="127" stopIfTrue="1" operator="lessThan">
      <formula>5</formula>
    </cfRule>
  </conditionalFormatting>
  <conditionalFormatting sqref="DX86">
    <cfRule type="cellIs" dxfId="2704" priority="126" stopIfTrue="1" operator="lessThan">
      <formula>5</formula>
    </cfRule>
  </conditionalFormatting>
  <conditionalFormatting sqref="EV86">
    <cfRule type="cellIs" dxfId="2703" priority="124" stopIfTrue="1" operator="lessThan">
      <formula>5</formula>
    </cfRule>
  </conditionalFormatting>
  <conditionalFormatting sqref="DV86 DZ86 DX86 ED86 EH86 EF86 EB86 EJ86 EL86:EP86">
    <cfRule type="cellIs" dxfId="2702" priority="125" stopIfTrue="1" operator="lessThan">
      <formula>5</formula>
    </cfRule>
  </conditionalFormatting>
  <conditionalFormatting sqref="EV86">
    <cfRule type="cellIs" dxfId="2701" priority="123" stopIfTrue="1" operator="lessThan">
      <formula>5</formula>
    </cfRule>
  </conditionalFormatting>
  <conditionalFormatting sqref="D19:E19 G19:N19 P19:Q19 S19:V19 AU19:AV19">
    <cfRule type="cellIs" dxfId="2700" priority="118" stopIfTrue="1" operator="lessThan">
      <formula>5</formula>
    </cfRule>
  </conditionalFormatting>
  <conditionalFormatting sqref="AW19">
    <cfRule type="cellIs" dxfId="2699" priority="119" stopIfTrue="1" operator="equal">
      <formula>"Giỏi"</formula>
    </cfRule>
    <cfRule type="cellIs" dxfId="2698" priority="120" stopIfTrue="1" operator="equal">
      <formula>"Yếu"</formula>
    </cfRule>
  </conditionalFormatting>
  <conditionalFormatting sqref="D19:E19 G19:N19 P19:Q19 S19:V19">
    <cfRule type="cellIs" dxfId="2697" priority="116" stopIfTrue="1" operator="lessThan">
      <formula>5</formula>
    </cfRule>
    <cfRule type="cellIs" dxfId="2696" priority="117" stopIfTrue="1" operator="lessThan">
      <formula>5</formula>
    </cfRule>
  </conditionalFormatting>
  <conditionalFormatting sqref="W19 AR19 AL19 AI19 AP19 AF19 AN19 Z19:AA19">
    <cfRule type="cellIs" dxfId="2695" priority="115" stopIfTrue="1" operator="lessThan">
      <formula>5</formula>
    </cfRule>
  </conditionalFormatting>
  <conditionalFormatting sqref="W19 AR19 AL19 AI19 AP19 AF19 AN19 Z19:AA19">
    <cfRule type="cellIs" dxfId="2694" priority="113" stopIfTrue="1" operator="lessThan">
      <formula>5</formula>
    </cfRule>
    <cfRule type="cellIs" dxfId="2693" priority="114" stopIfTrue="1" operator="lessThan">
      <formula>5</formula>
    </cfRule>
  </conditionalFormatting>
  <conditionalFormatting sqref="X19 AO19 AG19 AJ19 AS19 AQ19 AM19">
    <cfRule type="cellIs" dxfId="2692" priority="112" stopIfTrue="1" operator="lessThan">
      <formula>5</formula>
    </cfRule>
  </conditionalFormatting>
  <conditionalFormatting sqref="X19 AO19 AG19 AJ19 AS19 AQ19 AM19">
    <cfRule type="cellIs" dxfId="2691" priority="110" stopIfTrue="1" operator="lessThan">
      <formula>5</formula>
    </cfRule>
    <cfRule type="cellIs" dxfId="2690" priority="111" stopIfTrue="1" operator="lessThan">
      <formula>5</formula>
    </cfRule>
  </conditionalFormatting>
  <conditionalFormatting sqref="AC19">
    <cfRule type="cellIs" dxfId="2689" priority="109" stopIfTrue="1" operator="lessThan">
      <formula>5</formula>
    </cfRule>
  </conditionalFormatting>
  <conditionalFormatting sqref="AC19">
    <cfRule type="cellIs" dxfId="2688" priority="107" stopIfTrue="1" operator="lessThan">
      <formula>5</formula>
    </cfRule>
    <cfRule type="cellIs" dxfId="2687" priority="108" stopIfTrue="1" operator="lessThan">
      <formula>5</formula>
    </cfRule>
  </conditionalFormatting>
  <conditionalFormatting sqref="AD19">
    <cfRule type="cellIs" dxfId="2686" priority="106" stopIfTrue="1" operator="lessThan">
      <formula>5</formula>
    </cfRule>
  </conditionalFormatting>
  <conditionalFormatting sqref="AD19">
    <cfRule type="cellIs" dxfId="2685" priority="104" stopIfTrue="1" operator="lessThan">
      <formula>5</formula>
    </cfRule>
    <cfRule type="cellIs" dxfId="2684" priority="105" stopIfTrue="1" operator="lessThan">
      <formula>5</formula>
    </cfRule>
  </conditionalFormatting>
  <conditionalFormatting sqref="BP19 BE19 BA19:BB19 BH19 AY19 BN19 BR19:BS19">
    <cfRule type="cellIs" dxfId="2683" priority="103" stopIfTrue="1" operator="lessThan">
      <formula>5</formula>
    </cfRule>
  </conditionalFormatting>
  <conditionalFormatting sqref="BP19 BE19 BA19:BB19 BH19 AY19 BN19 BR19:BS19">
    <cfRule type="cellIs" dxfId="2682" priority="101" stopIfTrue="1" operator="lessThan">
      <formula>5</formula>
    </cfRule>
    <cfRule type="cellIs" dxfId="2681" priority="102" stopIfTrue="1" operator="lessThan">
      <formula>5</formula>
    </cfRule>
  </conditionalFormatting>
  <conditionalFormatting sqref="CS19">
    <cfRule type="cellIs" dxfId="2680" priority="100" stopIfTrue="1" operator="lessThan">
      <formula>5</formula>
    </cfRule>
  </conditionalFormatting>
  <conditionalFormatting sqref="CT19 AZ19 BQ19 BF19 BI19 BO19">
    <cfRule type="cellIs" dxfId="2679" priority="97" stopIfTrue="1" operator="lessThan">
      <formula>5</formula>
    </cfRule>
  </conditionalFormatting>
  <conditionalFormatting sqref="CU19">
    <cfRule type="cellIs" dxfId="2678" priority="98" stopIfTrue="1" operator="equal">
      <formula>"Giỏi"</formula>
    </cfRule>
    <cfRule type="cellIs" dxfId="2677" priority="99" stopIfTrue="1" operator="equal">
      <formula>"Yếu"</formula>
    </cfRule>
  </conditionalFormatting>
  <conditionalFormatting sqref="AZ19 BQ19 BF19 BI19 BO19">
    <cfRule type="cellIs" dxfId="2676" priority="95" stopIfTrue="1" operator="lessThan">
      <formula>5</formula>
    </cfRule>
    <cfRule type="cellIs" dxfId="2675" priority="96" stopIfTrue="1" operator="lessThan">
      <formula>5</formula>
    </cfRule>
  </conditionalFormatting>
  <conditionalFormatting sqref="BC19">
    <cfRule type="cellIs" dxfId="2674" priority="94" stopIfTrue="1" operator="lessThan">
      <formula>5</formula>
    </cfRule>
  </conditionalFormatting>
  <conditionalFormatting sqref="BC19">
    <cfRule type="cellIs" dxfId="2673" priority="92" stopIfTrue="1" operator="lessThan">
      <formula>5</formula>
    </cfRule>
    <cfRule type="cellIs" dxfId="2672" priority="93" stopIfTrue="1" operator="lessThan">
      <formula>5</formula>
    </cfRule>
  </conditionalFormatting>
  <conditionalFormatting sqref="BD19">
    <cfRule type="cellIs" dxfId="2671" priority="91" stopIfTrue="1" operator="lessThan">
      <formula>5</formula>
    </cfRule>
  </conditionalFormatting>
  <conditionalFormatting sqref="BD19">
    <cfRule type="cellIs" dxfId="2670" priority="89" stopIfTrue="1" operator="lessThan">
      <formula>5</formula>
    </cfRule>
    <cfRule type="cellIs" dxfId="2669" priority="90" stopIfTrue="1" operator="lessThan">
      <formula>5</formula>
    </cfRule>
  </conditionalFormatting>
  <conditionalFormatting sqref="BJ19 BL19">
    <cfRule type="cellIs" dxfId="2668" priority="88" stopIfTrue="1" operator="lessThan">
      <formula>5</formula>
    </cfRule>
  </conditionalFormatting>
  <conditionalFormatting sqref="BJ19 BL19">
    <cfRule type="cellIs" dxfId="2667" priority="86" stopIfTrue="1" operator="lessThan">
      <formula>5</formula>
    </cfRule>
    <cfRule type="cellIs" dxfId="2666" priority="87" stopIfTrue="1" operator="lessThan">
      <formula>5</formula>
    </cfRule>
  </conditionalFormatting>
  <conditionalFormatting sqref="BM19 BK19">
    <cfRule type="cellIs" dxfId="2665" priority="85" stopIfTrue="1" operator="lessThan">
      <formula>5</formula>
    </cfRule>
  </conditionalFormatting>
  <conditionalFormatting sqref="BM19 BK19">
    <cfRule type="cellIs" dxfId="2664" priority="83" stopIfTrue="1" operator="lessThan">
      <formula>5</formula>
    </cfRule>
    <cfRule type="cellIs" dxfId="2663" priority="84" stopIfTrue="1" operator="lessThan">
      <formula>5</formula>
    </cfRule>
  </conditionalFormatting>
  <conditionalFormatting sqref="CA19 CO19 CC19 CI19 CK19 CM19 BT19 CQ19:CR19 BW19:BX19">
    <cfRule type="cellIs" dxfId="2662" priority="82" stopIfTrue="1" operator="lessThan">
      <formula>5</formula>
    </cfRule>
  </conditionalFormatting>
  <conditionalFormatting sqref="CA19 CO19 CC19 CI19 CK19 CM19 BT19 CQ19:CR19 BW19:BX19">
    <cfRule type="cellIs" dxfId="2661" priority="80" stopIfTrue="1" operator="lessThan">
      <formula>5</formula>
    </cfRule>
    <cfRule type="cellIs" dxfId="2660" priority="81" stopIfTrue="1" operator="lessThan">
      <formula>5</formula>
    </cfRule>
  </conditionalFormatting>
  <conditionalFormatting sqref="BU19 CP19 CB19 CD19 CJ19 CL19 CN19">
    <cfRule type="cellIs" dxfId="2659" priority="79" stopIfTrue="1" operator="lessThan">
      <formula>5</formula>
    </cfRule>
  </conditionalFormatting>
  <conditionalFormatting sqref="BU19 CP19 CB19 CD19 CJ19 CL19 CN19">
    <cfRule type="cellIs" dxfId="2658" priority="77" stopIfTrue="1" operator="lessThan">
      <formula>5</formula>
    </cfRule>
    <cfRule type="cellIs" dxfId="2657" priority="78" stopIfTrue="1" operator="lessThan">
      <formula>5</formula>
    </cfRule>
  </conditionalFormatting>
  <conditionalFormatting sqref="BY19">
    <cfRule type="cellIs" dxfId="2656" priority="76" stopIfTrue="1" operator="lessThan">
      <formula>5</formula>
    </cfRule>
  </conditionalFormatting>
  <conditionalFormatting sqref="BY19">
    <cfRule type="cellIs" dxfId="2655" priority="74" stopIfTrue="1" operator="lessThan">
      <formula>5</formula>
    </cfRule>
    <cfRule type="cellIs" dxfId="2654" priority="75" stopIfTrue="1" operator="lessThan">
      <formula>5</formula>
    </cfRule>
  </conditionalFormatting>
  <conditionalFormatting sqref="BZ19">
    <cfRule type="cellIs" dxfId="2653" priority="73" stopIfTrue="1" operator="lessThan">
      <formula>5</formula>
    </cfRule>
  </conditionalFormatting>
  <conditionalFormatting sqref="BZ19">
    <cfRule type="cellIs" dxfId="2652" priority="71" stopIfTrue="1" operator="lessThan">
      <formula>5</formula>
    </cfRule>
    <cfRule type="cellIs" dxfId="2651" priority="72" stopIfTrue="1" operator="lessThan">
      <formula>5</formula>
    </cfRule>
  </conditionalFormatting>
  <conditionalFormatting sqref="CE19 CG19">
    <cfRule type="cellIs" dxfId="2650" priority="70" stopIfTrue="1" operator="lessThan">
      <formula>5</formula>
    </cfRule>
  </conditionalFormatting>
  <conditionalFormatting sqref="CE19 CG19">
    <cfRule type="cellIs" dxfId="2649" priority="68" stopIfTrue="1" operator="lessThan">
      <formula>5</formula>
    </cfRule>
    <cfRule type="cellIs" dxfId="2648" priority="69" stopIfTrue="1" operator="lessThan">
      <formula>5</formula>
    </cfRule>
  </conditionalFormatting>
  <conditionalFormatting sqref="CH19 CF19">
    <cfRule type="cellIs" dxfId="2647" priority="67" stopIfTrue="1" operator="lessThan">
      <formula>5</formula>
    </cfRule>
  </conditionalFormatting>
  <conditionalFormatting sqref="CH19 CF19">
    <cfRule type="cellIs" dxfId="2646" priority="65" stopIfTrue="1" operator="lessThan">
      <formula>5</formula>
    </cfRule>
    <cfRule type="cellIs" dxfId="2645" priority="66" stopIfTrue="1" operator="lessThan">
      <formula>5</formula>
    </cfRule>
  </conditionalFormatting>
  <conditionalFormatting sqref="DK19 DE19 DM19 DO19:DP19 DC19 CY19:CZ19 CW19 DR19">
    <cfRule type="cellIs" dxfId="2644" priority="64" stopIfTrue="1" operator="lessThan">
      <formula>5</formula>
    </cfRule>
  </conditionalFormatting>
  <conditionalFormatting sqref="DK19 DE19 DM19 DO19:DP19 DC19 CY19:CZ19 CW19">
    <cfRule type="cellIs" dxfId="2643" priority="62" stopIfTrue="1" operator="lessThan">
      <formula>5</formula>
    </cfRule>
    <cfRule type="cellIs" dxfId="2642" priority="63" stopIfTrue="1" operator="lessThan">
      <formula>5</formula>
    </cfRule>
  </conditionalFormatting>
  <conditionalFormatting sqref="DQ19">
    <cfRule type="cellIs" dxfId="2641" priority="61" stopIfTrue="1" operator="lessThan">
      <formula>5</formula>
    </cfRule>
  </conditionalFormatting>
  <conditionalFormatting sqref="CX19 DN19 DD19 DF19 DL19">
    <cfRule type="cellIs" dxfId="2640" priority="58" stopIfTrue="1" operator="lessThan">
      <formula>5</formula>
    </cfRule>
  </conditionalFormatting>
  <conditionalFormatting sqref="DS19">
    <cfRule type="cellIs" dxfId="2639" priority="59" stopIfTrue="1" operator="equal">
      <formula>"Giỏi"</formula>
    </cfRule>
    <cfRule type="cellIs" dxfId="2638" priority="60" stopIfTrue="1" operator="equal">
      <formula>"Yếu"</formula>
    </cfRule>
  </conditionalFormatting>
  <conditionalFormatting sqref="CX19 DN19 DD19 DF19 DL19">
    <cfRule type="cellIs" dxfId="2637" priority="56" stopIfTrue="1" operator="lessThan">
      <formula>5</formula>
    </cfRule>
    <cfRule type="cellIs" dxfId="2636" priority="57" stopIfTrue="1" operator="lessThan">
      <formula>5</formula>
    </cfRule>
  </conditionalFormatting>
  <conditionalFormatting sqref="DA19">
    <cfRule type="cellIs" dxfId="2635" priority="55" stopIfTrue="1" operator="lessThan">
      <formula>5</formula>
    </cfRule>
  </conditionalFormatting>
  <conditionalFormatting sqref="DA19">
    <cfRule type="cellIs" dxfId="2634" priority="53" stopIfTrue="1" operator="lessThan">
      <formula>5</formula>
    </cfRule>
    <cfRule type="cellIs" dxfId="2633" priority="54" stopIfTrue="1" operator="lessThan">
      <formula>5</formula>
    </cfRule>
  </conditionalFormatting>
  <conditionalFormatting sqref="DB19">
    <cfRule type="cellIs" dxfId="2632" priority="52" stopIfTrue="1" operator="lessThan">
      <formula>5</formula>
    </cfRule>
  </conditionalFormatting>
  <conditionalFormatting sqref="DB19">
    <cfRule type="cellIs" dxfId="2631" priority="50" stopIfTrue="1" operator="lessThan">
      <formula>5</formula>
    </cfRule>
    <cfRule type="cellIs" dxfId="2630" priority="51" stopIfTrue="1" operator="lessThan">
      <formula>5</formula>
    </cfRule>
  </conditionalFormatting>
  <conditionalFormatting sqref="DG19 DI19">
    <cfRule type="cellIs" dxfId="2629" priority="49" stopIfTrue="1" operator="lessThan">
      <formula>5</formula>
    </cfRule>
  </conditionalFormatting>
  <conditionalFormatting sqref="DG19 DI19">
    <cfRule type="cellIs" dxfId="2628" priority="47" stopIfTrue="1" operator="lessThan">
      <formula>5</formula>
    </cfRule>
    <cfRule type="cellIs" dxfId="2627" priority="48" stopIfTrue="1" operator="lessThan">
      <formula>5</formula>
    </cfRule>
  </conditionalFormatting>
  <conditionalFormatting sqref="DJ19 DH19">
    <cfRule type="cellIs" dxfId="2626" priority="46" stopIfTrue="1" operator="lessThan">
      <formula>5</formula>
    </cfRule>
  </conditionalFormatting>
  <conditionalFormatting sqref="DJ19 DH19">
    <cfRule type="cellIs" dxfId="2625" priority="44" stopIfTrue="1" operator="lessThan">
      <formula>5</formula>
    </cfRule>
    <cfRule type="cellIs" dxfId="2624" priority="45" stopIfTrue="1" operator="lessThan">
      <formula>5</formula>
    </cfRule>
  </conditionalFormatting>
  <conditionalFormatting sqref="F19">
    <cfRule type="cellIs" dxfId="2623" priority="43" stopIfTrue="1" operator="lessThan">
      <formula>5</formula>
    </cfRule>
  </conditionalFormatting>
  <conditionalFormatting sqref="F19">
    <cfRule type="cellIs" dxfId="2622" priority="41" stopIfTrue="1" operator="lessThan">
      <formula>5</formula>
    </cfRule>
    <cfRule type="cellIs" dxfId="2621" priority="42" stopIfTrue="1" operator="lessThan">
      <formula>5</formula>
    </cfRule>
  </conditionalFormatting>
  <conditionalFormatting sqref="O19">
    <cfRule type="cellIs" dxfId="2620" priority="40" stopIfTrue="1" operator="lessThan">
      <formula>5</formula>
    </cfRule>
  </conditionalFormatting>
  <conditionalFormatting sqref="O19">
    <cfRule type="cellIs" dxfId="2619" priority="38" stopIfTrue="1" operator="lessThan">
      <formula>5</formula>
    </cfRule>
    <cfRule type="cellIs" dxfId="2618" priority="39" stopIfTrue="1" operator="lessThan">
      <formula>5</formula>
    </cfRule>
  </conditionalFormatting>
  <conditionalFormatting sqref="R19">
    <cfRule type="cellIs" dxfId="2617" priority="37" stopIfTrue="1" operator="lessThan">
      <formula>5</formula>
    </cfRule>
  </conditionalFormatting>
  <conditionalFormatting sqref="R19">
    <cfRule type="cellIs" dxfId="2616" priority="35" stopIfTrue="1" operator="lessThan">
      <formula>5</formula>
    </cfRule>
    <cfRule type="cellIs" dxfId="2615" priority="36" stopIfTrue="1" operator="lessThan">
      <formula>5</formula>
    </cfRule>
  </conditionalFormatting>
  <conditionalFormatting sqref="Y19">
    <cfRule type="cellIs" dxfId="2614" priority="34" stopIfTrue="1" operator="lessThan">
      <formula>5</formula>
    </cfRule>
  </conditionalFormatting>
  <conditionalFormatting sqref="Y19">
    <cfRule type="cellIs" dxfId="2613" priority="32" stopIfTrue="1" operator="lessThan">
      <formula>5</formula>
    </cfRule>
    <cfRule type="cellIs" dxfId="2612" priority="33" stopIfTrue="1" operator="lessThan">
      <formula>5</formula>
    </cfRule>
  </conditionalFormatting>
  <conditionalFormatting sqref="AE19">
    <cfRule type="cellIs" dxfId="2611" priority="31" stopIfTrue="1" operator="lessThan">
      <formula>5</formula>
    </cfRule>
  </conditionalFormatting>
  <conditionalFormatting sqref="AE19">
    <cfRule type="cellIs" dxfId="2610" priority="29" stopIfTrue="1" operator="lessThan">
      <formula>5</formula>
    </cfRule>
    <cfRule type="cellIs" dxfId="2609" priority="30" stopIfTrue="1" operator="lessThan">
      <formula>5</formula>
    </cfRule>
  </conditionalFormatting>
  <conditionalFormatting sqref="AH19">
    <cfRule type="cellIs" dxfId="2608" priority="28" stopIfTrue="1" operator="lessThan">
      <formula>5</formula>
    </cfRule>
  </conditionalFormatting>
  <conditionalFormatting sqref="AH19">
    <cfRule type="cellIs" dxfId="2607" priority="26" stopIfTrue="1" operator="lessThan">
      <formula>5</formula>
    </cfRule>
    <cfRule type="cellIs" dxfId="2606" priority="27" stopIfTrue="1" operator="lessThan">
      <formula>5</formula>
    </cfRule>
  </conditionalFormatting>
  <conditionalFormatting sqref="AK19">
    <cfRule type="cellIs" dxfId="2605" priority="25" stopIfTrue="1" operator="lessThan">
      <formula>5</formula>
    </cfRule>
  </conditionalFormatting>
  <conditionalFormatting sqref="AK19">
    <cfRule type="cellIs" dxfId="2604" priority="23" stopIfTrue="1" operator="lessThan">
      <formula>5</formula>
    </cfRule>
    <cfRule type="cellIs" dxfId="2603" priority="24" stopIfTrue="1" operator="lessThan">
      <formula>5</formula>
    </cfRule>
  </conditionalFormatting>
  <conditionalFormatting sqref="AT19">
    <cfRule type="cellIs" dxfId="2602" priority="22" stopIfTrue="1" operator="lessThan">
      <formula>5</formula>
    </cfRule>
  </conditionalFormatting>
  <conditionalFormatting sqref="AT19">
    <cfRule type="cellIs" dxfId="2601" priority="20" stopIfTrue="1" operator="lessThan">
      <formula>5</formula>
    </cfRule>
    <cfRule type="cellIs" dxfId="2600" priority="21" stopIfTrue="1" operator="lessThan">
      <formula>5</formula>
    </cfRule>
  </conditionalFormatting>
  <conditionalFormatting sqref="BG19">
    <cfRule type="cellIs" dxfId="2599" priority="19" stopIfTrue="1" operator="lessThan">
      <formula>5</formula>
    </cfRule>
  </conditionalFormatting>
  <conditionalFormatting sqref="BG19">
    <cfRule type="cellIs" dxfId="2598" priority="17" stopIfTrue="1" operator="lessThan">
      <formula>5</formula>
    </cfRule>
    <cfRule type="cellIs" dxfId="2597" priority="18" stopIfTrue="1" operator="lessThan">
      <formula>5</formula>
    </cfRule>
  </conditionalFormatting>
  <conditionalFormatting sqref="BV19">
    <cfRule type="cellIs" dxfId="2596" priority="16" stopIfTrue="1" operator="lessThan">
      <formula>5</formula>
    </cfRule>
  </conditionalFormatting>
  <conditionalFormatting sqref="BV19">
    <cfRule type="cellIs" dxfId="2595" priority="14" stopIfTrue="1" operator="lessThan">
      <formula>5</formula>
    </cfRule>
    <cfRule type="cellIs" dxfId="2594" priority="15" stopIfTrue="1" operator="lessThan">
      <formula>5</formula>
    </cfRule>
  </conditionalFormatting>
  <conditionalFormatting sqref="EZ19">
    <cfRule type="cellIs" dxfId="2593" priority="10" stopIfTrue="1" operator="lessThan">
      <formula>5</formula>
    </cfRule>
  </conditionalFormatting>
  <conditionalFormatting sqref="DY19:DZ19 ED19 EH19 EF19 EB19 EJ19 EL19 EN19 EP19">
    <cfRule type="cellIs" dxfId="2592" priority="9" stopIfTrue="1" operator="lessThan">
      <formula>5</formula>
    </cfRule>
  </conditionalFormatting>
  <conditionalFormatting sqref="DV19">
    <cfRule type="cellIs" dxfId="2591" priority="8" stopIfTrue="1" operator="lessThan">
      <formula>5</formula>
    </cfRule>
  </conditionalFormatting>
  <conditionalFormatting sqref="DX19">
    <cfRule type="cellIs" dxfId="2590" priority="7" stopIfTrue="1" operator="lessThan">
      <formula>5</formula>
    </cfRule>
  </conditionalFormatting>
  <conditionalFormatting sqref="EV19">
    <cfRule type="cellIs" dxfId="2589" priority="5" stopIfTrue="1" operator="lessThan">
      <formula>5</formula>
    </cfRule>
  </conditionalFormatting>
  <conditionalFormatting sqref="DV19 DX19:DZ19 ED19 EH19 EF19 EB19 EJ19 EL19 EN19 EP19">
    <cfRule type="cellIs" dxfId="2588" priority="6" stopIfTrue="1" operator="lessThan">
      <formula>5</formula>
    </cfRule>
  </conditionalFormatting>
  <conditionalFormatting sqref="EV19">
    <cfRule type="cellIs" dxfId="2587" priority="4" stopIfTrue="1" operator="lessThan">
      <formula>5</formula>
    </cfRule>
  </conditionalFormatting>
  <conditionalFormatting sqref="EQ19:ER19">
    <cfRule type="cellIs" dxfId="2586" priority="3" stopIfTrue="1" operator="lessThan">
      <formula>5</formula>
    </cfRule>
  </conditionalFormatting>
  <conditionalFormatting sqref="EQ19:ER19">
    <cfRule type="cellIs" dxfId="2585" priority="2" stopIfTrue="1" operator="lessThan">
      <formula>5</formula>
    </cfRule>
  </conditionalFormatting>
  <conditionalFormatting sqref="D79:ET79 EV79:FB79">
    <cfRule type="cellIs" dxfId="2584" priority="1"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84"/>
  <sheetViews>
    <sheetView topLeftCell="A9" workbookViewId="0">
      <pane xSplit="7" ySplit="2" topLeftCell="H11" activePane="bottomRight" state="frozen"/>
      <selection activeCell="A9" sqref="A9"/>
      <selection pane="topRight" activeCell="H9" sqref="H9"/>
      <selection pane="bottomLeft" activeCell="A11" sqref="A11"/>
      <selection pane="bottomRight" activeCell="H11" sqref="H11"/>
    </sheetView>
  </sheetViews>
  <sheetFormatPr defaultRowHeight="15" x14ac:dyDescent="0.25"/>
  <cols>
    <col min="1" max="1" width="4.140625" customWidth="1"/>
    <col min="2" max="2" width="5.28515625" hidden="1" customWidth="1"/>
    <col min="3" max="3" width="17.28515625" bestFit="1" customWidth="1"/>
    <col min="4" max="4" width="7.28515625" bestFit="1" customWidth="1"/>
    <col min="5" max="5" width="0" hidden="1" customWidth="1"/>
    <col min="6" max="6" width="7.28515625" hidden="1" customWidth="1"/>
    <col min="7" max="7" width="9.140625" hidden="1" customWidth="1"/>
    <col min="8" max="8" width="4.85546875" customWidth="1"/>
    <col min="9" max="9" width="7.85546875" customWidth="1"/>
    <col min="10" max="10" width="13.140625" customWidth="1"/>
    <col min="11" max="11" width="6.85546875" customWidth="1"/>
    <col min="12" max="12" width="7.140625" customWidth="1"/>
    <col min="13" max="13" width="7.28515625" customWidth="1"/>
    <col min="14" max="14" width="7.140625" customWidth="1"/>
    <col min="15" max="15" width="6.85546875" style="288" bestFit="1" customWidth="1"/>
    <col min="16" max="16" width="7.28515625" bestFit="1" customWidth="1"/>
    <col min="17" max="17" width="6.85546875" customWidth="1"/>
    <col min="18" max="18" width="7.7109375" bestFit="1" customWidth="1"/>
    <col min="19" max="19" width="8.7109375" customWidth="1"/>
    <col min="20" max="20" width="0" hidden="1" customWidth="1"/>
    <col min="21" max="21" width="16" customWidth="1"/>
    <col min="255" max="255" width="4.140625" customWidth="1"/>
    <col min="256" max="256" width="5.28515625" customWidth="1"/>
    <col min="257" max="257" width="20.28515625" customWidth="1"/>
    <col min="258" max="258" width="8.5703125" customWidth="1"/>
    <col min="259" max="261" width="0" hidden="1" customWidth="1"/>
    <col min="262" max="262" width="6.140625" customWidth="1"/>
    <col min="263" max="263" width="10.85546875" customWidth="1"/>
    <col min="264" max="264" width="17.5703125" customWidth="1"/>
    <col min="265" max="265" width="8.42578125" customWidth="1"/>
    <col min="266" max="266" width="11.42578125" customWidth="1"/>
    <col min="267" max="268" width="7.85546875" customWidth="1"/>
    <col min="269" max="269" width="12" customWidth="1"/>
    <col min="270" max="270" width="0" hidden="1" customWidth="1"/>
    <col min="511" max="511" width="4.140625" customWidth="1"/>
    <col min="512" max="512" width="5.28515625" customWidth="1"/>
    <col min="513" max="513" width="20.28515625" customWidth="1"/>
    <col min="514" max="514" width="8.5703125" customWidth="1"/>
    <col min="515" max="517" width="0" hidden="1" customWidth="1"/>
    <col min="518" max="518" width="6.140625" customWidth="1"/>
    <col min="519" max="519" width="10.85546875" customWidth="1"/>
    <col min="520" max="520" width="17.5703125" customWidth="1"/>
    <col min="521" max="521" width="8.42578125" customWidth="1"/>
    <col min="522" max="522" width="11.42578125" customWidth="1"/>
    <col min="523" max="524" width="7.85546875" customWidth="1"/>
    <col min="525" max="525" width="12" customWidth="1"/>
    <col min="526" max="526" width="0" hidden="1" customWidth="1"/>
    <col min="767" max="767" width="4.140625" customWidth="1"/>
    <col min="768" max="768" width="5.28515625" customWidth="1"/>
    <col min="769" max="769" width="20.28515625" customWidth="1"/>
    <col min="770" max="770" width="8.5703125" customWidth="1"/>
    <col min="771" max="773" width="0" hidden="1" customWidth="1"/>
    <col min="774" max="774" width="6.140625" customWidth="1"/>
    <col min="775" max="775" width="10.85546875" customWidth="1"/>
    <col min="776" max="776" width="17.5703125" customWidth="1"/>
    <col min="777" max="777" width="8.42578125" customWidth="1"/>
    <col min="778" max="778" width="11.42578125" customWidth="1"/>
    <col min="779" max="780" width="7.85546875" customWidth="1"/>
    <col min="781" max="781" width="12" customWidth="1"/>
    <col min="782" max="782" width="0" hidden="1" customWidth="1"/>
    <col min="1023" max="1023" width="4.140625" customWidth="1"/>
    <col min="1024" max="1024" width="5.28515625" customWidth="1"/>
    <col min="1025" max="1025" width="20.28515625" customWidth="1"/>
    <col min="1026" max="1026" width="8.5703125" customWidth="1"/>
    <col min="1027" max="1029" width="0" hidden="1" customWidth="1"/>
    <col min="1030" max="1030" width="6.140625" customWidth="1"/>
    <col min="1031" max="1031" width="10.85546875" customWidth="1"/>
    <col min="1032" max="1032" width="17.5703125" customWidth="1"/>
    <col min="1033" max="1033" width="8.42578125" customWidth="1"/>
    <col min="1034" max="1034" width="11.42578125" customWidth="1"/>
    <col min="1035" max="1036" width="7.85546875" customWidth="1"/>
    <col min="1037" max="1037" width="12" customWidth="1"/>
    <col min="1038" max="1038" width="0" hidden="1" customWidth="1"/>
    <col min="1279" max="1279" width="4.140625" customWidth="1"/>
    <col min="1280" max="1280" width="5.28515625" customWidth="1"/>
    <col min="1281" max="1281" width="20.28515625" customWidth="1"/>
    <col min="1282" max="1282" width="8.5703125" customWidth="1"/>
    <col min="1283" max="1285" width="0" hidden="1" customWidth="1"/>
    <col min="1286" max="1286" width="6.140625" customWidth="1"/>
    <col min="1287" max="1287" width="10.85546875" customWidth="1"/>
    <col min="1288" max="1288" width="17.5703125" customWidth="1"/>
    <col min="1289" max="1289" width="8.42578125" customWidth="1"/>
    <col min="1290" max="1290" width="11.42578125" customWidth="1"/>
    <col min="1291" max="1292" width="7.85546875" customWidth="1"/>
    <col min="1293" max="1293" width="12" customWidth="1"/>
    <col min="1294" max="1294" width="0" hidden="1" customWidth="1"/>
    <col min="1535" max="1535" width="4.140625" customWidth="1"/>
    <col min="1536" max="1536" width="5.28515625" customWidth="1"/>
    <col min="1537" max="1537" width="20.28515625" customWidth="1"/>
    <col min="1538" max="1538" width="8.5703125" customWidth="1"/>
    <col min="1539" max="1541" width="0" hidden="1" customWidth="1"/>
    <col min="1542" max="1542" width="6.140625" customWidth="1"/>
    <col min="1543" max="1543" width="10.85546875" customWidth="1"/>
    <col min="1544" max="1544" width="17.5703125" customWidth="1"/>
    <col min="1545" max="1545" width="8.42578125" customWidth="1"/>
    <col min="1546" max="1546" width="11.42578125" customWidth="1"/>
    <col min="1547" max="1548" width="7.85546875" customWidth="1"/>
    <col min="1549" max="1549" width="12" customWidth="1"/>
    <col min="1550" max="1550" width="0" hidden="1" customWidth="1"/>
    <col min="1791" max="1791" width="4.140625" customWidth="1"/>
    <col min="1792" max="1792" width="5.28515625" customWidth="1"/>
    <col min="1793" max="1793" width="20.28515625" customWidth="1"/>
    <col min="1794" max="1794" width="8.5703125" customWidth="1"/>
    <col min="1795" max="1797" width="0" hidden="1" customWidth="1"/>
    <col min="1798" max="1798" width="6.140625" customWidth="1"/>
    <col min="1799" max="1799" width="10.85546875" customWidth="1"/>
    <col min="1800" max="1800" width="17.5703125" customWidth="1"/>
    <col min="1801" max="1801" width="8.42578125" customWidth="1"/>
    <col min="1802" max="1802" width="11.42578125" customWidth="1"/>
    <col min="1803" max="1804" width="7.85546875" customWidth="1"/>
    <col min="1805" max="1805" width="12" customWidth="1"/>
    <col min="1806" max="1806" width="0" hidden="1" customWidth="1"/>
    <col min="2047" max="2047" width="4.140625" customWidth="1"/>
    <col min="2048" max="2048" width="5.28515625" customWidth="1"/>
    <col min="2049" max="2049" width="20.28515625" customWidth="1"/>
    <col min="2050" max="2050" width="8.5703125" customWidth="1"/>
    <col min="2051" max="2053" width="0" hidden="1" customWidth="1"/>
    <col min="2054" max="2054" width="6.140625" customWidth="1"/>
    <col min="2055" max="2055" width="10.85546875" customWidth="1"/>
    <col min="2056" max="2056" width="17.5703125" customWidth="1"/>
    <col min="2057" max="2057" width="8.42578125" customWidth="1"/>
    <col min="2058" max="2058" width="11.42578125" customWidth="1"/>
    <col min="2059" max="2060" width="7.85546875" customWidth="1"/>
    <col min="2061" max="2061" width="12" customWidth="1"/>
    <col min="2062" max="2062" width="0" hidden="1" customWidth="1"/>
    <col min="2303" max="2303" width="4.140625" customWidth="1"/>
    <col min="2304" max="2304" width="5.28515625" customWidth="1"/>
    <col min="2305" max="2305" width="20.28515625" customWidth="1"/>
    <col min="2306" max="2306" width="8.5703125" customWidth="1"/>
    <col min="2307" max="2309" width="0" hidden="1" customWidth="1"/>
    <col min="2310" max="2310" width="6.140625" customWidth="1"/>
    <col min="2311" max="2311" width="10.85546875" customWidth="1"/>
    <col min="2312" max="2312" width="17.5703125" customWidth="1"/>
    <col min="2313" max="2313" width="8.42578125" customWidth="1"/>
    <col min="2314" max="2314" width="11.42578125" customWidth="1"/>
    <col min="2315" max="2316" width="7.85546875" customWidth="1"/>
    <col min="2317" max="2317" width="12" customWidth="1"/>
    <col min="2318" max="2318" width="0" hidden="1" customWidth="1"/>
    <col min="2559" max="2559" width="4.140625" customWidth="1"/>
    <col min="2560" max="2560" width="5.28515625" customWidth="1"/>
    <col min="2561" max="2561" width="20.28515625" customWidth="1"/>
    <col min="2562" max="2562" width="8.5703125" customWidth="1"/>
    <col min="2563" max="2565" width="0" hidden="1" customWidth="1"/>
    <col min="2566" max="2566" width="6.140625" customWidth="1"/>
    <col min="2567" max="2567" width="10.85546875" customWidth="1"/>
    <col min="2568" max="2568" width="17.5703125" customWidth="1"/>
    <col min="2569" max="2569" width="8.42578125" customWidth="1"/>
    <col min="2570" max="2570" width="11.42578125" customWidth="1"/>
    <col min="2571" max="2572" width="7.85546875" customWidth="1"/>
    <col min="2573" max="2573" width="12" customWidth="1"/>
    <col min="2574" max="2574" width="0" hidden="1" customWidth="1"/>
    <col min="2815" max="2815" width="4.140625" customWidth="1"/>
    <col min="2816" max="2816" width="5.28515625" customWidth="1"/>
    <col min="2817" max="2817" width="20.28515625" customWidth="1"/>
    <col min="2818" max="2818" width="8.5703125" customWidth="1"/>
    <col min="2819" max="2821" width="0" hidden="1" customWidth="1"/>
    <col min="2822" max="2822" width="6.140625" customWidth="1"/>
    <col min="2823" max="2823" width="10.85546875" customWidth="1"/>
    <col min="2824" max="2824" width="17.5703125" customWidth="1"/>
    <col min="2825" max="2825" width="8.42578125" customWidth="1"/>
    <col min="2826" max="2826" width="11.42578125" customWidth="1"/>
    <col min="2827" max="2828" width="7.85546875" customWidth="1"/>
    <col min="2829" max="2829" width="12" customWidth="1"/>
    <col min="2830" max="2830" width="0" hidden="1" customWidth="1"/>
    <col min="3071" max="3071" width="4.140625" customWidth="1"/>
    <col min="3072" max="3072" width="5.28515625" customWidth="1"/>
    <col min="3073" max="3073" width="20.28515625" customWidth="1"/>
    <col min="3074" max="3074" width="8.5703125" customWidth="1"/>
    <col min="3075" max="3077" width="0" hidden="1" customWidth="1"/>
    <col min="3078" max="3078" width="6.140625" customWidth="1"/>
    <col min="3079" max="3079" width="10.85546875" customWidth="1"/>
    <col min="3080" max="3080" width="17.5703125" customWidth="1"/>
    <col min="3081" max="3081" width="8.42578125" customWidth="1"/>
    <col min="3082" max="3082" width="11.42578125" customWidth="1"/>
    <col min="3083" max="3084" width="7.85546875" customWidth="1"/>
    <col min="3085" max="3085" width="12" customWidth="1"/>
    <col min="3086" max="3086" width="0" hidden="1" customWidth="1"/>
    <col min="3327" max="3327" width="4.140625" customWidth="1"/>
    <col min="3328" max="3328" width="5.28515625" customWidth="1"/>
    <col min="3329" max="3329" width="20.28515625" customWidth="1"/>
    <col min="3330" max="3330" width="8.5703125" customWidth="1"/>
    <col min="3331" max="3333" width="0" hidden="1" customWidth="1"/>
    <col min="3334" max="3334" width="6.140625" customWidth="1"/>
    <col min="3335" max="3335" width="10.85546875" customWidth="1"/>
    <col min="3336" max="3336" width="17.5703125" customWidth="1"/>
    <col min="3337" max="3337" width="8.42578125" customWidth="1"/>
    <col min="3338" max="3338" width="11.42578125" customWidth="1"/>
    <col min="3339" max="3340" width="7.85546875" customWidth="1"/>
    <col min="3341" max="3341" width="12" customWidth="1"/>
    <col min="3342" max="3342" width="0" hidden="1" customWidth="1"/>
    <col min="3583" max="3583" width="4.140625" customWidth="1"/>
    <col min="3584" max="3584" width="5.28515625" customWidth="1"/>
    <col min="3585" max="3585" width="20.28515625" customWidth="1"/>
    <col min="3586" max="3586" width="8.5703125" customWidth="1"/>
    <col min="3587" max="3589" width="0" hidden="1" customWidth="1"/>
    <col min="3590" max="3590" width="6.140625" customWidth="1"/>
    <col min="3591" max="3591" width="10.85546875" customWidth="1"/>
    <col min="3592" max="3592" width="17.5703125" customWidth="1"/>
    <col min="3593" max="3593" width="8.42578125" customWidth="1"/>
    <col min="3594" max="3594" width="11.42578125" customWidth="1"/>
    <col min="3595" max="3596" width="7.85546875" customWidth="1"/>
    <col min="3597" max="3597" width="12" customWidth="1"/>
    <col min="3598" max="3598" width="0" hidden="1" customWidth="1"/>
    <col min="3839" max="3839" width="4.140625" customWidth="1"/>
    <col min="3840" max="3840" width="5.28515625" customWidth="1"/>
    <col min="3841" max="3841" width="20.28515625" customWidth="1"/>
    <col min="3842" max="3842" width="8.5703125" customWidth="1"/>
    <col min="3843" max="3845" width="0" hidden="1" customWidth="1"/>
    <col min="3846" max="3846" width="6.140625" customWidth="1"/>
    <col min="3847" max="3847" width="10.85546875" customWidth="1"/>
    <col min="3848" max="3848" width="17.5703125" customWidth="1"/>
    <col min="3849" max="3849" width="8.42578125" customWidth="1"/>
    <col min="3850" max="3850" width="11.42578125" customWidth="1"/>
    <col min="3851" max="3852" width="7.85546875" customWidth="1"/>
    <col min="3853" max="3853" width="12" customWidth="1"/>
    <col min="3854" max="3854" width="0" hidden="1" customWidth="1"/>
    <col min="4095" max="4095" width="4.140625" customWidth="1"/>
    <col min="4096" max="4096" width="5.28515625" customWidth="1"/>
    <col min="4097" max="4097" width="20.28515625" customWidth="1"/>
    <col min="4098" max="4098" width="8.5703125" customWidth="1"/>
    <col min="4099" max="4101" width="0" hidden="1" customWidth="1"/>
    <col min="4102" max="4102" width="6.140625" customWidth="1"/>
    <col min="4103" max="4103" width="10.85546875" customWidth="1"/>
    <col min="4104" max="4104" width="17.5703125" customWidth="1"/>
    <col min="4105" max="4105" width="8.42578125" customWidth="1"/>
    <col min="4106" max="4106" width="11.42578125" customWidth="1"/>
    <col min="4107" max="4108" width="7.85546875" customWidth="1"/>
    <col min="4109" max="4109" width="12" customWidth="1"/>
    <col min="4110" max="4110" width="0" hidden="1" customWidth="1"/>
    <col min="4351" max="4351" width="4.140625" customWidth="1"/>
    <col min="4352" max="4352" width="5.28515625" customWidth="1"/>
    <col min="4353" max="4353" width="20.28515625" customWidth="1"/>
    <col min="4354" max="4354" width="8.5703125" customWidth="1"/>
    <col min="4355" max="4357" width="0" hidden="1" customWidth="1"/>
    <col min="4358" max="4358" width="6.140625" customWidth="1"/>
    <col min="4359" max="4359" width="10.85546875" customWidth="1"/>
    <col min="4360" max="4360" width="17.5703125" customWidth="1"/>
    <col min="4361" max="4361" width="8.42578125" customWidth="1"/>
    <col min="4362" max="4362" width="11.42578125" customWidth="1"/>
    <col min="4363" max="4364" width="7.85546875" customWidth="1"/>
    <col min="4365" max="4365" width="12" customWidth="1"/>
    <col min="4366" max="4366" width="0" hidden="1" customWidth="1"/>
    <col min="4607" max="4607" width="4.140625" customWidth="1"/>
    <col min="4608" max="4608" width="5.28515625" customWidth="1"/>
    <col min="4609" max="4609" width="20.28515625" customWidth="1"/>
    <col min="4610" max="4610" width="8.5703125" customWidth="1"/>
    <col min="4611" max="4613" width="0" hidden="1" customWidth="1"/>
    <col min="4614" max="4614" width="6.140625" customWidth="1"/>
    <col min="4615" max="4615" width="10.85546875" customWidth="1"/>
    <col min="4616" max="4616" width="17.5703125" customWidth="1"/>
    <col min="4617" max="4617" width="8.42578125" customWidth="1"/>
    <col min="4618" max="4618" width="11.42578125" customWidth="1"/>
    <col min="4619" max="4620" width="7.85546875" customWidth="1"/>
    <col min="4621" max="4621" width="12" customWidth="1"/>
    <col min="4622" max="4622" width="0" hidden="1" customWidth="1"/>
    <col min="4863" max="4863" width="4.140625" customWidth="1"/>
    <col min="4864" max="4864" width="5.28515625" customWidth="1"/>
    <col min="4865" max="4865" width="20.28515625" customWidth="1"/>
    <col min="4866" max="4866" width="8.5703125" customWidth="1"/>
    <col min="4867" max="4869" width="0" hidden="1" customWidth="1"/>
    <col min="4870" max="4870" width="6.140625" customWidth="1"/>
    <col min="4871" max="4871" width="10.85546875" customWidth="1"/>
    <col min="4872" max="4872" width="17.5703125" customWidth="1"/>
    <col min="4873" max="4873" width="8.42578125" customWidth="1"/>
    <col min="4874" max="4874" width="11.42578125" customWidth="1"/>
    <col min="4875" max="4876" width="7.85546875" customWidth="1"/>
    <col min="4877" max="4877" width="12" customWidth="1"/>
    <col min="4878" max="4878" width="0" hidden="1" customWidth="1"/>
    <col min="5119" max="5119" width="4.140625" customWidth="1"/>
    <col min="5120" max="5120" width="5.28515625" customWidth="1"/>
    <col min="5121" max="5121" width="20.28515625" customWidth="1"/>
    <col min="5122" max="5122" width="8.5703125" customWidth="1"/>
    <col min="5123" max="5125" width="0" hidden="1" customWidth="1"/>
    <col min="5126" max="5126" width="6.140625" customWidth="1"/>
    <col min="5127" max="5127" width="10.85546875" customWidth="1"/>
    <col min="5128" max="5128" width="17.5703125" customWidth="1"/>
    <col min="5129" max="5129" width="8.42578125" customWidth="1"/>
    <col min="5130" max="5130" width="11.42578125" customWidth="1"/>
    <col min="5131" max="5132" width="7.85546875" customWidth="1"/>
    <col min="5133" max="5133" width="12" customWidth="1"/>
    <col min="5134" max="5134" width="0" hidden="1" customWidth="1"/>
    <col min="5375" max="5375" width="4.140625" customWidth="1"/>
    <col min="5376" max="5376" width="5.28515625" customWidth="1"/>
    <col min="5377" max="5377" width="20.28515625" customWidth="1"/>
    <col min="5378" max="5378" width="8.5703125" customWidth="1"/>
    <col min="5379" max="5381" width="0" hidden="1" customWidth="1"/>
    <col min="5382" max="5382" width="6.140625" customWidth="1"/>
    <col min="5383" max="5383" width="10.85546875" customWidth="1"/>
    <col min="5384" max="5384" width="17.5703125" customWidth="1"/>
    <col min="5385" max="5385" width="8.42578125" customWidth="1"/>
    <col min="5386" max="5386" width="11.42578125" customWidth="1"/>
    <col min="5387" max="5388" width="7.85546875" customWidth="1"/>
    <col min="5389" max="5389" width="12" customWidth="1"/>
    <col min="5390" max="5390" width="0" hidden="1" customWidth="1"/>
    <col min="5631" max="5631" width="4.140625" customWidth="1"/>
    <col min="5632" max="5632" width="5.28515625" customWidth="1"/>
    <col min="5633" max="5633" width="20.28515625" customWidth="1"/>
    <col min="5634" max="5634" width="8.5703125" customWidth="1"/>
    <col min="5635" max="5637" width="0" hidden="1" customWidth="1"/>
    <col min="5638" max="5638" width="6.140625" customWidth="1"/>
    <col min="5639" max="5639" width="10.85546875" customWidth="1"/>
    <col min="5640" max="5640" width="17.5703125" customWidth="1"/>
    <col min="5641" max="5641" width="8.42578125" customWidth="1"/>
    <col min="5642" max="5642" width="11.42578125" customWidth="1"/>
    <col min="5643" max="5644" width="7.85546875" customWidth="1"/>
    <col min="5645" max="5645" width="12" customWidth="1"/>
    <col min="5646" max="5646" width="0" hidden="1" customWidth="1"/>
    <col min="5887" max="5887" width="4.140625" customWidth="1"/>
    <col min="5888" max="5888" width="5.28515625" customWidth="1"/>
    <col min="5889" max="5889" width="20.28515625" customWidth="1"/>
    <col min="5890" max="5890" width="8.5703125" customWidth="1"/>
    <col min="5891" max="5893" width="0" hidden="1" customWidth="1"/>
    <col min="5894" max="5894" width="6.140625" customWidth="1"/>
    <col min="5895" max="5895" width="10.85546875" customWidth="1"/>
    <col min="5896" max="5896" width="17.5703125" customWidth="1"/>
    <col min="5897" max="5897" width="8.42578125" customWidth="1"/>
    <col min="5898" max="5898" width="11.42578125" customWidth="1"/>
    <col min="5899" max="5900" width="7.85546875" customWidth="1"/>
    <col min="5901" max="5901" width="12" customWidth="1"/>
    <col min="5902" max="5902" width="0" hidden="1" customWidth="1"/>
    <col min="6143" max="6143" width="4.140625" customWidth="1"/>
    <col min="6144" max="6144" width="5.28515625" customWidth="1"/>
    <col min="6145" max="6145" width="20.28515625" customWidth="1"/>
    <col min="6146" max="6146" width="8.5703125" customWidth="1"/>
    <col min="6147" max="6149" width="0" hidden="1" customWidth="1"/>
    <col min="6150" max="6150" width="6.140625" customWidth="1"/>
    <col min="6151" max="6151" width="10.85546875" customWidth="1"/>
    <col min="6152" max="6152" width="17.5703125" customWidth="1"/>
    <col min="6153" max="6153" width="8.42578125" customWidth="1"/>
    <col min="6154" max="6154" width="11.42578125" customWidth="1"/>
    <col min="6155" max="6156" width="7.85546875" customWidth="1"/>
    <col min="6157" max="6157" width="12" customWidth="1"/>
    <col min="6158" max="6158" width="0" hidden="1" customWidth="1"/>
    <col min="6399" max="6399" width="4.140625" customWidth="1"/>
    <col min="6400" max="6400" width="5.28515625" customWidth="1"/>
    <col min="6401" max="6401" width="20.28515625" customWidth="1"/>
    <col min="6402" max="6402" width="8.5703125" customWidth="1"/>
    <col min="6403" max="6405" width="0" hidden="1" customWidth="1"/>
    <col min="6406" max="6406" width="6.140625" customWidth="1"/>
    <col min="6407" max="6407" width="10.85546875" customWidth="1"/>
    <col min="6408" max="6408" width="17.5703125" customWidth="1"/>
    <col min="6409" max="6409" width="8.42578125" customWidth="1"/>
    <col min="6410" max="6410" width="11.42578125" customWidth="1"/>
    <col min="6411" max="6412" width="7.85546875" customWidth="1"/>
    <col min="6413" max="6413" width="12" customWidth="1"/>
    <col min="6414" max="6414" width="0" hidden="1" customWidth="1"/>
    <col min="6655" max="6655" width="4.140625" customWidth="1"/>
    <col min="6656" max="6656" width="5.28515625" customWidth="1"/>
    <col min="6657" max="6657" width="20.28515625" customWidth="1"/>
    <col min="6658" max="6658" width="8.5703125" customWidth="1"/>
    <col min="6659" max="6661" width="0" hidden="1" customWidth="1"/>
    <col min="6662" max="6662" width="6.140625" customWidth="1"/>
    <col min="6663" max="6663" width="10.85546875" customWidth="1"/>
    <col min="6664" max="6664" width="17.5703125" customWidth="1"/>
    <col min="6665" max="6665" width="8.42578125" customWidth="1"/>
    <col min="6666" max="6666" width="11.42578125" customWidth="1"/>
    <col min="6667" max="6668" width="7.85546875" customWidth="1"/>
    <col min="6669" max="6669" width="12" customWidth="1"/>
    <col min="6670" max="6670" width="0" hidden="1" customWidth="1"/>
    <col min="6911" max="6911" width="4.140625" customWidth="1"/>
    <col min="6912" max="6912" width="5.28515625" customWidth="1"/>
    <col min="6913" max="6913" width="20.28515625" customWidth="1"/>
    <col min="6914" max="6914" width="8.5703125" customWidth="1"/>
    <col min="6915" max="6917" width="0" hidden="1" customWidth="1"/>
    <col min="6918" max="6918" width="6.140625" customWidth="1"/>
    <col min="6919" max="6919" width="10.85546875" customWidth="1"/>
    <col min="6920" max="6920" width="17.5703125" customWidth="1"/>
    <col min="6921" max="6921" width="8.42578125" customWidth="1"/>
    <col min="6922" max="6922" width="11.42578125" customWidth="1"/>
    <col min="6923" max="6924" width="7.85546875" customWidth="1"/>
    <col min="6925" max="6925" width="12" customWidth="1"/>
    <col min="6926" max="6926" width="0" hidden="1" customWidth="1"/>
    <col min="7167" max="7167" width="4.140625" customWidth="1"/>
    <col min="7168" max="7168" width="5.28515625" customWidth="1"/>
    <col min="7169" max="7169" width="20.28515625" customWidth="1"/>
    <col min="7170" max="7170" width="8.5703125" customWidth="1"/>
    <col min="7171" max="7173" width="0" hidden="1" customWidth="1"/>
    <col min="7174" max="7174" width="6.140625" customWidth="1"/>
    <col min="7175" max="7175" width="10.85546875" customWidth="1"/>
    <col min="7176" max="7176" width="17.5703125" customWidth="1"/>
    <col min="7177" max="7177" width="8.42578125" customWidth="1"/>
    <col min="7178" max="7178" width="11.42578125" customWidth="1"/>
    <col min="7179" max="7180" width="7.85546875" customWidth="1"/>
    <col min="7181" max="7181" width="12" customWidth="1"/>
    <col min="7182" max="7182" width="0" hidden="1" customWidth="1"/>
    <col min="7423" max="7423" width="4.140625" customWidth="1"/>
    <col min="7424" max="7424" width="5.28515625" customWidth="1"/>
    <col min="7425" max="7425" width="20.28515625" customWidth="1"/>
    <col min="7426" max="7426" width="8.5703125" customWidth="1"/>
    <col min="7427" max="7429" width="0" hidden="1" customWidth="1"/>
    <col min="7430" max="7430" width="6.140625" customWidth="1"/>
    <col min="7431" max="7431" width="10.85546875" customWidth="1"/>
    <col min="7432" max="7432" width="17.5703125" customWidth="1"/>
    <col min="7433" max="7433" width="8.42578125" customWidth="1"/>
    <col min="7434" max="7434" width="11.42578125" customWidth="1"/>
    <col min="7435" max="7436" width="7.85546875" customWidth="1"/>
    <col min="7437" max="7437" width="12" customWidth="1"/>
    <col min="7438" max="7438" width="0" hidden="1" customWidth="1"/>
    <col min="7679" max="7679" width="4.140625" customWidth="1"/>
    <col min="7680" max="7680" width="5.28515625" customWidth="1"/>
    <col min="7681" max="7681" width="20.28515625" customWidth="1"/>
    <col min="7682" max="7682" width="8.5703125" customWidth="1"/>
    <col min="7683" max="7685" width="0" hidden="1" customWidth="1"/>
    <col min="7686" max="7686" width="6.140625" customWidth="1"/>
    <col min="7687" max="7687" width="10.85546875" customWidth="1"/>
    <col min="7688" max="7688" width="17.5703125" customWidth="1"/>
    <col min="7689" max="7689" width="8.42578125" customWidth="1"/>
    <col min="7690" max="7690" width="11.42578125" customWidth="1"/>
    <col min="7691" max="7692" width="7.85546875" customWidth="1"/>
    <col min="7693" max="7693" width="12" customWidth="1"/>
    <col min="7694" max="7694" width="0" hidden="1" customWidth="1"/>
    <col min="7935" max="7935" width="4.140625" customWidth="1"/>
    <col min="7936" max="7936" width="5.28515625" customWidth="1"/>
    <col min="7937" max="7937" width="20.28515625" customWidth="1"/>
    <col min="7938" max="7938" width="8.5703125" customWidth="1"/>
    <col min="7939" max="7941" width="0" hidden="1" customWidth="1"/>
    <col min="7942" max="7942" width="6.140625" customWidth="1"/>
    <col min="7943" max="7943" width="10.85546875" customWidth="1"/>
    <col min="7944" max="7944" width="17.5703125" customWidth="1"/>
    <col min="7945" max="7945" width="8.42578125" customWidth="1"/>
    <col min="7946" max="7946" width="11.42578125" customWidth="1"/>
    <col min="7947" max="7948" width="7.85546875" customWidth="1"/>
    <col min="7949" max="7949" width="12" customWidth="1"/>
    <col min="7950" max="7950" width="0" hidden="1" customWidth="1"/>
    <col min="8191" max="8191" width="4.140625" customWidth="1"/>
    <col min="8192" max="8192" width="5.28515625" customWidth="1"/>
    <col min="8193" max="8193" width="20.28515625" customWidth="1"/>
    <col min="8194" max="8194" width="8.5703125" customWidth="1"/>
    <col min="8195" max="8197" width="0" hidden="1" customWidth="1"/>
    <col min="8198" max="8198" width="6.140625" customWidth="1"/>
    <col min="8199" max="8199" width="10.85546875" customWidth="1"/>
    <col min="8200" max="8200" width="17.5703125" customWidth="1"/>
    <col min="8201" max="8201" width="8.42578125" customWidth="1"/>
    <col min="8202" max="8202" width="11.42578125" customWidth="1"/>
    <col min="8203" max="8204" width="7.85546875" customWidth="1"/>
    <col min="8205" max="8205" width="12" customWidth="1"/>
    <col min="8206" max="8206" width="0" hidden="1" customWidth="1"/>
    <col min="8447" max="8447" width="4.140625" customWidth="1"/>
    <col min="8448" max="8448" width="5.28515625" customWidth="1"/>
    <col min="8449" max="8449" width="20.28515625" customWidth="1"/>
    <col min="8450" max="8450" width="8.5703125" customWidth="1"/>
    <col min="8451" max="8453" width="0" hidden="1" customWidth="1"/>
    <col min="8454" max="8454" width="6.140625" customWidth="1"/>
    <col min="8455" max="8455" width="10.85546875" customWidth="1"/>
    <col min="8456" max="8456" width="17.5703125" customWidth="1"/>
    <col min="8457" max="8457" width="8.42578125" customWidth="1"/>
    <col min="8458" max="8458" width="11.42578125" customWidth="1"/>
    <col min="8459" max="8460" width="7.85546875" customWidth="1"/>
    <col min="8461" max="8461" width="12" customWidth="1"/>
    <col min="8462" max="8462" width="0" hidden="1" customWidth="1"/>
    <col min="8703" max="8703" width="4.140625" customWidth="1"/>
    <col min="8704" max="8704" width="5.28515625" customWidth="1"/>
    <col min="8705" max="8705" width="20.28515625" customWidth="1"/>
    <col min="8706" max="8706" width="8.5703125" customWidth="1"/>
    <col min="8707" max="8709" width="0" hidden="1" customWidth="1"/>
    <col min="8710" max="8710" width="6.140625" customWidth="1"/>
    <col min="8711" max="8711" width="10.85546875" customWidth="1"/>
    <col min="8712" max="8712" width="17.5703125" customWidth="1"/>
    <col min="8713" max="8713" width="8.42578125" customWidth="1"/>
    <col min="8714" max="8714" width="11.42578125" customWidth="1"/>
    <col min="8715" max="8716" width="7.85546875" customWidth="1"/>
    <col min="8717" max="8717" width="12" customWidth="1"/>
    <col min="8718" max="8718" width="0" hidden="1" customWidth="1"/>
    <col min="8959" max="8959" width="4.140625" customWidth="1"/>
    <col min="8960" max="8960" width="5.28515625" customWidth="1"/>
    <col min="8961" max="8961" width="20.28515625" customWidth="1"/>
    <col min="8962" max="8962" width="8.5703125" customWidth="1"/>
    <col min="8963" max="8965" width="0" hidden="1" customWidth="1"/>
    <col min="8966" max="8966" width="6.140625" customWidth="1"/>
    <col min="8967" max="8967" width="10.85546875" customWidth="1"/>
    <col min="8968" max="8968" width="17.5703125" customWidth="1"/>
    <col min="8969" max="8969" width="8.42578125" customWidth="1"/>
    <col min="8970" max="8970" width="11.42578125" customWidth="1"/>
    <col min="8971" max="8972" width="7.85546875" customWidth="1"/>
    <col min="8973" max="8973" width="12" customWidth="1"/>
    <col min="8974" max="8974" width="0" hidden="1" customWidth="1"/>
    <col min="9215" max="9215" width="4.140625" customWidth="1"/>
    <col min="9216" max="9216" width="5.28515625" customWidth="1"/>
    <col min="9217" max="9217" width="20.28515625" customWidth="1"/>
    <col min="9218" max="9218" width="8.5703125" customWidth="1"/>
    <col min="9219" max="9221" width="0" hidden="1" customWidth="1"/>
    <col min="9222" max="9222" width="6.140625" customWidth="1"/>
    <col min="9223" max="9223" width="10.85546875" customWidth="1"/>
    <col min="9224" max="9224" width="17.5703125" customWidth="1"/>
    <col min="9225" max="9225" width="8.42578125" customWidth="1"/>
    <col min="9226" max="9226" width="11.42578125" customWidth="1"/>
    <col min="9227" max="9228" width="7.85546875" customWidth="1"/>
    <col min="9229" max="9229" width="12" customWidth="1"/>
    <col min="9230" max="9230" width="0" hidden="1" customWidth="1"/>
    <col min="9471" max="9471" width="4.140625" customWidth="1"/>
    <col min="9472" max="9472" width="5.28515625" customWidth="1"/>
    <col min="9473" max="9473" width="20.28515625" customWidth="1"/>
    <col min="9474" max="9474" width="8.5703125" customWidth="1"/>
    <col min="9475" max="9477" width="0" hidden="1" customWidth="1"/>
    <col min="9478" max="9478" width="6.140625" customWidth="1"/>
    <col min="9479" max="9479" width="10.85546875" customWidth="1"/>
    <col min="9480" max="9480" width="17.5703125" customWidth="1"/>
    <col min="9481" max="9481" width="8.42578125" customWidth="1"/>
    <col min="9482" max="9482" width="11.42578125" customWidth="1"/>
    <col min="9483" max="9484" width="7.85546875" customWidth="1"/>
    <col min="9485" max="9485" width="12" customWidth="1"/>
    <col min="9486" max="9486" width="0" hidden="1" customWidth="1"/>
    <col min="9727" max="9727" width="4.140625" customWidth="1"/>
    <col min="9728" max="9728" width="5.28515625" customWidth="1"/>
    <col min="9729" max="9729" width="20.28515625" customWidth="1"/>
    <col min="9730" max="9730" width="8.5703125" customWidth="1"/>
    <col min="9731" max="9733" width="0" hidden="1" customWidth="1"/>
    <col min="9734" max="9734" width="6.140625" customWidth="1"/>
    <col min="9735" max="9735" width="10.85546875" customWidth="1"/>
    <col min="9736" max="9736" width="17.5703125" customWidth="1"/>
    <col min="9737" max="9737" width="8.42578125" customWidth="1"/>
    <col min="9738" max="9738" width="11.42578125" customWidth="1"/>
    <col min="9739" max="9740" width="7.85546875" customWidth="1"/>
    <col min="9741" max="9741" width="12" customWidth="1"/>
    <col min="9742" max="9742" width="0" hidden="1" customWidth="1"/>
    <col min="9983" max="9983" width="4.140625" customWidth="1"/>
    <col min="9984" max="9984" width="5.28515625" customWidth="1"/>
    <col min="9985" max="9985" width="20.28515625" customWidth="1"/>
    <col min="9986" max="9986" width="8.5703125" customWidth="1"/>
    <col min="9987" max="9989" width="0" hidden="1" customWidth="1"/>
    <col min="9990" max="9990" width="6.140625" customWidth="1"/>
    <col min="9991" max="9991" width="10.85546875" customWidth="1"/>
    <col min="9992" max="9992" width="17.5703125" customWidth="1"/>
    <col min="9993" max="9993" width="8.42578125" customWidth="1"/>
    <col min="9994" max="9994" width="11.42578125" customWidth="1"/>
    <col min="9995" max="9996" width="7.85546875" customWidth="1"/>
    <col min="9997" max="9997" width="12" customWidth="1"/>
    <col min="9998" max="9998" width="0" hidden="1" customWidth="1"/>
    <col min="10239" max="10239" width="4.140625" customWidth="1"/>
    <col min="10240" max="10240" width="5.28515625" customWidth="1"/>
    <col min="10241" max="10241" width="20.28515625" customWidth="1"/>
    <col min="10242" max="10242" width="8.5703125" customWidth="1"/>
    <col min="10243" max="10245" width="0" hidden="1" customWidth="1"/>
    <col min="10246" max="10246" width="6.140625" customWidth="1"/>
    <col min="10247" max="10247" width="10.85546875" customWidth="1"/>
    <col min="10248" max="10248" width="17.5703125" customWidth="1"/>
    <col min="10249" max="10249" width="8.42578125" customWidth="1"/>
    <col min="10250" max="10250" width="11.42578125" customWidth="1"/>
    <col min="10251" max="10252" width="7.85546875" customWidth="1"/>
    <col min="10253" max="10253" width="12" customWidth="1"/>
    <col min="10254" max="10254" width="0" hidden="1" customWidth="1"/>
    <col min="10495" max="10495" width="4.140625" customWidth="1"/>
    <col min="10496" max="10496" width="5.28515625" customWidth="1"/>
    <col min="10497" max="10497" width="20.28515625" customWidth="1"/>
    <col min="10498" max="10498" width="8.5703125" customWidth="1"/>
    <col min="10499" max="10501" width="0" hidden="1" customWidth="1"/>
    <col min="10502" max="10502" width="6.140625" customWidth="1"/>
    <col min="10503" max="10503" width="10.85546875" customWidth="1"/>
    <col min="10504" max="10504" width="17.5703125" customWidth="1"/>
    <col min="10505" max="10505" width="8.42578125" customWidth="1"/>
    <col min="10506" max="10506" width="11.42578125" customWidth="1"/>
    <col min="10507" max="10508" width="7.85546875" customWidth="1"/>
    <col min="10509" max="10509" width="12" customWidth="1"/>
    <col min="10510" max="10510" width="0" hidden="1" customWidth="1"/>
    <col min="10751" max="10751" width="4.140625" customWidth="1"/>
    <col min="10752" max="10752" width="5.28515625" customWidth="1"/>
    <col min="10753" max="10753" width="20.28515625" customWidth="1"/>
    <col min="10754" max="10754" width="8.5703125" customWidth="1"/>
    <col min="10755" max="10757" width="0" hidden="1" customWidth="1"/>
    <col min="10758" max="10758" width="6.140625" customWidth="1"/>
    <col min="10759" max="10759" width="10.85546875" customWidth="1"/>
    <col min="10760" max="10760" width="17.5703125" customWidth="1"/>
    <col min="10761" max="10761" width="8.42578125" customWidth="1"/>
    <col min="10762" max="10762" width="11.42578125" customWidth="1"/>
    <col min="10763" max="10764" width="7.85546875" customWidth="1"/>
    <col min="10765" max="10765" width="12" customWidth="1"/>
    <col min="10766" max="10766" width="0" hidden="1" customWidth="1"/>
    <col min="11007" max="11007" width="4.140625" customWidth="1"/>
    <col min="11008" max="11008" width="5.28515625" customWidth="1"/>
    <col min="11009" max="11009" width="20.28515625" customWidth="1"/>
    <col min="11010" max="11010" width="8.5703125" customWidth="1"/>
    <col min="11011" max="11013" width="0" hidden="1" customWidth="1"/>
    <col min="11014" max="11014" width="6.140625" customWidth="1"/>
    <col min="11015" max="11015" width="10.85546875" customWidth="1"/>
    <col min="11016" max="11016" width="17.5703125" customWidth="1"/>
    <col min="11017" max="11017" width="8.42578125" customWidth="1"/>
    <col min="11018" max="11018" width="11.42578125" customWidth="1"/>
    <col min="11019" max="11020" width="7.85546875" customWidth="1"/>
    <col min="11021" max="11021" width="12" customWidth="1"/>
    <col min="11022" max="11022" width="0" hidden="1" customWidth="1"/>
    <col min="11263" max="11263" width="4.140625" customWidth="1"/>
    <col min="11264" max="11264" width="5.28515625" customWidth="1"/>
    <col min="11265" max="11265" width="20.28515625" customWidth="1"/>
    <col min="11266" max="11266" width="8.5703125" customWidth="1"/>
    <col min="11267" max="11269" width="0" hidden="1" customWidth="1"/>
    <col min="11270" max="11270" width="6.140625" customWidth="1"/>
    <col min="11271" max="11271" width="10.85546875" customWidth="1"/>
    <col min="11272" max="11272" width="17.5703125" customWidth="1"/>
    <col min="11273" max="11273" width="8.42578125" customWidth="1"/>
    <col min="11274" max="11274" width="11.42578125" customWidth="1"/>
    <col min="11275" max="11276" width="7.85546875" customWidth="1"/>
    <col min="11277" max="11277" width="12" customWidth="1"/>
    <col min="11278" max="11278" width="0" hidden="1" customWidth="1"/>
    <col min="11519" max="11519" width="4.140625" customWidth="1"/>
    <col min="11520" max="11520" width="5.28515625" customWidth="1"/>
    <col min="11521" max="11521" width="20.28515625" customWidth="1"/>
    <col min="11522" max="11522" width="8.5703125" customWidth="1"/>
    <col min="11523" max="11525" width="0" hidden="1" customWidth="1"/>
    <col min="11526" max="11526" width="6.140625" customWidth="1"/>
    <col min="11527" max="11527" width="10.85546875" customWidth="1"/>
    <col min="11528" max="11528" width="17.5703125" customWidth="1"/>
    <col min="11529" max="11529" width="8.42578125" customWidth="1"/>
    <col min="11530" max="11530" width="11.42578125" customWidth="1"/>
    <col min="11531" max="11532" width="7.85546875" customWidth="1"/>
    <col min="11533" max="11533" width="12" customWidth="1"/>
    <col min="11534" max="11534" width="0" hidden="1" customWidth="1"/>
    <col min="11775" max="11775" width="4.140625" customWidth="1"/>
    <col min="11776" max="11776" width="5.28515625" customWidth="1"/>
    <col min="11777" max="11777" width="20.28515625" customWidth="1"/>
    <col min="11778" max="11778" width="8.5703125" customWidth="1"/>
    <col min="11779" max="11781" width="0" hidden="1" customWidth="1"/>
    <col min="11782" max="11782" width="6.140625" customWidth="1"/>
    <col min="11783" max="11783" width="10.85546875" customWidth="1"/>
    <col min="11784" max="11784" width="17.5703125" customWidth="1"/>
    <col min="11785" max="11785" width="8.42578125" customWidth="1"/>
    <col min="11786" max="11786" width="11.42578125" customWidth="1"/>
    <col min="11787" max="11788" width="7.85546875" customWidth="1"/>
    <col min="11789" max="11789" width="12" customWidth="1"/>
    <col min="11790" max="11790" width="0" hidden="1" customWidth="1"/>
    <col min="12031" max="12031" width="4.140625" customWidth="1"/>
    <col min="12032" max="12032" width="5.28515625" customWidth="1"/>
    <col min="12033" max="12033" width="20.28515625" customWidth="1"/>
    <col min="12034" max="12034" width="8.5703125" customWidth="1"/>
    <col min="12035" max="12037" width="0" hidden="1" customWidth="1"/>
    <col min="12038" max="12038" width="6.140625" customWidth="1"/>
    <col min="12039" max="12039" width="10.85546875" customWidth="1"/>
    <col min="12040" max="12040" width="17.5703125" customWidth="1"/>
    <col min="12041" max="12041" width="8.42578125" customWidth="1"/>
    <col min="12042" max="12042" width="11.42578125" customWidth="1"/>
    <col min="12043" max="12044" width="7.85546875" customWidth="1"/>
    <col min="12045" max="12045" width="12" customWidth="1"/>
    <col min="12046" max="12046" width="0" hidden="1" customWidth="1"/>
    <col min="12287" max="12287" width="4.140625" customWidth="1"/>
    <col min="12288" max="12288" width="5.28515625" customWidth="1"/>
    <col min="12289" max="12289" width="20.28515625" customWidth="1"/>
    <col min="12290" max="12290" width="8.5703125" customWidth="1"/>
    <col min="12291" max="12293" width="0" hidden="1" customWidth="1"/>
    <col min="12294" max="12294" width="6.140625" customWidth="1"/>
    <col min="12295" max="12295" width="10.85546875" customWidth="1"/>
    <col min="12296" max="12296" width="17.5703125" customWidth="1"/>
    <col min="12297" max="12297" width="8.42578125" customWidth="1"/>
    <col min="12298" max="12298" width="11.42578125" customWidth="1"/>
    <col min="12299" max="12300" width="7.85546875" customWidth="1"/>
    <col min="12301" max="12301" width="12" customWidth="1"/>
    <col min="12302" max="12302" width="0" hidden="1" customWidth="1"/>
    <col min="12543" max="12543" width="4.140625" customWidth="1"/>
    <col min="12544" max="12544" width="5.28515625" customWidth="1"/>
    <col min="12545" max="12545" width="20.28515625" customWidth="1"/>
    <col min="12546" max="12546" width="8.5703125" customWidth="1"/>
    <col min="12547" max="12549" width="0" hidden="1" customWidth="1"/>
    <col min="12550" max="12550" width="6.140625" customWidth="1"/>
    <col min="12551" max="12551" width="10.85546875" customWidth="1"/>
    <col min="12552" max="12552" width="17.5703125" customWidth="1"/>
    <col min="12553" max="12553" width="8.42578125" customWidth="1"/>
    <col min="12554" max="12554" width="11.42578125" customWidth="1"/>
    <col min="12555" max="12556" width="7.85546875" customWidth="1"/>
    <col min="12557" max="12557" width="12" customWidth="1"/>
    <col min="12558" max="12558" width="0" hidden="1" customWidth="1"/>
    <col min="12799" max="12799" width="4.140625" customWidth="1"/>
    <col min="12800" max="12800" width="5.28515625" customWidth="1"/>
    <col min="12801" max="12801" width="20.28515625" customWidth="1"/>
    <col min="12802" max="12802" width="8.5703125" customWidth="1"/>
    <col min="12803" max="12805" width="0" hidden="1" customWidth="1"/>
    <col min="12806" max="12806" width="6.140625" customWidth="1"/>
    <col min="12807" max="12807" width="10.85546875" customWidth="1"/>
    <col min="12808" max="12808" width="17.5703125" customWidth="1"/>
    <col min="12809" max="12809" width="8.42578125" customWidth="1"/>
    <col min="12810" max="12810" width="11.42578125" customWidth="1"/>
    <col min="12811" max="12812" width="7.85546875" customWidth="1"/>
    <col min="12813" max="12813" width="12" customWidth="1"/>
    <col min="12814" max="12814" width="0" hidden="1" customWidth="1"/>
    <col min="13055" max="13055" width="4.140625" customWidth="1"/>
    <col min="13056" max="13056" width="5.28515625" customWidth="1"/>
    <col min="13057" max="13057" width="20.28515625" customWidth="1"/>
    <col min="13058" max="13058" width="8.5703125" customWidth="1"/>
    <col min="13059" max="13061" width="0" hidden="1" customWidth="1"/>
    <col min="13062" max="13062" width="6.140625" customWidth="1"/>
    <col min="13063" max="13063" width="10.85546875" customWidth="1"/>
    <col min="13064" max="13064" width="17.5703125" customWidth="1"/>
    <col min="13065" max="13065" width="8.42578125" customWidth="1"/>
    <col min="13066" max="13066" width="11.42578125" customWidth="1"/>
    <col min="13067" max="13068" width="7.85546875" customWidth="1"/>
    <col min="13069" max="13069" width="12" customWidth="1"/>
    <col min="13070" max="13070" width="0" hidden="1" customWidth="1"/>
    <col min="13311" max="13311" width="4.140625" customWidth="1"/>
    <col min="13312" max="13312" width="5.28515625" customWidth="1"/>
    <col min="13313" max="13313" width="20.28515625" customWidth="1"/>
    <col min="13314" max="13314" width="8.5703125" customWidth="1"/>
    <col min="13315" max="13317" width="0" hidden="1" customWidth="1"/>
    <col min="13318" max="13318" width="6.140625" customWidth="1"/>
    <col min="13319" max="13319" width="10.85546875" customWidth="1"/>
    <col min="13320" max="13320" width="17.5703125" customWidth="1"/>
    <col min="13321" max="13321" width="8.42578125" customWidth="1"/>
    <col min="13322" max="13322" width="11.42578125" customWidth="1"/>
    <col min="13323" max="13324" width="7.85546875" customWidth="1"/>
    <col min="13325" max="13325" width="12" customWidth="1"/>
    <col min="13326" max="13326" width="0" hidden="1" customWidth="1"/>
    <col min="13567" max="13567" width="4.140625" customWidth="1"/>
    <col min="13568" max="13568" width="5.28515625" customWidth="1"/>
    <col min="13569" max="13569" width="20.28515625" customWidth="1"/>
    <col min="13570" max="13570" width="8.5703125" customWidth="1"/>
    <col min="13571" max="13573" width="0" hidden="1" customWidth="1"/>
    <col min="13574" max="13574" width="6.140625" customWidth="1"/>
    <col min="13575" max="13575" width="10.85546875" customWidth="1"/>
    <col min="13576" max="13576" width="17.5703125" customWidth="1"/>
    <col min="13577" max="13577" width="8.42578125" customWidth="1"/>
    <col min="13578" max="13578" width="11.42578125" customWidth="1"/>
    <col min="13579" max="13580" width="7.85546875" customWidth="1"/>
    <col min="13581" max="13581" width="12" customWidth="1"/>
    <col min="13582" max="13582" width="0" hidden="1" customWidth="1"/>
    <col min="13823" max="13823" width="4.140625" customWidth="1"/>
    <col min="13824" max="13824" width="5.28515625" customWidth="1"/>
    <col min="13825" max="13825" width="20.28515625" customWidth="1"/>
    <col min="13826" max="13826" width="8.5703125" customWidth="1"/>
    <col min="13827" max="13829" width="0" hidden="1" customWidth="1"/>
    <col min="13830" max="13830" width="6.140625" customWidth="1"/>
    <col min="13831" max="13831" width="10.85546875" customWidth="1"/>
    <col min="13832" max="13832" width="17.5703125" customWidth="1"/>
    <col min="13833" max="13833" width="8.42578125" customWidth="1"/>
    <col min="13834" max="13834" width="11.42578125" customWidth="1"/>
    <col min="13835" max="13836" width="7.85546875" customWidth="1"/>
    <col min="13837" max="13837" width="12" customWidth="1"/>
    <col min="13838" max="13838" width="0" hidden="1" customWidth="1"/>
    <col min="14079" max="14079" width="4.140625" customWidth="1"/>
    <col min="14080" max="14080" width="5.28515625" customWidth="1"/>
    <col min="14081" max="14081" width="20.28515625" customWidth="1"/>
    <col min="14082" max="14082" width="8.5703125" customWidth="1"/>
    <col min="14083" max="14085" width="0" hidden="1" customWidth="1"/>
    <col min="14086" max="14086" width="6.140625" customWidth="1"/>
    <col min="14087" max="14087" width="10.85546875" customWidth="1"/>
    <col min="14088" max="14088" width="17.5703125" customWidth="1"/>
    <col min="14089" max="14089" width="8.42578125" customWidth="1"/>
    <col min="14090" max="14090" width="11.42578125" customWidth="1"/>
    <col min="14091" max="14092" width="7.85546875" customWidth="1"/>
    <col min="14093" max="14093" width="12" customWidth="1"/>
    <col min="14094" max="14094" width="0" hidden="1" customWidth="1"/>
    <col min="14335" max="14335" width="4.140625" customWidth="1"/>
    <col min="14336" max="14336" width="5.28515625" customWidth="1"/>
    <col min="14337" max="14337" width="20.28515625" customWidth="1"/>
    <col min="14338" max="14338" width="8.5703125" customWidth="1"/>
    <col min="14339" max="14341" width="0" hidden="1" customWidth="1"/>
    <col min="14342" max="14342" width="6.140625" customWidth="1"/>
    <col min="14343" max="14343" width="10.85546875" customWidth="1"/>
    <col min="14344" max="14344" width="17.5703125" customWidth="1"/>
    <col min="14345" max="14345" width="8.42578125" customWidth="1"/>
    <col min="14346" max="14346" width="11.42578125" customWidth="1"/>
    <col min="14347" max="14348" width="7.85546875" customWidth="1"/>
    <col min="14349" max="14349" width="12" customWidth="1"/>
    <col min="14350" max="14350" width="0" hidden="1" customWidth="1"/>
    <col min="14591" max="14591" width="4.140625" customWidth="1"/>
    <col min="14592" max="14592" width="5.28515625" customWidth="1"/>
    <col min="14593" max="14593" width="20.28515625" customWidth="1"/>
    <col min="14594" max="14594" width="8.5703125" customWidth="1"/>
    <col min="14595" max="14597" width="0" hidden="1" customWidth="1"/>
    <col min="14598" max="14598" width="6.140625" customWidth="1"/>
    <col min="14599" max="14599" width="10.85546875" customWidth="1"/>
    <col min="14600" max="14600" width="17.5703125" customWidth="1"/>
    <col min="14601" max="14601" width="8.42578125" customWidth="1"/>
    <col min="14602" max="14602" width="11.42578125" customWidth="1"/>
    <col min="14603" max="14604" width="7.85546875" customWidth="1"/>
    <col min="14605" max="14605" width="12" customWidth="1"/>
    <col min="14606" max="14606" width="0" hidden="1" customWidth="1"/>
    <col min="14847" max="14847" width="4.140625" customWidth="1"/>
    <col min="14848" max="14848" width="5.28515625" customWidth="1"/>
    <col min="14849" max="14849" width="20.28515625" customWidth="1"/>
    <col min="14850" max="14850" width="8.5703125" customWidth="1"/>
    <col min="14851" max="14853" width="0" hidden="1" customWidth="1"/>
    <col min="14854" max="14854" width="6.140625" customWidth="1"/>
    <col min="14855" max="14855" width="10.85546875" customWidth="1"/>
    <col min="14856" max="14856" width="17.5703125" customWidth="1"/>
    <col min="14857" max="14857" width="8.42578125" customWidth="1"/>
    <col min="14858" max="14858" width="11.42578125" customWidth="1"/>
    <col min="14859" max="14860" width="7.85546875" customWidth="1"/>
    <col min="14861" max="14861" width="12" customWidth="1"/>
    <col min="14862" max="14862" width="0" hidden="1" customWidth="1"/>
    <col min="15103" max="15103" width="4.140625" customWidth="1"/>
    <col min="15104" max="15104" width="5.28515625" customWidth="1"/>
    <col min="15105" max="15105" width="20.28515625" customWidth="1"/>
    <col min="15106" max="15106" width="8.5703125" customWidth="1"/>
    <col min="15107" max="15109" width="0" hidden="1" customWidth="1"/>
    <col min="15110" max="15110" width="6.140625" customWidth="1"/>
    <col min="15111" max="15111" width="10.85546875" customWidth="1"/>
    <col min="15112" max="15112" width="17.5703125" customWidth="1"/>
    <col min="15113" max="15113" width="8.42578125" customWidth="1"/>
    <col min="15114" max="15114" width="11.42578125" customWidth="1"/>
    <col min="15115" max="15116" width="7.85546875" customWidth="1"/>
    <col min="15117" max="15117" width="12" customWidth="1"/>
    <col min="15118" max="15118" width="0" hidden="1" customWidth="1"/>
    <col min="15359" max="15359" width="4.140625" customWidth="1"/>
    <col min="15360" max="15360" width="5.28515625" customWidth="1"/>
    <col min="15361" max="15361" width="20.28515625" customWidth="1"/>
    <col min="15362" max="15362" width="8.5703125" customWidth="1"/>
    <col min="15363" max="15365" width="0" hidden="1" customWidth="1"/>
    <col min="15366" max="15366" width="6.140625" customWidth="1"/>
    <col min="15367" max="15367" width="10.85546875" customWidth="1"/>
    <col min="15368" max="15368" width="17.5703125" customWidth="1"/>
    <col min="15369" max="15369" width="8.42578125" customWidth="1"/>
    <col min="15370" max="15370" width="11.42578125" customWidth="1"/>
    <col min="15371" max="15372" width="7.85546875" customWidth="1"/>
    <col min="15373" max="15373" width="12" customWidth="1"/>
    <col min="15374" max="15374" width="0" hidden="1" customWidth="1"/>
    <col min="15615" max="15615" width="4.140625" customWidth="1"/>
    <col min="15616" max="15616" width="5.28515625" customWidth="1"/>
    <col min="15617" max="15617" width="20.28515625" customWidth="1"/>
    <col min="15618" max="15618" width="8.5703125" customWidth="1"/>
    <col min="15619" max="15621" width="0" hidden="1" customWidth="1"/>
    <col min="15622" max="15622" width="6.140625" customWidth="1"/>
    <col min="15623" max="15623" width="10.85546875" customWidth="1"/>
    <col min="15624" max="15624" width="17.5703125" customWidth="1"/>
    <col min="15625" max="15625" width="8.42578125" customWidth="1"/>
    <col min="15626" max="15626" width="11.42578125" customWidth="1"/>
    <col min="15627" max="15628" width="7.85546875" customWidth="1"/>
    <col min="15629" max="15629" width="12" customWidth="1"/>
    <col min="15630" max="15630" width="0" hidden="1" customWidth="1"/>
    <col min="15871" max="15871" width="4.140625" customWidth="1"/>
    <col min="15872" max="15872" width="5.28515625" customWidth="1"/>
    <col min="15873" max="15873" width="20.28515625" customWidth="1"/>
    <col min="15874" max="15874" width="8.5703125" customWidth="1"/>
    <col min="15875" max="15877" width="0" hidden="1" customWidth="1"/>
    <col min="15878" max="15878" width="6.140625" customWidth="1"/>
    <col min="15879" max="15879" width="10.85546875" customWidth="1"/>
    <col min="15880" max="15880" width="17.5703125" customWidth="1"/>
    <col min="15881" max="15881" width="8.42578125" customWidth="1"/>
    <col min="15882" max="15882" width="11.42578125" customWidth="1"/>
    <col min="15883" max="15884" width="7.85546875" customWidth="1"/>
    <col min="15885" max="15885" width="12" customWidth="1"/>
    <col min="15886" max="15886" width="0" hidden="1" customWidth="1"/>
    <col min="16127" max="16127" width="4.140625" customWidth="1"/>
    <col min="16128" max="16128" width="5.28515625" customWidth="1"/>
    <col min="16129" max="16129" width="20.28515625" customWidth="1"/>
    <col min="16130" max="16130" width="8.5703125" customWidth="1"/>
    <col min="16131" max="16133" width="0" hidden="1" customWidth="1"/>
    <col min="16134" max="16134" width="6.140625" customWidth="1"/>
    <col min="16135" max="16135" width="10.85546875" customWidth="1"/>
    <col min="16136" max="16136" width="17.5703125" customWidth="1"/>
    <col min="16137" max="16137" width="8.42578125" customWidth="1"/>
    <col min="16138" max="16138" width="11.42578125" customWidth="1"/>
    <col min="16139" max="16140" width="7.85546875" customWidth="1"/>
    <col min="16141" max="16141" width="12" customWidth="1"/>
    <col min="16142" max="16142" width="0" hidden="1" customWidth="1"/>
  </cols>
  <sheetData>
    <row r="1" spans="1:21" s="295" customFormat="1" ht="15.75" x14ac:dyDescent="0.25">
      <c r="A1" s="429" t="s">
        <v>812</v>
      </c>
      <c r="B1" s="429"/>
      <c r="C1" s="429"/>
      <c r="D1" s="429"/>
      <c r="E1" s="429"/>
      <c r="F1" s="429"/>
      <c r="G1" s="429"/>
      <c r="H1" s="429"/>
      <c r="I1" s="429"/>
      <c r="J1" s="294"/>
      <c r="K1" s="294"/>
      <c r="L1" s="428" t="s">
        <v>813</v>
      </c>
      <c r="M1" s="428"/>
      <c r="N1" s="428"/>
      <c r="O1" s="428"/>
      <c r="P1" s="428"/>
      <c r="Q1" s="428"/>
      <c r="R1" s="428"/>
      <c r="S1" s="428"/>
      <c r="T1" s="428"/>
      <c r="U1" s="428"/>
    </row>
    <row r="2" spans="1:21" s="295" customFormat="1" ht="15.75" x14ac:dyDescent="0.25">
      <c r="A2" s="430" t="s">
        <v>0</v>
      </c>
      <c r="B2" s="430"/>
      <c r="C2" s="430"/>
      <c r="D2" s="430"/>
      <c r="E2" s="430"/>
      <c r="F2" s="430"/>
      <c r="G2" s="430"/>
      <c r="H2" s="430"/>
      <c r="I2" s="430"/>
      <c r="J2" s="296"/>
      <c r="K2" s="296"/>
      <c r="L2" s="428" t="s">
        <v>814</v>
      </c>
      <c r="M2" s="428"/>
      <c r="N2" s="428"/>
      <c r="O2" s="428"/>
      <c r="P2" s="428"/>
      <c r="Q2" s="428"/>
      <c r="R2" s="428"/>
      <c r="S2" s="428"/>
      <c r="T2" s="428"/>
      <c r="U2" s="428"/>
    </row>
    <row r="3" spans="1:21" s="295" customFormat="1" ht="15.75" x14ac:dyDescent="0.25">
      <c r="A3" s="297"/>
      <c r="B3" s="297"/>
      <c r="C3" s="297"/>
      <c r="D3" s="297"/>
      <c r="E3" s="298"/>
      <c r="F3" s="298"/>
      <c r="G3" s="298"/>
      <c r="H3" s="298"/>
      <c r="I3" s="298"/>
      <c r="J3" s="298"/>
      <c r="K3" s="298"/>
      <c r="L3" s="298"/>
      <c r="M3" s="298"/>
      <c r="N3" s="298"/>
      <c r="O3" s="298"/>
      <c r="P3" s="298"/>
      <c r="Q3" s="298"/>
      <c r="R3" s="298"/>
      <c r="S3" s="298"/>
      <c r="T3" s="298"/>
      <c r="U3" s="298"/>
    </row>
    <row r="4" spans="1:21" s="299" customFormat="1" ht="17.25" x14ac:dyDescent="0.2">
      <c r="A4" s="426" t="s">
        <v>856</v>
      </c>
      <c r="B4" s="426"/>
      <c r="C4" s="426"/>
      <c r="D4" s="426"/>
      <c r="E4" s="426"/>
      <c r="F4" s="426"/>
      <c r="G4" s="426"/>
      <c r="H4" s="426"/>
      <c r="I4" s="426"/>
      <c r="J4" s="426"/>
      <c r="K4" s="426"/>
      <c r="L4" s="426"/>
      <c r="M4" s="426"/>
      <c r="N4" s="426"/>
      <c r="O4" s="426"/>
      <c r="P4" s="426"/>
      <c r="Q4" s="426"/>
      <c r="R4" s="426"/>
      <c r="S4" s="426"/>
      <c r="T4" s="426"/>
      <c r="U4" s="426"/>
    </row>
    <row r="5" spans="1:21" s="300" customFormat="1" ht="16.5" x14ac:dyDescent="0.25">
      <c r="A5" s="427" t="s">
        <v>862</v>
      </c>
      <c r="B5" s="427"/>
      <c r="C5" s="427"/>
      <c r="D5" s="427"/>
      <c r="E5" s="427"/>
      <c r="F5" s="427"/>
      <c r="G5" s="427"/>
      <c r="H5" s="427"/>
      <c r="I5" s="427"/>
      <c r="J5" s="427"/>
      <c r="K5" s="427"/>
      <c r="L5" s="427"/>
      <c r="M5" s="427"/>
      <c r="N5" s="427"/>
      <c r="O5" s="427"/>
      <c r="P5" s="427"/>
      <c r="Q5" s="427"/>
      <c r="R5" s="427"/>
      <c r="S5" s="427"/>
      <c r="T5" s="427"/>
      <c r="U5" s="427"/>
    </row>
    <row r="6" spans="1:21" s="300" customFormat="1" ht="17.25" x14ac:dyDescent="0.25">
      <c r="A6" s="420" t="s">
        <v>854</v>
      </c>
      <c r="B6" s="420"/>
      <c r="C6" s="420"/>
      <c r="D6" s="420"/>
      <c r="E6" s="420"/>
      <c r="F6" s="420"/>
      <c r="G6" s="420"/>
      <c r="H6" s="420"/>
      <c r="I6" s="420"/>
      <c r="J6" s="420"/>
      <c r="K6" s="420"/>
      <c r="L6" s="420"/>
      <c r="M6" s="420"/>
      <c r="N6" s="420"/>
      <c r="O6" s="420"/>
      <c r="P6" s="420"/>
      <c r="Q6" s="420"/>
      <c r="R6" s="420"/>
      <c r="S6" s="420"/>
      <c r="T6" s="420"/>
      <c r="U6" s="420"/>
    </row>
    <row r="7" spans="1:21" s="300" customFormat="1" ht="17.25" x14ac:dyDescent="0.25">
      <c r="A7" s="420"/>
      <c r="B7" s="420"/>
      <c r="C7" s="420"/>
      <c r="D7" s="420"/>
      <c r="E7" s="420"/>
      <c r="F7" s="420"/>
      <c r="G7" s="420"/>
      <c r="H7" s="420"/>
      <c r="I7" s="420"/>
      <c r="J7" s="420"/>
      <c r="K7" s="420"/>
      <c r="L7" s="420"/>
      <c r="M7" s="420"/>
      <c r="N7" s="420"/>
      <c r="O7" s="420"/>
      <c r="P7" s="420"/>
      <c r="Q7" s="420"/>
      <c r="R7" s="420"/>
      <c r="S7" s="420"/>
      <c r="T7" s="420"/>
      <c r="U7" s="420"/>
    </row>
    <row r="8" spans="1:21" s="301" customFormat="1" ht="14.25" x14ac:dyDescent="0.2">
      <c r="A8" s="302"/>
      <c r="B8" s="302"/>
      <c r="C8" s="302"/>
      <c r="D8" s="302"/>
      <c r="E8" s="302"/>
      <c r="F8" s="302"/>
      <c r="G8" s="302"/>
      <c r="H8" s="302"/>
      <c r="I8" s="302"/>
      <c r="J8" s="302"/>
      <c r="K8" s="302"/>
      <c r="L8" s="303"/>
      <c r="M8" s="303"/>
      <c r="N8" s="303"/>
      <c r="O8" s="303"/>
      <c r="P8" s="303"/>
      <c r="Q8" s="303"/>
      <c r="R8" s="303"/>
      <c r="S8" s="303"/>
      <c r="T8" s="303"/>
      <c r="U8" s="303"/>
    </row>
    <row r="9" spans="1:21" s="338" customFormat="1" x14ac:dyDescent="0.25">
      <c r="A9" s="421" t="s">
        <v>815</v>
      </c>
      <c r="B9" s="422" t="s">
        <v>816</v>
      </c>
      <c r="C9" s="421" t="s">
        <v>3</v>
      </c>
      <c r="D9" s="421"/>
      <c r="E9" s="422" t="s">
        <v>757</v>
      </c>
      <c r="F9" s="422" t="s">
        <v>849</v>
      </c>
      <c r="G9" s="422" t="s">
        <v>818</v>
      </c>
      <c r="H9" s="336" t="s">
        <v>817</v>
      </c>
      <c r="I9" s="422" t="s">
        <v>818</v>
      </c>
      <c r="J9" s="421" t="s">
        <v>819</v>
      </c>
      <c r="K9" s="422" t="s">
        <v>850</v>
      </c>
      <c r="L9" s="435" t="s">
        <v>832</v>
      </c>
      <c r="M9" s="436"/>
      <c r="N9" s="437"/>
      <c r="O9" s="433" t="s">
        <v>820</v>
      </c>
      <c r="P9" s="434"/>
      <c r="Q9" s="424" t="s">
        <v>821</v>
      </c>
      <c r="R9" s="424" t="s">
        <v>822</v>
      </c>
      <c r="S9" s="424" t="s">
        <v>823</v>
      </c>
      <c r="T9" s="424" t="s">
        <v>824</v>
      </c>
      <c r="U9" s="431" t="s">
        <v>825</v>
      </c>
    </row>
    <row r="10" spans="1:21" s="338" customFormat="1" x14ac:dyDescent="0.25">
      <c r="A10" s="421"/>
      <c r="B10" s="423"/>
      <c r="C10" s="421"/>
      <c r="D10" s="421"/>
      <c r="E10" s="423"/>
      <c r="F10" s="423"/>
      <c r="G10" s="423"/>
      <c r="H10" s="337" t="s">
        <v>826</v>
      </c>
      <c r="I10" s="423"/>
      <c r="J10" s="421"/>
      <c r="K10" s="423"/>
      <c r="L10" s="335" t="s">
        <v>830</v>
      </c>
      <c r="M10" s="335" t="s">
        <v>831</v>
      </c>
      <c r="N10" s="335" t="s">
        <v>829</v>
      </c>
      <c r="O10" s="304" t="s">
        <v>832</v>
      </c>
      <c r="P10" s="304" t="s">
        <v>22</v>
      </c>
      <c r="Q10" s="425"/>
      <c r="R10" s="425"/>
      <c r="S10" s="425"/>
      <c r="T10" s="425"/>
      <c r="U10" s="432"/>
    </row>
    <row r="11" spans="1:21" s="319" customFormat="1" ht="21.75" customHeight="1" x14ac:dyDescent="0.25">
      <c r="A11" s="308">
        <v>1</v>
      </c>
      <c r="B11" s="309">
        <v>335</v>
      </c>
      <c r="C11" s="310" t="s">
        <v>288</v>
      </c>
      <c r="D11" s="311" t="s">
        <v>289</v>
      </c>
      <c r="E11" s="308" t="s">
        <v>863</v>
      </c>
      <c r="F11" s="308" t="b">
        <v>0</v>
      </c>
      <c r="G11" s="312" t="s">
        <v>828</v>
      </c>
      <c r="H11" s="313" t="s">
        <v>828</v>
      </c>
      <c r="I11" s="314">
        <v>34370</v>
      </c>
      <c r="J11" s="315" t="s">
        <v>839</v>
      </c>
      <c r="K11" s="316" t="s">
        <v>840</v>
      </c>
      <c r="L11" s="341">
        <v>10</v>
      </c>
      <c r="M11" s="341">
        <v>9</v>
      </c>
      <c r="N11" s="352">
        <v>9</v>
      </c>
      <c r="O11" s="351">
        <f>VLOOKUP(C11&amp;D11,'9C'!$FH$7:$FK$80,2,0)</f>
        <v>8.01</v>
      </c>
      <c r="P11" s="316" t="str">
        <f>VLOOKUP(C11&amp;D11,'9C'!$FH$7:$FK$80,4,0)</f>
        <v>Giỏi</v>
      </c>
      <c r="Q11" s="316" t="s">
        <v>833</v>
      </c>
      <c r="R11" s="316" t="s">
        <v>835</v>
      </c>
      <c r="S11" s="317"/>
      <c r="T11" s="317"/>
      <c r="U11" s="317"/>
    </row>
    <row r="12" spans="1:21" s="319" customFormat="1" ht="21.75" customHeight="1" x14ac:dyDescent="0.25">
      <c r="A12" s="316">
        <v>2</v>
      </c>
      <c r="B12" s="320">
        <v>336</v>
      </c>
      <c r="C12" s="305" t="s">
        <v>290</v>
      </c>
      <c r="D12" s="306" t="s">
        <v>71</v>
      </c>
      <c r="E12" s="316" t="s">
        <v>863</v>
      </c>
      <c r="F12" s="316" t="b">
        <v>0</v>
      </c>
      <c r="G12" s="321" t="s">
        <v>827</v>
      </c>
      <c r="H12" s="307" t="s">
        <v>827</v>
      </c>
      <c r="I12" s="322">
        <v>34353</v>
      </c>
      <c r="J12" s="323" t="s">
        <v>839</v>
      </c>
      <c r="K12" s="316" t="s">
        <v>840</v>
      </c>
      <c r="L12" s="342">
        <v>8</v>
      </c>
      <c r="M12" s="342">
        <v>9</v>
      </c>
      <c r="N12" s="352">
        <v>8</v>
      </c>
      <c r="O12" s="351">
        <f>VLOOKUP(C12&amp;D12,'9C'!$FH$7:$FK$80,2,0)</f>
        <v>7.27</v>
      </c>
      <c r="P12" s="316" t="str">
        <f>VLOOKUP(C12&amp;D12,'9C'!$FH$7:$FK$80,4,0)</f>
        <v>Khá</v>
      </c>
      <c r="Q12" s="316" t="s">
        <v>833</v>
      </c>
      <c r="R12" s="316" t="s">
        <v>834</v>
      </c>
      <c r="S12" s="324"/>
      <c r="T12" s="324"/>
      <c r="U12" s="324"/>
    </row>
    <row r="13" spans="1:21" s="319" customFormat="1" ht="21.75" customHeight="1" x14ac:dyDescent="0.25">
      <c r="A13" s="316">
        <v>3</v>
      </c>
      <c r="B13" s="320">
        <v>337</v>
      </c>
      <c r="C13" s="305" t="s">
        <v>198</v>
      </c>
      <c r="D13" s="306" t="s">
        <v>291</v>
      </c>
      <c r="E13" s="316" t="s">
        <v>863</v>
      </c>
      <c r="F13" s="316" t="b">
        <v>0</v>
      </c>
      <c r="G13" s="321" t="s">
        <v>828</v>
      </c>
      <c r="H13" s="307" t="s">
        <v>828</v>
      </c>
      <c r="I13" s="322">
        <v>35085</v>
      </c>
      <c r="J13" s="323" t="s">
        <v>839</v>
      </c>
      <c r="K13" s="316" t="s">
        <v>840</v>
      </c>
      <c r="L13" s="342">
        <v>8</v>
      </c>
      <c r="M13" s="342">
        <v>9</v>
      </c>
      <c r="N13" s="352">
        <v>9</v>
      </c>
      <c r="O13" s="351">
        <f>VLOOKUP(C13&amp;D13,'9C'!$FH$7:$FK$80,2,0)</f>
        <v>8.49</v>
      </c>
      <c r="P13" s="316" t="str">
        <f>VLOOKUP(C13&amp;D13,'9C'!$FH$7:$FK$80,4,0)</f>
        <v>Giỏi</v>
      </c>
      <c r="Q13" s="316" t="s">
        <v>834</v>
      </c>
      <c r="R13" s="316" t="s">
        <v>837</v>
      </c>
      <c r="S13" s="324"/>
      <c r="T13" s="324"/>
      <c r="U13" s="324"/>
    </row>
    <row r="14" spans="1:21" s="319" customFormat="1" ht="21.75" customHeight="1" x14ac:dyDescent="0.25">
      <c r="A14" s="316">
        <v>4</v>
      </c>
      <c r="B14" s="320">
        <v>338</v>
      </c>
      <c r="C14" s="305" t="s">
        <v>294</v>
      </c>
      <c r="D14" s="306" t="s">
        <v>76</v>
      </c>
      <c r="E14" s="316" t="s">
        <v>863</v>
      </c>
      <c r="F14" s="316" t="b">
        <v>0</v>
      </c>
      <c r="G14" s="321" t="s">
        <v>827</v>
      </c>
      <c r="H14" s="307" t="s">
        <v>827</v>
      </c>
      <c r="I14" s="322">
        <v>35059</v>
      </c>
      <c r="J14" s="323" t="s">
        <v>839</v>
      </c>
      <c r="K14" s="316" t="s">
        <v>840</v>
      </c>
      <c r="L14" s="342">
        <v>8</v>
      </c>
      <c r="M14" s="342">
        <v>8</v>
      </c>
      <c r="N14" s="352">
        <v>7</v>
      </c>
      <c r="O14" s="351">
        <f>VLOOKUP(C14&amp;D14,'9C'!$FH$7:$FK$80,2,0)</f>
        <v>7.42</v>
      </c>
      <c r="P14" s="316" t="str">
        <f>VLOOKUP(C14&amp;D14,'9C'!$FH$7:$FK$80,4,0)</f>
        <v>Khá</v>
      </c>
      <c r="Q14" s="316" t="s">
        <v>833</v>
      </c>
      <c r="R14" s="316" t="s">
        <v>834</v>
      </c>
      <c r="S14" s="324"/>
      <c r="T14" s="324"/>
      <c r="U14" s="324"/>
    </row>
    <row r="15" spans="1:21" s="319" customFormat="1" ht="21.75" customHeight="1" x14ac:dyDescent="0.25">
      <c r="A15" s="316">
        <v>5</v>
      </c>
      <c r="B15" s="320">
        <v>339</v>
      </c>
      <c r="C15" s="305" t="s">
        <v>295</v>
      </c>
      <c r="D15" s="306" t="s">
        <v>200</v>
      </c>
      <c r="E15" s="316" t="s">
        <v>863</v>
      </c>
      <c r="F15" s="316" t="b">
        <v>0</v>
      </c>
      <c r="G15" s="321" t="s">
        <v>828</v>
      </c>
      <c r="H15" s="307" t="s">
        <v>828</v>
      </c>
      <c r="I15" s="322">
        <v>34991</v>
      </c>
      <c r="J15" s="323" t="s">
        <v>842</v>
      </c>
      <c r="K15" s="316" t="s">
        <v>840</v>
      </c>
      <c r="L15" s="342">
        <v>10</v>
      </c>
      <c r="M15" s="342">
        <v>9</v>
      </c>
      <c r="N15" s="352">
        <v>9</v>
      </c>
      <c r="O15" s="351">
        <f>VLOOKUP(C15&amp;D15,'9C'!$FH$7:$FK$80,2,0)</f>
        <v>8.09</v>
      </c>
      <c r="P15" s="316" t="str">
        <f>VLOOKUP(C15&amp;D15,'9C'!$FH$7:$FK$80,4,0)</f>
        <v>Giỏi</v>
      </c>
      <c r="Q15" s="316" t="s">
        <v>834</v>
      </c>
      <c r="R15" s="316" t="s">
        <v>837</v>
      </c>
      <c r="S15" s="324"/>
      <c r="T15" s="324"/>
      <c r="U15" s="324"/>
    </row>
    <row r="16" spans="1:21" s="319" customFormat="1" ht="21.75" customHeight="1" x14ac:dyDescent="0.25">
      <c r="A16" s="316">
        <v>6</v>
      </c>
      <c r="B16" s="320">
        <v>340</v>
      </c>
      <c r="C16" s="305" t="s">
        <v>257</v>
      </c>
      <c r="D16" s="306" t="s">
        <v>82</v>
      </c>
      <c r="E16" s="316" t="s">
        <v>863</v>
      </c>
      <c r="F16" s="316" t="b">
        <v>0</v>
      </c>
      <c r="G16" s="321" t="s">
        <v>828</v>
      </c>
      <c r="H16" s="307" t="s">
        <v>828</v>
      </c>
      <c r="I16" s="322">
        <v>34991</v>
      </c>
      <c r="J16" s="323" t="s">
        <v>846</v>
      </c>
      <c r="K16" s="316" t="s">
        <v>840</v>
      </c>
      <c r="L16" s="342">
        <v>9</v>
      </c>
      <c r="M16" s="342">
        <v>8</v>
      </c>
      <c r="N16" s="352">
        <v>9</v>
      </c>
      <c r="O16" s="351">
        <f>VLOOKUP(C16&amp;D16,'9C'!$FH$7:$FK$80,2,0)</f>
        <v>7.3</v>
      </c>
      <c r="P16" s="316" t="str">
        <f>VLOOKUP(C16&amp;D16,'9C'!$FH$7:$FK$80,4,0)</f>
        <v>Khá</v>
      </c>
      <c r="Q16" s="316" t="s">
        <v>833</v>
      </c>
      <c r="R16" s="316" t="s">
        <v>833</v>
      </c>
      <c r="S16" s="324"/>
      <c r="T16" s="324"/>
      <c r="U16" s="324"/>
    </row>
    <row r="17" spans="1:21" s="319" customFormat="1" ht="21.75" customHeight="1" x14ac:dyDescent="0.25">
      <c r="A17" s="316">
        <v>7</v>
      </c>
      <c r="B17" s="320">
        <v>341</v>
      </c>
      <c r="C17" s="305" t="s">
        <v>77</v>
      </c>
      <c r="D17" s="306" t="s">
        <v>296</v>
      </c>
      <c r="E17" s="316" t="s">
        <v>863</v>
      </c>
      <c r="F17" s="316" t="b">
        <v>0</v>
      </c>
      <c r="G17" s="321" t="s">
        <v>828</v>
      </c>
      <c r="H17" s="307" t="s">
        <v>828</v>
      </c>
      <c r="I17" s="322">
        <v>35270</v>
      </c>
      <c r="J17" s="323" t="s">
        <v>841</v>
      </c>
      <c r="K17" s="316" t="s">
        <v>840</v>
      </c>
      <c r="L17" s="342">
        <v>8</v>
      </c>
      <c r="M17" s="342">
        <v>9</v>
      </c>
      <c r="N17" s="352">
        <v>9</v>
      </c>
      <c r="O17" s="351">
        <f>VLOOKUP(C17&amp;D17,'9C'!$FH$7:$FK$80,2,0)</f>
        <v>7.65</v>
      </c>
      <c r="P17" s="316" t="str">
        <f>VLOOKUP(C17&amp;D17,'9C'!$FH$7:$FK$80,4,0)</f>
        <v>Khá</v>
      </c>
      <c r="Q17" s="316" t="s">
        <v>834</v>
      </c>
      <c r="R17" s="316" t="s">
        <v>835</v>
      </c>
      <c r="S17" s="324"/>
      <c r="T17" s="325"/>
      <c r="U17" s="324"/>
    </row>
    <row r="18" spans="1:21" s="319" customFormat="1" ht="21.75" customHeight="1" x14ac:dyDescent="0.25">
      <c r="A18" s="316">
        <v>8</v>
      </c>
      <c r="B18" s="320">
        <v>342</v>
      </c>
      <c r="C18" s="305" t="s">
        <v>97</v>
      </c>
      <c r="D18" s="306" t="s">
        <v>296</v>
      </c>
      <c r="E18" s="316" t="s">
        <v>863</v>
      </c>
      <c r="F18" s="316" t="b">
        <v>0</v>
      </c>
      <c r="G18" s="321" t="s">
        <v>828</v>
      </c>
      <c r="H18" s="307" t="s">
        <v>828</v>
      </c>
      <c r="I18" s="322">
        <v>35409</v>
      </c>
      <c r="J18" s="323" t="s">
        <v>842</v>
      </c>
      <c r="K18" s="316" t="s">
        <v>840</v>
      </c>
      <c r="L18" s="342">
        <v>10</v>
      </c>
      <c r="M18" s="342">
        <v>9</v>
      </c>
      <c r="N18" s="352">
        <v>8</v>
      </c>
      <c r="O18" s="351">
        <f>VLOOKUP(C18&amp;D18,'9C'!$FH$7:$FK$80,2,0)</f>
        <v>8.17</v>
      </c>
      <c r="P18" s="316" t="str">
        <f>VLOOKUP(C18&amp;D18,'9C'!$FH$7:$FK$80,4,0)</f>
        <v>Giỏi</v>
      </c>
      <c r="Q18" s="316" t="s">
        <v>833</v>
      </c>
      <c r="R18" s="316" t="s">
        <v>837</v>
      </c>
      <c r="S18" s="324"/>
      <c r="T18" s="325"/>
      <c r="U18" s="324"/>
    </row>
    <row r="19" spans="1:21" s="319" customFormat="1" ht="21.75" customHeight="1" x14ac:dyDescent="0.25">
      <c r="A19" s="316">
        <v>9</v>
      </c>
      <c r="B19" s="320">
        <v>343</v>
      </c>
      <c r="C19" s="305" t="s">
        <v>77</v>
      </c>
      <c r="D19" s="306" t="s">
        <v>207</v>
      </c>
      <c r="E19" s="316" t="s">
        <v>863</v>
      </c>
      <c r="F19" s="316" t="b">
        <v>0</v>
      </c>
      <c r="G19" s="321" t="s">
        <v>828</v>
      </c>
      <c r="H19" s="307" t="s">
        <v>828</v>
      </c>
      <c r="I19" s="322">
        <v>35386</v>
      </c>
      <c r="J19" s="323" t="s">
        <v>842</v>
      </c>
      <c r="K19" s="316" t="s">
        <v>840</v>
      </c>
      <c r="L19" s="342">
        <v>9</v>
      </c>
      <c r="M19" s="342">
        <v>9</v>
      </c>
      <c r="N19" s="352">
        <v>7</v>
      </c>
      <c r="O19" s="351">
        <f>VLOOKUP(C19&amp;D19,'9C'!$FH$7:$FK$80,2,0)</f>
        <v>7.54</v>
      </c>
      <c r="P19" s="316" t="str">
        <f>VLOOKUP(C19&amp;D19,'9C'!$FH$7:$FK$80,4,0)</f>
        <v>Khá</v>
      </c>
      <c r="Q19" s="316" t="s">
        <v>833</v>
      </c>
      <c r="R19" s="316" t="s">
        <v>836</v>
      </c>
      <c r="S19" s="324"/>
      <c r="T19" s="325"/>
      <c r="U19" s="324"/>
    </row>
    <row r="20" spans="1:21" s="319" customFormat="1" ht="21.75" customHeight="1" x14ac:dyDescent="0.25">
      <c r="A20" s="316">
        <v>10</v>
      </c>
      <c r="B20" s="320">
        <v>344</v>
      </c>
      <c r="C20" s="305" t="s">
        <v>228</v>
      </c>
      <c r="D20" s="306" t="s">
        <v>285</v>
      </c>
      <c r="E20" s="316" t="s">
        <v>863</v>
      </c>
      <c r="F20" s="316" t="b">
        <v>0</v>
      </c>
      <c r="G20" s="321" t="s">
        <v>828</v>
      </c>
      <c r="H20" s="307" t="s">
        <v>828</v>
      </c>
      <c r="I20" s="322">
        <v>35354</v>
      </c>
      <c r="J20" s="323" t="s">
        <v>844</v>
      </c>
      <c r="K20" s="316" t="s">
        <v>840</v>
      </c>
      <c r="L20" s="342">
        <v>10</v>
      </c>
      <c r="M20" s="342">
        <v>7</v>
      </c>
      <c r="N20" s="352">
        <v>9</v>
      </c>
      <c r="O20" s="351">
        <f>VLOOKUP(C20&amp;D20,'9C'!$FH$7:$FK$80,2,0)</f>
        <v>8.06</v>
      </c>
      <c r="P20" s="316" t="str">
        <f>VLOOKUP(C20&amp;D20,'9C'!$FH$7:$FK$80,4,0)</f>
        <v>Giỏi</v>
      </c>
      <c r="Q20" s="316" t="s">
        <v>833</v>
      </c>
      <c r="R20" s="316" t="s">
        <v>836</v>
      </c>
      <c r="S20" s="324"/>
      <c r="T20" s="325"/>
      <c r="U20" s="324"/>
    </row>
    <row r="21" spans="1:21" s="319" customFormat="1" ht="21.75" customHeight="1" x14ac:dyDescent="0.25">
      <c r="A21" s="316">
        <v>11</v>
      </c>
      <c r="B21" s="320">
        <v>345</v>
      </c>
      <c r="C21" s="305" t="s">
        <v>297</v>
      </c>
      <c r="D21" s="306" t="s">
        <v>98</v>
      </c>
      <c r="E21" s="316" t="s">
        <v>863</v>
      </c>
      <c r="F21" s="316" t="b">
        <v>0</v>
      </c>
      <c r="G21" s="321" t="s">
        <v>828</v>
      </c>
      <c r="H21" s="307" t="s">
        <v>828</v>
      </c>
      <c r="I21" s="322">
        <v>35012</v>
      </c>
      <c r="J21" s="323" t="s">
        <v>839</v>
      </c>
      <c r="K21" s="316" t="s">
        <v>840</v>
      </c>
      <c r="L21" s="342">
        <v>8</v>
      </c>
      <c r="M21" s="342">
        <v>9</v>
      </c>
      <c r="N21" s="352">
        <v>9</v>
      </c>
      <c r="O21" s="351">
        <f>VLOOKUP(C21&amp;D21,'9C'!$FH$7:$FK$80,2,0)</f>
        <v>7.57</v>
      </c>
      <c r="P21" s="316" t="str">
        <f>VLOOKUP(C21&amp;D21,'9C'!$FH$7:$FK$80,4,0)</f>
        <v>Khá</v>
      </c>
      <c r="Q21" s="316" t="s">
        <v>833</v>
      </c>
      <c r="R21" s="316" t="s">
        <v>833</v>
      </c>
      <c r="S21" s="324"/>
      <c r="T21" s="325"/>
      <c r="U21" s="324"/>
    </row>
    <row r="22" spans="1:21" s="319" customFormat="1" ht="21.75" customHeight="1" x14ac:dyDescent="0.25">
      <c r="A22" s="316">
        <v>12</v>
      </c>
      <c r="B22" s="320">
        <v>346</v>
      </c>
      <c r="C22" s="305" t="s">
        <v>198</v>
      </c>
      <c r="D22" s="306" t="s">
        <v>209</v>
      </c>
      <c r="E22" s="316" t="s">
        <v>863</v>
      </c>
      <c r="F22" s="316" t="b">
        <v>0</v>
      </c>
      <c r="G22" s="321" t="s">
        <v>828</v>
      </c>
      <c r="H22" s="307" t="s">
        <v>828</v>
      </c>
      <c r="I22" s="322">
        <v>34704</v>
      </c>
      <c r="J22" s="323" t="s">
        <v>842</v>
      </c>
      <c r="K22" s="316" t="s">
        <v>840</v>
      </c>
      <c r="L22" s="342">
        <v>8</v>
      </c>
      <c r="M22" s="342">
        <v>8</v>
      </c>
      <c r="N22" s="352">
        <v>9</v>
      </c>
      <c r="O22" s="351">
        <f>VLOOKUP(C22&amp;D22,'9C'!$FH$7:$FK$80,2,0)</f>
        <v>7.45</v>
      </c>
      <c r="P22" s="316" t="str">
        <f>VLOOKUP(C22&amp;D22,'9C'!$FH$7:$FK$80,4,0)</f>
        <v>Khá</v>
      </c>
      <c r="Q22" s="316" t="s">
        <v>835</v>
      </c>
      <c r="R22" s="316" t="s">
        <v>833</v>
      </c>
      <c r="S22" s="324"/>
      <c r="T22" s="325"/>
      <c r="U22" s="324"/>
    </row>
    <row r="23" spans="1:21" s="319" customFormat="1" ht="21.75" customHeight="1" x14ac:dyDescent="0.25">
      <c r="A23" s="316">
        <v>13</v>
      </c>
      <c r="B23" s="320">
        <v>347</v>
      </c>
      <c r="C23" s="305" t="s">
        <v>298</v>
      </c>
      <c r="D23" s="306" t="s">
        <v>101</v>
      </c>
      <c r="E23" s="316" t="s">
        <v>863</v>
      </c>
      <c r="F23" s="316" t="b">
        <v>0</v>
      </c>
      <c r="G23" s="321" t="s">
        <v>828</v>
      </c>
      <c r="H23" s="307" t="s">
        <v>828</v>
      </c>
      <c r="I23" s="322">
        <v>35098</v>
      </c>
      <c r="J23" s="323" t="s">
        <v>841</v>
      </c>
      <c r="K23" s="316" t="s">
        <v>840</v>
      </c>
      <c r="L23" s="342">
        <v>9</v>
      </c>
      <c r="M23" s="342">
        <v>8</v>
      </c>
      <c r="N23" s="352">
        <v>7</v>
      </c>
      <c r="O23" s="351">
        <f>VLOOKUP(C23&amp;D23,'9C'!$FH$7:$FK$80,2,0)</f>
        <v>7.36</v>
      </c>
      <c r="P23" s="316">
        <f>VLOOKUP(C23&amp;D23,'9C'!$FH$7:$FK$80,4,0)</f>
        <v>0</v>
      </c>
      <c r="Q23" s="316" t="s">
        <v>833</v>
      </c>
      <c r="R23" s="316" t="s">
        <v>835</v>
      </c>
      <c r="S23" s="324"/>
      <c r="T23" s="325"/>
      <c r="U23" s="324"/>
    </row>
    <row r="24" spans="1:21" s="319" customFormat="1" ht="21.75" customHeight="1" x14ac:dyDescent="0.25">
      <c r="A24" s="316">
        <v>14</v>
      </c>
      <c r="B24" s="320">
        <v>348</v>
      </c>
      <c r="C24" s="305" t="s">
        <v>102</v>
      </c>
      <c r="D24" s="306" t="s">
        <v>211</v>
      </c>
      <c r="E24" s="316" t="s">
        <v>863</v>
      </c>
      <c r="F24" s="316" t="b">
        <v>0</v>
      </c>
      <c r="G24" s="321" t="s">
        <v>828</v>
      </c>
      <c r="H24" s="307" t="s">
        <v>828</v>
      </c>
      <c r="I24" s="322">
        <v>35084</v>
      </c>
      <c r="J24" s="323" t="s">
        <v>841</v>
      </c>
      <c r="K24" s="316" t="s">
        <v>840</v>
      </c>
      <c r="L24" s="342">
        <v>8</v>
      </c>
      <c r="M24" s="342">
        <v>9</v>
      </c>
      <c r="N24" s="352">
        <v>6</v>
      </c>
      <c r="O24" s="351">
        <f>VLOOKUP(C24&amp;D24,'9C'!$FH$7:$FK$80,2,0)</f>
        <v>7.88</v>
      </c>
      <c r="P24" s="316" t="str">
        <f>VLOOKUP(C24&amp;D24,'9C'!$FH$7:$FK$80,4,0)</f>
        <v>Khá</v>
      </c>
      <c r="Q24" s="316" t="s">
        <v>835</v>
      </c>
      <c r="R24" s="316" t="s">
        <v>836</v>
      </c>
      <c r="S24" s="324"/>
      <c r="T24" s="325"/>
      <c r="U24" s="324"/>
    </row>
    <row r="25" spans="1:21" s="319" customFormat="1" ht="21.75" customHeight="1" x14ac:dyDescent="0.25">
      <c r="A25" s="316">
        <v>15</v>
      </c>
      <c r="B25" s="320">
        <v>349</v>
      </c>
      <c r="C25" s="305" t="s">
        <v>97</v>
      </c>
      <c r="D25" s="306" t="s">
        <v>213</v>
      </c>
      <c r="E25" s="316" t="s">
        <v>863</v>
      </c>
      <c r="F25" s="316" t="b">
        <v>0</v>
      </c>
      <c r="G25" s="321" t="s">
        <v>828</v>
      </c>
      <c r="H25" s="307" t="s">
        <v>828</v>
      </c>
      <c r="I25" s="322">
        <v>34798</v>
      </c>
      <c r="J25" s="323" t="s">
        <v>841</v>
      </c>
      <c r="K25" s="316" t="s">
        <v>840</v>
      </c>
      <c r="L25" s="342">
        <v>10</v>
      </c>
      <c r="M25" s="342">
        <v>8</v>
      </c>
      <c r="N25" s="352">
        <v>8</v>
      </c>
      <c r="O25" s="351">
        <f>VLOOKUP(C25&amp;D25,'9C'!$FH$7:$FK$80,2,0)</f>
        <v>7.58</v>
      </c>
      <c r="P25" s="316" t="str">
        <f>VLOOKUP(C25&amp;D25,'9C'!$FH$7:$FK$80,4,0)</f>
        <v>Khá</v>
      </c>
      <c r="Q25" s="316" t="s">
        <v>833</v>
      </c>
      <c r="R25" s="316" t="s">
        <v>833</v>
      </c>
      <c r="S25" s="324"/>
      <c r="T25" s="325"/>
      <c r="U25" s="324"/>
    </row>
    <row r="26" spans="1:21" s="319" customFormat="1" ht="21.75" customHeight="1" x14ac:dyDescent="0.25">
      <c r="A26" s="316">
        <v>16</v>
      </c>
      <c r="B26" s="320">
        <v>350</v>
      </c>
      <c r="C26" s="305" t="s">
        <v>299</v>
      </c>
      <c r="D26" s="306" t="s">
        <v>214</v>
      </c>
      <c r="E26" s="316" t="s">
        <v>863</v>
      </c>
      <c r="F26" s="316" t="b">
        <v>0</v>
      </c>
      <c r="G26" s="321" t="s">
        <v>828</v>
      </c>
      <c r="H26" s="307" t="s">
        <v>828</v>
      </c>
      <c r="I26" s="322">
        <v>35204</v>
      </c>
      <c r="J26" s="323" t="s">
        <v>839</v>
      </c>
      <c r="K26" s="316" t="s">
        <v>840</v>
      </c>
      <c r="L26" s="342">
        <v>10</v>
      </c>
      <c r="M26" s="342">
        <v>8</v>
      </c>
      <c r="N26" s="352">
        <v>9</v>
      </c>
      <c r="O26" s="351">
        <f>VLOOKUP(C26&amp;D26,'9C'!$FH$7:$FK$80,2,0)</f>
        <v>8.09</v>
      </c>
      <c r="P26" s="316" t="str">
        <f>VLOOKUP(C26&amp;D26,'9C'!$FH$7:$FK$80,4,0)</f>
        <v>Giỏi</v>
      </c>
      <c r="Q26" s="316" t="s">
        <v>833</v>
      </c>
      <c r="R26" s="316" t="s">
        <v>834</v>
      </c>
      <c r="S26" s="324"/>
      <c r="T26" s="325"/>
      <c r="U26" s="324"/>
    </row>
    <row r="27" spans="1:21" s="319" customFormat="1" ht="21.75" customHeight="1" x14ac:dyDescent="0.25">
      <c r="A27" s="316">
        <v>17</v>
      </c>
      <c r="B27" s="320">
        <v>351</v>
      </c>
      <c r="C27" s="305" t="s">
        <v>300</v>
      </c>
      <c r="D27" s="306" t="s">
        <v>301</v>
      </c>
      <c r="E27" s="316" t="s">
        <v>863</v>
      </c>
      <c r="F27" s="316" t="b">
        <v>0</v>
      </c>
      <c r="G27" s="321" t="s">
        <v>828</v>
      </c>
      <c r="H27" s="307" t="s">
        <v>828</v>
      </c>
      <c r="I27" s="322">
        <v>35010</v>
      </c>
      <c r="J27" s="323" t="s">
        <v>841</v>
      </c>
      <c r="K27" s="316" t="s">
        <v>840</v>
      </c>
      <c r="L27" s="342">
        <v>8</v>
      </c>
      <c r="M27" s="342">
        <v>8</v>
      </c>
      <c r="N27" s="352">
        <v>9</v>
      </c>
      <c r="O27" s="351">
        <f>VLOOKUP(C27&amp;D27,'9C'!$FH$7:$FK$80,2,0)</f>
        <v>7.76</v>
      </c>
      <c r="P27" s="316" t="str">
        <f>VLOOKUP(C27&amp;D27,'9C'!$FH$7:$FK$80,4,0)</f>
        <v>Khá</v>
      </c>
      <c r="Q27" s="316" t="s">
        <v>833</v>
      </c>
      <c r="R27" s="316" t="s">
        <v>833</v>
      </c>
      <c r="S27" s="324"/>
      <c r="T27" s="325"/>
      <c r="U27" s="324"/>
    </row>
    <row r="28" spans="1:21" s="319" customFormat="1" ht="21.75" customHeight="1" x14ac:dyDescent="0.25">
      <c r="A28" s="316">
        <v>18</v>
      </c>
      <c r="B28" s="320">
        <v>352</v>
      </c>
      <c r="C28" s="305" t="s">
        <v>302</v>
      </c>
      <c r="D28" s="306" t="s">
        <v>111</v>
      </c>
      <c r="E28" s="316" t="s">
        <v>863</v>
      </c>
      <c r="F28" s="316" t="b">
        <v>0</v>
      </c>
      <c r="G28" s="321" t="s">
        <v>828</v>
      </c>
      <c r="H28" s="307" t="s">
        <v>828</v>
      </c>
      <c r="I28" s="322">
        <v>35287</v>
      </c>
      <c r="J28" s="323" t="s">
        <v>860</v>
      </c>
      <c r="K28" s="316" t="s">
        <v>840</v>
      </c>
      <c r="L28" s="342">
        <v>6</v>
      </c>
      <c r="M28" s="342">
        <v>7</v>
      </c>
      <c r="N28" s="352">
        <v>7</v>
      </c>
      <c r="O28" s="351">
        <f>VLOOKUP(C28&amp;D28,'9C'!$FH$7:$FK$80,2,0)</f>
        <v>7.24</v>
      </c>
      <c r="P28" s="316" t="str">
        <f>VLOOKUP(C28&amp;D28,'9C'!$FH$7:$FK$80,4,0)</f>
        <v>Khá</v>
      </c>
      <c r="Q28" s="316" t="s">
        <v>833</v>
      </c>
      <c r="R28" s="316" t="s">
        <v>833</v>
      </c>
      <c r="S28" s="324"/>
      <c r="T28" s="325"/>
      <c r="U28" s="324"/>
    </row>
    <row r="29" spans="1:21" s="319" customFormat="1" ht="21.75" customHeight="1" x14ac:dyDescent="0.25">
      <c r="A29" s="316">
        <v>19</v>
      </c>
      <c r="B29" s="320">
        <v>353</v>
      </c>
      <c r="C29" s="305" t="s">
        <v>303</v>
      </c>
      <c r="D29" s="306" t="s">
        <v>113</v>
      </c>
      <c r="E29" s="316" t="s">
        <v>863</v>
      </c>
      <c r="F29" s="316" t="b">
        <v>0</v>
      </c>
      <c r="G29" s="321" t="s">
        <v>828</v>
      </c>
      <c r="H29" s="307" t="s">
        <v>828</v>
      </c>
      <c r="I29" s="322">
        <v>35334</v>
      </c>
      <c r="J29" s="323" t="s">
        <v>842</v>
      </c>
      <c r="K29" s="316" t="s">
        <v>840</v>
      </c>
      <c r="L29" s="342">
        <v>8</v>
      </c>
      <c r="M29" s="342">
        <v>7</v>
      </c>
      <c r="N29" s="352">
        <v>7</v>
      </c>
      <c r="O29" s="351">
        <f>VLOOKUP(C29&amp;D29,'9C'!$FH$7:$FK$80,2,0)</f>
        <v>7.54</v>
      </c>
      <c r="P29" s="316" t="str">
        <f>VLOOKUP(C29&amp;D29,'9C'!$FH$7:$FK$80,4,0)</f>
        <v>Khá</v>
      </c>
      <c r="Q29" s="316" t="s">
        <v>833</v>
      </c>
      <c r="R29" s="316" t="s">
        <v>833</v>
      </c>
      <c r="S29" s="324"/>
      <c r="T29" s="325"/>
      <c r="U29" s="324"/>
    </row>
    <row r="30" spans="1:21" s="319" customFormat="1" ht="21.75" customHeight="1" x14ac:dyDescent="0.25">
      <c r="A30" s="316">
        <v>20</v>
      </c>
      <c r="B30" s="320">
        <v>354</v>
      </c>
      <c r="C30" s="305" t="s">
        <v>304</v>
      </c>
      <c r="D30" s="306" t="s">
        <v>113</v>
      </c>
      <c r="E30" s="316" t="s">
        <v>863</v>
      </c>
      <c r="F30" s="316" t="b">
        <v>0</v>
      </c>
      <c r="G30" s="321" t="s">
        <v>828</v>
      </c>
      <c r="H30" s="307" t="s">
        <v>828</v>
      </c>
      <c r="I30" s="322">
        <v>35418</v>
      </c>
      <c r="J30" s="323" t="s">
        <v>841</v>
      </c>
      <c r="K30" s="316" t="s">
        <v>840</v>
      </c>
      <c r="L30" s="342">
        <v>8</v>
      </c>
      <c r="M30" s="342">
        <v>8</v>
      </c>
      <c r="N30" s="352">
        <v>8</v>
      </c>
      <c r="O30" s="351">
        <f>VLOOKUP(C30&amp;D30,'9C'!$FH$7:$FK$80,2,0)</f>
        <v>8.11</v>
      </c>
      <c r="P30" s="316" t="str">
        <f>VLOOKUP(C30&amp;D30,'9C'!$FH$7:$FK$80,4,0)</f>
        <v>Giỏi</v>
      </c>
      <c r="Q30" s="316" t="s">
        <v>833</v>
      </c>
      <c r="R30" s="316" t="s">
        <v>833</v>
      </c>
      <c r="S30" s="324"/>
      <c r="T30" s="325"/>
      <c r="U30" s="324"/>
    </row>
    <row r="31" spans="1:21" s="319" customFormat="1" ht="21.75" customHeight="1" x14ac:dyDescent="0.25">
      <c r="A31" s="316">
        <v>21</v>
      </c>
      <c r="B31" s="320">
        <v>355</v>
      </c>
      <c r="C31" s="305" t="s">
        <v>305</v>
      </c>
      <c r="D31" s="306" t="s">
        <v>113</v>
      </c>
      <c r="E31" s="316" t="s">
        <v>863</v>
      </c>
      <c r="F31" s="316" t="b">
        <v>0</v>
      </c>
      <c r="G31" s="321" t="s">
        <v>828</v>
      </c>
      <c r="H31" s="307" t="s">
        <v>828</v>
      </c>
      <c r="I31" s="322">
        <v>35358</v>
      </c>
      <c r="J31" s="323" t="s">
        <v>843</v>
      </c>
      <c r="K31" s="316" t="s">
        <v>840</v>
      </c>
      <c r="L31" s="342">
        <v>7</v>
      </c>
      <c r="M31" s="342">
        <v>9</v>
      </c>
      <c r="N31" s="352">
        <v>9</v>
      </c>
      <c r="O31" s="351">
        <f>VLOOKUP(C31&amp;D31,'9C'!$FH$7:$FK$80,2,0)</f>
        <v>7</v>
      </c>
      <c r="P31" s="316" t="str">
        <f>VLOOKUP(C31&amp;D31,'9C'!$FH$7:$FK$80,4,0)</f>
        <v>Khá</v>
      </c>
      <c r="Q31" s="316" t="s">
        <v>833</v>
      </c>
      <c r="R31" s="316" t="s">
        <v>835</v>
      </c>
      <c r="S31" s="324"/>
      <c r="T31" s="325"/>
      <c r="U31" s="324"/>
    </row>
    <row r="32" spans="1:21" s="319" customFormat="1" ht="21.75" customHeight="1" x14ac:dyDescent="0.25">
      <c r="A32" s="316">
        <v>22</v>
      </c>
      <c r="B32" s="320">
        <v>356</v>
      </c>
      <c r="C32" s="305" t="s">
        <v>241</v>
      </c>
      <c r="D32" s="306" t="s">
        <v>113</v>
      </c>
      <c r="E32" s="316" t="s">
        <v>863</v>
      </c>
      <c r="F32" s="316" t="b">
        <v>0</v>
      </c>
      <c r="G32" s="321" t="s">
        <v>828</v>
      </c>
      <c r="H32" s="307" t="s">
        <v>828</v>
      </c>
      <c r="I32" s="322">
        <v>34992</v>
      </c>
      <c r="J32" s="323" t="s">
        <v>839</v>
      </c>
      <c r="K32" s="316" t="s">
        <v>840</v>
      </c>
      <c r="L32" s="342">
        <v>10</v>
      </c>
      <c r="M32" s="342">
        <v>8</v>
      </c>
      <c r="N32" s="352">
        <v>9</v>
      </c>
      <c r="O32" s="351">
        <f>VLOOKUP(C32&amp;D32,'9C'!$FH$7:$FK$80,2,0)</f>
        <v>7.65</v>
      </c>
      <c r="P32" s="316" t="str">
        <f>VLOOKUP(C32&amp;D32,'9C'!$FH$7:$FK$80,4,0)</f>
        <v>Khá</v>
      </c>
      <c r="Q32" s="316" t="s">
        <v>833</v>
      </c>
      <c r="R32" s="316" t="s">
        <v>833</v>
      </c>
      <c r="S32" s="324"/>
      <c r="T32" s="325"/>
      <c r="U32" s="324"/>
    </row>
    <row r="33" spans="1:21" s="319" customFormat="1" ht="21.75" customHeight="1" x14ac:dyDescent="0.25">
      <c r="A33" s="316">
        <v>23</v>
      </c>
      <c r="B33" s="320">
        <v>357</v>
      </c>
      <c r="C33" s="305" t="s">
        <v>203</v>
      </c>
      <c r="D33" s="306" t="s">
        <v>117</v>
      </c>
      <c r="E33" s="316" t="s">
        <v>863</v>
      </c>
      <c r="F33" s="316" t="b">
        <v>0</v>
      </c>
      <c r="G33" s="321" t="s">
        <v>828</v>
      </c>
      <c r="H33" s="307" t="s">
        <v>828</v>
      </c>
      <c r="I33" s="322">
        <v>35266</v>
      </c>
      <c r="J33" s="323" t="s">
        <v>839</v>
      </c>
      <c r="K33" s="316" t="s">
        <v>840</v>
      </c>
      <c r="L33" s="342">
        <v>9</v>
      </c>
      <c r="M33" s="342">
        <v>8</v>
      </c>
      <c r="N33" s="352">
        <v>6</v>
      </c>
      <c r="O33" s="351">
        <f>VLOOKUP(C33&amp;D33,'9C'!$FH$7:$FK$80,2,0)</f>
        <v>7.28</v>
      </c>
      <c r="P33" s="316" t="str">
        <f>VLOOKUP(C33&amp;D33,'9C'!$FH$7:$FK$80,4,0)</f>
        <v>Khá</v>
      </c>
      <c r="Q33" s="316" t="s">
        <v>833</v>
      </c>
      <c r="R33" s="316" t="s">
        <v>835</v>
      </c>
      <c r="S33" s="324"/>
      <c r="T33" s="325"/>
      <c r="U33" s="324"/>
    </row>
    <row r="34" spans="1:21" s="319" customFormat="1" ht="21.75" customHeight="1" x14ac:dyDescent="0.25">
      <c r="A34" s="316">
        <v>24</v>
      </c>
      <c r="B34" s="320">
        <v>358</v>
      </c>
      <c r="C34" s="305" t="s">
        <v>97</v>
      </c>
      <c r="D34" s="306" t="s">
        <v>222</v>
      </c>
      <c r="E34" s="316" t="s">
        <v>863</v>
      </c>
      <c r="F34" s="316" t="b">
        <v>0</v>
      </c>
      <c r="G34" s="321" t="s">
        <v>828</v>
      </c>
      <c r="H34" s="307" t="s">
        <v>828</v>
      </c>
      <c r="I34" s="322">
        <v>34952</v>
      </c>
      <c r="J34" s="323" t="s">
        <v>839</v>
      </c>
      <c r="K34" s="316" t="s">
        <v>840</v>
      </c>
      <c r="L34" s="342">
        <v>8</v>
      </c>
      <c r="M34" s="342">
        <v>8</v>
      </c>
      <c r="N34" s="352">
        <v>9</v>
      </c>
      <c r="O34" s="351">
        <f>VLOOKUP(C34&amp;D34,'9C'!$FH$7:$FK$80,2,0)</f>
        <v>7.74</v>
      </c>
      <c r="P34" s="316" t="str">
        <f>VLOOKUP(C34&amp;D34,'9C'!$FH$7:$FK$80,4,0)</f>
        <v>Khá</v>
      </c>
      <c r="Q34" s="316" t="s">
        <v>835</v>
      </c>
      <c r="R34" s="316" t="s">
        <v>836</v>
      </c>
      <c r="S34" s="324"/>
      <c r="T34" s="325"/>
      <c r="U34" s="324"/>
    </row>
    <row r="35" spans="1:21" s="319" customFormat="1" ht="21.75" customHeight="1" x14ac:dyDescent="0.25">
      <c r="A35" s="316">
        <v>25</v>
      </c>
      <c r="B35" s="320">
        <v>359</v>
      </c>
      <c r="C35" s="305" t="s">
        <v>306</v>
      </c>
      <c r="D35" s="306" t="s">
        <v>307</v>
      </c>
      <c r="E35" s="316" t="s">
        <v>863</v>
      </c>
      <c r="F35" s="316" t="b">
        <v>0</v>
      </c>
      <c r="G35" s="321" t="s">
        <v>828</v>
      </c>
      <c r="H35" s="307" t="s">
        <v>828</v>
      </c>
      <c r="I35" s="322">
        <v>35195</v>
      </c>
      <c r="J35" s="323" t="s">
        <v>839</v>
      </c>
      <c r="K35" s="316" t="s">
        <v>840</v>
      </c>
      <c r="L35" s="342">
        <v>9</v>
      </c>
      <c r="M35" s="342">
        <v>8</v>
      </c>
      <c r="N35" s="352">
        <v>9</v>
      </c>
      <c r="O35" s="351">
        <f>VLOOKUP(C35&amp;D35,'9C'!$FH$7:$FK$80,2,0)</f>
        <v>7.34</v>
      </c>
      <c r="P35" s="316" t="str">
        <f>VLOOKUP(C35&amp;D35,'9C'!$FH$7:$FK$80,4,0)</f>
        <v>Khá</v>
      </c>
      <c r="Q35" s="316" t="s">
        <v>833</v>
      </c>
      <c r="R35" s="316" t="s">
        <v>835</v>
      </c>
      <c r="S35" s="324"/>
      <c r="T35" s="325"/>
      <c r="U35" s="324"/>
    </row>
    <row r="36" spans="1:21" s="319" customFormat="1" ht="21.75" customHeight="1" x14ac:dyDescent="0.25">
      <c r="A36" s="316">
        <v>26</v>
      </c>
      <c r="B36" s="320">
        <v>360</v>
      </c>
      <c r="C36" s="305" t="s">
        <v>308</v>
      </c>
      <c r="D36" s="306" t="s">
        <v>229</v>
      </c>
      <c r="E36" s="316" t="s">
        <v>863</v>
      </c>
      <c r="F36" s="316" t="b">
        <v>0</v>
      </c>
      <c r="G36" s="321" t="s">
        <v>828</v>
      </c>
      <c r="H36" s="307" t="s">
        <v>828</v>
      </c>
      <c r="I36" s="322">
        <v>35332</v>
      </c>
      <c r="J36" s="323" t="s">
        <v>839</v>
      </c>
      <c r="K36" s="316" t="s">
        <v>840</v>
      </c>
      <c r="L36" s="342">
        <v>7</v>
      </c>
      <c r="M36" s="342">
        <v>8</v>
      </c>
      <c r="N36" s="352">
        <v>7</v>
      </c>
      <c r="O36" s="351">
        <f>VLOOKUP(C36&amp;D36,'9C'!$FH$7:$FK$80,2,0)</f>
        <v>7.24</v>
      </c>
      <c r="P36" s="316" t="str">
        <f>VLOOKUP(C36&amp;D36,'9C'!$FH$7:$FK$80,4,0)</f>
        <v>Khá</v>
      </c>
      <c r="Q36" s="316" t="s">
        <v>833</v>
      </c>
      <c r="R36" s="316" t="s">
        <v>837</v>
      </c>
      <c r="S36" s="324"/>
      <c r="T36" s="325"/>
      <c r="U36" s="324"/>
    </row>
    <row r="37" spans="1:21" s="319" customFormat="1" ht="21.75" customHeight="1" x14ac:dyDescent="0.25">
      <c r="A37" s="316">
        <v>27</v>
      </c>
      <c r="B37" s="320">
        <v>361</v>
      </c>
      <c r="C37" s="305" t="s">
        <v>309</v>
      </c>
      <c r="D37" s="306" t="s">
        <v>229</v>
      </c>
      <c r="E37" s="316" t="s">
        <v>863</v>
      </c>
      <c r="F37" s="316" t="b">
        <v>0</v>
      </c>
      <c r="G37" s="321" t="s">
        <v>828</v>
      </c>
      <c r="H37" s="307" t="s">
        <v>828</v>
      </c>
      <c r="I37" s="322">
        <v>35347</v>
      </c>
      <c r="J37" s="323" t="s">
        <v>839</v>
      </c>
      <c r="K37" s="316" t="s">
        <v>840</v>
      </c>
      <c r="L37" s="342">
        <v>5</v>
      </c>
      <c r="M37" s="342">
        <v>8</v>
      </c>
      <c r="N37" s="352">
        <v>7</v>
      </c>
      <c r="O37" s="351">
        <f>VLOOKUP(C37&amp;D37,'9C'!$FH$7:$FK$80,2,0)</f>
        <v>6.73</v>
      </c>
      <c r="P37" s="316" t="str">
        <f>VLOOKUP(C37&amp;D37,'9C'!$FH$7:$FK$80,4,0)</f>
        <v>TBKhá</v>
      </c>
      <c r="Q37" s="316" t="s">
        <v>835</v>
      </c>
      <c r="R37" s="316" t="s">
        <v>833</v>
      </c>
      <c r="S37" s="324"/>
      <c r="T37" s="325"/>
      <c r="U37" s="324"/>
    </row>
    <row r="38" spans="1:21" s="319" customFormat="1" ht="21.75" customHeight="1" x14ac:dyDescent="0.25">
      <c r="A38" s="316">
        <v>28</v>
      </c>
      <c r="B38" s="320">
        <v>362</v>
      </c>
      <c r="C38" s="305" t="s">
        <v>310</v>
      </c>
      <c r="D38" s="306" t="s">
        <v>231</v>
      </c>
      <c r="E38" s="316" t="s">
        <v>863</v>
      </c>
      <c r="F38" s="316" t="b">
        <v>0</v>
      </c>
      <c r="G38" s="321" t="s">
        <v>828</v>
      </c>
      <c r="H38" s="307" t="s">
        <v>828</v>
      </c>
      <c r="I38" s="322">
        <v>34717</v>
      </c>
      <c r="J38" s="323" t="s">
        <v>839</v>
      </c>
      <c r="K38" s="316" t="s">
        <v>840</v>
      </c>
      <c r="L38" s="342">
        <v>6</v>
      </c>
      <c r="M38" s="342">
        <v>8</v>
      </c>
      <c r="N38" s="352">
        <v>6</v>
      </c>
      <c r="O38" s="351">
        <f>VLOOKUP(C38&amp;D38,'9C'!$FH$7:$FK$80,2,0)</f>
        <v>7.1</v>
      </c>
      <c r="P38" s="316" t="str">
        <f>VLOOKUP(C38&amp;D38,'9C'!$FH$7:$FK$80,4,0)</f>
        <v>Khá</v>
      </c>
      <c r="Q38" s="316" t="s">
        <v>833</v>
      </c>
      <c r="R38" s="316" t="s">
        <v>836</v>
      </c>
      <c r="S38" s="324"/>
      <c r="T38" s="325"/>
      <c r="U38" s="324"/>
    </row>
    <row r="39" spans="1:21" s="319" customFormat="1" ht="21.75" customHeight="1" x14ac:dyDescent="0.25">
      <c r="A39" s="316">
        <v>29</v>
      </c>
      <c r="B39" s="320">
        <v>363</v>
      </c>
      <c r="C39" s="305" t="s">
        <v>198</v>
      </c>
      <c r="D39" s="306" t="s">
        <v>123</v>
      </c>
      <c r="E39" s="316" t="s">
        <v>863</v>
      </c>
      <c r="F39" s="316" t="b">
        <v>0</v>
      </c>
      <c r="G39" s="321" t="s">
        <v>828</v>
      </c>
      <c r="H39" s="307" t="s">
        <v>828</v>
      </c>
      <c r="I39" s="322">
        <v>34944</v>
      </c>
      <c r="J39" s="323" t="s">
        <v>839</v>
      </c>
      <c r="K39" s="316" t="s">
        <v>840</v>
      </c>
      <c r="L39" s="342">
        <v>7</v>
      </c>
      <c r="M39" s="342">
        <v>8</v>
      </c>
      <c r="N39" s="352">
        <v>6</v>
      </c>
      <c r="O39" s="351">
        <f>VLOOKUP(C39&amp;D39,'9C'!$FH$7:$FK$80,2,0)</f>
        <v>7.3</v>
      </c>
      <c r="P39" s="316" t="str">
        <f>VLOOKUP(C39&amp;D39,'9C'!$FH$7:$FK$80,4,0)</f>
        <v>Khá</v>
      </c>
      <c r="Q39" s="316" t="s">
        <v>833</v>
      </c>
      <c r="R39" s="316" t="s">
        <v>834</v>
      </c>
      <c r="S39" s="324"/>
      <c r="T39" s="325"/>
      <c r="U39" s="324"/>
    </row>
    <row r="40" spans="1:21" s="319" customFormat="1" ht="21.75" customHeight="1" x14ac:dyDescent="0.25">
      <c r="A40" s="316">
        <v>30</v>
      </c>
      <c r="B40" s="320">
        <v>364</v>
      </c>
      <c r="C40" s="305" t="s">
        <v>311</v>
      </c>
      <c r="D40" s="306" t="s">
        <v>124</v>
      </c>
      <c r="E40" s="316" t="s">
        <v>863</v>
      </c>
      <c r="F40" s="316" t="b">
        <v>0</v>
      </c>
      <c r="G40" s="321" t="s">
        <v>828</v>
      </c>
      <c r="H40" s="307" t="s">
        <v>828</v>
      </c>
      <c r="I40" s="322">
        <v>35293</v>
      </c>
      <c r="J40" s="323" t="s">
        <v>839</v>
      </c>
      <c r="K40" s="316" t="s">
        <v>840</v>
      </c>
      <c r="L40" s="342">
        <v>7</v>
      </c>
      <c r="M40" s="342">
        <v>8</v>
      </c>
      <c r="N40" s="352">
        <v>9</v>
      </c>
      <c r="O40" s="351">
        <f>VLOOKUP(C40&amp;D40,'9C'!$FH$7:$FK$80,2,0)</f>
        <v>7.23</v>
      </c>
      <c r="P40" s="316" t="str">
        <f>VLOOKUP(C40&amp;D40,'9C'!$FH$7:$FK$80,4,0)</f>
        <v>Khá</v>
      </c>
      <c r="Q40" s="316" t="s">
        <v>833</v>
      </c>
      <c r="R40" s="316" t="s">
        <v>836</v>
      </c>
      <c r="S40" s="324"/>
      <c r="T40" s="325"/>
      <c r="U40" s="324"/>
    </row>
    <row r="41" spans="1:21" s="319" customFormat="1" ht="21.75" customHeight="1" x14ac:dyDescent="0.25">
      <c r="A41" s="316">
        <v>31</v>
      </c>
      <c r="B41" s="320">
        <v>365</v>
      </c>
      <c r="C41" s="305" t="s">
        <v>97</v>
      </c>
      <c r="D41" s="306" t="s">
        <v>124</v>
      </c>
      <c r="E41" s="316" t="s">
        <v>863</v>
      </c>
      <c r="F41" s="316" t="b">
        <v>0</v>
      </c>
      <c r="G41" s="321" t="s">
        <v>828</v>
      </c>
      <c r="H41" s="307" t="s">
        <v>828</v>
      </c>
      <c r="I41" s="322">
        <v>34860</v>
      </c>
      <c r="J41" s="323" t="s">
        <v>842</v>
      </c>
      <c r="K41" s="316" t="s">
        <v>840</v>
      </c>
      <c r="L41" s="342">
        <v>10</v>
      </c>
      <c r="M41" s="342">
        <v>8</v>
      </c>
      <c r="N41" s="352">
        <v>9</v>
      </c>
      <c r="O41" s="351">
        <f>VLOOKUP(C41&amp;D41,'9C'!$FH$7:$FK$80,2,0)</f>
        <v>8.18</v>
      </c>
      <c r="P41" s="316" t="str">
        <f>VLOOKUP(C41&amp;D41,'9C'!$FH$7:$FK$80,4,0)</f>
        <v>Giỏi</v>
      </c>
      <c r="Q41" s="316" t="s">
        <v>833</v>
      </c>
      <c r="R41" s="316" t="s">
        <v>837</v>
      </c>
      <c r="S41" s="324"/>
      <c r="T41" s="325"/>
      <c r="U41" s="324"/>
    </row>
    <row r="42" spans="1:21" s="319" customFormat="1" ht="21.75" customHeight="1" x14ac:dyDescent="0.25">
      <c r="A42" s="316">
        <v>32</v>
      </c>
      <c r="B42" s="320">
        <v>366</v>
      </c>
      <c r="C42" s="305" t="s">
        <v>312</v>
      </c>
      <c r="D42" s="306" t="s">
        <v>126</v>
      </c>
      <c r="E42" s="316" t="s">
        <v>863</v>
      </c>
      <c r="F42" s="316" t="b">
        <v>0</v>
      </c>
      <c r="G42" s="321" t="s">
        <v>828</v>
      </c>
      <c r="H42" s="307" t="s">
        <v>828</v>
      </c>
      <c r="I42" s="322">
        <v>34944</v>
      </c>
      <c r="J42" s="323" t="s">
        <v>839</v>
      </c>
      <c r="K42" s="316" t="s">
        <v>840</v>
      </c>
      <c r="L42" s="342">
        <v>8</v>
      </c>
      <c r="M42" s="342">
        <v>8</v>
      </c>
      <c r="N42" s="352">
        <v>7</v>
      </c>
      <c r="O42" s="351">
        <f>VLOOKUP(C42&amp;D42,'9C'!$FH$7:$FK$80,2,0)</f>
        <v>7.19</v>
      </c>
      <c r="P42" s="316" t="str">
        <f>VLOOKUP(C42&amp;D42,'9C'!$FH$7:$FK$80,4,0)</f>
        <v>Khá</v>
      </c>
      <c r="Q42" s="316" t="s">
        <v>833</v>
      </c>
      <c r="R42" s="316" t="s">
        <v>835</v>
      </c>
      <c r="S42" s="324"/>
      <c r="T42" s="325"/>
      <c r="U42" s="324"/>
    </row>
    <row r="43" spans="1:21" s="319" customFormat="1" ht="21.75" customHeight="1" x14ac:dyDescent="0.25">
      <c r="A43" s="316">
        <v>33</v>
      </c>
      <c r="B43" s="320">
        <v>367</v>
      </c>
      <c r="C43" s="305" t="s">
        <v>313</v>
      </c>
      <c r="D43" s="306" t="s">
        <v>126</v>
      </c>
      <c r="E43" s="316" t="s">
        <v>863</v>
      </c>
      <c r="F43" s="316" t="b">
        <v>0</v>
      </c>
      <c r="G43" s="321" t="s">
        <v>828</v>
      </c>
      <c r="H43" s="307" t="s">
        <v>828</v>
      </c>
      <c r="I43" s="322">
        <v>35349</v>
      </c>
      <c r="J43" s="323" t="s">
        <v>839</v>
      </c>
      <c r="K43" s="316" t="s">
        <v>840</v>
      </c>
      <c r="L43" s="342">
        <v>6</v>
      </c>
      <c r="M43" s="342">
        <v>9</v>
      </c>
      <c r="N43" s="352">
        <v>7</v>
      </c>
      <c r="O43" s="351">
        <f>VLOOKUP(C43&amp;D43,'9C'!$FH$7:$FK$80,2,0)</f>
        <v>7.31</v>
      </c>
      <c r="P43" s="316" t="str">
        <f>VLOOKUP(C43&amp;D43,'9C'!$FH$7:$FK$80,4,0)</f>
        <v>Khá</v>
      </c>
      <c r="Q43" s="316" t="s">
        <v>833</v>
      </c>
      <c r="R43" s="316" t="s">
        <v>833</v>
      </c>
      <c r="S43" s="324"/>
      <c r="T43" s="325"/>
      <c r="U43" s="324"/>
    </row>
    <row r="44" spans="1:21" s="319" customFormat="1" ht="21.75" customHeight="1" x14ac:dyDescent="0.25">
      <c r="A44" s="316">
        <v>34</v>
      </c>
      <c r="B44" s="320">
        <v>368</v>
      </c>
      <c r="C44" s="305" t="s">
        <v>314</v>
      </c>
      <c r="D44" s="306" t="s">
        <v>126</v>
      </c>
      <c r="E44" s="316" t="s">
        <v>863</v>
      </c>
      <c r="F44" s="316" t="b">
        <v>0</v>
      </c>
      <c r="G44" s="321" t="s">
        <v>828</v>
      </c>
      <c r="H44" s="307" t="s">
        <v>828</v>
      </c>
      <c r="I44" s="322">
        <v>34981</v>
      </c>
      <c r="J44" s="323" t="s">
        <v>864</v>
      </c>
      <c r="K44" s="316" t="s">
        <v>840</v>
      </c>
      <c r="L44" s="342">
        <v>9</v>
      </c>
      <c r="M44" s="342">
        <v>7</v>
      </c>
      <c r="N44" s="352">
        <v>8</v>
      </c>
      <c r="O44" s="351">
        <f>VLOOKUP(C44&amp;D44,'9C'!$FH$7:$FK$80,2,0)</f>
        <v>7.41</v>
      </c>
      <c r="P44" s="316" t="str">
        <f>VLOOKUP(C44&amp;D44,'9C'!$FH$7:$FK$80,4,0)</f>
        <v>Khá</v>
      </c>
      <c r="Q44" s="316" t="s">
        <v>833</v>
      </c>
      <c r="R44" s="316" t="s">
        <v>837</v>
      </c>
      <c r="S44" s="324"/>
      <c r="T44" s="325"/>
      <c r="U44" s="324"/>
    </row>
    <row r="45" spans="1:21" s="319" customFormat="1" ht="21.75" customHeight="1" x14ac:dyDescent="0.25">
      <c r="A45" s="316">
        <v>35</v>
      </c>
      <c r="B45" s="320">
        <v>369</v>
      </c>
      <c r="C45" s="305" t="s">
        <v>125</v>
      </c>
      <c r="D45" s="306" t="s">
        <v>126</v>
      </c>
      <c r="E45" s="316" t="s">
        <v>863</v>
      </c>
      <c r="F45" s="316" t="b">
        <v>0</v>
      </c>
      <c r="G45" s="321" t="s">
        <v>828</v>
      </c>
      <c r="H45" s="307" t="s">
        <v>828</v>
      </c>
      <c r="I45" s="322">
        <v>35086</v>
      </c>
      <c r="J45" s="323" t="s">
        <v>839</v>
      </c>
      <c r="K45" s="316" t="s">
        <v>840</v>
      </c>
      <c r="L45" s="342">
        <v>7</v>
      </c>
      <c r="M45" s="342">
        <v>8</v>
      </c>
      <c r="N45" s="352">
        <v>8</v>
      </c>
      <c r="O45" s="351">
        <f>VLOOKUP(C45&amp;D45,'9C'!$FH$7:$FK$80,2,0)</f>
        <v>7</v>
      </c>
      <c r="P45" s="316" t="str">
        <f>VLOOKUP(C45&amp;D45,'9C'!$FH$7:$FK$80,4,0)</f>
        <v>Khá</v>
      </c>
      <c r="Q45" s="316" t="s">
        <v>833</v>
      </c>
      <c r="R45" s="316" t="s">
        <v>834</v>
      </c>
      <c r="S45" s="324"/>
      <c r="T45" s="325"/>
      <c r="U45" s="324"/>
    </row>
    <row r="46" spans="1:21" s="319" customFormat="1" ht="21.75" customHeight="1" x14ac:dyDescent="0.25">
      <c r="A46" s="316">
        <v>36</v>
      </c>
      <c r="B46" s="320">
        <v>370</v>
      </c>
      <c r="C46" s="305" t="s">
        <v>167</v>
      </c>
      <c r="D46" s="306" t="s">
        <v>133</v>
      </c>
      <c r="E46" s="316" t="s">
        <v>863</v>
      </c>
      <c r="F46" s="316" t="b">
        <v>0</v>
      </c>
      <c r="G46" s="321" t="s">
        <v>828</v>
      </c>
      <c r="H46" s="307" t="s">
        <v>828</v>
      </c>
      <c r="I46" s="322">
        <v>35241</v>
      </c>
      <c r="J46" s="323" t="s">
        <v>839</v>
      </c>
      <c r="K46" s="316" t="s">
        <v>840</v>
      </c>
      <c r="L46" s="342">
        <v>10</v>
      </c>
      <c r="M46" s="342">
        <v>8</v>
      </c>
      <c r="N46" s="352">
        <v>9</v>
      </c>
      <c r="O46" s="351">
        <f>VLOOKUP(C46&amp;D46,'9C'!$FH$7:$FK$80,2,0)</f>
        <v>8.5299999999999994</v>
      </c>
      <c r="P46" s="316" t="str">
        <f>VLOOKUP(C46&amp;D46,'9C'!$FH$7:$FK$80,4,0)</f>
        <v>Giỏi</v>
      </c>
      <c r="Q46" s="316" t="s">
        <v>833</v>
      </c>
      <c r="R46" s="316" t="s">
        <v>836</v>
      </c>
      <c r="S46" s="324"/>
      <c r="T46" s="325"/>
      <c r="U46" s="324"/>
    </row>
    <row r="47" spans="1:21" s="319" customFormat="1" ht="21.75" customHeight="1" x14ac:dyDescent="0.25">
      <c r="A47" s="316">
        <v>37</v>
      </c>
      <c r="B47" s="320">
        <v>371</v>
      </c>
      <c r="C47" s="305" t="s">
        <v>315</v>
      </c>
      <c r="D47" s="306" t="s">
        <v>133</v>
      </c>
      <c r="E47" s="316" t="s">
        <v>863</v>
      </c>
      <c r="F47" s="316" t="b">
        <v>0</v>
      </c>
      <c r="G47" s="321" t="s">
        <v>828</v>
      </c>
      <c r="H47" s="307" t="s">
        <v>828</v>
      </c>
      <c r="I47" s="322">
        <v>35109</v>
      </c>
      <c r="J47" s="323" t="s">
        <v>839</v>
      </c>
      <c r="K47" s="316" t="s">
        <v>840</v>
      </c>
      <c r="L47" s="342">
        <v>10</v>
      </c>
      <c r="M47" s="342">
        <v>8</v>
      </c>
      <c r="N47" s="352">
        <v>8</v>
      </c>
      <c r="O47" s="351">
        <f>VLOOKUP(C47&amp;D47,'9C'!$FH$7:$FK$80,2,0)</f>
        <v>7.96</v>
      </c>
      <c r="P47" s="316" t="str">
        <f>VLOOKUP(C47&amp;D47,'9C'!$FH$7:$FK$80,4,0)</f>
        <v>Khá</v>
      </c>
      <c r="Q47" s="316" t="s">
        <v>833</v>
      </c>
      <c r="R47" s="316" t="s">
        <v>834</v>
      </c>
      <c r="S47" s="324"/>
      <c r="T47" s="325"/>
      <c r="U47" s="324"/>
    </row>
    <row r="48" spans="1:21" s="319" customFormat="1" ht="21.75" customHeight="1" x14ac:dyDescent="0.25">
      <c r="A48" s="316">
        <v>38</v>
      </c>
      <c r="B48" s="320">
        <v>372</v>
      </c>
      <c r="C48" s="305" t="s">
        <v>316</v>
      </c>
      <c r="D48" s="306" t="s">
        <v>138</v>
      </c>
      <c r="E48" s="316" t="s">
        <v>863</v>
      </c>
      <c r="F48" s="316" t="b">
        <v>0</v>
      </c>
      <c r="G48" s="321" t="s">
        <v>828</v>
      </c>
      <c r="H48" s="307" t="s">
        <v>828</v>
      </c>
      <c r="I48" s="322">
        <v>35091</v>
      </c>
      <c r="J48" s="323" t="s">
        <v>839</v>
      </c>
      <c r="K48" s="316" t="s">
        <v>840</v>
      </c>
      <c r="L48" s="342">
        <v>6</v>
      </c>
      <c r="M48" s="342">
        <v>7</v>
      </c>
      <c r="N48" s="352">
        <v>7</v>
      </c>
      <c r="O48" s="351">
        <f>VLOOKUP(C48&amp;D48,'9C'!$FH$7:$FK$80,2,0)</f>
        <v>7.19</v>
      </c>
      <c r="P48" s="316" t="str">
        <f>VLOOKUP(C48&amp;D48,'9C'!$FH$7:$FK$80,4,0)</f>
        <v>Khá</v>
      </c>
      <c r="Q48" s="316" t="s">
        <v>833</v>
      </c>
      <c r="R48" s="316" t="s">
        <v>836</v>
      </c>
      <c r="S48" s="324"/>
      <c r="T48" s="325"/>
      <c r="U48" s="324"/>
    </row>
    <row r="49" spans="1:21" s="319" customFormat="1" ht="21.75" customHeight="1" x14ac:dyDescent="0.25">
      <c r="A49" s="316">
        <v>39</v>
      </c>
      <c r="B49" s="320">
        <v>373</v>
      </c>
      <c r="C49" s="305" t="s">
        <v>317</v>
      </c>
      <c r="D49" s="306" t="s">
        <v>138</v>
      </c>
      <c r="E49" s="316" t="s">
        <v>863</v>
      </c>
      <c r="F49" s="316" t="b">
        <v>0</v>
      </c>
      <c r="G49" s="321" t="s">
        <v>828</v>
      </c>
      <c r="H49" s="307" t="s">
        <v>828</v>
      </c>
      <c r="I49" s="322">
        <v>35144</v>
      </c>
      <c r="J49" s="323" t="s">
        <v>839</v>
      </c>
      <c r="K49" s="316" t="s">
        <v>840</v>
      </c>
      <c r="L49" s="342">
        <v>7</v>
      </c>
      <c r="M49" s="342">
        <v>8</v>
      </c>
      <c r="N49" s="352">
        <v>7</v>
      </c>
      <c r="O49" s="351">
        <f>VLOOKUP(C49&amp;D49,'9C'!$FH$7:$FK$80,2,0)</f>
        <v>6.98</v>
      </c>
      <c r="P49" s="316" t="str">
        <f>VLOOKUP(C49&amp;D49,'9C'!$FH$7:$FK$80,4,0)</f>
        <v>TBKhá</v>
      </c>
      <c r="Q49" s="316" t="s">
        <v>835</v>
      </c>
      <c r="R49" s="316" t="s">
        <v>835</v>
      </c>
      <c r="S49" s="324"/>
      <c r="T49" s="325"/>
      <c r="U49" s="324"/>
    </row>
    <row r="50" spans="1:21" s="319" customFormat="1" ht="21.75" customHeight="1" x14ac:dyDescent="0.25">
      <c r="A50" s="316">
        <v>40</v>
      </c>
      <c r="B50" s="320">
        <v>374</v>
      </c>
      <c r="C50" s="305" t="s">
        <v>102</v>
      </c>
      <c r="D50" s="306" t="s">
        <v>140</v>
      </c>
      <c r="E50" s="316" t="s">
        <v>863</v>
      </c>
      <c r="F50" s="316" t="b">
        <v>0</v>
      </c>
      <c r="G50" s="321" t="s">
        <v>828</v>
      </c>
      <c r="H50" s="307" t="s">
        <v>828</v>
      </c>
      <c r="I50" s="322">
        <v>35331</v>
      </c>
      <c r="J50" s="323" t="s">
        <v>841</v>
      </c>
      <c r="K50" s="316" t="s">
        <v>840</v>
      </c>
      <c r="L50" s="342">
        <v>8</v>
      </c>
      <c r="M50" s="342">
        <v>8</v>
      </c>
      <c r="N50" s="352">
        <v>9</v>
      </c>
      <c r="O50" s="351">
        <f>VLOOKUP(C50&amp;D50,'9C'!$FH$7:$FK$80,2,0)</f>
        <v>7.04</v>
      </c>
      <c r="P50" s="316" t="str">
        <f>VLOOKUP(C50&amp;D50,'9C'!$FH$7:$FK$80,4,0)</f>
        <v>Khá</v>
      </c>
      <c r="Q50" s="316" t="s">
        <v>833</v>
      </c>
      <c r="R50" s="316" t="s">
        <v>836</v>
      </c>
      <c r="S50" s="324"/>
      <c r="T50" s="325"/>
      <c r="U50" s="324"/>
    </row>
    <row r="51" spans="1:21" s="319" customFormat="1" ht="21.75" customHeight="1" x14ac:dyDescent="0.25">
      <c r="A51" s="316">
        <v>41</v>
      </c>
      <c r="B51" s="320">
        <v>375</v>
      </c>
      <c r="C51" s="305" t="s">
        <v>257</v>
      </c>
      <c r="D51" s="306" t="s">
        <v>140</v>
      </c>
      <c r="E51" s="316" t="s">
        <v>863</v>
      </c>
      <c r="F51" s="316" t="b">
        <v>0</v>
      </c>
      <c r="G51" s="321" t="s">
        <v>828</v>
      </c>
      <c r="H51" s="307" t="s">
        <v>828</v>
      </c>
      <c r="I51" s="322">
        <v>34904</v>
      </c>
      <c r="J51" s="323" t="s">
        <v>841</v>
      </c>
      <c r="K51" s="316" t="s">
        <v>840</v>
      </c>
      <c r="L51" s="342">
        <v>10</v>
      </c>
      <c r="M51" s="342">
        <v>9</v>
      </c>
      <c r="N51" s="352">
        <v>9</v>
      </c>
      <c r="O51" s="351">
        <f>VLOOKUP(C51&amp;D51,'9C'!$FH$7:$FK$80,2,0)</f>
        <v>7.88</v>
      </c>
      <c r="P51" s="316" t="str">
        <f>VLOOKUP(C51&amp;D51,'9C'!$FH$7:$FK$80,4,0)</f>
        <v>Khá</v>
      </c>
      <c r="Q51" s="316" t="s">
        <v>835</v>
      </c>
      <c r="R51" s="316" t="s">
        <v>837</v>
      </c>
      <c r="S51" s="324"/>
      <c r="T51" s="325"/>
      <c r="U51" s="324"/>
    </row>
    <row r="52" spans="1:21" s="319" customFormat="1" ht="21.75" customHeight="1" x14ac:dyDescent="0.25">
      <c r="A52" s="316">
        <v>42</v>
      </c>
      <c r="B52" s="320">
        <v>376</v>
      </c>
      <c r="C52" s="305" t="s">
        <v>292</v>
      </c>
      <c r="D52" s="306" t="s">
        <v>144</v>
      </c>
      <c r="E52" s="316" t="s">
        <v>863</v>
      </c>
      <c r="F52" s="316" t="b">
        <v>0</v>
      </c>
      <c r="G52" s="321" t="s">
        <v>828</v>
      </c>
      <c r="H52" s="307" t="s">
        <v>828</v>
      </c>
      <c r="I52" s="322">
        <v>35066</v>
      </c>
      <c r="J52" s="323" t="s">
        <v>865</v>
      </c>
      <c r="K52" s="316" t="s">
        <v>840</v>
      </c>
      <c r="L52" s="342">
        <v>8</v>
      </c>
      <c r="M52" s="342">
        <v>8</v>
      </c>
      <c r="N52" s="352">
        <v>8</v>
      </c>
      <c r="O52" s="351">
        <f>VLOOKUP(C52&amp;D52,'9C'!$FH$7:$FK$80,2,0)</f>
        <v>7.68</v>
      </c>
      <c r="P52" s="316" t="str">
        <f>VLOOKUP(C52&amp;D52,'9C'!$FH$7:$FK$80,4,0)</f>
        <v>Khá</v>
      </c>
      <c r="Q52" s="316" t="s">
        <v>833</v>
      </c>
      <c r="R52" s="316" t="s">
        <v>837</v>
      </c>
      <c r="S52" s="324"/>
      <c r="T52" s="325"/>
      <c r="U52" s="324"/>
    </row>
    <row r="53" spans="1:21" s="319" customFormat="1" ht="21.75" customHeight="1" x14ac:dyDescent="0.25">
      <c r="A53" s="316">
        <v>43</v>
      </c>
      <c r="B53" s="320">
        <v>377</v>
      </c>
      <c r="C53" s="305" t="s">
        <v>318</v>
      </c>
      <c r="D53" s="306" t="s">
        <v>146</v>
      </c>
      <c r="E53" s="316" t="s">
        <v>863</v>
      </c>
      <c r="F53" s="316" t="b">
        <v>0</v>
      </c>
      <c r="G53" s="321" t="s">
        <v>828</v>
      </c>
      <c r="H53" s="307" t="s">
        <v>828</v>
      </c>
      <c r="I53" s="322">
        <v>35057</v>
      </c>
      <c r="J53" s="323" t="s">
        <v>842</v>
      </c>
      <c r="K53" s="316" t="s">
        <v>840</v>
      </c>
      <c r="L53" s="342">
        <v>8</v>
      </c>
      <c r="M53" s="342">
        <v>9</v>
      </c>
      <c r="N53" s="352">
        <v>7</v>
      </c>
      <c r="O53" s="351">
        <f>VLOOKUP(C53&amp;D53,'9C'!$FH$7:$FK$80,2,0)</f>
        <v>7.58</v>
      </c>
      <c r="P53" s="316" t="str">
        <f>VLOOKUP(C53&amp;D53,'9C'!$FH$7:$FK$80,4,0)</f>
        <v>Khá</v>
      </c>
      <c r="Q53" s="316" t="s">
        <v>835</v>
      </c>
      <c r="R53" s="316" t="s">
        <v>835</v>
      </c>
      <c r="S53" s="324"/>
      <c r="T53" s="325"/>
      <c r="U53" s="324"/>
    </row>
    <row r="54" spans="1:21" s="319" customFormat="1" ht="21.75" customHeight="1" x14ac:dyDescent="0.25">
      <c r="A54" s="316">
        <v>44</v>
      </c>
      <c r="B54" s="320">
        <v>378</v>
      </c>
      <c r="C54" s="305" t="s">
        <v>319</v>
      </c>
      <c r="D54" s="306" t="s">
        <v>146</v>
      </c>
      <c r="E54" s="316" t="s">
        <v>863</v>
      </c>
      <c r="F54" s="316" t="b">
        <v>0</v>
      </c>
      <c r="G54" s="321" t="s">
        <v>828</v>
      </c>
      <c r="H54" s="307" t="s">
        <v>828</v>
      </c>
      <c r="I54" s="322">
        <v>35228</v>
      </c>
      <c r="J54" s="323" t="s">
        <v>842</v>
      </c>
      <c r="K54" s="316" t="s">
        <v>840</v>
      </c>
      <c r="L54" s="342">
        <v>7</v>
      </c>
      <c r="M54" s="342">
        <v>7</v>
      </c>
      <c r="N54" s="352">
        <v>6</v>
      </c>
      <c r="O54" s="351">
        <f>VLOOKUP(C54&amp;D54,'9C'!$FH$7:$FK$80,2,0)</f>
        <v>7.04</v>
      </c>
      <c r="P54" s="316" t="str">
        <f>VLOOKUP(C54&amp;D54,'9C'!$FH$7:$FK$80,4,0)</f>
        <v>Khá</v>
      </c>
      <c r="Q54" s="316" t="s">
        <v>833</v>
      </c>
      <c r="R54" s="316" t="s">
        <v>836</v>
      </c>
      <c r="S54" s="324"/>
      <c r="T54" s="325"/>
      <c r="U54" s="324"/>
    </row>
    <row r="55" spans="1:21" s="319" customFormat="1" ht="21.75" customHeight="1" x14ac:dyDescent="0.25">
      <c r="A55" s="316">
        <v>45</v>
      </c>
      <c r="B55" s="320">
        <v>379</v>
      </c>
      <c r="C55" s="305" t="s">
        <v>120</v>
      </c>
      <c r="D55" s="306" t="s">
        <v>147</v>
      </c>
      <c r="E55" s="316" t="s">
        <v>863</v>
      </c>
      <c r="F55" s="316" t="b">
        <v>0</v>
      </c>
      <c r="G55" s="321" t="s">
        <v>828</v>
      </c>
      <c r="H55" s="307" t="s">
        <v>828</v>
      </c>
      <c r="I55" s="322">
        <v>35089</v>
      </c>
      <c r="J55" s="323" t="s">
        <v>841</v>
      </c>
      <c r="K55" s="316" t="s">
        <v>840</v>
      </c>
      <c r="L55" s="342">
        <v>10</v>
      </c>
      <c r="M55" s="342">
        <v>8</v>
      </c>
      <c r="N55" s="352">
        <v>9</v>
      </c>
      <c r="O55" s="351">
        <f>VLOOKUP(C55&amp;D55,'9C'!$FH$7:$FK$80,2,0)</f>
        <v>8.56</v>
      </c>
      <c r="P55" s="316" t="str">
        <f>VLOOKUP(C55&amp;D55,'9C'!$FH$7:$FK$80,4,0)</f>
        <v>Giỏi</v>
      </c>
      <c r="Q55" s="316" t="s">
        <v>833</v>
      </c>
      <c r="R55" s="316" t="s">
        <v>836</v>
      </c>
      <c r="S55" s="324"/>
      <c r="T55" s="325"/>
      <c r="U55" s="324"/>
    </row>
    <row r="56" spans="1:21" s="319" customFormat="1" ht="21.75" customHeight="1" x14ac:dyDescent="0.25">
      <c r="A56" s="316">
        <v>46</v>
      </c>
      <c r="B56" s="320">
        <v>380</v>
      </c>
      <c r="C56" s="305" t="s">
        <v>320</v>
      </c>
      <c r="D56" s="306" t="s">
        <v>147</v>
      </c>
      <c r="E56" s="316" t="s">
        <v>863</v>
      </c>
      <c r="F56" s="316" t="b">
        <v>0</v>
      </c>
      <c r="G56" s="321" t="s">
        <v>828</v>
      </c>
      <c r="H56" s="307" t="s">
        <v>828</v>
      </c>
      <c r="I56" s="322">
        <v>35007</v>
      </c>
      <c r="J56" s="323" t="s">
        <v>846</v>
      </c>
      <c r="K56" s="316" t="s">
        <v>840</v>
      </c>
      <c r="L56" s="342">
        <v>8</v>
      </c>
      <c r="M56" s="342">
        <v>8</v>
      </c>
      <c r="N56" s="352">
        <v>7</v>
      </c>
      <c r="O56" s="351">
        <f>VLOOKUP(C56&amp;D56,'9C'!$FH$7:$FK$80,2,0)</f>
        <v>7.56</v>
      </c>
      <c r="P56" s="316" t="str">
        <f>VLOOKUP(C56&amp;D56,'9C'!$FH$7:$FK$80,4,0)</f>
        <v>Khá</v>
      </c>
      <c r="Q56" s="316" t="s">
        <v>833</v>
      </c>
      <c r="R56" s="316" t="s">
        <v>835</v>
      </c>
      <c r="S56" s="324"/>
      <c r="T56" s="325"/>
      <c r="U56" s="324"/>
    </row>
    <row r="57" spans="1:21" s="319" customFormat="1" ht="21.75" customHeight="1" x14ac:dyDescent="0.25">
      <c r="A57" s="316">
        <v>47</v>
      </c>
      <c r="B57" s="320">
        <v>381</v>
      </c>
      <c r="C57" s="305" t="s">
        <v>102</v>
      </c>
      <c r="D57" s="306" t="s">
        <v>147</v>
      </c>
      <c r="E57" s="316" t="s">
        <v>863</v>
      </c>
      <c r="F57" s="316" t="b">
        <v>0</v>
      </c>
      <c r="G57" s="321" t="s">
        <v>828</v>
      </c>
      <c r="H57" s="307" t="s">
        <v>828</v>
      </c>
      <c r="I57" s="322">
        <v>34912</v>
      </c>
      <c r="J57" s="323" t="s">
        <v>839</v>
      </c>
      <c r="K57" s="316" t="s">
        <v>840</v>
      </c>
      <c r="L57" s="342">
        <v>8</v>
      </c>
      <c r="M57" s="342">
        <v>8</v>
      </c>
      <c r="N57" s="352">
        <v>7</v>
      </c>
      <c r="O57" s="351">
        <f>VLOOKUP(C57&amp;D57,'9C'!$FH$7:$FK$80,2,0)</f>
        <v>7.3</v>
      </c>
      <c r="P57" s="316" t="str">
        <f>VLOOKUP(C57&amp;D57,'9C'!$FH$7:$FK$80,4,0)</f>
        <v>Khá</v>
      </c>
      <c r="Q57" s="316" t="s">
        <v>833</v>
      </c>
      <c r="R57" s="316" t="s">
        <v>836</v>
      </c>
      <c r="S57" s="324"/>
      <c r="T57" s="325"/>
      <c r="U57" s="324"/>
    </row>
    <row r="58" spans="1:21" s="319" customFormat="1" ht="21.75" customHeight="1" x14ac:dyDescent="0.25">
      <c r="A58" s="316">
        <v>48</v>
      </c>
      <c r="B58" s="320">
        <v>382</v>
      </c>
      <c r="C58" s="305" t="s">
        <v>323</v>
      </c>
      <c r="D58" s="306" t="s">
        <v>322</v>
      </c>
      <c r="E58" s="316" t="s">
        <v>863</v>
      </c>
      <c r="F58" s="316" t="b">
        <v>0</v>
      </c>
      <c r="G58" s="321" t="s">
        <v>828</v>
      </c>
      <c r="H58" s="307" t="s">
        <v>828</v>
      </c>
      <c r="I58" s="322">
        <v>35141</v>
      </c>
      <c r="J58" s="323" t="s">
        <v>839</v>
      </c>
      <c r="K58" s="316" t="s">
        <v>840</v>
      </c>
      <c r="L58" s="342">
        <v>7</v>
      </c>
      <c r="M58" s="342">
        <v>7</v>
      </c>
      <c r="N58" s="352">
        <v>8</v>
      </c>
      <c r="O58" s="351">
        <f>VLOOKUP(C58&amp;D58,'9C'!$FH$7:$FK$80,2,0)</f>
        <v>6.99</v>
      </c>
      <c r="P58" s="316" t="str">
        <f>VLOOKUP(C58&amp;D58,'9C'!$FH$7:$FK$80,4,0)</f>
        <v>TBKhá</v>
      </c>
      <c r="Q58" s="316" t="s">
        <v>833</v>
      </c>
      <c r="R58" s="316" t="s">
        <v>836</v>
      </c>
      <c r="S58" s="324"/>
      <c r="T58" s="325"/>
      <c r="U58" s="324"/>
    </row>
    <row r="59" spans="1:21" s="319" customFormat="1" ht="21.75" customHeight="1" x14ac:dyDescent="0.25">
      <c r="A59" s="316">
        <v>49</v>
      </c>
      <c r="B59" s="320">
        <v>383</v>
      </c>
      <c r="C59" s="305" t="s">
        <v>321</v>
      </c>
      <c r="D59" s="306" t="s">
        <v>322</v>
      </c>
      <c r="E59" s="316" t="s">
        <v>863</v>
      </c>
      <c r="F59" s="316" t="b">
        <v>0</v>
      </c>
      <c r="G59" s="321" t="s">
        <v>828</v>
      </c>
      <c r="H59" s="307" t="s">
        <v>828</v>
      </c>
      <c r="I59" s="322">
        <v>35312</v>
      </c>
      <c r="J59" s="323" t="s">
        <v>848</v>
      </c>
      <c r="K59" s="316" t="s">
        <v>840</v>
      </c>
      <c r="L59" s="342">
        <v>10</v>
      </c>
      <c r="M59" s="342">
        <v>9</v>
      </c>
      <c r="N59" s="352">
        <v>8</v>
      </c>
      <c r="O59" s="351">
        <f>VLOOKUP(C59&amp;D59,'9C'!$FH$7:$FK$80,2,0)</f>
        <v>8.06</v>
      </c>
      <c r="P59" s="316" t="str">
        <f>VLOOKUP(C59&amp;D59,'9C'!$FH$7:$FK$80,4,0)</f>
        <v>Giỏi</v>
      </c>
      <c r="Q59" s="316" t="s">
        <v>834</v>
      </c>
      <c r="R59" s="316" t="s">
        <v>837</v>
      </c>
      <c r="S59" s="324"/>
      <c r="T59" s="325"/>
      <c r="U59" s="324"/>
    </row>
    <row r="60" spans="1:21" s="319" customFormat="1" ht="21.75" customHeight="1" x14ac:dyDescent="0.25">
      <c r="A60" s="316">
        <v>50</v>
      </c>
      <c r="B60" s="320">
        <v>384</v>
      </c>
      <c r="C60" s="305" t="s">
        <v>122</v>
      </c>
      <c r="D60" s="306" t="s">
        <v>153</v>
      </c>
      <c r="E60" s="316" t="s">
        <v>863</v>
      </c>
      <c r="F60" s="316" t="b">
        <v>0</v>
      </c>
      <c r="G60" s="321" t="s">
        <v>828</v>
      </c>
      <c r="H60" s="307" t="s">
        <v>828</v>
      </c>
      <c r="I60" s="322">
        <v>35023</v>
      </c>
      <c r="J60" s="323" t="s">
        <v>841</v>
      </c>
      <c r="K60" s="316" t="s">
        <v>840</v>
      </c>
      <c r="L60" s="342">
        <v>10</v>
      </c>
      <c r="M60" s="342">
        <v>9</v>
      </c>
      <c r="N60" s="352">
        <v>9</v>
      </c>
      <c r="O60" s="351">
        <f>VLOOKUP(C60&amp;D60,'9C'!$FH$7:$FK$80,2,0)</f>
        <v>8.23</v>
      </c>
      <c r="P60" s="316" t="str">
        <f>VLOOKUP(C60&amp;D60,'9C'!$FH$7:$FK$80,4,0)</f>
        <v>Giỏi</v>
      </c>
      <c r="Q60" s="316" t="s">
        <v>833</v>
      </c>
      <c r="R60" s="316" t="s">
        <v>833</v>
      </c>
      <c r="S60" s="324"/>
      <c r="T60" s="325"/>
      <c r="U60" s="324"/>
    </row>
    <row r="61" spans="1:21" s="319" customFormat="1" ht="21.75" customHeight="1" x14ac:dyDescent="0.25">
      <c r="A61" s="316">
        <v>51</v>
      </c>
      <c r="B61" s="320">
        <v>385</v>
      </c>
      <c r="C61" s="305" t="s">
        <v>120</v>
      </c>
      <c r="D61" s="306" t="s">
        <v>153</v>
      </c>
      <c r="E61" s="316" t="s">
        <v>863</v>
      </c>
      <c r="F61" s="316" t="b">
        <v>0</v>
      </c>
      <c r="G61" s="321" t="s">
        <v>828</v>
      </c>
      <c r="H61" s="307" t="s">
        <v>828</v>
      </c>
      <c r="I61" s="322">
        <v>34715</v>
      </c>
      <c r="J61" s="323" t="s">
        <v>842</v>
      </c>
      <c r="K61" s="316" t="s">
        <v>840</v>
      </c>
      <c r="L61" s="342">
        <v>7</v>
      </c>
      <c r="M61" s="342">
        <v>8</v>
      </c>
      <c r="N61" s="352">
        <v>8</v>
      </c>
      <c r="O61" s="351">
        <f>VLOOKUP(C61&amp;D61,'9C'!$FH$7:$FK$80,2,0)</f>
        <v>7.76</v>
      </c>
      <c r="P61" s="316" t="str">
        <f>VLOOKUP(C61&amp;D61,'9C'!$FH$7:$FK$80,4,0)</f>
        <v>Khá</v>
      </c>
      <c r="Q61" s="316" t="s">
        <v>833</v>
      </c>
      <c r="R61" s="316" t="s">
        <v>837</v>
      </c>
      <c r="S61" s="324"/>
      <c r="T61" s="325"/>
      <c r="U61" s="324"/>
    </row>
    <row r="62" spans="1:21" s="319" customFormat="1" ht="21.75" customHeight="1" x14ac:dyDescent="0.25">
      <c r="A62" s="316">
        <v>52</v>
      </c>
      <c r="B62" s="320">
        <v>386</v>
      </c>
      <c r="C62" s="305" t="s">
        <v>163</v>
      </c>
      <c r="D62" s="306" t="s">
        <v>156</v>
      </c>
      <c r="E62" s="316" t="s">
        <v>863</v>
      </c>
      <c r="F62" s="316" t="b">
        <v>0</v>
      </c>
      <c r="G62" s="321" t="s">
        <v>828</v>
      </c>
      <c r="H62" s="307" t="s">
        <v>828</v>
      </c>
      <c r="I62" s="322">
        <v>35389</v>
      </c>
      <c r="J62" s="323" t="s">
        <v>842</v>
      </c>
      <c r="K62" s="316" t="s">
        <v>840</v>
      </c>
      <c r="L62" s="342">
        <v>7</v>
      </c>
      <c r="M62" s="342">
        <v>9</v>
      </c>
      <c r="N62" s="352">
        <v>9</v>
      </c>
      <c r="O62" s="351">
        <f>VLOOKUP(C62&amp;D62,'9C'!$FH$7:$FK$80,2,0)</f>
        <v>7.32</v>
      </c>
      <c r="P62" s="316" t="str">
        <f>VLOOKUP(C62&amp;D62,'9C'!$FH$7:$FK$80,4,0)</f>
        <v>Khá</v>
      </c>
      <c r="Q62" s="316" t="s">
        <v>833</v>
      </c>
      <c r="R62" s="316" t="s">
        <v>834</v>
      </c>
      <c r="S62" s="324"/>
      <c r="T62" s="325"/>
      <c r="U62" s="324"/>
    </row>
    <row r="63" spans="1:21" s="319" customFormat="1" ht="21.75" customHeight="1" x14ac:dyDescent="0.25">
      <c r="A63" s="316">
        <v>53</v>
      </c>
      <c r="B63" s="320">
        <v>387</v>
      </c>
      <c r="C63" s="305" t="s">
        <v>324</v>
      </c>
      <c r="D63" s="306" t="s">
        <v>156</v>
      </c>
      <c r="E63" s="316" t="s">
        <v>863</v>
      </c>
      <c r="F63" s="316" t="b">
        <v>0</v>
      </c>
      <c r="G63" s="321" t="s">
        <v>828</v>
      </c>
      <c r="H63" s="307" t="s">
        <v>828</v>
      </c>
      <c r="I63" s="322">
        <v>35325</v>
      </c>
      <c r="J63" s="323" t="s">
        <v>839</v>
      </c>
      <c r="K63" s="316" t="s">
        <v>840</v>
      </c>
      <c r="L63" s="342">
        <v>8</v>
      </c>
      <c r="M63" s="342">
        <v>8</v>
      </c>
      <c r="N63" s="352">
        <v>7</v>
      </c>
      <c r="O63" s="351">
        <f>VLOOKUP(C63&amp;D63,'9C'!$FH$7:$FK$80,2,0)</f>
        <v>7.76</v>
      </c>
      <c r="P63" s="316" t="str">
        <f>VLOOKUP(C63&amp;D63,'9C'!$FH$7:$FK$80,4,0)</f>
        <v>Khá</v>
      </c>
      <c r="Q63" s="316" t="s">
        <v>833</v>
      </c>
      <c r="R63" s="316" t="s">
        <v>836</v>
      </c>
      <c r="S63" s="324"/>
      <c r="T63" s="325"/>
      <c r="U63" s="324"/>
    </row>
    <row r="64" spans="1:21" s="319" customFormat="1" ht="21.75" customHeight="1" x14ac:dyDescent="0.25">
      <c r="A64" s="316">
        <v>54</v>
      </c>
      <c r="B64" s="320">
        <v>388</v>
      </c>
      <c r="C64" s="305" t="s">
        <v>120</v>
      </c>
      <c r="D64" s="306" t="s">
        <v>159</v>
      </c>
      <c r="E64" s="316" t="s">
        <v>863</v>
      </c>
      <c r="F64" s="316" t="b">
        <v>0</v>
      </c>
      <c r="G64" s="321" t="s">
        <v>828</v>
      </c>
      <c r="H64" s="307" t="s">
        <v>828</v>
      </c>
      <c r="I64" s="322">
        <v>35101</v>
      </c>
      <c r="J64" s="323" t="s">
        <v>839</v>
      </c>
      <c r="K64" s="316" t="s">
        <v>840</v>
      </c>
      <c r="L64" s="342">
        <v>8</v>
      </c>
      <c r="M64" s="342">
        <v>8</v>
      </c>
      <c r="N64" s="352">
        <v>8</v>
      </c>
      <c r="O64" s="351">
        <f>VLOOKUP(C64&amp;D64,'9C'!$FH$7:$FK$80,2,0)</f>
        <v>7.61</v>
      </c>
      <c r="P64" s="316" t="str">
        <f>VLOOKUP(C64&amp;D64,'9C'!$FH$7:$FK$80,4,0)</f>
        <v>Khá</v>
      </c>
      <c r="Q64" s="316" t="s">
        <v>835</v>
      </c>
      <c r="R64" s="316" t="s">
        <v>836</v>
      </c>
      <c r="S64" s="324"/>
      <c r="T64" s="325"/>
      <c r="U64" s="324"/>
    </row>
    <row r="65" spans="1:21" s="319" customFormat="1" ht="21.75" customHeight="1" x14ac:dyDescent="0.25">
      <c r="A65" s="316">
        <v>55</v>
      </c>
      <c r="B65" s="320">
        <v>389</v>
      </c>
      <c r="C65" s="305" t="s">
        <v>325</v>
      </c>
      <c r="D65" s="306" t="s">
        <v>161</v>
      </c>
      <c r="E65" s="316" t="s">
        <v>863</v>
      </c>
      <c r="F65" s="316" t="b">
        <v>0</v>
      </c>
      <c r="G65" s="321" t="s">
        <v>828</v>
      </c>
      <c r="H65" s="307" t="s">
        <v>828</v>
      </c>
      <c r="I65" s="322">
        <v>35089</v>
      </c>
      <c r="J65" s="323" t="s">
        <v>839</v>
      </c>
      <c r="K65" s="316" t="s">
        <v>840</v>
      </c>
      <c r="L65" s="342">
        <v>6</v>
      </c>
      <c r="M65" s="342">
        <v>8</v>
      </c>
      <c r="N65" s="352">
        <v>8</v>
      </c>
      <c r="O65" s="351">
        <f>VLOOKUP(C65&amp;D65,'9C'!$FH$7:$FK$80,2,0)</f>
        <v>7.09</v>
      </c>
      <c r="P65" s="316" t="str">
        <f>VLOOKUP(C65&amp;D65,'9C'!$FH$7:$FK$80,4,0)</f>
        <v>Khá</v>
      </c>
      <c r="Q65" s="316" t="s">
        <v>833</v>
      </c>
      <c r="R65" s="316" t="s">
        <v>836</v>
      </c>
      <c r="S65" s="324"/>
      <c r="T65" s="325"/>
      <c r="U65" s="324"/>
    </row>
    <row r="66" spans="1:21" s="319" customFormat="1" ht="21.75" customHeight="1" x14ac:dyDescent="0.25">
      <c r="A66" s="316">
        <v>56</v>
      </c>
      <c r="B66" s="320">
        <v>390</v>
      </c>
      <c r="C66" s="305" t="s">
        <v>326</v>
      </c>
      <c r="D66" s="306" t="s">
        <v>161</v>
      </c>
      <c r="E66" s="316" t="s">
        <v>863</v>
      </c>
      <c r="F66" s="316" t="b">
        <v>0</v>
      </c>
      <c r="G66" s="321" t="s">
        <v>828</v>
      </c>
      <c r="H66" s="307" t="s">
        <v>828</v>
      </c>
      <c r="I66" s="322">
        <v>35255</v>
      </c>
      <c r="J66" s="323" t="s">
        <v>839</v>
      </c>
      <c r="K66" s="316" t="s">
        <v>840</v>
      </c>
      <c r="L66" s="342">
        <v>7</v>
      </c>
      <c r="M66" s="342">
        <v>8</v>
      </c>
      <c r="N66" s="352">
        <v>8</v>
      </c>
      <c r="O66" s="351">
        <f>VLOOKUP(C66&amp;D66,'9C'!$FH$7:$FK$80,2,0)</f>
        <v>7.18</v>
      </c>
      <c r="P66" s="316" t="str">
        <f>VLOOKUP(C66&amp;D66,'9C'!$FH$7:$FK$80,4,0)</f>
        <v>Khá</v>
      </c>
      <c r="Q66" s="316" t="s">
        <v>833</v>
      </c>
      <c r="R66" s="316" t="s">
        <v>837</v>
      </c>
      <c r="S66" s="324"/>
      <c r="T66" s="325"/>
      <c r="U66" s="324"/>
    </row>
    <row r="67" spans="1:21" s="319" customFormat="1" ht="21.75" customHeight="1" x14ac:dyDescent="0.25">
      <c r="A67" s="316">
        <v>57</v>
      </c>
      <c r="B67" s="320">
        <v>391</v>
      </c>
      <c r="C67" s="305" t="s">
        <v>327</v>
      </c>
      <c r="D67" s="306" t="s">
        <v>166</v>
      </c>
      <c r="E67" s="316" t="s">
        <v>863</v>
      </c>
      <c r="F67" s="316" t="b">
        <v>0</v>
      </c>
      <c r="G67" s="321" t="s">
        <v>828</v>
      </c>
      <c r="H67" s="307" t="s">
        <v>828</v>
      </c>
      <c r="I67" s="322">
        <v>35099</v>
      </c>
      <c r="J67" s="323" t="s">
        <v>842</v>
      </c>
      <c r="K67" s="316" t="s">
        <v>840</v>
      </c>
      <c r="L67" s="342">
        <v>7</v>
      </c>
      <c r="M67" s="342">
        <v>9</v>
      </c>
      <c r="N67" s="352">
        <v>8</v>
      </c>
      <c r="O67" s="351">
        <f>VLOOKUP(C67&amp;D67,'9C'!$FH$7:$FK$80,2,0)</f>
        <v>7.54</v>
      </c>
      <c r="P67" s="316" t="str">
        <f>VLOOKUP(C67&amp;D67,'9C'!$FH$7:$FK$80,4,0)</f>
        <v>Khá</v>
      </c>
      <c r="Q67" s="316" t="s">
        <v>835</v>
      </c>
      <c r="R67" s="316" t="s">
        <v>834</v>
      </c>
      <c r="S67" s="324"/>
      <c r="T67" s="325"/>
      <c r="U67" s="324"/>
    </row>
    <row r="68" spans="1:21" s="319" customFormat="1" ht="21.75" customHeight="1" x14ac:dyDescent="0.25">
      <c r="A68" s="316">
        <v>58</v>
      </c>
      <c r="B68" s="320">
        <v>392</v>
      </c>
      <c r="C68" s="305" t="s">
        <v>203</v>
      </c>
      <c r="D68" s="306" t="s">
        <v>168</v>
      </c>
      <c r="E68" s="316" t="s">
        <v>863</v>
      </c>
      <c r="F68" s="316" t="b">
        <v>0</v>
      </c>
      <c r="G68" s="321" t="s">
        <v>828</v>
      </c>
      <c r="H68" s="307" t="s">
        <v>828</v>
      </c>
      <c r="I68" s="322">
        <v>35347</v>
      </c>
      <c r="J68" s="323" t="s">
        <v>843</v>
      </c>
      <c r="K68" s="316" t="s">
        <v>840</v>
      </c>
      <c r="L68" s="342">
        <v>7</v>
      </c>
      <c r="M68" s="342">
        <v>7</v>
      </c>
      <c r="N68" s="352">
        <v>6</v>
      </c>
      <c r="O68" s="351">
        <f>VLOOKUP(C68&amp;D68,'9C'!$FH$7:$FK$80,2,0)</f>
        <v>7.03</v>
      </c>
      <c r="P68" s="316" t="str">
        <f>VLOOKUP(C68&amp;D68,'9C'!$FH$7:$FK$80,4,0)</f>
        <v>Khá</v>
      </c>
      <c r="Q68" s="316" t="s">
        <v>833</v>
      </c>
      <c r="R68" s="316" t="s">
        <v>837</v>
      </c>
      <c r="S68" s="324"/>
      <c r="T68" s="325"/>
      <c r="U68" s="324"/>
    </row>
    <row r="69" spans="1:21" s="319" customFormat="1" ht="21.75" customHeight="1" x14ac:dyDescent="0.25">
      <c r="A69" s="316">
        <v>59</v>
      </c>
      <c r="B69" s="320">
        <v>393</v>
      </c>
      <c r="C69" s="305" t="s">
        <v>120</v>
      </c>
      <c r="D69" s="306" t="s">
        <v>169</v>
      </c>
      <c r="E69" s="316" t="s">
        <v>863</v>
      </c>
      <c r="F69" s="316" t="b">
        <v>0</v>
      </c>
      <c r="G69" s="321" t="s">
        <v>828</v>
      </c>
      <c r="H69" s="307" t="s">
        <v>828</v>
      </c>
      <c r="I69" s="322">
        <v>35105</v>
      </c>
      <c r="J69" s="323" t="s">
        <v>839</v>
      </c>
      <c r="K69" s="316" t="s">
        <v>840</v>
      </c>
      <c r="L69" s="342">
        <v>8</v>
      </c>
      <c r="M69" s="342">
        <v>7</v>
      </c>
      <c r="N69" s="352">
        <v>8</v>
      </c>
      <c r="O69" s="351">
        <f>VLOOKUP(C69&amp;D69,'9C'!$FH$7:$FK$80,2,0)</f>
        <v>7.08</v>
      </c>
      <c r="P69" s="316" t="str">
        <f>VLOOKUP(C69&amp;D69,'9C'!$FH$7:$FK$80,4,0)</f>
        <v>Khá</v>
      </c>
      <c r="Q69" s="316" t="s">
        <v>833</v>
      </c>
      <c r="R69" s="316" t="s">
        <v>836</v>
      </c>
      <c r="S69" s="324"/>
      <c r="T69" s="325"/>
      <c r="U69" s="324"/>
    </row>
    <row r="70" spans="1:21" s="319" customFormat="1" ht="21.75" customHeight="1" x14ac:dyDescent="0.25">
      <c r="A70" s="316">
        <v>60</v>
      </c>
      <c r="B70" s="320">
        <v>394</v>
      </c>
      <c r="C70" s="305" t="s">
        <v>328</v>
      </c>
      <c r="D70" s="306" t="s">
        <v>169</v>
      </c>
      <c r="E70" s="316" t="s">
        <v>863</v>
      </c>
      <c r="F70" s="316" t="b">
        <v>0</v>
      </c>
      <c r="G70" s="321" t="s">
        <v>828</v>
      </c>
      <c r="H70" s="307" t="s">
        <v>828</v>
      </c>
      <c r="I70" s="322">
        <v>35354</v>
      </c>
      <c r="J70" s="323" t="s">
        <v>841</v>
      </c>
      <c r="K70" s="316" t="s">
        <v>840</v>
      </c>
      <c r="L70" s="342">
        <v>9</v>
      </c>
      <c r="M70" s="342">
        <v>9</v>
      </c>
      <c r="N70" s="352">
        <v>8</v>
      </c>
      <c r="O70" s="351">
        <f>VLOOKUP(C70&amp;D70,'9C'!$FH$7:$FK$80,2,0)</f>
        <v>7.38</v>
      </c>
      <c r="P70" s="316" t="str">
        <f>VLOOKUP(C70&amp;D70,'9C'!$FH$7:$FK$80,4,0)</f>
        <v>Khá</v>
      </c>
      <c r="Q70" s="316" t="s">
        <v>833</v>
      </c>
      <c r="R70" s="316" t="s">
        <v>834</v>
      </c>
      <c r="S70" s="324"/>
      <c r="T70" s="325"/>
      <c r="U70" s="324"/>
    </row>
    <row r="71" spans="1:21" s="319" customFormat="1" ht="21.75" customHeight="1" x14ac:dyDescent="0.25">
      <c r="A71" s="316">
        <v>61</v>
      </c>
      <c r="B71" s="320">
        <v>395</v>
      </c>
      <c r="C71" s="305" t="s">
        <v>203</v>
      </c>
      <c r="D71" s="306" t="s">
        <v>169</v>
      </c>
      <c r="E71" s="316" t="s">
        <v>863</v>
      </c>
      <c r="F71" s="316" t="b">
        <v>0</v>
      </c>
      <c r="G71" s="321" t="s">
        <v>828</v>
      </c>
      <c r="H71" s="307" t="s">
        <v>828</v>
      </c>
      <c r="I71" s="322">
        <v>35350</v>
      </c>
      <c r="J71" s="323" t="s">
        <v>839</v>
      </c>
      <c r="K71" s="316" t="s">
        <v>840</v>
      </c>
      <c r="L71" s="342">
        <v>8</v>
      </c>
      <c r="M71" s="342">
        <v>8</v>
      </c>
      <c r="N71" s="352">
        <v>9</v>
      </c>
      <c r="O71" s="351">
        <f>VLOOKUP(C71&amp;D71,'9C'!$FH$7:$FK$80,2,0)</f>
        <v>7.16</v>
      </c>
      <c r="P71" s="316" t="str">
        <f>VLOOKUP(C71&amp;D71,'9C'!$FH$7:$FK$80,4,0)</f>
        <v>Khá</v>
      </c>
      <c r="Q71" s="316" t="s">
        <v>835</v>
      </c>
      <c r="R71" s="316" t="s">
        <v>836</v>
      </c>
      <c r="S71" s="324"/>
      <c r="T71" s="325"/>
      <c r="U71" s="324"/>
    </row>
    <row r="72" spans="1:21" s="319" customFormat="1" ht="21.75" customHeight="1" x14ac:dyDescent="0.25">
      <c r="A72" s="316">
        <v>62</v>
      </c>
      <c r="B72" s="320">
        <v>396</v>
      </c>
      <c r="C72" s="305" t="s">
        <v>228</v>
      </c>
      <c r="D72" s="306" t="s">
        <v>329</v>
      </c>
      <c r="E72" s="316" t="s">
        <v>863</v>
      </c>
      <c r="F72" s="316" t="b">
        <v>0</v>
      </c>
      <c r="G72" s="321" t="s">
        <v>828</v>
      </c>
      <c r="H72" s="307" t="s">
        <v>828</v>
      </c>
      <c r="I72" s="322">
        <v>35324</v>
      </c>
      <c r="J72" s="323" t="s">
        <v>839</v>
      </c>
      <c r="K72" s="316" t="s">
        <v>840</v>
      </c>
      <c r="L72" s="342">
        <v>10</v>
      </c>
      <c r="M72" s="342">
        <v>7</v>
      </c>
      <c r="N72" s="352">
        <v>9</v>
      </c>
      <c r="O72" s="351">
        <f>VLOOKUP(C72&amp;D72,'9C'!$FH$7:$FK$80,2,0)</f>
        <v>7.98</v>
      </c>
      <c r="P72" s="316" t="str">
        <f>VLOOKUP(C72&amp;D72,'9C'!$FH$7:$FK$80,4,0)</f>
        <v>Khá</v>
      </c>
      <c r="Q72" s="316" t="s">
        <v>833</v>
      </c>
      <c r="R72" s="316" t="s">
        <v>833</v>
      </c>
      <c r="S72" s="324"/>
      <c r="T72" s="325"/>
      <c r="U72" s="324"/>
    </row>
    <row r="73" spans="1:21" s="319" customFormat="1" ht="21.75" customHeight="1" x14ac:dyDescent="0.25">
      <c r="A73" s="316">
        <v>63</v>
      </c>
      <c r="B73" s="320">
        <v>397</v>
      </c>
      <c r="C73" s="305" t="s">
        <v>257</v>
      </c>
      <c r="D73" s="306" t="s">
        <v>267</v>
      </c>
      <c r="E73" s="316" t="s">
        <v>863</v>
      </c>
      <c r="F73" s="316" t="b">
        <v>0</v>
      </c>
      <c r="G73" s="321" t="s">
        <v>828</v>
      </c>
      <c r="H73" s="307" t="s">
        <v>828</v>
      </c>
      <c r="I73" s="322">
        <v>35169</v>
      </c>
      <c r="J73" s="323" t="s">
        <v>839</v>
      </c>
      <c r="K73" s="316" t="s">
        <v>840</v>
      </c>
      <c r="L73" s="342">
        <v>8</v>
      </c>
      <c r="M73" s="342">
        <v>8</v>
      </c>
      <c r="N73" s="352">
        <v>7</v>
      </c>
      <c r="O73" s="351">
        <f>VLOOKUP(C73&amp;D73,'9C'!$FH$7:$FK$80,2,0)</f>
        <v>7.04</v>
      </c>
      <c r="P73" s="316" t="str">
        <f>VLOOKUP(C73&amp;D73,'9C'!$FH$7:$FK$80,4,0)</f>
        <v>Khá</v>
      </c>
      <c r="Q73" s="316" t="s">
        <v>833</v>
      </c>
      <c r="R73" s="316" t="s">
        <v>833</v>
      </c>
      <c r="S73" s="324"/>
      <c r="T73" s="325"/>
      <c r="U73" s="324"/>
    </row>
    <row r="74" spans="1:21" s="319" customFormat="1" ht="21.75" customHeight="1" x14ac:dyDescent="0.25">
      <c r="A74" s="316">
        <v>64</v>
      </c>
      <c r="B74" s="320">
        <v>398</v>
      </c>
      <c r="C74" s="305" t="s">
        <v>330</v>
      </c>
      <c r="D74" s="306" t="s">
        <v>331</v>
      </c>
      <c r="E74" s="316" t="s">
        <v>863</v>
      </c>
      <c r="F74" s="316" t="b">
        <v>0</v>
      </c>
      <c r="G74" s="321" t="s">
        <v>827</v>
      </c>
      <c r="H74" s="307" t="s">
        <v>827</v>
      </c>
      <c r="I74" s="322">
        <v>34967</v>
      </c>
      <c r="J74" s="323" t="s">
        <v>839</v>
      </c>
      <c r="K74" s="316" t="s">
        <v>840</v>
      </c>
      <c r="L74" s="342">
        <v>7</v>
      </c>
      <c r="M74" s="342">
        <v>9</v>
      </c>
      <c r="N74" s="352">
        <v>9</v>
      </c>
      <c r="O74" s="351">
        <f>VLOOKUP(C74&amp;D74,'9C'!$FH$7:$FK$80,2,0)</f>
        <v>7.21</v>
      </c>
      <c r="P74" s="316" t="str">
        <f>VLOOKUP(C74&amp;D74,'9C'!$FH$7:$FK$80,4,0)</f>
        <v>Khá</v>
      </c>
      <c r="Q74" s="316" t="s">
        <v>833</v>
      </c>
      <c r="R74" s="316" t="s">
        <v>834</v>
      </c>
      <c r="S74" s="324"/>
      <c r="T74" s="325"/>
      <c r="U74" s="324"/>
    </row>
    <row r="75" spans="1:21" s="319" customFormat="1" ht="21.75" customHeight="1" x14ac:dyDescent="0.25">
      <c r="A75" s="316">
        <v>65</v>
      </c>
      <c r="B75" s="320">
        <v>399</v>
      </c>
      <c r="C75" s="305" t="s">
        <v>102</v>
      </c>
      <c r="D75" s="306" t="s">
        <v>174</v>
      </c>
      <c r="E75" s="316" t="s">
        <v>863</v>
      </c>
      <c r="F75" s="316" t="b">
        <v>0</v>
      </c>
      <c r="G75" s="321" t="s">
        <v>828</v>
      </c>
      <c r="H75" s="307" t="s">
        <v>828</v>
      </c>
      <c r="I75" s="322">
        <v>35124</v>
      </c>
      <c r="J75" s="323" t="s">
        <v>839</v>
      </c>
      <c r="K75" s="316" t="s">
        <v>840</v>
      </c>
      <c r="L75" s="342">
        <v>10</v>
      </c>
      <c r="M75" s="342">
        <v>8</v>
      </c>
      <c r="N75" s="352">
        <v>7</v>
      </c>
      <c r="O75" s="351">
        <f>VLOOKUP(C75&amp;D75,'9C'!$FH$7:$FK$80,2,0)</f>
        <v>8.35</v>
      </c>
      <c r="P75" s="316" t="str">
        <f>VLOOKUP(C75&amp;D75,'9C'!$FH$7:$FK$80,4,0)</f>
        <v>Giỏi</v>
      </c>
      <c r="Q75" s="316" t="s">
        <v>835</v>
      </c>
      <c r="R75" s="316" t="s">
        <v>835</v>
      </c>
      <c r="S75" s="324"/>
      <c r="T75" s="325"/>
      <c r="U75" s="324"/>
    </row>
    <row r="76" spans="1:21" s="319" customFormat="1" ht="21.75" customHeight="1" x14ac:dyDescent="0.25">
      <c r="A76" s="316">
        <v>66</v>
      </c>
      <c r="B76" s="320">
        <v>400</v>
      </c>
      <c r="C76" s="305" t="s">
        <v>321</v>
      </c>
      <c r="D76" s="306" t="s">
        <v>174</v>
      </c>
      <c r="E76" s="316" t="s">
        <v>863</v>
      </c>
      <c r="F76" s="316" t="b">
        <v>0</v>
      </c>
      <c r="G76" s="321" t="s">
        <v>828</v>
      </c>
      <c r="H76" s="307" t="s">
        <v>828</v>
      </c>
      <c r="I76" s="322">
        <v>34941</v>
      </c>
      <c r="J76" s="323" t="s">
        <v>841</v>
      </c>
      <c r="K76" s="316" t="s">
        <v>840</v>
      </c>
      <c r="L76" s="342">
        <v>6</v>
      </c>
      <c r="M76" s="342">
        <v>8</v>
      </c>
      <c r="N76" s="352">
        <v>5</v>
      </c>
      <c r="O76" s="351">
        <f>VLOOKUP(C76&amp;D76,'9C'!$FH$7:$FK$80,2,0)</f>
        <v>7.19</v>
      </c>
      <c r="P76" s="316" t="str">
        <f>VLOOKUP(C76&amp;D76,'9C'!$FH$7:$FK$80,4,0)</f>
        <v>Khá</v>
      </c>
      <c r="Q76" s="316" t="s">
        <v>835</v>
      </c>
      <c r="R76" s="316" t="s">
        <v>835</v>
      </c>
      <c r="S76" s="324"/>
      <c r="T76" s="325"/>
      <c r="U76" s="324"/>
    </row>
    <row r="77" spans="1:21" s="319" customFormat="1" ht="21.75" customHeight="1" x14ac:dyDescent="0.25">
      <c r="A77" s="316">
        <v>67</v>
      </c>
      <c r="B77" s="320">
        <v>401</v>
      </c>
      <c r="C77" s="305" t="s">
        <v>97</v>
      </c>
      <c r="D77" s="306" t="s">
        <v>174</v>
      </c>
      <c r="E77" s="316" t="s">
        <v>863</v>
      </c>
      <c r="F77" s="316" t="b">
        <v>0</v>
      </c>
      <c r="G77" s="321" t="s">
        <v>828</v>
      </c>
      <c r="H77" s="307" t="s">
        <v>828</v>
      </c>
      <c r="I77" s="322">
        <v>34668</v>
      </c>
      <c r="J77" s="323" t="s">
        <v>839</v>
      </c>
      <c r="K77" s="316" t="s">
        <v>840</v>
      </c>
      <c r="L77" s="342">
        <v>8</v>
      </c>
      <c r="M77" s="342">
        <v>8</v>
      </c>
      <c r="N77" s="352">
        <v>6</v>
      </c>
      <c r="O77" s="351">
        <f>VLOOKUP(C77&amp;D77,'9C'!$FH$7:$FK$80,2,0)</f>
        <v>7.61</v>
      </c>
      <c r="P77" s="316" t="str">
        <f>VLOOKUP(C77&amp;D77,'9C'!$FH$7:$FK$80,4,0)</f>
        <v>Khá</v>
      </c>
      <c r="Q77" s="316" t="s">
        <v>833</v>
      </c>
      <c r="R77" s="316" t="s">
        <v>833</v>
      </c>
      <c r="S77" s="324"/>
      <c r="T77" s="325"/>
      <c r="U77" s="324"/>
    </row>
    <row r="78" spans="1:21" s="319" customFormat="1" ht="21.75" customHeight="1" x14ac:dyDescent="0.25">
      <c r="A78" s="316">
        <v>68</v>
      </c>
      <c r="B78" s="320">
        <v>402</v>
      </c>
      <c r="C78" s="305" t="s">
        <v>122</v>
      </c>
      <c r="D78" s="306" t="s">
        <v>178</v>
      </c>
      <c r="E78" s="316" t="s">
        <v>863</v>
      </c>
      <c r="F78" s="316" t="b">
        <v>0</v>
      </c>
      <c r="G78" s="321" t="s">
        <v>828</v>
      </c>
      <c r="H78" s="307" t="s">
        <v>828</v>
      </c>
      <c r="I78" s="322">
        <v>34797</v>
      </c>
      <c r="J78" s="323" t="s">
        <v>846</v>
      </c>
      <c r="K78" s="316" t="s">
        <v>840</v>
      </c>
      <c r="L78" s="342">
        <v>8</v>
      </c>
      <c r="M78" s="342">
        <v>8</v>
      </c>
      <c r="N78" s="352">
        <v>6</v>
      </c>
      <c r="O78" s="351">
        <f>VLOOKUP(C78&amp;D78,'9C'!$FH$7:$FK$80,2,0)</f>
        <v>7.96</v>
      </c>
      <c r="P78" s="316" t="str">
        <f>VLOOKUP(C78&amp;D78,'9C'!$FH$7:$FK$80,4,0)</f>
        <v>Khá</v>
      </c>
      <c r="Q78" s="316" t="s">
        <v>835</v>
      </c>
      <c r="R78" s="316" t="s">
        <v>835</v>
      </c>
      <c r="S78" s="324"/>
      <c r="T78" s="325"/>
      <c r="U78" s="324"/>
    </row>
    <row r="79" spans="1:21" s="319" customFormat="1" ht="21.75" customHeight="1" x14ac:dyDescent="0.25">
      <c r="A79" s="316">
        <v>69</v>
      </c>
      <c r="B79" s="320">
        <v>403</v>
      </c>
      <c r="C79" s="305" t="s">
        <v>334</v>
      </c>
      <c r="D79" s="306" t="s">
        <v>335</v>
      </c>
      <c r="E79" s="316" t="s">
        <v>863</v>
      </c>
      <c r="F79" s="316" t="b">
        <v>0</v>
      </c>
      <c r="G79" s="321" t="s">
        <v>827</v>
      </c>
      <c r="H79" s="307" t="s">
        <v>827</v>
      </c>
      <c r="I79" s="322">
        <v>35385</v>
      </c>
      <c r="J79" s="323" t="s">
        <v>839</v>
      </c>
      <c r="K79" s="316" t="s">
        <v>840</v>
      </c>
      <c r="L79" s="342">
        <v>6</v>
      </c>
      <c r="M79" s="342">
        <v>7</v>
      </c>
      <c r="N79" s="352">
        <v>6</v>
      </c>
      <c r="O79" s="351"/>
      <c r="P79" s="316"/>
      <c r="Q79" s="316" t="s">
        <v>835</v>
      </c>
      <c r="R79" s="316" t="s">
        <v>833</v>
      </c>
      <c r="S79" s="324"/>
      <c r="T79" s="325"/>
      <c r="U79" s="356" t="s">
        <v>995</v>
      </c>
    </row>
    <row r="80" spans="1:21" s="319" customFormat="1" ht="21.75" customHeight="1" x14ac:dyDescent="0.25">
      <c r="A80" s="316">
        <v>70</v>
      </c>
      <c r="B80" s="320">
        <v>404</v>
      </c>
      <c r="C80" s="305" t="s">
        <v>336</v>
      </c>
      <c r="D80" s="306" t="s">
        <v>337</v>
      </c>
      <c r="E80" s="316" t="s">
        <v>863</v>
      </c>
      <c r="F80" s="316" t="b">
        <v>0</v>
      </c>
      <c r="G80" s="321" t="s">
        <v>827</v>
      </c>
      <c r="H80" s="307" t="s">
        <v>827</v>
      </c>
      <c r="I80" s="322">
        <v>35131</v>
      </c>
      <c r="J80" s="323" t="s">
        <v>839</v>
      </c>
      <c r="K80" s="316" t="s">
        <v>840</v>
      </c>
      <c r="L80" s="342">
        <v>6</v>
      </c>
      <c r="M80" s="342">
        <v>8</v>
      </c>
      <c r="N80" s="352">
        <v>5</v>
      </c>
      <c r="O80" s="351">
        <f>VLOOKUP(C80&amp;D80,'9C'!$FH$7:$FK$80,2,0)</f>
        <v>7.38</v>
      </c>
      <c r="P80" s="316" t="str">
        <f>VLOOKUP(C80&amp;D80,'9C'!$FH$7:$FK$80,4,0)</f>
        <v>Khá</v>
      </c>
      <c r="Q80" s="316" t="s">
        <v>833</v>
      </c>
      <c r="R80" s="316" t="s">
        <v>837</v>
      </c>
      <c r="S80" s="324"/>
      <c r="T80" s="325"/>
      <c r="U80" s="324"/>
    </row>
    <row r="81" spans="1:21" s="319" customFormat="1" ht="21.75" customHeight="1" x14ac:dyDescent="0.25">
      <c r="A81" s="316">
        <v>71</v>
      </c>
      <c r="B81" s="320">
        <v>405</v>
      </c>
      <c r="C81" s="305" t="s">
        <v>203</v>
      </c>
      <c r="D81" s="306" t="s">
        <v>338</v>
      </c>
      <c r="E81" s="316" t="s">
        <v>863</v>
      </c>
      <c r="F81" s="316" t="b">
        <v>0</v>
      </c>
      <c r="G81" s="321" t="s">
        <v>828</v>
      </c>
      <c r="H81" s="307" t="s">
        <v>828</v>
      </c>
      <c r="I81" s="322">
        <v>34971</v>
      </c>
      <c r="J81" s="323" t="s">
        <v>839</v>
      </c>
      <c r="K81" s="316" t="s">
        <v>840</v>
      </c>
      <c r="L81" s="342">
        <v>10</v>
      </c>
      <c r="M81" s="342">
        <v>8</v>
      </c>
      <c r="N81" s="352">
        <v>7</v>
      </c>
      <c r="O81" s="351">
        <f>VLOOKUP(C81&amp;D81,'9C'!$FH$7:$FK$80,2,0)</f>
        <v>7.79</v>
      </c>
      <c r="P81" s="316" t="str">
        <f>VLOOKUP(C81&amp;D81,'9C'!$FH$7:$FK$80,4,0)</f>
        <v>Khá</v>
      </c>
      <c r="Q81" s="316" t="s">
        <v>833</v>
      </c>
      <c r="R81" s="316" t="s">
        <v>833</v>
      </c>
      <c r="S81" s="324"/>
      <c r="T81" s="325"/>
      <c r="U81" s="324"/>
    </row>
    <row r="82" spans="1:21" s="319" customFormat="1" ht="21.75" customHeight="1" x14ac:dyDescent="0.25">
      <c r="A82" s="316">
        <v>72</v>
      </c>
      <c r="B82" s="320">
        <v>406</v>
      </c>
      <c r="C82" s="305" t="s">
        <v>74</v>
      </c>
      <c r="D82" s="306" t="s">
        <v>183</v>
      </c>
      <c r="E82" s="316" t="s">
        <v>863</v>
      </c>
      <c r="F82" s="316" t="b">
        <v>0</v>
      </c>
      <c r="G82" s="321" t="s">
        <v>828</v>
      </c>
      <c r="H82" s="307" t="s">
        <v>828</v>
      </c>
      <c r="I82" s="322">
        <v>34799</v>
      </c>
      <c r="J82" s="323" t="s">
        <v>842</v>
      </c>
      <c r="K82" s="316" t="s">
        <v>840</v>
      </c>
      <c r="L82" s="342">
        <v>10</v>
      </c>
      <c r="M82" s="342">
        <v>7</v>
      </c>
      <c r="N82" s="352">
        <v>5</v>
      </c>
      <c r="O82" s="351">
        <f>VLOOKUP(C82&amp;D82,'9C'!$FH$7:$FK$80,2,0)</f>
        <v>7.37</v>
      </c>
      <c r="P82" s="316" t="str">
        <f>VLOOKUP(C82&amp;D82,'9C'!$FH$7:$FK$80,4,0)</f>
        <v>Khá</v>
      </c>
      <c r="Q82" s="316" t="s">
        <v>835</v>
      </c>
      <c r="R82" s="316" t="s">
        <v>837</v>
      </c>
      <c r="S82" s="324"/>
      <c r="T82" s="325"/>
      <c r="U82" s="324"/>
    </row>
    <row r="83" spans="1:21" s="319" customFormat="1" ht="21.75" customHeight="1" x14ac:dyDescent="0.25">
      <c r="A83" s="316">
        <v>73</v>
      </c>
      <c r="B83" s="320">
        <v>407</v>
      </c>
      <c r="C83" s="305" t="s">
        <v>340</v>
      </c>
      <c r="D83" s="306" t="s">
        <v>278</v>
      </c>
      <c r="E83" s="316" t="s">
        <v>863</v>
      </c>
      <c r="F83" s="316" t="b">
        <v>0</v>
      </c>
      <c r="G83" s="321" t="s">
        <v>828</v>
      </c>
      <c r="H83" s="307" t="s">
        <v>828</v>
      </c>
      <c r="I83" s="322">
        <v>35237</v>
      </c>
      <c r="J83" s="323" t="s">
        <v>839</v>
      </c>
      <c r="K83" s="316" t="s">
        <v>840</v>
      </c>
      <c r="L83" s="342">
        <v>8</v>
      </c>
      <c r="M83" s="342">
        <v>8</v>
      </c>
      <c r="N83" s="352">
        <v>6</v>
      </c>
      <c r="O83" s="351">
        <f>VLOOKUP(C83&amp;D83,'9C'!$FH$7:$FK$80,2,0)</f>
        <v>7.68</v>
      </c>
      <c r="P83" s="316" t="str">
        <f>VLOOKUP(C83&amp;D83,'9C'!$FH$7:$FK$80,4,0)</f>
        <v>Khá</v>
      </c>
      <c r="Q83" s="316" t="s">
        <v>833</v>
      </c>
      <c r="R83" s="316" t="s">
        <v>836</v>
      </c>
      <c r="S83" s="324"/>
      <c r="T83" s="325"/>
      <c r="U83" s="324"/>
    </row>
    <row r="84" spans="1:21" s="319" customFormat="1" ht="21.75" customHeight="1" x14ac:dyDescent="0.25">
      <c r="A84" s="316">
        <v>74</v>
      </c>
      <c r="B84" s="320">
        <v>408</v>
      </c>
      <c r="C84" s="305" t="s">
        <v>341</v>
      </c>
      <c r="D84" s="306" t="s">
        <v>187</v>
      </c>
      <c r="E84" s="316" t="s">
        <v>863</v>
      </c>
      <c r="F84" s="316" t="b">
        <v>0</v>
      </c>
      <c r="G84" s="321" t="s">
        <v>828</v>
      </c>
      <c r="H84" s="307" t="s">
        <v>828</v>
      </c>
      <c r="I84" s="322">
        <v>35193</v>
      </c>
      <c r="J84" s="323" t="s">
        <v>839</v>
      </c>
      <c r="K84" s="316" t="s">
        <v>840</v>
      </c>
      <c r="L84" s="342">
        <v>7</v>
      </c>
      <c r="M84" s="342">
        <v>8</v>
      </c>
      <c r="N84" s="352">
        <v>6</v>
      </c>
      <c r="O84" s="351">
        <f>VLOOKUP(C84&amp;D84,'9C'!$FH$7:$FK$80,2,0)</f>
        <v>6.75</v>
      </c>
      <c r="P84" s="316" t="str">
        <f>VLOOKUP(C84&amp;D84,'9C'!$FH$7:$FK$80,4,0)</f>
        <v>TBKhá</v>
      </c>
      <c r="Q84" s="316" t="s">
        <v>835</v>
      </c>
      <c r="R84" s="316" t="s">
        <v>833</v>
      </c>
      <c r="S84" s="324"/>
      <c r="T84" s="325"/>
      <c r="U84" s="324"/>
    </row>
  </sheetData>
  <sheetProtection algorithmName="SHA-512" hashValue="y5WrhqVX6scSl1h39A6ePdUGr1E7YZBNL1kK8sToYaQ5zAzeSW0my0IcVUThkcpuBMbhRHLGFfP1qSHnmYpFwg==" saltValue="iDhuNmZejOfQLKn8yGmc+Q==" spinCount="100000" sheet="1" objects="1" scenarios="1"/>
  <mergeCells count="24">
    <mergeCell ref="I9:I10"/>
    <mergeCell ref="J9:J10"/>
    <mergeCell ref="A5:U5"/>
    <mergeCell ref="A1:I1"/>
    <mergeCell ref="L1:U1"/>
    <mergeCell ref="A2:I2"/>
    <mergeCell ref="L2:U2"/>
    <mergeCell ref="A4:U4"/>
    <mergeCell ref="A6:U6"/>
    <mergeCell ref="A7:U7"/>
    <mergeCell ref="A9:A10"/>
    <mergeCell ref="B9:B10"/>
    <mergeCell ref="C9:D10"/>
    <mergeCell ref="E9:E10"/>
    <mergeCell ref="F9:F10"/>
    <mergeCell ref="T9:T10"/>
    <mergeCell ref="G9:G10"/>
    <mergeCell ref="U9:U10"/>
    <mergeCell ref="K9:K10"/>
    <mergeCell ref="L9:N9"/>
    <mergeCell ref="O9:P9"/>
    <mergeCell ref="Q9:Q10"/>
    <mergeCell ref="R9:R10"/>
    <mergeCell ref="S9:S10"/>
  </mergeCells>
  <conditionalFormatting sqref="L11:L12">
    <cfRule type="cellIs" dxfId="2583" priority="9" stopIfTrue="1" operator="lessThan">
      <formula>5</formula>
    </cfRule>
  </conditionalFormatting>
  <conditionalFormatting sqref="M11:M12">
    <cfRule type="cellIs" dxfId="2582" priority="8" stopIfTrue="1" operator="lessThan">
      <formula>5</formula>
    </cfRule>
  </conditionalFormatting>
  <conditionalFormatting sqref="L11:M12">
    <cfRule type="cellIs" dxfId="2581" priority="6" operator="lessThan">
      <formula>5</formula>
    </cfRule>
    <cfRule type="cellIs" dxfId="2580" priority="7" operator="lessThan">
      <formula>5</formula>
    </cfRule>
  </conditionalFormatting>
  <conditionalFormatting sqref="L13:L84">
    <cfRule type="cellIs" dxfId="2579" priority="5" stopIfTrue="1" operator="lessThan">
      <formula>5</formula>
    </cfRule>
  </conditionalFormatting>
  <conditionalFormatting sqref="M13:M84">
    <cfRule type="cellIs" dxfId="2578" priority="4" stopIfTrue="1" operator="lessThan">
      <formula>5</formula>
    </cfRule>
  </conditionalFormatting>
  <conditionalFormatting sqref="L13:M84">
    <cfRule type="cellIs" dxfId="2577" priority="2" operator="lessThan">
      <formula>5</formula>
    </cfRule>
    <cfRule type="cellIs" dxfId="2576" priority="3" operator="lessThan">
      <formula>5</formula>
    </cfRule>
  </conditionalFormatting>
  <conditionalFormatting sqref="L11:N84">
    <cfRule type="cellIs" dxfId="2575" priority="1" operator="lessThan">
      <formula>5</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FL101"/>
  <sheetViews>
    <sheetView topLeftCell="A4" workbookViewId="0">
      <pane xSplit="3" ySplit="3" topLeftCell="CS22" activePane="bottomRight" state="frozen"/>
      <selection activeCell="A4" sqref="A4"/>
      <selection pane="topRight" activeCell="D4" sqref="D4"/>
      <selection pane="bottomLeft" activeCell="A7" sqref="A7"/>
      <selection pane="bottomRight" activeCell="DG34" sqref="DG34"/>
    </sheetView>
  </sheetViews>
  <sheetFormatPr defaultRowHeight="12" x14ac:dyDescent="0.2"/>
  <cols>
    <col min="1" max="1" width="4" style="1" customWidth="1"/>
    <col min="2" max="2" width="19.28515625" style="1" bestFit="1" customWidth="1"/>
    <col min="3" max="3" width="7.28515625" style="1" customWidth="1"/>
    <col min="4" max="4" width="3.85546875" style="1" customWidth="1"/>
    <col min="5" max="9" width="3.7109375" style="1" customWidth="1"/>
    <col min="10" max="10" width="3.7109375" style="2" customWidth="1"/>
    <col min="11" max="25" width="3.7109375" style="1" customWidth="1"/>
    <col min="26" max="26" width="3.85546875" style="1" customWidth="1"/>
    <col min="27" max="33" width="3.7109375" style="1" customWidth="1"/>
    <col min="34" max="34" width="3.7109375" style="2" customWidth="1"/>
    <col min="35" max="49" width="3.7109375" style="1" customWidth="1"/>
    <col min="50" max="50" width="5" style="2" customWidth="1"/>
    <col min="51" max="51" width="3.28515625" style="1" customWidth="1"/>
    <col min="52" max="52" width="6.140625" style="1" customWidth="1"/>
    <col min="53" max="62" width="2.7109375" style="1" bestFit="1" customWidth="1"/>
    <col min="63" max="63" width="2.7109375" style="2" bestFit="1" customWidth="1"/>
    <col min="64" max="68" width="2.7109375" style="1" bestFit="1" customWidth="1"/>
    <col min="69" max="69" width="2.42578125" style="1" bestFit="1" customWidth="1"/>
    <col min="70" max="84" width="2.7109375" style="1" bestFit="1" customWidth="1"/>
    <col min="85" max="85" width="2.7109375" style="2" bestFit="1" customWidth="1"/>
    <col min="86" max="92" width="2.7109375" style="1" bestFit="1" customWidth="1"/>
    <col min="93" max="93" width="2.42578125" style="1" bestFit="1" customWidth="1"/>
    <col min="94" max="102" width="2.7109375" style="1" bestFit="1" customWidth="1"/>
    <col min="103" max="103" width="5" style="2" customWidth="1"/>
    <col min="104" max="104" width="5" style="1" customWidth="1"/>
    <col min="105" max="105" width="6.140625" style="1" customWidth="1"/>
    <col min="106" max="106" width="4.28515625" style="1" customWidth="1"/>
    <col min="107" max="108" width="2.7109375" style="1" bestFit="1" customWidth="1"/>
    <col min="109" max="109" width="2.42578125" style="1" bestFit="1" customWidth="1"/>
    <col min="110" max="116" width="2.7109375" style="1" bestFit="1" customWidth="1"/>
    <col min="117" max="117" width="2.7109375" style="2" bestFit="1" customWidth="1"/>
    <col min="118" max="128" width="2.7109375" style="1" bestFit="1" customWidth="1"/>
    <col min="129" max="129" width="5" style="2" customWidth="1"/>
    <col min="130" max="130" width="5" style="1" customWidth="1"/>
    <col min="131" max="132" width="6.140625" style="1" customWidth="1"/>
    <col min="133" max="156" width="3.140625" style="2" customWidth="1"/>
    <col min="157" max="157" width="4.85546875" style="2" bestFit="1" customWidth="1"/>
    <col min="158" max="158" width="2.7109375" style="1" bestFit="1" customWidth="1"/>
    <col min="159" max="159" width="5.5703125" style="1" bestFit="1" customWidth="1"/>
    <col min="160" max="160" width="3.7109375" style="1" customWidth="1"/>
    <col min="161" max="161" width="4.5703125" style="2" bestFit="1" customWidth="1"/>
    <col min="162" max="162" width="3.85546875" style="1" customWidth="1"/>
    <col min="163" max="163" width="3.85546875" style="1" bestFit="1" customWidth="1"/>
    <col min="164" max="164" width="3.7109375" style="1" customWidth="1"/>
    <col min="165" max="165" width="4.140625" style="167" customWidth="1"/>
    <col min="166" max="166" width="5" style="49" customWidth="1"/>
    <col min="167" max="168" width="6.140625" style="49" customWidth="1"/>
    <col min="169" max="379" width="9.140625" style="1"/>
    <col min="380" max="380" width="4" style="1" customWidth="1"/>
    <col min="381" max="381" width="19.28515625" style="1" bestFit="1" customWidth="1"/>
    <col min="382" max="382" width="7.28515625" style="1" customWidth="1"/>
    <col min="383" max="383" width="4" style="1" bestFit="1" customWidth="1"/>
    <col min="384" max="400" width="3.7109375" style="1" customWidth="1"/>
    <col min="401" max="402" width="5" style="1" customWidth="1"/>
    <col min="403" max="405" width="6.7109375" style="1" customWidth="1"/>
    <col min="406" max="406" width="7.85546875" style="1" customWidth="1"/>
    <col min="407" max="407" width="5.7109375" style="1" bestFit="1" customWidth="1"/>
    <col min="408" max="408" width="9.7109375" style="1" bestFit="1" customWidth="1"/>
    <col min="409" max="635" width="9.140625" style="1"/>
    <col min="636" max="636" width="4" style="1" customWidth="1"/>
    <col min="637" max="637" width="19.28515625" style="1" bestFit="1" customWidth="1"/>
    <col min="638" max="638" width="7.28515625" style="1" customWidth="1"/>
    <col min="639" max="639" width="4" style="1" bestFit="1" customWidth="1"/>
    <col min="640" max="656" width="3.7109375" style="1" customWidth="1"/>
    <col min="657" max="658" width="5" style="1" customWidth="1"/>
    <col min="659" max="661" width="6.7109375" style="1" customWidth="1"/>
    <col min="662" max="662" width="7.85546875" style="1" customWidth="1"/>
    <col min="663" max="663" width="5.7109375" style="1" bestFit="1" customWidth="1"/>
    <col min="664" max="664" width="9.7109375" style="1" bestFit="1" customWidth="1"/>
    <col min="665" max="891" width="9.140625" style="1"/>
    <col min="892" max="892" width="4" style="1" customWidth="1"/>
    <col min="893" max="893" width="19.28515625" style="1" bestFit="1" customWidth="1"/>
    <col min="894" max="894" width="7.28515625" style="1" customWidth="1"/>
    <col min="895" max="895" width="4" style="1" bestFit="1" customWidth="1"/>
    <col min="896" max="912" width="3.7109375" style="1" customWidth="1"/>
    <col min="913" max="914" width="5" style="1" customWidth="1"/>
    <col min="915" max="917" width="6.7109375" style="1" customWidth="1"/>
    <col min="918" max="918" width="7.85546875" style="1" customWidth="1"/>
    <col min="919" max="919" width="5.7109375" style="1" bestFit="1" customWidth="1"/>
    <col min="920" max="920" width="9.7109375" style="1" bestFit="1" customWidth="1"/>
    <col min="921" max="1147" width="9.140625" style="1"/>
    <col min="1148" max="1148" width="4" style="1" customWidth="1"/>
    <col min="1149" max="1149" width="19.28515625" style="1" bestFit="1" customWidth="1"/>
    <col min="1150" max="1150" width="7.28515625" style="1" customWidth="1"/>
    <col min="1151" max="1151" width="4" style="1" bestFit="1" customWidth="1"/>
    <col min="1152" max="1168" width="3.7109375" style="1" customWidth="1"/>
    <col min="1169" max="1170" width="5" style="1" customWidth="1"/>
    <col min="1171" max="1173" width="6.7109375" style="1" customWidth="1"/>
    <col min="1174" max="1174" width="7.85546875" style="1" customWidth="1"/>
    <col min="1175" max="1175" width="5.7109375" style="1" bestFit="1" customWidth="1"/>
    <col min="1176" max="1176" width="9.7109375" style="1" bestFit="1" customWidth="1"/>
    <col min="1177" max="1403" width="9.140625" style="1"/>
    <col min="1404" max="1404" width="4" style="1" customWidth="1"/>
    <col min="1405" max="1405" width="19.28515625" style="1" bestFit="1" customWidth="1"/>
    <col min="1406" max="1406" width="7.28515625" style="1" customWidth="1"/>
    <col min="1407" max="1407" width="4" style="1" bestFit="1" customWidth="1"/>
    <col min="1408" max="1424" width="3.7109375" style="1" customWidth="1"/>
    <col min="1425" max="1426" width="5" style="1" customWidth="1"/>
    <col min="1427" max="1429" width="6.7109375" style="1" customWidth="1"/>
    <col min="1430" max="1430" width="7.85546875" style="1" customWidth="1"/>
    <col min="1431" max="1431" width="5.7109375" style="1" bestFit="1" customWidth="1"/>
    <col min="1432" max="1432" width="9.7109375" style="1" bestFit="1" customWidth="1"/>
    <col min="1433" max="1659" width="9.140625" style="1"/>
    <col min="1660" max="1660" width="4" style="1" customWidth="1"/>
    <col min="1661" max="1661" width="19.28515625" style="1" bestFit="1" customWidth="1"/>
    <col min="1662" max="1662" width="7.28515625" style="1" customWidth="1"/>
    <col min="1663" max="1663" width="4" style="1" bestFit="1" customWidth="1"/>
    <col min="1664" max="1680" width="3.7109375" style="1" customWidth="1"/>
    <col min="1681" max="1682" width="5" style="1" customWidth="1"/>
    <col min="1683" max="1685" width="6.7109375" style="1" customWidth="1"/>
    <col min="1686" max="1686" width="7.85546875" style="1" customWidth="1"/>
    <col min="1687" max="1687" width="5.7109375" style="1" bestFit="1" customWidth="1"/>
    <col min="1688" max="1688" width="9.7109375" style="1" bestFit="1" customWidth="1"/>
    <col min="1689" max="1915" width="9.140625" style="1"/>
    <col min="1916" max="1916" width="4" style="1" customWidth="1"/>
    <col min="1917" max="1917" width="19.28515625" style="1" bestFit="1" customWidth="1"/>
    <col min="1918" max="1918" width="7.28515625" style="1" customWidth="1"/>
    <col min="1919" max="1919" width="4" style="1" bestFit="1" customWidth="1"/>
    <col min="1920" max="1936" width="3.7109375" style="1" customWidth="1"/>
    <col min="1937" max="1938" width="5" style="1" customWidth="1"/>
    <col min="1939" max="1941" width="6.7109375" style="1" customWidth="1"/>
    <col min="1942" max="1942" width="7.85546875" style="1" customWidth="1"/>
    <col min="1943" max="1943" width="5.7109375" style="1" bestFit="1" customWidth="1"/>
    <col min="1944" max="1944" width="9.7109375" style="1" bestFit="1" customWidth="1"/>
    <col min="1945" max="2171" width="9.140625" style="1"/>
    <col min="2172" max="2172" width="4" style="1" customWidth="1"/>
    <col min="2173" max="2173" width="19.28515625" style="1" bestFit="1" customWidth="1"/>
    <col min="2174" max="2174" width="7.28515625" style="1" customWidth="1"/>
    <col min="2175" max="2175" width="4" style="1" bestFit="1" customWidth="1"/>
    <col min="2176" max="2192" width="3.7109375" style="1" customWidth="1"/>
    <col min="2193" max="2194" width="5" style="1" customWidth="1"/>
    <col min="2195" max="2197" width="6.7109375" style="1" customWidth="1"/>
    <col min="2198" max="2198" width="7.85546875" style="1" customWidth="1"/>
    <col min="2199" max="2199" width="5.7109375" style="1" bestFit="1" customWidth="1"/>
    <col min="2200" max="2200" width="9.7109375" style="1" bestFit="1" customWidth="1"/>
    <col min="2201" max="2427" width="9.140625" style="1"/>
    <col min="2428" max="2428" width="4" style="1" customWidth="1"/>
    <col min="2429" max="2429" width="19.28515625" style="1" bestFit="1" customWidth="1"/>
    <col min="2430" max="2430" width="7.28515625" style="1" customWidth="1"/>
    <col min="2431" max="2431" width="4" style="1" bestFit="1" customWidth="1"/>
    <col min="2432" max="2448" width="3.7109375" style="1" customWidth="1"/>
    <col min="2449" max="2450" width="5" style="1" customWidth="1"/>
    <col min="2451" max="2453" width="6.7109375" style="1" customWidth="1"/>
    <col min="2454" max="2454" width="7.85546875" style="1" customWidth="1"/>
    <col min="2455" max="2455" width="5.7109375" style="1" bestFit="1" customWidth="1"/>
    <col min="2456" max="2456" width="9.7109375" style="1" bestFit="1" customWidth="1"/>
    <col min="2457" max="2683" width="9.140625" style="1"/>
    <col min="2684" max="2684" width="4" style="1" customWidth="1"/>
    <col min="2685" max="2685" width="19.28515625" style="1" bestFit="1" customWidth="1"/>
    <col min="2686" max="2686" width="7.28515625" style="1" customWidth="1"/>
    <col min="2687" max="2687" width="4" style="1" bestFit="1" customWidth="1"/>
    <col min="2688" max="2704" width="3.7109375" style="1" customWidth="1"/>
    <col min="2705" max="2706" width="5" style="1" customWidth="1"/>
    <col min="2707" max="2709" width="6.7109375" style="1" customWidth="1"/>
    <col min="2710" max="2710" width="7.85546875" style="1" customWidth="1"/>
    <col min="2711" max="2711" width="5.7109375" style="1" bestFit="1" customWidth="1"/>
    <col min="2712" max="2712" width="9.7109375" style="1" bestFit="1" customWidth="1"/>
    <col min="2713" max="2939" width="9.140625" style="1"/>
    <col min="2940" max="2940" width="4" style="1" customWidth="1"/>
    <col min="2941" max="2941" width="19.28515625" style="1" bestFit="1" customWidth="1"/>
    <col min="2942" max="2942" width="7.28515625" style="1" customWidth="1"/>
    <col min="2943" max="2943" width="4" style="1" bestFit="1" customWidth="1"/>
    <col min="2944" max="2960" width="3.7109375" style="1" customWidth="1"/>
    <col min="2961" max="2962" width="5" style="1" customWidth="1"/>
    <col min="2963" max="2965" width="6.7109375" style="1" customWidth="1"/>
    <col min="2966" max="2966" width="7.85546875" style="1" customWidth="1"/>
    <col min="2967" max="2967" width="5.7109375" style="1" bestFit="1" customWidth="1"/>
    <col min="2968" max="2968" width="9.7109375" style="1" bestFit="1" customWidth="1"/>
    <col min="2969" max="3195" width="9.140625" style="1"/>
    <col min="3196" max="3196" width="4" style="1" customWidth="1"/>
    <col min="3197" max="3197" width="19.28515625" style="1" bestFit="1" customWidth="1"/>
    <col min="3198" max="3198" width="7.28515625" style="1" customWidth="1"/>
    <col min="3199" max="3199" width="4" style="1" bestFit="1" customWidth="1"/>
    <col min="3200" max="3216" width="3.7109375" style="1" customWidth="1"/>
    <col min="3217" max="3218" width="5" style="1" customWidth="1"/>
    <col min="3219" max="3221" width="6.7109375" style="1" customWidth="1"/>
    <col min="3222" max="3222" width="7.85546875" style="1" customWidth="1"/>
    <col min="3223" max="3223" width="5.7109375" style="1" bestFit="1" customWidth="1"/>
    <col min="3224" max="3224" width="9.7109375" style="1" bestFit="1" customWidth="1"/>
    <col min="3225" max="3451" width="9.140625" style="1"/>
    <col min="3452" max="3452" width="4" style="1" customWidth="1"/>
    <col min="3453" max="3453" width="19.28515625" style="1" bestFit="1" customWidth="1"/>
    <col min="3454" max="3454" width="7.28515625" style="1" customWidth="1"/>
    <col min="3455" max="3455" width="4" style="1" bestFit="1" customWidth="1"/>
    <col min="3456" max="3472" width="3.7109375" style="1" customWidth="1"/>
    <col min="3473" max="3474" width="5" style="1" customWidth="1"/>
    <col min="3475" max="3477" width="6.7109375" style="1" customWidth="1"/>
    <col min="3478" max="3478" width="7.85546875" style="1" customWidth="1"/>
    <col min="3479" max="3479" width="5.7109375" style="1" bestFit="1" customWidth="1"/>
    <col min="3480" max="3480" width="9.7109375" style="1" bestFit="1" customWidth="1"/>
    <col min="3481" max="3707" width="9.140625" style="1"/>
    <col min="3708" max="3708" width="4" style="1" customWidth="1"/>
    <col min="3709" max="3709" width="19.28515625" style="1" bestFit="1" customWidth="1"/>
    <col min="3710" max="3710" width="7.28515625" style="1" customWidth="1"/>
    <col min="3711" max="3711" width="4" style="1" bestFit="1" customWidth="1"/>
    <col min="3712" max="3728" width="3.7109375" style="1" customWidth="1"/>
    <col min="3729" max="3730" width="5" style="1" customWidth="1"/>
    <col min="3731" max="3733" width="6.7109375" style="1" customWidth="1"/>
    <col min="3734" max="3734" width="7.85546875" style="1" customWidth="1"/>
    <col min="3735" max="3735" width="5.7109375" style="1" bestFit="1" customWidth="1"/>
    <col min="3736" max="3736" width="9.7109375" style="1" bestFit="1" customWidth="1"/>
    <col min="3737" max="3963" width="9.140625" style="1"/>
    <col min="3964" max="3964" width="4" style="1" customWidth="1"/>
    <col min="3965" max="3965" width="19.28515625" style="1" bestFit="1" customWidth="1"/>
    <col min="3966" max="3966" width="7.28515625" style="1" customWidth="1"/>
    <col min="3967" max="3967" width="4" style="1" bestFit="1" customWidth="1"/>
    <col min="3968" max="3984" width="3.7109375" style="1" customWidth="1"/>
    <col min="3985" max="3986" width="5" style="1" customWidth="1"/>
    <col min="3987" max="3989" width="6.7109375" style="1" customWidth="1"/>
    <col min="3990" max="3990" width="7.85546875" style="1" customWidth="1"/>
    <col min="3991" max="3991" width="5.7109375" style="1" bestFit="1" customWidth="1"/>
    <col min="3992" max="3992" width="9.7109375" style="1" bestFit="1" customWidth="1"/>
    <col min="3993" max="4219" width="9.140625" style="1"/>
    <col min="4220" max="4220" width="4" style="1" customWidth="1"/>
    <col min="4221" max="4221" width="19.28515625" style="1" bestFit="1" customWidth="1"/>
    <col min="4222" max="4222" width="7.28515625" style="1" customWidth="1"/>
    <col min="4223" max="4223" width="4" style="1" bestFit="1" customWidth="1"/>
    <col min="4224" max="4240" width="3.7109375" style="1" customWidth="1"/>
    <col min="4241" max="4242" width="5" style="1" customWidth="1"/>
    <col min="4243" max="4245" width="6.7109375" style="1" customWidth="1"/>
    <col min="4246" max="4246" width="7.85546875" style="1" customWidth="1"/>
    <col min="4247" max="4247" width="5.7109375" style="1" bestFit="1" customWidth="1"/>
    <col min="4248" max="4248" width="9.7109375" style="1" bestFit="1" customWidth="1"/>
    <col min="4249" max="4475" width="9.140625" style="1"/>
    <col min="4476" max="4476" width="4" style="1" customWidth="1"/>
    <col min="4477" max="4477" width="19.28515625" style="1" bestFit="1" customWidth="1"/>
    <col min="4478" max="4478" width="7.28515625" style="1" customWidth="1"/>
    <col min="4479" max="4479" width="4" style="1" bestFit="1" customWidth="1"/>
    <col min="4480" max="4496" width="3.7109375" style="1" customWidth="1"/>
    <col min="4497" max="4498" width="5" style="1" customWidth="1"/>
    <col min="4499" max="4501" width="6.7109375" style="1" customWidth="1"/>
    <col min="4502" max="4502" width="7.85546875" style="1" customWidth="1"/>
    <col min="4503" max="4503" width="5.7109375" style="1" bestFit="1" customWidth="1"/>
    <col min="4504" max="4504" width="9.7109375" style="1" bestFit="1" customWidth="1"/>
    <col min="4505" max="4731" width="9.140625" style="1"/>
    <col min="4732" max="4732" width="4" style="1" customWidth="1"/>
    <col min="4733" max="4733" width="19.28515625" style="1" bestFit="1" customWidth="1"/>
    <col min="4734" max="4734" width="7.28515625" style="1" customWidth="1"/>
    <col min="4735" max="4735" width="4" style="1" bestFit="1" customWidth="1"/>
    <col min="4736" max="4752" width="3.7109375" style="1" customWidth="1"/>
    <col min="4753" max="4754" width="5" style="1" customWidth="1"/>
    <col min="4755" max="4757" width="6.7109375" style="1" customWidth="1"/>
    <col min="4758" max="4758" width="7.85546875" style="1" customWidth="1"/>
    <col min="4759" max="4759" width="5.7109375" style="1" bestFit="1" customWidth="1"/>
    <col min="4760" max="4760" width="9.7109375" style="1" bestFit="1" customWidth="1"/>
    <col min="4761" max="4987" width="9.140625" style="1"/>
    <col min="4988" max="4988" width="4" style="1" customWidth="1"/>
    <col min="4989" max="4989" width="19.28515625" style="1" bestFit="1" customWidth="1"/>
    <col min="4990" max="4990" width="7.28515625" style="1" customWidth="1"/>
    <col min="4991" max="4991" width="4" style="1" bestFit="1" customWidth="1"/>
    <col min="4992" max="5008" width="3.7109375" style="1" customWidth="1"/>
    <col min="5009" max="5010" width="5" style="1" customWidth="1"/>
    <col min="5011" max="5013" width="6.7109375" style="1" customWidth="1"/>
    <col min="5014" max="5014" width="7.85546875" style="1" customWidth="1"/>
    <col min="5015" max="5015" width="5.7109375" style="1" bestFit="1" customWidth="1"/>
    <col min="5016" max="5016" width="9.7109375" style="1" bestFit="1" customWidth="1"/>
    <col min="5017" max="5243" width="9.140625" style="1"/>
    <col min="5244" max="5244" width="4" style="1" customWidth="1"/>
    <col min="5245" max="5245" width="19.28515625" style="1" bestFit="1" customWidth="1"/>
    <col min="5246" max="5246" width="7.28515625" style="1" customWidth="1"/>
    <col min="5247" max="5247" width="4" style="1" bestFit="1" customWidth="1"/>
    <col min="5248" max="5264" width="3.7109375" style="1" customWidth="1"/>
    <col min="5265" max="5266" width="5" style="1" customWidth="1"/>
    <col min="5267" max="5269" width="6.7109375" style="1" customWidth="1"/>
    <col min="5270" max="5270" width="7.85546875" style="1" customWidth="1"/>
    <col min="5271" max="5271" width="5.7109375" style="1" bestFit="1" customWidth="1"/>
    <col min="5272" max="5272" width="9.7109375" style="1" bestFit="1" customWidth="1"/>
    <col min="5273" max="5499" width="9.140625" style="1"/>
    <col min="5500" max="5500" width="4" style="1" customWidth="1"/>
    <col min="5501" max="5501" width="19.28515625" style="1" bestFit="1" customWidth="1"/>
    <col min="5502" max="5502" width="7.28515625" style="1" customWidth="1"/>
    <col min="5503" max="5503" width="4" style="1" bestFit="1" customWidth="1"/>
    <col min="5504" max="5520" width="3.7109375" style="1" customWidth="1"/>
    <col min="5521" max="5522" width="5" style="1" customWidth="1"/>
    <col min="5523" max="5525" width="6.7109375" style="1" customWidth="1"/>
    <col min="5526" max="5526" width="7.85546875" style="1" customWidth="1"/>
    <col min="5527" max="5527" width="5.7109375" style="1" bestFit="1" customWidth="1"/>
    <col min="5528" max="5528" width="9.7109375" style="1" bestFit="1" customWidth="1"/>
    <col min="5529" max="5755" width="9.140625" style="1"/>
    <col min="5756" max="5756" width="4" style="1" customWidth="1"/>
    <col min="5757" max="5757" width="19.28515625" style="1" bestFit="1" customWidth="1"/>
    <col min="5758" max="5758" width="7.28515625" style="1" customWidth="1"/>
    <col min="5759" max="5759" width="4" style="1" bestFit="1" customWidth="1"/>
    <col min="5760" max="5776" width="3.7109375" style="1" customWidth="1"/>
    <col min="5777" max="5778" width="5" style="1" customWidth="1"/>
    <col min="5779" max="5781" width="6.7109375" style="1" customWidth="1"/>
    <col min="5782" max="5782" width="7.85546875" style="1" customWidth="1"/>
    <col min="5783" max="5783" width="5.7109375" style="1" bestFit="1" customWidth="1"/>
    <col min="5784" max="5784" width="9.7109375" style="1" bestFit="1" customWidth="1"/>
    <col min="5785" max="6011" width="9.140625" style="1"/>
    <col min="6012" max="6012" width="4" style="1" customWidth="1"/>
    <col min="6013" max="6013" width="19.28515625" style="1" bestFit="1" customWidth="1"/>
    <col min="6014" max="6014" width="7.28515625" style="1" customWidth="1"/>
    <col min="6015" max="6015" width="4" style="1" bestFit="1" customWidth="1"/>
    <col min="6016" max="6032" width="3.7109375" style="1" customWidth="1"/>
    <col min="6033" max="6034" width="5" style="1" customWidth="1"/>
    <col min="6035" max="6037" width="6.7109375" style="1" customWidth="1"/>
    <col min="6038" max="6038" width="7.85546875" style="1" customWidth="1"/>
    <col min="6039" max="6039" width="5.7109375" style="1" bestFit="1" customWidth="1"/>
    <col min="6040" max="6040" width="9.7109375" style="1" bestFit="1" customWidth="1"/>
    <col min="6041" max="6267" width="9.140625" style="1"/>
    <col min="6268" max="6268" width="4" style="1" customWidth="1"/>
    <col min="6269" max="6269" width="19.28515625" style="1" bestFit="1" customWidth="1"/>
    <col min="6270" max="6270" width="7.28515625" style="1" customWidth="1"/>
    <col min="6271" max="6271" width="4" style="1" bestFit="1" customWidth="1"/>
    <col min="6272" max="6288" width="3.7109375" style="1" customWidth="1"/>
    <col min="6289" max="6290" width="5" style="1" customWidth="1"/>
    <col min="6291" max="6293" width="6.7109375" style="1" customWidth="1"/>
    <col min="6294" max="6294" width="7.85546875" style="1" customWidth="1"/>
    <col min="6295" max="6295" width="5.7109375" style="1" bestFit="1" customWidth="1"/>
    <col min="6296" max="6296" width="9.7109375" style="1" bestFit="1" customWidth="1"/>
    <col min="6297" max="6523" width="9.140625" style="1"/>
    <col min="6524" max="6524" width="4" style="1" customWidth="1"/>
    <col min="6525" max="6525" width="19.28515625" style="1" bestFit="1" customWidth="1"/>
    <col min="6526" max="6526" width="7.28515625" style="1" customWidth="1"/>
    <col min="6527" max="6527" width="4" style="1" bestFit="1" customWidth="1"/>
    <col min="6528" max="6544" width="3.7109375" style="1" customWidth="1"/>
    <col min="6545" max="6546" width="5" style="1" customWidth="1"/>
    <col min="6547" max="6549" width="6.7109375" style="1" customWidth="1"/>
    <col min="6550" max="6550" width="7.85546875" style="1" customWidth="1"/>
    <col min="6551" max="6551" width="5.7109375" style="1" bestFit="1" customWidth="1"/>
    <col min="6552" max="6552" width="9.7109375" style="1" bestFit="1" customWidth="1"/>
    <col min="6553" max="6779" width="9.140625" style="1"/>
    <col min="6780" max="6780" width="4" style="1" customWidth="1"/>
    <col min="6781" max="6781" width="19.28515625" style="1" bestFit="1" customWidth="1"/>
    <col min="6782" max="6782" width="7.28515625" style="1" customWidth="1"/>
    <col min="6783" max="6783" width="4" style="1" bestFit="1" customWidth="1"/>
    <col min="6784" max="6800" width="3.7109375" style="1" customWidth="1"/>
    <col min="6801" max="6802" width="5" style="1" customWidth="1"/>
    <col min="6803" max="6805" width="6.7109375" style="1" customWidth="1"/>
    <col min="6806" max="6806" width="7.85546875" style="1" customWidth="1"/>
    <col min="6807" max="6807" width="5.7109375" style="1" bestFit="1" customWidth="1"/>
    <col min="6808" max="6808" width="9.7109375" style="1" bestFit="1" customWidth="1"/>
    <col min="6809" max="7035" width="9.140625" style="1"/>
    <col min="7036" max="7036" width="4" style="1" customWidth="1"/>
    <col min="7037" max="7037" width="19.28515625" style="1" bestFit="1" customWidth="1"/>
    <col min="7038" max="7038" width="7.28515625" style="1" customWidth="1"/>
    <col min="7039" max="7039" width="4" style="1" bestFit="1" customWidth="1"/>
    <col min="7040" max="7056" width="3.7109375" style="1" customWidth="1"/>
    <col min="7057" max="7058" width="5" style="1" customWidth="1"/>
    <col min="7059" max="7061" width="6.7109375" style="1" customWidth="1"/>
    <col min="7062" max="7062" width="7.85546875" style="1" customWidth="1"/>
    <col min="7063" max="7063" width="5.7109375" style="1" bestFit="1" customWidth="1"/>
    <col min="7064" max="7064" width="9.7109375" style="1" bestFit="1" customWidth="1"/>
    <col min="7065" max="7291" width="9.140625" style="1"/>
    <col min="7292" max="7292" width="4" style="1" customWidth="1"/>
    <col min="7293" max="7293" width="19.28515625" style="1" bestFit="1" customWidth="1"/>
    <col min="7294" max="7294" width="7.28515625" style="1" customWidth="1"/>
    <col min="7295" max="7295" width="4" style="1" bestFit="1" customWidth="1"/>
    <col min="7296" max="7312" width="3.7109375" style="1" customWidth="1"/>
    <col min="7313" max="7314" width="5" style="1" customWidth="1"/>
    <col min="7315" max="7317" width="6.7109375" style="1" customWidth="1"/>
    <col min="7318" max="7318" width="7.85546875" style="1" customWidth="1"/>
    <col min="7319" max="7319" width="5.7109375" style="1" bestFit="1" customWidth="1"/>
    <col min="7320" max="7320" width="9.7109375" style="1" bestFit="1" customWidth="1"/>
    <col min="7321" max="7547" width="9.140625" style="1"/>
    <col min="7548" max="7548" width="4" style="1" customWidth="1"/>
    <col min="7549" max="7549" width="19.28515625" style="1" bestFit="1" customWidth="1"/>
    <col min="7550" max="7550" width="7.28515625" style="1" customWidth="1"/>
    <col min="7551" max="7551" width="4" style="1" bestFit="1" customWidth="1"/>
    <col min="7552" max="7568" width="3.7109375" style="1" customWidth="1"/>
    <col min="7569" max="7570" width="5" style="1" customWidth="1"/>
    <col min="7571" max="7573" width="6.7109375" style="1" customWidth="1"/>
    <col min="7574" max="7574" width="7.85546875" style="1" customWidth="1"/>
    <col min="7575" max="7575" width="5.7109375" style="1" bestFit="1" customWidth="1"/>
    <col min="7576" max="7576" width="9.7109375" style="1" bestFit="1" customWidth="1"/>
    <col min="7577" max="7803" width="9.140625" style="1"/>
    <col min="7804" max="7804" width="4" style="1" customWidth="1"/>
    <col min="7805" max="7805" width="19.28515625" style="1" bestFit="1" customWidth="1"/>
    <col min="7806" max="7806" width="7.28515625" style="1" customWidth="1"/>
    <col min="7807" max="7807" width="4" style="1" bestFit="1" customWidth="1"/>
    <col min="7808" max="7824" width="3.7109375" style="1" customWidth="1"/>
    <col min="7825" max="7826" width="5" style="1" customWidth="1"/>
    <col min="7827" max="7829" width="6.7109375" style="1" customWidth="1"/>
    <col min="7830" max="7830" width="7.85546875" style="1" customWidth="1"/>
    <col min="7831" max="7831" width="5.7109375" style="1" bestFit="1" customWidth="1"/>
    <col min="7832" max="7832" width="9.7109375" style="1" bestFit="1" customWidth="1"/>
    <col min="7833" max="8059" width="9.140625" style="1"/>
    <col min="8060" max="8060" width="4" style="1" customWidth="1"/>
    <col min="8061" max="8061" width="19.28515625" style="1" bestFit="1" customWidth="1"/>
    <col min="8062" max="8062" width="7.28515625" style="1" customWidth="1"/>
    <col min="8063" max="8063" width="4" style="1" bestFit="1" customWidth="1"/>
    <col min="8064" max="8080" width="3.7109375" style="1" customWidth="1"/>
    <col min="8081" max="8082" width="5" style="1" customWidth="1"/>
    <col min="8083" max="8085" width="6.7109375" style="1" customWidth="1"/>
    <col min="8086" max="8086" width="7.85546875" style="1" customWidth="1"/>
    <col min="8087" max="8087" width="5.7109375" style="1" bestFit="1" customWidth="1"/>
    <col min="8088" max="8088" width="9.7109375" style="1" bestFit="1" customWidth="1"/>
    <col min="8089" max="8315" width="9.140625" style="1"/>
    <col min="8316" max="8316" width="4" style="1" customWidth="1"/>
    <col min="8317" max="8317" width="19.28515625" style="1" bestFit="1" customWidth="1"/>
    <col min="8318" max="8318" width="7.28515625" style="1" customWidth="1"/>
    <col min="8319" max="8319" width="4" style="1" bestFit="1" customWidth="1"/>
    <col min="8320" max="8336" width="3.7109375" style="1" customWidth="1"/>
    <col min="8337" max="8338" width="5" style="1" customWidth="1"/>
    <col min="8339" max="8341" width="6.7109375" style="1" customWidth="1"/>
    <col min="8342" max="8342" width="7.85546875" style="1" customWidth="1"/>
    <col min="8343" max="8343" width="5.7109375" style="1" bestFit="1" customWidth="1"/>
    <col min="8344" max="8344" width="9.7109375" style="1" bestFit="1" customWidth="1"/>
    <col min="8345" max="8571" width="9.140625" style="1"/>
    <col min="8572" max="8572" width="4" style="1" customWidth="1"/>
    <col min="8573" max="8573" width="19.28515625" style="1" bestFit="1" customWidth="1"/>
    <col min="8574" max="8574" width="7.28515625" style="1" customWidth="1"/>
    <col min="8575" max="8575" width="4" style="1" bestFit="1" customWidth="1"/>
    <col min="8576" max="8592" width="3.7109375" style="1" customWidth="1"/>
    <col min="8593" max="8594" width="5" style="1" customWidth="1"/>
    <col min="8595" max="8597" width="6.7109375" style="1" customWidth="1"/>
    <col min="8598" max="8598" width="7.85546875" style="1" customWidth="1"/>
    <col min="8599" max="8599" width="5.7109375" style="1" bestFit="1" customWidth="1"/>
    <col min="8600" max="8600" width="9.7109375" style="1" bestFit="1" customWidth="1"/>
    <col min="8601" max="8827" width="9.140625" style="1"/>
    <col min="8828" max="8828" width="4" style="1" customWidth="1"/>
    <col min="8829" max="8829" width="19.28515625" style="1" bestFit="1" customWidth="1"/>
    <col min="8830" max="8830" width="7.28515625" style="1" customWidth="1"/>
    <col min="8831" max="8831" width="4" style="1" bestFit="1" customWidth="1"/>
    <col min="8832" max="8848" width="3.7109375" style="1" customWidth="1"/>
    <col min="8849" max="8850" width="5" style="1" customWidth="1"/>
    <col min="8851" max="8853" width="6.7109375" style="1" customWidth="1"/>
    <col min="8854" max="8854" width="7.85546875" style="1" customWidth="1"/>
    <col min="8855" max="8855" width="5.7109375" style="1" bestFit="1" customWidth="1"/>
    <col min="8856" max="8856" width="9.7109375" style="1" bestFit="1" customWidth="1"/>
    <col min="8857" max="9083" width="9.140625" style="1"/>
    <col min="9084" max="9084" width="4" style="1" customWidth="1"/>
    <col min="9085" max="9085" width="19.28515625" style="1" bestFit="1" customWidth="1"/>
    <col min="9086" max="9086" width="7.28515625" style="1" customWidth="1"/>
    <col min="9087" max="9087" width="4" style="1" bestFit="1" customWidth="1"/>
    <col min="9088" max="9104" width="3.7109375" style="1" customWidth="1"/>
    <col min="9105" max="9106" width="5" style="1" customWidth="1"/>
    <col min="9107" max="9109" width="6.7109375" style="1" customWidth="1"/>
    <col min="9110" max="9110" width="7.85546875" style="1" customWidth="1"/>
    <col min="9111" max="9111" width="5.7109375" style="1" bestFit="1" customWidth="1"/>
    <col min="9112" max="9112" width="9.7109375" style="1" bestFit="1" customWidth="1"/>
    <col min="9113" max="9339" width="9.140625" style="1"/>
    <col min="9340" max="9340" width="4" style="1" customWidth="1"/>
    <col min="9341" max="9341" width="19.28515625" style="1" bestFit="1" customWidth="1"/>
    <col min="9342" max="9342" width="7.28515625" style="1" customWidth="1"/>
    <col min="9343" max="9343" width="4" style="1" bestFit="1" customWidth="1"/>
    <col min="9344" max="9360" width="3.7109375" style="1" customWidth="1"/>
    <col min="9361" max="9362" width="5" style="1" customWidth="1"/>
    <col min="9363" max="9365" width="6.7109375" style="1" customWidth="1"/>
    <col min="9366" max="9366" width="7.85546875" style="1" customWidth="1"/>
    <col min="9367" max="9367" width="5.7109375" style="1" bestFit="1" customWidth="1"/>
    <col min="9368" max="9368" width="9.7109375" style="1" bestFit="1" customWidth="1"/>
    <col min="9369" max="9595" width="9.140625" style="1"/>
    <col min="9596" max="9596" width="4" style="1" customWidth="1"/>
    <col min="9597" max="9597" width="19.28515625" style="1" bestFit="1" customWidth="1"/>
    <col min="9598" max="9598" width="7.28515625" style="1" customWidth="1"/>
    <col min="9599" max="9599" width="4" style="1" bestFit="1" customWidth="1"/>
    <col min="9600" max="9616" width="3.7109375" style="1" customWidth="1"/>
    <col min="9617" max="9618" width="5" style="1" customWidth="1"/>
    <col min="9619" max="9621" width="6.7109375" style="1" customWidth="1"/>
    <col min="9622" max="9622" width="7.85546875" style="1" customWidth="1"/>
    <col min="9623" max="9623" width="5.7109375" style="1" bestFit="1" customWidth="1"/>
    <col min="9624" max="9624" width="9.7109375" style="1" bestFit="1" customWidth="1"/>
    <col min="9625" max="9851" width="9.140625" style="1"/>
    <col min="9852" max="9852" width="4" style="1" customWidth="1"/>
    <col min="9853" max="9853" width="19.28515625" style="1" bestFit="1" customWidth="1"/>
    <col min="9854" max="9854" width="7.28515625" style="1" customWidth="1"/>
    <col min="9855" max="9855" width="4" style="1" bestFit="1" customWidth="1"/>
    <col min="9856" max="9872" width="3.7109375" style="1" customWidth="1"/>
    <col min="9873" max="9874" width="5" style="1" customWidth="1"/>
    <col min="9875" max="9877" width="6.7109375" style="1" customWidth="1"/>
    <col min="9878" max="9878" width="7.85546875" style="1" customWidth="1"/>
    <col min="9879" max="9879" width="5.7109375" style="1" bestFit="1" customWidth="1"/>
    <col min="9880" max="9880" width="9.7109375" style="1" bestFit="1" customWidth="1"/>
    <col min="9881" max="10107" width="9.140625" style="1"/>
    <col min="10108" max="10108" width="4" style="1" customWidth="1"/>
    <col min="10109" max="10109" width="19.28515625" style="1" bestFit="1" customWidth="1"/>
    <col min="10110" max="10110" width="7.28515625" style="1" customWidth="1"/>
    <col min="10111" max="10111" width="4" style="1" bestFit="1" customWidth="1"/>
    <col min="10112" max="10128" width="3.7109375" style="1" customWidth="1"/>
    <col min="10129" max="10130" width="5" style="1" customWidth="1"/>
    <col min="10131" max="10133" width="6.7109375" style="1" customWidth="1"/>
    <col min="10134" max="10134" width="7.85546875" style="1" customWidth="1"/>
    <col min="10135" max="10135" width="5.7109375" style="1" bestFit="1" customWidth="1"/>
    <col min="10136" max="10136" width="9.7109375" style="1" bestFit="1" customWidth="1"/>
    <col min="10137" max="10363" width="9.140625" style="1"/>
    <col min="10364" max="10364" width="4" style="1" customWidth="1"/>
    <col min="10365" max="10365" width="19.28515625" style="1" bestFit="1" customWidth="1"/>
    <col min="10366" max="10366" width="7.28515625" style="1" customWidth="1"/>
    <col min="10367" max="10367" width="4" style="1" bestFit="1" customWidth="1"/>
    <col min="10368" max="10384" width="3.7109375" style="1" customWidth="1"/>
    <col min="10385" max="10386" width="5" style="1" customWidth="1"/>
    <col min="10387" max="10389" width="6.7109375" style="1" customWidth="1"/>
    <col min="10390" max="10390" width="7.85546875" style="1" customWidth="1"/>
    <col min="10391" max="10391" width="5.7109375" style="1" bestFit="1" customWidth="1"/>
    <col min="10392" max="10392" width="9.7109375" style="1" bestFit="1" customWidth="1"/>
    <col min="10393" max="10619" width="9.140625" style="1"/>
    <col min="10620" max="10620" width="4" style="1" customWidth="1"/>
    <col min="10621" max="10621" width="19.28515625" style="1" bestFit="1" customWidth="1"/>
    <col min="10622" max="10622" width="7.28515625" style="1" customWidth="1"/>
    <col min="10623" max="10623" width="4" style="1" bestFit="1" customWidth="1"/>
    <col min="10624" max="10640" width="3.7109375" style="1" customWidth="1"/>
    <col min="10641" max="10642" width="5" style="1" customWidth="1"/>
    <col min="10643" max="10645" width="6.7109375" style="1" customWidth="1"/>
    <col min="10646" max="10646" width="7.85546875" style="1" customWidth="1"/>
    <col min="10647" max="10647" width="5.7109375" style="1" bestFit="1" customWidth="1"/>
    <col min="10648" max="10648" width="9.7109375" style="1" bestFit="1" customWidth="1"/>
    <col min="10649" max="10875" width="9.140625" style="1"/>
    <col min="10876" max="10876" width="4" style="1" customWidth="1"/>
    <col min="10877" max="10877" width="19.28515625" style="1" bestFit="1" customWidth="1"/>
    <col min="10878" max="10878" width="7.28515625" style="1" customWidth="1"/>
    <col min="10879" max="10879" width="4" style="1" bestFit="1" customWidth="1"/>
    <col min="10880" max="10896" width="3.7109375" style="1" customWidth="1"/>
    <col min="10897" max="10898" width="5" style="1" customWidth="1"/>
    <col min="10899" max="10901" width="6.7109375" style="1" customWidth="1"/>
    <col min="10902" max="10902" width="7.85546875" style="1" customWidth="1"/>
    <col min="10903" max="10903" width="5.7109375" style="1" bestFit="1" customWidth="1"/>
    <col min="10904" max="10904" width="9.7109375" style="1" bestFit="1" customWidth="1"/>
    <col min="10905" max="11131" width="9.140625" style="1"/>
    <col min="11132" max="11132" width="4" style="1" customWidth="1"/>
    <col min="11133" max="11133" width="19.28515625" style="1" bestFit="1" customWidth="1"/>
    <col min="11134" max="11134" width="7.28515625" style="1" customWidth="1"/>
    <col min="11135" max="11135" width="4" style="1" bestFit="1" customWidth="1"/>
    <col min="11136" max="11152" width="3.7109375" style="1" customWidth="1"/>
    <col min="11153" max="11154" width="5" style="1" customWidth="1"/>
    <col min="11155" max="11157" width="6.7109375" style="1" customWidth="1"/>
    <col min="11158" max="11158" width="7.85546875" style="1" customWidth="1"/>
    <col min="11159" max="11159" width="5.7109375" style="1" bestFit="1" customWidth="1"/>
    <col min="11160" max="11160" width="9.7109375" style="1" bestFit="1" customWidth="1"/>
    <col min="11161" max="11387" width="9.140625" style="1"/>
    <col min="11388" max="11388" width="4" style="1" customWidth="1"/>
    <col min="11389" max="11389" width="19.28515625" style="1" bestFit="1" customWidth="1"/>
    <col min="11390" max="11390" width="7.28515625" style="1" customWidth="1"/>
    <col min="11391" max="11391" width="4" style="1" bestFit="1" customWidth="1"/>
    <col min="11392" max="11408" width="3.7109375" style="1" customWidth="1"/>
    <col min="11409" max="11410" width="5" style="1" customWidth="1"/>
    <col min="11411" max="11413" width="6.7109375" style="1" customWidth="1"/>
    <col min="11414" max="11414" width="7.85546875" style="1" customWidth="1"/>
    <col min="11415" max="11415" width="5.7109375" style="1" bestFit="1" customWidth="1"/>
    <col min="11416" max="11416" width="9.7109375" style="1" bestFit="1" customWidth="1"/>
    <col min="11417" max="11643" width="9.140625" style="1"/>
    <col min="11644" max="11644" width="4" style="1" customWidth="1"/>
    <col min="11645" max="11645" width="19.28515625" style="1" bestFit="1" customWidth="1"/>
    <col min="11646" max="11646" width="7.28515625" style="1" customWidth="1"/>
    <col min="11647" max="11647" width="4" style="1" bestFit="1" customWidth="1"/>
    <col min="11648" max="11664" width="3.7109375" style="1" customWidth="1"/>
    <col min="11665" max="11666" width="5" style="1" customWidth="1"/>
    <col min="11667" max="11669" width="6.7109375" style="1" customWidth="1"/>
    <col min="11670" max="11670" width="7.85546875" style="1" customWidth="1"/>
    <col min="11671" max="11671" width="5.7109375" style="1" bestFit="1" customWidth="1"/>
    <col min="11672" max="11672" width="9.7109375" style="1" bestFit="1" customWidth="1"/>
    <col min="11673" max="11899" width="9.140625" style="1"/>
    <col min="11900" max="11900" width="4" style="1" customWidth="1"/>
    <col min="11901" max="11901" width="19.28515625" style="1" bestFit="1" customWidth="1"/>
    <col min="11902" max="11902" width="7.28515625" style="1" customWidth="1"/>
    <col min="11903" max="11903" width="4" style="1" bestFit="1" customWidth="1"/>
    <col min="11904" max="11920" width="3.7109375" style="1" customWidth="1"/>
    <col min="11921" max="11922" width="5" style="1" customWidth="1"/>
    <col min="11923" max="11925" width="6.7109375" style="1" customWidth="1"/>
    <col min="11926" max="11926" width="7.85546875" style="1" customWidth="1"/>
    <col min="11927" max="11927" width="5.7109375" style="1" bestFit="1" customWidth="1"/>
    <col min="11928" max="11928" width="9.7109375" style="1" bestFit="1" customWidth="1"/>
    <col min="11929" max="12155" width="9.140625" style="1"/>
    <col min="12156" max="12156" width="4" style="1" customWidth="1"/>
    <col min="12157" max="12157" width="19.28515625" style="1" bestFit="1" customWidth="1"/>
    <col min="12158" max="12158" width="7.28515625" style="1" customWidth="1"/>
    <col min="12159" max="12159" width="4" style="1" bestFit="1" customWidth="1"/>
    <col min="12160" max="12176" width="3.7109375" style="1" customWidth="1"/>
    <col min="12177" max="12178" width="5" style="1" customWidth="1"/>
    <col min="12179" max="12181" width="6.7109375" style="1" customWidth="1"/>
    <col min="12182" max="12182" width="7.85546875" style="1" customWidth="1"/>
    <col min="12183" max="12183" width="5.7109375" style="1" bestFit="1" customWidth="1"/>
    <col min="12184" max="12184" width="9.7109375" style="1" bestFit="1" customWidth="1"/>
    <col min="12185" max="12411" width="9.140625" style="1"/>
    <col min="12412" max="12412" width="4" style="1" customWidth="1"/>
    <col min="12413" max="12413" width="19.28515625" style="1" bestFit="1" customWidth="1"/>
    <col min="12414" max="12414" width="7.28515625" style="1" customWidth="1"/>
    <col min="12415" max="12415" width="4" style="1" bestFit="1" customWidth="1"/>
    <col min="12416" max="12432" width="3.7109375" style="1" customWidth="1"/>
    <col min="12433" max="12434" width="5" style="1" customWidth="1"/>
    <col min="12435" max="12437" width="6.7109375" style="1" customWidth="1"/>
    <col min="12438" max="12438" width="7.85546875" style="1" customWidth="1"/>
    <col min="12439" max="12439" width="5.7109375" style="1" bestFit="1" customWidth="1"/>
    <col min="12440" max="12440" width="9.7109375" style="1" bestFit="1" customWidth="1"/>
    <col min="12441" max="12667" width="9.140625" style="1"/>
    <col min="12668" max="12668" width="4" style="1" customWidth="1"/>
    <col min="12669" max="12669" width="19.28515625" style="1" bestFit="1" customWidth="1"/>
    <col min="12670" max="12670" width="7.28515625" style="1" customWidth="1"/>
    <col min="12671" max="12671" width="4" style="1" bestFit="1" customWidth="1"/>
    <col min="12672" max="12688" width="3.7109375" style="1" customWidth="1"/>
    <col min="12689" max="12690" width="5" style="1" customWidth="1"/>
    <col min="12691" max="12693" width="6.7109375" style="1" customWidth="1"/>
    <col min="12694" max="12694" width="7.85546875" style="1" customWidth="1"/>
    <col min="12695" max="12695" width="5.7109375" style="1" bestFit="1" customWidth="1"/>
    <col min="12696" max="12696" width="9.7109375" style="1" bestFit="1" customWidth="1"/>
    <col min="12697" max="12923" width="9.140625" style="1"/>
    <col min="12924" max="12924" width="4" style="1" customWidth="1"/>
    <col min="12925" max="12925" width="19.28515625" style="1" bestFit="1" customWidth="1"/>
    <col min="12926" max="12926" width="7.28515625" style="1" customWidth="1"/>
    <col min="12927" max="12927" width="4" style="1" bestFit="1" customWidth="1"/>
    <col min="12928" max="12944" width="3.7109375" style="1" customWidth="1"/>
    <col min="12945" max="12946" width="5" style="1" customWidth="1"/>
    <col min="12947" max="12949" width="6.7109375" style="1" customWidth="1"/>
    <col min="12950" max="12950" width="7.85546875" style="1" customWidth="1"/>
    <col min="12951" max="12951" width="5.7109375" style="1" bestFit="1" customWidth="1"/>
    <col min="12952" max="12952" width="9.7109375" style="1" bestFit="1" customWidth="1"/>
    <col min="12953" max="13179" width="9.140625" style="1"/>
    <col min="13180" max="13180" width="4" style="1" customWidth="1"/>
    <col min="13181" max="13181" width="19.28515625" style="1" bestFit="1" customWidth="1"/>
    <col min="13182" max="13182" width="7.28515625" style="1" customWidth="1"/>
    <col min="13183" max="13183" width="4" style="1" bestFit="1" customWidth="1"/>
    <col min="13184" max="13200" width="3.7109375" style="1" customWidth="1"/>
    <col min="13201" max="13202" width="5" style="1" customWidth="1"/>
    <col min="13203" max="13205" width="6.7109375" style="1" customWidth="1"/>
    <col min="13206" max="13206" width="7.85546875" style="1" customWidth="1"/>
    <col min="13207" max="13207" width="5.7109375" style="1" bestFit="1" customWidth="1"/>
    <col min="13208" max="13208" width="9.7109375" style="1" bestFit="1" customWidth="1"/>
    <col min="13209" max="13435" width="9.140625" style="1"/>
    <col min="13436" max="13436" width="4" style="1" customWidth="1"/>
    <col min="13437" max="13437" width="19.28515625" style="1" bestFit="1" customWidth="1"/>
    <col min="13438" max="13438" width="7.28515625" style="1" customWidth="1"/>
    <col min="13439" max="13439" width="4" style="1" bestFit="1" customWidth="1"/>
    <col min="13440" max="13456" width="3.7109375" style="1" customWidth="1"/>
    <col min="13457" max="13458" width="5" style="1" customWidth="1"/>
    <col min="13459" max="13461" width="6.7109375" style="1" customWidth="1"/>
    <col min="13462" max="13462" width="7.85546875" style="1" customWidth="1"/>
    <col min="13463" max="13463" width="5.7109375" style="1" bestFit="1" customWidth="1"/>
    <col min="13464" max="13464" width="9.7109375" style="1" bestFit="1" customWidth="1"/>
    <col min="13465" max="13691" width="9.140625" style="1"/>
    <col min="13692" max="13692" width="4" style="1" customWidth="1"/>
    <col min="13693" max="13693" width="19.28515625" style="1" bestFit="1" customWidth="1"/>
    <col min="13694" max="13694" width="7.28515625" style="1" customWidth="1"/>
    <col min="13695" max="13695" width="4" style="1" bestFit="1" customWidth="1"/>
    <col min="13696" max="13712" width="3.7109375" style="1" customWidth="1"/>
    <col min="13713" max="13714" width="5" style="1" customWidth="1"/>
    <col min="13715" max="13717" width="6.7109375" style="1" customWidth="1"/>
    <col min="13718" max="13718" width="7.85546875" style="1" customWidth="1"/>
    <col min="13719" max="13719" width="5.7109375" style="1" bestFit="1" customWidth="1"/>
    <col min="13720" max="13720" width="9.7109375" style="1" bestFit="1" customWidth="1"/>
    <col min="13721" max="13947" width="9.140625" style="1"/>
    <col min="13948" max="13948" width="4" style="1" customWidth="1"/>
    <col min="13949" max="13949" width="19.28515625" style="1" bestFit="1" customWidth="1"/>
    <col min="13950" max="13950" width="7.28515625" style="1" customWidth="1"/>
    <col min="13951" max="13951" width="4" style="1" bestFit="1" customWidth="1"/>
    <col min="13952" max="13968" width="3.7109375" style="1" customWidth="1"/>
    <col min="13969" max="13970" width="5" style="1" customWidth="1"/>
    <col min="13971" max="13973" width="6.7109375" style="1" customWidth="1"/>
    <col min="13974" max="13974" width="7.85546875" style="1" customWidth="1"/>
    <col min="13975" max="13975" width="5.7109375" style="1" bestFit="1" customWidth="1"/>
    <col min="13976" max="13976" width="9.7109375" style="1" bestFit="1" customWidth="1"/>
    <col min="13977" max="14203" width="9.140625" style="1"/>
    <col min="14204" max="14204" width="4" style="1" customWidth="1"/>
    <col min="14205" max="14205" width="19.28515625" style="1" bestFit="1" customWidth="1"/>
    <col min="14206" max="14206" width="7.28515625" style="1" customWidth="1"/>
    <col min="14207" max="14207" width="4" style="1" bestFit="1" customWidth="1"/>
    <col min="14208" max="14224" width="3.7109375" style="1" customWidth="1"/>
    <col min="14225" max="14226" width="5" style="1" customWidth="1"/>
    <col min="14227" max="14229" width="6.7109375" style="1" customWidth="1"/>
    <col min="14230" max="14230" width="7.85546875" style="1" customWidth="1"/>
    <col min="14231" max="14231" width="5.7109375" style="1" bestFit="1" customWidth="1"/>
    <col min="14232" max="14232" width="9.7109375" style="1" bestFit="1" customWidth="1"/>
    <col min="14233" max="14459" width="9.140625" style="1"/>
    <col min="14460" max="14460" width="4" style="1" customWidth="1"/>
    <col min="14461" max="14461" width="19.28515625" style="1" bestFit="1" customWidth="1"/>
    <col min="14462" max="14462" width="7.28515625" style="1" customWidth="1"/>
    <col min="14463" max="14463" width="4" style="1" bestFit="1" customWidth="1"/>
    <col min="14464" max="14480" width="3.7109375" style="1" customWidth="1"/>
    <col min="14481" max="14482" width="5" style="1" customWidth="1"/>
    <col min="14483" max="14485" width="6.7109375" style="1" customWidth="1"/>
    <col min="14486" max="14486" width="7.85546875" style="1" customWidth="1"/>
    <col min="14487" max="14487" width="5.7109375" style="1" bestFit="1" customWidth="1"/>
    <col min="14488" max="14488" width="9.7109375" style="1" bestFit="1" customWidth="1"/>
    <col min="14489" max="14715" width="9.140625" style="1"/>
    <col min="14716" max="14716" width="4" style="1" customWidth="1"/>
    <col min="14717" max="14717" width="19.28515625" style="1" bestFit="1" customWidth="1"/>
    <col min="14718" max="14718" width="7.28515625" style="1" customWidth="1"/>
    <col min="14719" max="14719" width="4" style="1" bestFit="1" customWidth="1"/>
    <col min="14720" max="14736" width="3.7109375" style="1" customWidth="1"/>
    <col min="14737" max="14738" width="5" style="1" customWidth="1"/>
    <col min="14739" max="14741" width="6.7109375" style="1" customWidth="1"/>
    <col min="14742" max="14742" width="7.85546875" style="1" customWidth="1"/>
    <col min="14743" max="14743" width="5.7109375" style="1" bestFit="1" customWidth="1"/>
    <col min="14744" max="14744" width="9.7109375" style="1" bestFit="1" customWidth="1"/>
    <col min="14745" max="14971" width="9.140625" style="1"/>
    <col min="14972" max="14972" width="4" style="1" customWidth="1"/>
    <col min="14973" max="14973" width="19.28515625" style="1" bestFit="1" customWidth="1"/>
    <col min="14974" max="14974" width="7.28515625" style="1" customWidth="1"/>
    <col min="14975" max="14975" width="4" style="1" bestFit="1" customWidth="1"/>
    <col min="14976" max="14992" width="3.7109375" style="1" customWidth="1"/>
    <col min="14993" max="14994" width="5" style="1" customWidth="1"/>
    <col min="14995" max="14997" width="6.7109375" style="1" customWidth="1"/>
    <col min="14998" max="14998" width="7.85546875" style="1" customWidth="1"/>
    <col min="14999" max="14999" width="5.7109375" style="1" bestFit="1" customWidth="1"/>
    <col min="15000" max="15000" width="9.7109375" style="1" bestFit="1" customWidth="1"/>
    <col min="15001" max="15227" width="9.140625" style="1"/>
    <col min="15228" max="15228" width="4" style="1" customWidth="1"/>
    <col min="15229" max="15229" width="19.28515625" style="1" bestFit="1" customWidth="1"/>
    <col min="15230" max="15230" width="7.28515625" style="1" customWidth="1"/>
    <col min="15231" max="15231" width="4" style="1" bestFit="1" customWidth="1"/>
    <col min="15232" max="15248" width="3.7109375" style="1" customWidth="1"/>
    <col min="15249" max="15250" width="5" style="1" customWidth="1"/>
    <col min="15251" max="15253" width="6.7109375" style="1" customWidth="1"/>
    <col min="15254" max="15254" width="7.85546875" style="1" customWidth="1"/>
    <col min="15255" max="15255" width="5.7109375" style="1" bestFit="1" customWidth="1"/>
    <col min="15256" max="15256" width="9.7109375" style="1" bestFit="1" customWidth="1"/>
    <col min="15257" max="15483" width="9.140625" style="1"/>
    <col min="15484" max="15484" width="4" style="1" customWidth="1"/>
    <col min="15485" max="15485" width="19.28515625" style="1" bestFit="1" customWidth="1"/>
    <col min="15486" max="15486" width="7.28515625" style="1" customWidth="1"/>
    <col min="15487" max="15487" width="4" style="1" bestFit="1" customWidth="1"/>
    <col min="15488" max="15504" width="3.7109375" style="1" customWidth="1"/>
    <col min="15505" max="15506" width="5" style="1" customWidth="1"/>
    <col min="15507" max="15509" width="6.7109375" style="1" customWidth="1"/>
    <col min="15510" max="15510" width="7.85546875" style="1" customWidth="1"/>
    <col min="15511" max="15511" width="5.7109375" style="1" bestFit="1" customWidth="1"/>
    <col min="15512" max="15512" width="9.7109375" style="1" bestFit="1" customWidth="1"/>
    <col min="15513" max="15739" width="9.140625" style="1"/>
    <col min="15740" max="15740" width="4" style="1" customWidth="1"/>
    <col min="15741" max="15741" width="19.28515625" style="1" bestFit="1" customWidth="1"/>
    <col min="15742" max="15742" width="7.28515625" style="1" customWidth="1"/>
    <col min="15743" max="15743" width="4" style="1" bestFit="1" customWidth="1"/>
    <col min="15744" max="15760" width="3.7109375" style="1" customWidth="1"/>
    <col min="15761" max="15762" width="5" style="1" customWidth="1"/>
    <col min="15763" max="15765" width="6.7109375" style="1" customWidth="1"/>
    <col min="15766" max="15766" width="7.85546875" style="1" customWidth="1"/>
    <col min="15767" max="15767" width="5.7109375" style="1" bestFit="1" customWidth="1"/>
    <col min="15768" max="15768" width="9.7109375" style="1" bestFit="1" customWidth="1"/>
    <col min="15769" max="15995" width="9.140625" style="1"/>
    <col min="15996" max="15996" width="4" style="1" customWidth="1"/>
    <col min="15997" max="15997" width="19.28515625" style="1" bestFit="1" customWidth="1"/>
    <col min="15998" max="15998" width="7.28515625" style="1" customWidth="1"/>
    <col min="15999" max="15999" width="4" style="1" bestFit="1" customWidth="1"/>
    <col min="16000" max="16016" width="3.7109375" style="1" customWidth="1"/>
    <col min="16017" max="16018" width="5" style="1" customWidth="1"/>
    <col min="16019" max="16021" width="6.7109375" style="1" customWidth="1"/>
    <col min="16022" max="16022" width="7.85546875" style="1" customWidth="1"/>
    <col min="16023" max="16023" width="5.7109375" style="1" bestFit="1" customWidth="1"/>
    <col min="16024" max="16024" width="9.7109375" style="1" bestFit="1" customWidth="1"/>
    <col min="16025" max="16251" width="9.140625" style="1"/>
    <col min="16252" max="16252" width="4" style="1" customWidth="1"/>
    <col min="16253" max="16253" width="19.28515625" style="1" bestFit="1" customWidth="1"/>
    <col min="16254" max="16254" width="7.28515625" style="1" customWidth="1"/>
    <col min="16255" max="16255" width="4" style="1" bestFit="1" customWidth="1"/>
    <col min="16256" max="16272" width="3.7109375" style="1" customWidth="1"/>
    <col min="16273" max="16274" width="5" style="1" customWidth="1"/>
    <col min="16275" max="16277" width="6.7109375" style="1" customWidth="1"/>
    <col min="16278" max="16278" width="7.85546875" style="1" customWidth="1"/>
    <col min="16279" max="16279" width="5.7109375" style="1" bestFit="1" customWidth="1"/>
    <col min="16280" max="16280" width="9.7109375" style="1" bestFit="1" customWidth="1"/>
    <col min="16281" max="16384" width="9.140625" style="1"/>
  </cols>
  <sheetData>
    <row r="1" spans="1:168" x14ac:dyDescent="0.2">
      <c r="A1" s="462" t="s">
        <v>0</v>
      </c>
      <c r="B1" s="462"/>
      <c r="C1" s="462"/>
    </row>
    <row r="2" spans="1:168" x14ac:dyDescent="0.2">
      <c r="A2" s="3"/>
      <c r="B2" s="3"/>
      <c r="C2" s="3"/>
    </row>
    <row r="3" spans="1:168" ht="15.75" x14ac:dyDescent="0.25">
      <c r="A3" s="4" t="s">
        <v>287</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H3" s="1"/>
      <c r="AJ3" s="4"/>
      <c r="AM3" s="4"/>
      <c r="AP3" s="4"/>
      <c r="AW3" s="4"/>
      <c r="AX3" s="4"/>
      <c r="AY3" s="4"/>
      <c r="AZ3" s="4"/>
      <c r="BA3" s="4"/>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1"/>
      <c r="EV3" s="1"/>
      <c r="EW3" s="1"/>
      <c r="EX3" s="1"/>
      <c r="EY3" s="1"/>
      <c r="EZ3" s="1"/>
      <c r="FA3" s="1"/>
      <c r="FE3" s="1"/>
      <c r="FI3" s="168"/>
      <c r="FJ3" s="168"/>
      <c r="FK3" s="168"/>
      <c r="FL3" s="168"/>
    </row>
    <row r="4" spans="1:168" ht="75.75" customHeight="1" x14ac:dyDescent="0.2">
      <c r="A4" s="463" t="s">
        <v>2</v>
      </c>
      <c r="B4" s="466" t="s">
        <v>3</v>
      </c>
      <c r="C4" s="467"/>
      <c r="D4" s="455" t="s">
        <v>4</v>
      </c>
      <c r="E4" s="459"/>
      <c r="F4" s="456"/>
      <c r="G4" s="438" t="s">
        <v>5</v>
      </c>
      <c r="H4" s="461"/>
      <c r="I4" s="439"/>
      <c r="J4" s="438" t="s">
        <v>6</v>
      </c>
      <c r="K4" s="461"/>
      <c r="L4" s="439"/>
      <c r="M4" s="438" t="s">
        <v>7</v>
      </c>
      <c r="N4" s="439"/>
      <c r="O4" s="455" t="s">
        <v>8</v>
      </c>
      <c r="P4" s="459"/>
      <c r="Q4" s="456"/>
      <c r="R4" s="438" t="s">
        <v>9</v>
      </c>
      <c r="S4" s="461"/>
      <c r="T4" s="439"/>
      <c r="U4" s="438" t="s">
        <v>10</v>
      </c>
      <c r="V4" s="461"/>
      <c r="W4" s="439"/>
      <c r="X4" s="455" t="s">
        <v>11</v>
      </c>
      <c r="Y4" s="456"/>
      <c r="Z4" s="457" t="s">
        <v>12</v>
      </c>
      <c r="AA4" s="460"/>
      <c r="AB4" s="458"/>
      <c r="AC4" s="457" t="s">
        <v>13</v>
      </c>
      <c r="AD4" s="460"/>
      <c r="AE4" s="458"/>
      <c r="AF4" s="457" t="s">
        <v>286</v>
      </c>
      <c r="AG4" s="458"/>
      <c r="AH4" s="457" t="s">
        <v>15</v>
      </c>
      <c r="AI4" s="460"/>
      <c r="AJ4" s="458"/>
      <c r="AK4" s="457" t="s">
        <v>16</v>
      </c>
      <c r="AL4" s="460"/>
      <c r="AM4" s="458"/>
      <c r="AN4" s="457" t="s">
        <v>17</v>
      </c>
      <c r="AO4" s="460"/>
      <c r="AP4" s="458"/>
      <c r="AQ4" s="457" t="s">
        <v>18</v>
      </c>
      <c r="AR4" s="458"/>
      <c r="AS4" s="457" t="s">
        <v>19</v>
      </c>
      <c r="AT4" s="458"/>
      <c r="AU4" s="457" t="s">
        <v>20</v>
      </c>
      <c r="AV4" s="460"/>
      <c r="AW4" s="458"/>
      <c r="AX4" s="438" t="s">
        <v>21</v>
      </c>
      <c r="AY4" s="439"/>
      <c r="AZ4" s="440" t="s">
        <v>22</v>
      </c>
      <c r="BA4" s="440"/>
      <c r="BB4" s="455" t="s">
        <v>23</v>
      </c>
      <c r="BC4" s="456"/>
      <c r="BD4" s="455" t="s">
        <v>24</v>
      </c>
      <c r="BE4" s="456"/>
      <c r="BF4" s="455" t="s">
        <v>25</v>
      </c>
      <c r="BG4" s="456"/>
      <c r="BH4" s="455" t="s">
        <v>26</v>
      </c>
      <c r="BI4" s="459"/>
      <c r="BJ4" s="456"/>
      <c r="BK4" s="455" t="s">
        <v>27</v>
      </c>
      <c r="BL4" s="456"/>
      <c r="BM4" s="455" t="s">
        <v>28</v>
      </c>
      <c r="BN4" s="456"/>
      <c r="BO4" s="455" t="s">
        <v>29</v>
      </c>
      <c r="BP4" s="459"/>
      <c r="BQ4" s="456"/>
      <c r="BR4" s="455" t="s">
        <v>30</v>
      </c>
      <c r="BS4" s="456"/>
      <c r="BT4" s="455" t="s">
        <v>31</v>
      </c>
      <c r="BU4" s="456"/>
      <c r="BV4" s="455" t="s">
        <v>32</v>
      </c>
      <c r="BW4" s="456"/>
      <c r="BX4" s="455" t="s">
        <v>33</v>
      </c>
      <c r="BY4" s="456"/>
      <c r="BZ4" s="455" t="s">
        <v>34</v>
      </c>
      <c r="CA4" s="456"/>
      <c r="CB4" s="455" t="s">
        <v>35</v>
      </c>
      <c r="CC4" s="456"/>
      <c r="CD4" s="455" t="s">
        <v>36</v>
      </c>
      <c r="CE4" s="459"/>
      <c r="CF4" s="456"/>
      <c r="CG4" s="455" t="s">
        <v>37</v>
      </c>
      <c r="CH4" s="456"/>
      <c r="CI4" s="455" t="s">
        <v>38</v>
      </c>
      <c r="CJ4" s="456"/>
      <c r="CK4" s="455" t="s">
        <v>39</v>
      </c>
      <c r="CL4" s="456"/>
      <c r="CM4" s="455" t="s">
        <v>40</v>
      </c>
      <c r="CN4" s="459"/>
      <c r="CO4" s="456"/>
      <c r="CP4" s="455" t="s">
        <v>41</v>
      </c>
      <c r="CQ4" s="456"/>
      <c r="CR4" s="455" t="s">
        <v>42</v>
      </c>
      <c r="CS4" s="459"/>
      <c r="CT4" s="456"/>
      <c r="CU4" s="455" t="s">
        <v>43</v>
      </c>
      <c r="CV4" s="456"/>
      <c r="CW4" s="455" t="s">
        <v>44</v>
      </c>
      <c r="CX4" s="456"/>
      <c r="CY4" s="438" t="s">
        <v>21</v>
      </c>
      <c r="CZ4" s="439"/>
      <c r="DA4" s="440" t="s">
        <v>22</v>
      </c>
      <c r="DB4" s="440"/>
      <c r="DC4" s="445" t="s">
        <v>45</v>
      </c>
      <c r="DD4" s="446"/>
      <c r="DE4" s="447"/>
      <c r="DF4" s="457" t="s">
        <v>46</v>
      </c>
      <c r="DG4" s="460"/>
      <c r="DH4" s="458"/>
      <c r="DI4" s="457" t="s">
        <v>47</v>
      </c>
      <c r="DJ4" s="458"/>
      <c r="DK4" s="457" t="s">
        <v>48</v>
      </c>
      <c r="DL4" s="458"/>
      <c r="DM4" s="457" t="s">
        <v>49</v>
      </c>
      <c r="DN4" s="458"/>
      <c r="DO4" s="457" t="s">
        <v>50</v>
      </c>
      <c r="DP4" s="458"/>
      <c r="DQ4" s="457" t="s">
        <v>51</v>
      </c>
      <c r="DR4" s="458"/>
      <c r="DS4" s="457" t="s">
        <v>52</v>
      </c>
      <c r="DT4" s="458"/>
      <c r="DU4" s="455" t="s">
        <v>53</v>
      </c>
      <c r="DV4" s="456"/>
      <c r="DW4" s="457" t="s">
        <v>54</v>
      </c>
      <c r="DX4" s="458"/>
      <c r="DY4" s="438" t="s">
        <v>21</v>
      </c>
      <c r="DZ4" s="439"/>
      <c r="EA4" s="440" t="s">
        <v>22</v>
      </c>
      <c r="EB4" s="440"/>
      <c r="EC4" s="445" t="s">
        <v>772</v>
      </c>
      <c r="ED4" s="447"/>
      <c r="EE4" s="445" t="s">
        <v>773</v>
      </c>
      <c r="EF4" s="446"/>
      <c r="EG4" s="447"/>
      <c r="EH4" s="445" t="s">
        <v>774</v>
      </c>
      <c r="EI4" s="447"/>
      <c r="EJ4" s="445" t="s">
        <v>775</v>
      </c>
      <c r="EK4" s="447"/>
      <c r="EL4" s="445" t="s">
        <v>776</v>
      </c>
      <c r="EM4" s="447"/>
      <c r="EN4" s="445" t="s">
        <v>777</v>
      </c>
      <c r="EO4" s="446"/>
      <c r="EP4" s="447"/>
      <c r="EQ4" s="445" t="s">
        <v>778</v>
      </c>
      <c r="ER4" s="447"/>
      <c r="ES4" s="445" t="s">
        <v>779</v>
      </c>
      <c r="ET4" s="447"/>
      <c r="EU4" s="445" t="s">
        <v>780</v>
      </c>
      <c r="EV4" s="447"/>
      <c r="EW4" s="445" t="s">
        <v>781</v>
      </c>
      <c r="EX4" s="447"/>
      <c r="EY4" s="445" t="s">
        <v>782</v>
      </c>
      <c r="EZ4" s="447"/>
      <c r="FA4" s="438" t="s">
        <v>784</v>
      </c>
      <c r="FB4" s="439"/>
      <c r="FC4" s="440" t="s">
        <v>22</v>
      </c>
      <c r="FD4" s="440"/>
      <c r="FE4" s="438" t="s">
        <v>783</v>
      </c>
      <c r="FF4" s="439"/>
      <c r="FG4" s="440" t="s">
        <v>22</v>
      </c>
      <c r="FH4" s="440"/>
      <c r="FI4" s="450" t="s">
        <v>805</v>
      </c>
      <c r="FJ4" s="451"/>
      <c r="FK4" s="452" t="s">
        <v>22</v>
      </c>
      <c r="FL4" s="452"/>
    </row>
    <row r="5" spans="1:168" x14ac:dyDescent="0.2">
      <c r="A5" s="464"/>
      <c r="B5" s="468"/>
      <c r="C5" s="469"/>
      <c r="D5" s="443"/>
      <c r="E5" s="444"/>
      <c r="F5" s="164">
        <v>4</v>
      </c>
      <c r="G5" s="443"/>
      <c r="H5" s="444"/>
      <c r="I5" s="164">
        <v>5</v>
      </c>
      <c r="J5" s="443"/>
      <c r="K5" s="444"/>
      <c r="L5" s="164">
        <v>2</v>
      </c>
      <c r="M5" s="443">
        <v>3</v>
      </c>
      <c r="N5" s="444"/>
      <c r="O5" s="443"/>
      <c r="P5" s="444"/>
      <c r="Q5" s="164">
        <v>2</v>
      </c>
      <c r="R5" s="443"/>
      <c r="S5" s="444"/>
      <c r="T5" s="164">
        <v>2</v>
      </c>
      <c r="U5" s="443"/>
      <c r="V5" s="444"/>
      <c r="W5" s="164">
        <v>3</v>
      </c>
      <c r="X5" s="443">
        <v>2</v>
      </c>
      <c r="Y5" s="444"/>
      <c r="Z5" s="443"/>
      <c r="AA5" s="444"/>
      <c r="AB5" s="164">
        <v>4</v>
      </c>
      <c r="AC5" s="443"/>
      <c r="AD5" s="444"/>
      <c r="AE5" s="164">
        <v>5</v>
      </c>
      <c r="AF5" s="443">
        <v>3</v>
      </c>
      <c r="AG5" s="444"/>
      <c r="AH5" s="443"/>
      <c r="AI5" s="444"/>
      <c r="AJ5" s="164">
        <v>5</v>
      </c>
      <c r="AK5" s="443"/>
      <c r="AL5" s="444"/>
      <c r="AM5" s="164">
        <v>3</v>
      </c>
      <c r="AN5" s="443"/>
      <c r="AO5" s="444"/>
      <c r="AP5" s="164">
        <v>3</v>
      </c>
      <c r="AQ5" s="443">
        <v>4</v>
      </c>
      <c r="AR5" s="444"/>
      <c r="AS5" s="443">
        <v>2</v>
      </c>
      <c r="AT5" s="444"/>
      <c r="AU5" s="443"/>
      <c r="AV5" s="444"/>
      <c r="AW5" s="164">
        <v>2</v>
      </c>
      <c r="AX5" s="1"/>
      <c r="AZ5" s="440"/>
      <c r="BA5" s="440"/>
      <c r="BB5" s="443">
        <v>3</v>
      </c>
      <c r="BC5" s="444"/>
      <c r="BD5" s="443">
        <v>3</v>
      </c>
      <c r="BE5" s="444"/>
      <c r="BF5" s="443">
        <v>2</v>
      </c>
      <c r="BG5" s="444"/>
      <c r="BH5" s="443"/>
      <c r="BI5" s="444"/>
      <c r="BJ5" s="164">
        <v>2</v>
      </c>
      <c r="BK5" s="443">
        <v>2</v>
      </c>
      <c r="BL5" s="444"/>
      <c r="BM5" s="443">
        <v>2</v>
      </c>
      <c r="BN5" s="444"/>
      <c r="BO5" s="443"/>
      <c r="BP5" s="444"/>
      <c r="BQ5" s="164">
        <v>2</v>
      </c>
      <c r="BR5" s="443">
        <v>2</v>
      </c>
      <c r="BS5" s="444"/>
      <c r="BT5" s="443">
        <v>3</v>
      </c>
      <c r="BU5" s="444"/>
      <c r="BV5" s="443">
        <v>3</v>
      </c>
      <c r="BW5" s="444"/>
      <c r="BX5" s="443">
        <v>3</v>
      </c>
      <c r="BY5" s="444"/>
      <c r="BZ5" s="443">
        <v>4</v>
      </c>
      <c r="CA5" s="444"/>
      <c r="CB5" s="443">
        <v>2</v>
      </c>
      <c r="CC5" s="444"/>
      <c r="CD5" s="443"/>
      <c r="CE5" s="444"/>
      <c r="CF5" s="164">
        <v>3</v>
      </c>
      <c r="CG5" s="443">
        <v>3</v>
      </c>
      <c r="CH5" s="444"/>
      <c r="CI5" s="443">
        <v>2</v>
      </c>
      <c r="CJ5" s="444"/>
      <c r="CK5" s="443">
        <v>2</v>
      </c>
      <c r="CL5" s="444"/>
      <c r="CM5" s="443"/>
      <c r="CN5" s="444"/>
      <c r="CO5" s="164">
        <v>2</v>
      </c>
      <c r="CP5" s="443">
        <v>2</v>
      </c>
      <c r="CQ5" s="444"/>
      <c r="CR5" s="443"/>
      <c r="CS5" s="444"/>
      <c r="CT5" s="164">
        <v>2</v>
      </c>
      <c r="CU5" s="443">
        <v>2</v>
      </c>
      <c r="CV5" s="444"/>
      <c r="CW5" s="443">
        <v>2</v>
      </c>
      <c r="CX5" s="444"/>
      <c r="CY5" s="1"/>
      <c r="DA5" s="440"/>
      <c r="DB5" s="440"/>
      <c r="DC5" s="441"/>
      <c r="DD5" s="442"/>
      <c r="DE5" s="166">
        <v>4</v>
      </c>
      <c r="DF5" s="443"/>
      <c r="DG5" s="444"/>
      <c r="DH5" s="166">
        <v>3</v>
      </c>
      <c r="DI5" s="443">
        <v>2</v>
      </c>
      <c r="DJ5" s="444"/>
      <c r="DK5" s="443">
        <v>4</v>
      </c>
      <c r="DL5" s="444"/>
      <c r="DM5" s="443">
        <v>2</v>
      </c>
      <c r="DN5" s="444"/>
      <c r="DO5" s="443">
        <v>2</v>
      </c>
      <c r="DP5" s="444"/>
      <c r="DQ5" s="443">
        <v>2</v>
      </c>
      <c r="DR5" s="444"/>
      <c r="DS5" s="443">
        <v>2</v>
      </c>
      <c r="DT5" s="444"/>
      <c r="DU5" s="443">
        <v>2</v>
      </c>
      <c r="DV5" s="444"/>
      <c r="DW5" s="443">
        <v>2</v>
      </c>
      <c r="DX5" s="444"/>
      <c r="DY5" s="1"/>
      <c r="EA5" s="440"/>
      <c r="EB5" s="440"/>
      <c r="EC5" s="441">
        <v>2</v>
      </c>
      <c r="ED5" s="442"/>
      <c r="EE5" s="441"/>
      <c r="EF5" s="442"/>
      <c r="EG5" s="166">
        <v>2</v>
      </c>
      <c r="EH5" s="441">
        <v>2</v>
      </c>
      <c r="EI5" s="442"/>
      <c r="EJ5" s="441">
        <v>2</v>
      </c>
      <c r="EK5" s="442"/>
      <c r="EL5" s="441">
        <v>2</v>
      </c>
      <c r="EM5" s="442"/>
      <c r="EN5" s="441"/>
      <c r="EO5" s="442"/>
      <c r="EP5" s="166">
        <v>4</v>
      </c>
      <c r="EQ5" s="441">
        <v>2</v>
      </c>
      <c r="ER5" s="442"/>
      <c r="ES5" s="441">
        <v>2</v>
      </c>
      <c r="ET5" s="442"/>
      <c r="EU5" s="441">
        <v>5</v>
      </c>
      <c r="EV5" s="442"/>
      <c r="EW5" s="441">
        <v>3</v>
      </c>
      <c r="EX5" s="442"/>
      <c r="EY5" s="441">
        <v>2</v>
      </c>
      <c r="EZ5" s="442"/>
      <c r="FA5" s="448"/>
      <c r="FB5" s="449"/>
      <c r="FC5" s="440"/>
      <c r="FD5" s="440"/>
      <c r="FG5" s="440"/>
      <c r="FH5" s="440"/>
      <c r="FK5" s="452"/>
      <c r="FL5" s="452"/>
    </row>
    <row r="6" spans="1:168" x14ac:dyDescent="0.2">
      <c r="A6" s="465"/>
      <c r="B6" s="470"/>
      <c r="C6" s="471"/>
      <c r="D6" s="6" t="s">
        <v>55</v>
      </c>
      <c r="E6" s="6" t="s">
        <v>56</v>
      </c>
      <c r="F6" s="7"/>
      <c r="G6" s="7" t="s">
        <v>55</v>
      </c>
      <c r="H6" s="7" t="s">
        <v>56</v>
      </c>
      <c r="I6" s="7"/>
      <c r="J6" s="6" t="s">
        <v>55</v>
      </c>
      <c r="K6" s="6" t="s">
        <v>56</v>
      </c>
      <c r="L6" s="7"/>
      <c r="M6" s="7" t="s">
        <v>55</v>
      </c>
      <c r="N6" s="7" t="s">
        <v>56</v>
      </c>
      <c r="O6" s="6" t="s">
        <v>55</v>
      </c>
      <c r="P6" s="6" t="s">
        <v>56</v>
      </c>
      <c r="Q6" s="7"/>
      <c r="R6" s="7" t="s">
        <v>55</v>
      </c>
      <c r="S6" s="7" t="s">
        <v>56</v>
      </c>
      <c r="T6" s="7"/>
      <c r="U6" s="7" t="s">
        <v>55</v>
      </c>
      <c r="V6" s="7" t="s">
        <v>56</v>
      </c>
      <c r="W6" s="7"/>
      <c r="X6" s="7" t="s">
        <v>55</v>
      </c>
      <c r="Y6" s="7" t="s">
        <v>56</v>
      </c>
      <c r="Z6" s="7" t="s">
        <v>55</v>
      </c>
      <c r="AA6" s="7" t="s">
        <v>56</v>
      </c>
      <c r="AB6" s="7"/>
      <c r="AC6" s="7" t="s">
        <v>55</v>
      </c>
      <c r="AD6" s="7" t="s">
        <v>56</v>
      </c>
      <c r="AE6" s="7"/>
      <c r="AF6" s="7" t="s">
        <v>55</v>
      </c>
      <c r="AG6" s="7" t="s">
        <v>56</v>
      </c>
      <c r="AH6" s="7" t="s">
        <v>55</v>
      </c>
      <c r="AI6" s="7" t="s">
        <v>56</v>
      </c>
      <c r="AJ6" s="7"/>
      <c r="AK6" s="7" t="s">
        <v>55</v>
      </c>
      <c r="AL6" s="7" t="s">
        <v>56</v>
      </c>
      <c r="AM6" s="7"/>
      <c r="AN6" s="7" t="s">
        <v>55</v>
      </c>
      <c r="AO6" s="7" t="s">
        <v>56</v>
      </c>
      <c r="AP6" s="7"/>
      <c r="AQ6" s="7" t="s">
        <v>55</v>
      </c>
      <c r="AR6" s="7" t="s">
        <v>56</v>
      </c>
      <c r="AS6" s="7" t="s">
        <v>55</v>
      </c>
      <c r="AT6" s="7" t="s">
        <v>56</v>
      </c>
      <c r="AU6" s="7" t="s">
        <v>55</v>
      </c>
      <c r="AV6" s="7" t="s">
        <v>56</v>
      </c>
      <c r="AW6" s="7"/>
      <c r="AX6" s="443">
        <f>(SUM(D5:AW5))</f>
        <v>54</v>
      </c>
      <c r="AY6" s="444"/>
      <c r="AZ6" s="7" t="s">
        <v>55</v>
      </c>
      <c r="BA6" s="7" t="s">
        <v>56</v>
      </c>
      <c r="BB6" s="7" t="s">
        <v>55</v>
      </c>
      <c r="BC6" s="7" t="s">
        <v>56</v>
      </c>
      <c r="BD6" s="7" t="s">
        <v>55</v>
      </c>
      <c r="BE6" s="7" t="s">
        <v>56</v>
      </c>
      <c r="BF6" s="7" t="s">
        <v>55</v>
      </c>
      <c r="BG6" s="7" t="s">
        <v>56</v>
      </c>
      <c r="BH6" s="7" t="s">
        <v>55</v>
      </c>
      <c r="BI6" s="7" t="s">
        <v>56</v>
      </c>
      <c r="BJ6" s="7"/>
      <c r="BK6" s="7" t="s">
        <v>55</v>
      </c>
      <c r="BL6" s="7" t="s">
        <v>56</v>
      </c>
      <c r="BM6" s="7" t="s">
        <v>55</v>
      </c>
      <c r="BN6" s="7" t="s">
        <v>56</v>
      </c>
      <c r="BO6" s="7" t="s">
        <v>55</v>
      </c>
      <c r="BP6" s="7" t="s">
        <v>56</v>
      </c>
      <c r="BQ6" s="7"/>
      <c r="BR6" s="7" t="s">
        <v>55</v>
      </c>
      <c r="BS6" s="7" t="s">
        <v>56</v>
      </c>
      <c r="BT6" s="7" t="s">
        <v>55</v>
      </c>
      <c r="BU6" s="7" t="s">
        <v>56</v>
      </c>
      <c r="BV6" s="7" t="s">
        <v>55</v>
      </c>
      <c r="BW6" s="7" t="s">
        <v>56</v>
      </c>
      <c r="BX6" s="7" t="s">
        <v>55</v>
      </c>
      <c r="BY6" s="7" t="s">
        <v>56</v>
      </c>
      <c r="BZ6" s="7" t="s">
        <v>55</v>
      </c>
      <c r="CA6" s="7" t="s">
        <v>56</v>
      </c>
      <c r="CB6" s="6" t="s">
        <v>55</v>
      </c>
      <c r="CC6" s="6" t="s">
        <v>56</v>
      </c>
      <c r="CD6" s="6" t="s">
        <v>55</v>
      </c>
      <c r="CE6" s="6" t="s">
        <v>56</v>
      </c>
      <c r="CF6" s="7"/>
      <c r="CG6" s="6" t="s">
        <v>55</v>
      </c>
      <c r="CH6" s="6" t="s">
        <v>56</v>
      </c>
      <c r="CI6" s="7" t="s">
        <v>55</v>
      </c>
      <c r="CJ6" s="7" t="s">
        <v>56</v>
      </c>
      <c r="CK6" s="6" t="s">
        <v>55</v>
      </c>
      <c r="CL6" s="6" t="s">
        <v>56</v>
      </c>
      <c r="CM6" s="6" t="s">
        <v>55</v>
      </c>
      <c r="CN6" s="6" t="s">
        <v>56</v>
      </c>
      <c r="CO6" s="7"/>
      <c r="CP6" s="6" t="s">
        <v>55</v>
      </c>
      <c r="CQ6" s="6" t="s">
        <v>56</v>
      </c>
      <c r="CR6" s="6" t="s">
        <v>55</v>
      </c>
      <c r="CS6" s="6" t="s">
        <v>56</v>
      </c>
      <c r="CT6" s="7"/>
      <c r="CU6" s="6" t="s">
        <v>55</v>
      </c>
      <c r="CV6" s="6" t="s">
        <v>56</v>
      </c>
      <c r="CW6" s="6" t="s">
        <v>55</v>
      </c>
      <c r="CX6" s="6" t="s">
        <v>56</v>
      </c>
      <c r="CY6" s="443">
        <f>(SUM(BB5:CX5))</f>
        <v>53</v>
      </c>
      <c r="CZ6" s="444"/>
      <c r="DA6" s="7" t="s">
        <v>55</v>
      </c>
      <c r="DB6" s="7" t="s">
        <v>56</v>
      </c>
      <c r="DC6" s="7" t="s">
        <v>55</v>
      </c>
      <c r="DD6" s="7" t="s">
        <v>56</v>
      </c>
      <c r="DE6" s="7"/>
      <c r="DF6" s="7" t="s">
        <v>55</v>
      </c>
      <c r="DG6" s="7" t="s">
        <v>56</v>
      </c>
      <c r="DH6" s="7"/>
      <c r="DI6" s="6" t="s">
        <v>55</v>
      </c>
      <c r="DJ6" s="6" t="s">
        <v>56</v>
      </c>
      <c r="DK6" s="6" t="s">
        <v>55</v>
      </c>
      <c r="DL6" s="6" t="s">
        <v>56</v>
      </c>
      <c r="DM6" s="6" t="s">
        <v>55</v>
      </c>
      <c r="DN6" s="6" t="s">
        <v>56</v>
      </c>
      <c r="DO6" s="7" t="s">
        <v>55</v>
      </c>
      <c r="DP6" s="7" t="s">
        <v>56</v>
      </c>
      <c r="DQ6" s="6" t="s">
        <v>55</v>
      </c>
      <c r="DR6" s="6" t="s">
        <v>56</v>
      </c>
      <c r="DS6" s="6" t="s">
        <v>55</v>
      </c>
      <c r="DT6" s="6" t="s">
        <v>56</v>
      </c>
      <c r="DU6" s="6" t="s">
        <v>55</v>
      </c>
      <c r="DV6" s="6" t="s">
        <v>56</v>
      </c>
      <c r="DW6" s="6" t="s">
        <v>55</v>
      </c>
      <c r="DX6" s="6" t="s">
        <v>56</v>
      </c>
      <c r="DY6" s="443">
        <f>(SUM(DC5:DX5))</f>
        <v>25</v>
      </c>
      <c r="DZ6" s="444"/>
      <c r="EA6" s="7" t="s">
        <v>55</v>
      </c>
      <c r="EB6" s="7" t="s">
        <v>56</v>
      </c>
      <c r="EC6" s="97" t="s">
        <v>55</v>
      </c>
      <c r="ED6" s="6" t="s">
        <v>56</v>
      </c>
      <c r="EE6" s="97" t="s">
        <v>55</v>
      </c>
      <c r="EF6" s="6" t="s">
        <v>56</v>
      </c>
      <c r="EG6" s="6"/>
      <c r="EH6" s="97" t="s">
        <v>55</v>
      </c>
      <c r="EI6" s="6" t="s">
        <v>56</v>
      </c>
      <c r="EJ6" s="97" t="s">
        <v>55</v>
      </c>
      <c r="EK6" s="6" t="s">
        <v>56</v>
      </c>
      <c r="EL6" s="97" t="s">
        <v>55</v>
      </c>
      <c r="EM6" s="6" t="s">
        <v>56</v>
      </c>
      <c r="EN6" s="97" t="s">
        <v>55</v>
      </c>
      <c r="EO6" s="6" t="s">
        <v>56</v>
      </c>
      <c r="EP6" s="6" t="s">
        <v>785</v>
      </c>
      <c r="EQ6" s="97" t="s">
        <v>55</v>
      </c>
      <c r="ER6" s="6" t="s">
        <v>56</v>
      </c>
      <c r="ES6" s="97" t="s">
        <v>55</v>
      </c>
      <c r="ET6" s="6" t="s">
        <v>56</v>
      </c>
      <c r="EU6" s="97" t="s">
        <v>55</v>
      </c>
      <c r="EV6" s="6" t="s">
        <v>56</v>
      </c>
      <c r="EW6" s="6" t="s">
        <v>55</v>
      </c>
      <c r="EX6" s="6" t="s">
        <v>56</v>
      </c>
      <c r="EY6" s="97" t="s">
        <v>55</v>
      </c>
      <c r="EZ6" s="6" t="s">
        <v>56</v>
      </c>
      <c r="FA6" s="443">
        <f>SUM(EC5:EZ5)</f>
        <v>28</v>
      </c>
      <c r="FB6" s="444"/>
      <c r="FC6" s="6" t="s">
        <v>55</v>
      </c>
      <c r="FD6" s="6" t="s">
        <v>56</v>
      </c>
      <c r="FE6" s="443">
        <f>SUM(DC5:EZ5)</f>
        <v>53</v>
      </c>
      <c r="FF6" s="444"/>
      <c r="FG6" s="6" t="s">
        <v>55</v>
      </c>
      <c r="FH6" s="6" t="s">
        <v>56</v>
      </c>
      <c r="FI6" s="453">
        <f>(SUM(D5:EZ5))</f>
        <v>160</v>
      </c>
      <c r="FJ6" s="454"/>
      <c r="FK6" s="169" t="s">
        <v>55</v>
      </c>
      <c r="FL6" s="169" t="s">
        <v>56</v>
      </c>
    </row>
    <row r="7" spans="1:168" ht="12.75" x14ac:dyDescent="0.2">
      <c r="A7" s="8">
        <v>1</v>
      </c>
      <c r="B7" s="9" t="s">
        <v>288</v>
      </c>
      <c r="C7" s="10" t="s">
        <v>289</v>
      </c>
      <c r="D7" s="11">
        <v>6</v>
      </c>
      <c r="E7" s="11"/>
      <c r="F7" s="11">
        <f>MAX(D7:E7)</f>
        <v>6</v>
      </c>
      <c r="G7" s="11">
        <v>5</v>
      </c>
      <c r="H7" s="11"/>
      <c r="I7" s="11">
        <f>MAX(G7:H7)</f>
        <v>5</v>
      </c>
      <c r="J7" s="11">
        <v>9</v>
      </c>
      <c r="K7" s="11"/>
      <c r="L7" s="11">
        <f>MAX(J7:K7)</f>
        <v>9</v>
      </c>
      <c r="M7" s="11">
        <v>7</v>
      </c>
      <c r="N7" s="11"/>
      <c r="O7" s="11">
        <v>7</v>
      </c>
      <c r="P7" s="11"/>
      <c r="Q7" s="11">
        <f>MAX(O7:P7)</f>
        <v>7</v>
      </c>
      <c r="R7" s="11">
        <v>6</v>
      </c>
      <c r="S7" s="11"/>
      <c r="T7" s="11">
        <f>MAX(R7:S7)</f>
        <v>6</v>
      </c>
      <c r="U7" s="12">
        <v>8</v>
      </c>
      <c r="V7" s="12"/>
      <c r="W7" s="11">
        <f>MAX(U7:V7)</f>
        <v>8</v>
      </c>
      <c r="X7" s="12">
        <v>8</v>
      </c>
      <c r="Y7" s="12"/>
      <c r="Z7" s="11">
        <v>9</v>
      </c>
      <c r="AA7" s="11"/>
      <c r="AB7" s="11">
        <f>MAX(Z7:AA7)</f>
        <v>9</v>
      </c>
      <c r="AC7" s="11">
        <v>6</v>
      </c>
      <c r="AD7" s="11"/>
      <c r="AE7" s="11">
        <f>MAX(AC7:AD7)</f>
        <v>6</v>
      </c>
      <c r="AF7" s="11">
        <v>7</v>
      </c>
      <c r="AG7" s="11"/>
      <c r="AH7" s="11">
        <v>7</v>
      </c>
      <c r="AI7" s="11"/>
      <c r="AJ7" s="11">
        <f t="shared" ref="AJ7:AJ36" si="0">MAX(AH7:AI7)</f>
        <v>7</v>
      </c>
      <c r="AK7" s="11">
        <v>7</v>
      </c>
      <c r="AL7" s="11"/>
      <c r="AM7" s="11">
        <f t="shared" ref="AM7:AM36" si="1">MAX(AK7:AL7)</f>
        <v>7</v>
      </c>
      <c r="AN7" s="11">
        <v>8</v>
      </c>
      <c r="AO7" s="11"/>
      <c r="AP7" s="11">
        <f t="shared" ref="AP7:AP36" si="2">MAX(AN7:AO7)</f>
        <v>8</v>
      </c>
      <c r="AQ7" s="11">
        <v>7</v>
      </c>
      <c r="AR7" s="11"/>
      <c r="AS7" s="12">
        <v>8</v>
      </c>
      <c r="AT7" s="12"/>
      <c r="AU7" s="12">
        <v>9</v>
      </c>
      <c r="AV7" s="12"/>
      <c r="AW7" s="11">
        <f>MAX(AU7:AV7)</f>
        <v>9</v>
      </c>
      <c r="AX7" s="13">
        <f t="shared" ref="AX7:AX36" si="3">ROUND((SUMPRODUCT($D$5:$AW$5,$D7:$AW7))/$AX$6,2)</f>
        <v>7.09</v>
      </c>
      <c r="AZ7" s="14" t="str">
        <f>IF(AX7&lt;5,"Yếu",IF(AX7&lt;6,"TBình",IF(AX7&lt;7,"TBKhá",IF(AX7&lt;8,"Khá",IF(AX7&lt;9,"Giỏi","Xuất sắc")))))</f>
        <v>Khá</v>
      </c>
      <c r="BA7" s="15"/>
      <c r="BB7" s="11">
        <v>6</v>
      </c>
      <c r="BC7" s="11"/>
      <c r="BD7" s="11">
        <v>8</v>
      </c>
      <c r="BE7" s="11"/>
      <c r="BF7" s="11">
        <v>8</v>
      </c>
      <c r="BG7" s="11"/>
      <c r="BH7" s="11">
        <v>10</v>
      </c>
      <c r="BI7" s="11"/>
      <c r="BJ7" s="11">
        <f>MAX(BH7:BI7)</f>
        <v>10</v>
      </c>
      <c r="BK7" s="11">
        <v>9</v>
      </c>
      <c r="BL7" s="11"/>
      <c r="BM7" s="11">
        <v>8</v>
      </c>
      <c r="BN7" s="11"/>
      <c r="BO7" s="11">
        <v>8</v>
      </c>
      <c r="BP7" s="11"/>
      <c r="BQ7" s="11">
        <f>MAX(BO7:BP7)</f>
        <v>8</v>
      </c>
      <c r="BR7" s="11">
        <v>8</v>
      </c>
      <c r="BS7" s="11"/>
      <c r="BT7" s="12">
        <v>8</v>
      </c>
      <c r="BU7" s="12"/>
      <c r="BV7" s="12">
        <v>9</v>
      </c>
      <c r="BW7" s="12"/>
      <c r="BX7" s="11">
        <v>9</v>
      </c>
      <c r="BY7" s="11"/>
      <c r="BZ7" s="11">
        <v>6</v>
      </c>
      <c r="CA7" s="11"/>
      <c r="CB7" s="11">
        <v>8</v>
      </c>
      <c r="CC7" s="11"/>
      <c r="CD7" s="11">
        <v>9</v>
      </c>
      <c r="CE7" s="11"/>
      <c r="CF7" s="11">
        <f>MAX(CD7:CE7)</f>
        <v>9</v>
      </c>
      <c r="CG7" s="11">
        <v>8</v>
      </c>
      <c r="CH7" s="11"/>
      <c r="CI7" s="11">
        <v>8</v>
      </c>
      <c r="CJ7" s="11"/>
      <c r="CK7" s="11">
        <v>8</v>
      </c>
      <c r="CL7" s="11"/>
      <c r="CM7" s="11">
        <v>8</v>
      </c>
      <c r="CN7" s="11"/>
      <c r="CO7" s="11">
        <f>MAX(CM7:CN7)</f>
        <v>8</v>
      </c>
      <c r="CP7" s="11">
        <v>8</v>
      </c>
      <c r="CQ7" s="11"/>
      <c r="CR7" s="11">
        <v>9</v>
      </c>
      <c r="CS7" s="11"/>
      <c r="CT7" s="11">
        <f>MAX(CR7:CS7)</f>
        <v>9</v>
      </c>
      <c r="CU7" s="12">
        <v>9</v>
      </c>
      <c r="CV7" s="12"/>
      <c r="CW7" s="12">
        <v>9</v>
      </c>
      <c r="CX7" s="12"/>
      <c r="CY7" s="13">
        <f t="shared" ref="CY7:CY36" si="4">ROUND((SUMPRODUCT($BB$5:$CX$5,$BB7:$CX7))/$CY$6,2)</f>
        <v>8.1300000000000008</v>
      </c>
      <c r="CZ7" s="13"/>
      <c r="DA7" s="14" t="str">
        <f>IF(CY7&lt;5,"Yếu",IF(CY7&lt;6,"TBình",IF(CY7&lt;7,"TBKhá",IF(CY7&lt;8,"Khá",IF(CY7&lt;9,"Giỏi","Xuất sắc")))))</f>
        <v>Giỏi</v>
      </c>
      <c r="DB7" s="15"/>
      <c r="DC7" s="11">
        <v>9</v>
      </c>
      <c r="DD7" s="11"/>
      <c r="DE7" s="11">
        <f>MAX(DC7:DD7)</f>
        <v>9</v>
      </c>
      <c r="DF7" s="11">
        <v>9</v>
      </c>
      <c r="DG7" s="11"/>
      <c r="DH7" s="11">
        <f>MAX(DF7:DG7)</f>
        <v>9</v>
      </c>
      <c r="DI7" s="11">
        <v>8</v>
      </c>
      <c r="DJ7" s="11"/>
      <c r="DK7" s="11">
        <v>7</v>
      </c>
      <c r="DL7" s="11"/>
      <c r="DM7" s="11">
        <v>9</v>
      </c>
      <c r="DN7" s="11"/>
      <c r="DO7" s="11">
        <v>8</v>
      </c>
      <c r="DP7" s="11"/>
      <c r="DQ7" s="11">
        <v>7</v>
      </c>
      <c r="DR7" s="11"/>
      <c r="DS7" s="11">
        <v>9</v>
      </c>
      <c r="DT7" s="11"/>
      <c r="DU7" s="12">
        <v>8</v>
      </c>
      <c r="DV7" s="12"/>
      <c r="DW7" s="12">
        <v>9</v>
      </c>
      <c r="DX7" s="12"/>
      <c r="DY7" s="13">
        <f>ROUND((SUMPRODUCT($DC$5:$DX$5,$DC7:$DX7))/$DY$6,2)</f>
        <v>8.2799999999999994</v>
      </c>
      <c r="DZ7" s="13"/>
      <c r="EA7" s="14" t="str">
        <f>IF(DY7&lt;5,"Yếu",IF(DY7&lt;6,"TBình",IF(DY7&lt;7,"TBKhá",IF(DY7&lt;8,"Khá",IF(DY7&lt;9,"Giỏi","Xuất sắc")))))</f>
        <v>Giỏi</v>
      </c>
      <c r="EB7" s="15"/>
      <c r="EC7" s="11">
        <v>10</v>
      </c>
      <c r="ED7" s="98"/>
      <c r="EE7" s="11">
        <v>9</v>
      </c>
      <c r="EF7" s="98"/>
      <c r="EG7" s="11">
        <f>MAX(EE7:EF7)</f>
        <v>9</v>
      </c>
      <c r="EH7" s="11">
        <v>10</v>
      </c>
      <c r="EI7" s="98"/>
      <c r="EJ7" s="11">
        <v>9</v>
      </c>
      <c r="EK7" s="98"/>
      <c r="EL7" s="11">
        <v>8</v>
      </c>
      <c r="EM7" s="98"/>
      <c r="EN7" s="11">
        <v>10</v>
      </c>
      <c r="EO7" s="98"/>
      <c r="EP7" s="11">
        <f>MAX(EN7:EO7)</f>
        <v>10</v>
      </c>
      <c r="EQ7" s="11">
        <v>9</v>
      </c>
      <c r="ER7" s="98"/>
      <c r="ES7" s="11">
        <v>9</v>
      </c>
      <c r="ET7" s="98"/>
      <c r="EU7" s="11">
        <v>9</v>
      </c>
      <c r="EV7" s="98"/>
      <c r="EW7" s="11">
        <v>10</v>
      </c>
      <c r="EX7" s="98"/>
      <c r="EY7" s="11">
        <v>9</v>
      </c>
      <c r="EZ7" s="98"/>
      <c r="FA7" s="217">
        <f>ROUND(SUMPRODUCT($EC$5:$EZ$5,EC7:EZ7)/$FA$6,2)</f>
        <v>9.32</v>
      </c>
      <c r="FB7" s="218"/>
      <c r="FC7" s="219" t="str">
        <f>IF(FA7&lt;5,"Yếu",IF(FA7&lt;6,"TBình",IF(FA7&lt;7,"TBKhá",IF(FA7&lt;8,"Khá",IF(FA7&lt;9,"Giỏi","Xuất sắc")))))</f>
        <v>Xuất sắc</v>
      </c>
      <c r="FD7" s="219"/>
      <c r="FE7" s="217">
        <f>ROUND(SUMPRODUCT($DC$5:$EZ$5,DC7:EZ7)/$FE$6,2)</f>
        <v>8.83</v>
      </c>
      <c r="FF7" s="218"/>
      <c r="FG7" s="219" t="str">
        <f>IF(FE7&lt;5,"Yếu",IF(FE7&lt;6,"TBình",IF(FE7&lt;7,"TBKhá",IF(FE7&lt;8,"Khá",IF(FE7&lt;9,"Giỏi","Xuất sắc")))))</f>
        <v>Giỏi</v>
      </c>
      <c r="FH7" s="219" t="str">
        <f>B7&amp;C7</f>
        <v>Đỗ ThịCẩm</v>
      </c>
      <c r="FI7" s="46">
        <f>ROUND((SUMPRODUCT($D$5:$EZ$5,$D7:$EZ7))/$FI$6,2)</f>
        <v>8.01</v>
      </c>
      <c r="FJ7" s="46"/>
      <c r="FK7" s="47" t="str">
        <f>IF(FI7&lt;5,"Yếu",IF(FI7&lt;6,"TBình",IF(FI7&lt;7,"TBKhá",IF(FI7&lt;8,"Khá",IF(FI7&lt;9,"Giỏi","Xuất sắc")))))</f>
        <v>Giỏi</v>
      </c>
      <c r="FL7" s="170">
        <f t="shared" ref="FL7:FL38" si="5">RANK(FI7,$FI$7:$FI$87)</f>
        <v>13</v>
      </c>
    </row>
    <row r="8" spans="1:168" ht="12.75" x14ac:dyDescent="0.2">
      <c r="A8" s="16">
        <v>2</v>
      </c>
      <c r="B8" s="17" t="s">
        <v>290</v>
      </c>
      <c r="C8" s="18" t="s">
        <v>71</v>
      </c>
      <c r="D8" s="11">
        <v>5</v>
      </c>
      <c r="E8" s="12"/>
      <c r="F8" s="11">
        <f t="shared" ref="F8:F69" si="6">MAX(D8:E8)</f>
        <v>5</v>
      </c>
      <c r="G8" s="11">
        <v>5</v>
      </c>
      <c r="H8" s="12"/>
      <c r="I8" s="11">
        <f t="shared" ref="I8:I69" si="7">MAX(G8:H8)</f>
        <v>5</v>
      </c>
      <c r="J8" s="11">
        <v>8</v>
      </c>
      <c r="K8" s="12"/>
      <c r="L8" s="11">
        <f t="shared" ref="L8:L69" si="8">MAX(J8:K8)</f>
        <v>8</v>
      </c>
      <c r="M8" s="11">
        <v>9</v>
      </c>
      <c r="N8" s="12"/>
      <c r="O8" s="11">
        <v>5</v>
      </c>
      <c r="P8" s="12"/>
      <c r="Q8" s="11">
        <f t="shared" ref="Q8:Q69" si="9">MAX(O8:P8)</f>
        <v>5</v>
      </c>
      <c r="R8" s="11">
        <v>6</v>
      </c>
      <c r="S8" s="12"/>
      <c r="T8" s="11">
        <f t="shared" ref="T8:T69" si="10">MAX(R8:S8)</f>
        <v>6</v>
      </c>
      <c r="U8" s="12">
        <v>7</v>
      </c>
      <c r="V8" s="12"/>
      <c r="W8" s="11">
        <f t="shared" ref="W8:W69" si="11">MAX(U8:V8)</f>
        <v>7</v>
      </c>
      <c r="X8" s="12">
        <v>8</v>
      </c>
      <c r="Y8" s="12"/>
      <c r="Z8" s="11">
        <v>7</v>
      </c>
      <c r="AA8" s="12"/>
      <c r="AB8" s="11">
        <f t="shared" ref="AB8:AB69" si="12">MAX(Z8:AA8)</f>
        <v>7</v>
      </c>
      <c r="AC8" s="11">
        <v>7</v>
      </c>
      <c r="AD8" s="12"/>
      <c r="AE8" s="11">
        <f t="shared" ref="AE8:AE69" si="13">MAX(AC8:AD8)</f>
        <v>7</v>
      </c>
      <c r="AF8" s="11">
        <v>7</v>
      </c>
      <c r="AG8" s="11"/>
      <c r="AH8" s="11">
        <v>6</v>
      </c>
      <c r="AI8" s="12"/>
      <c r="AJ8" s="11">
        <f t="shared" si="0"/>
        <v>6</v>
      </c>
      <c r="AK8" s="11">
        <v>5</v>
      </c>
      <c r="AL8" s="12"/>
      <c r="AM8" s="11">
        <f t="shared" si="1"/>
        <v>5</v>
      </c>
      <c r="AN8" s="11">
        <v>6</v>
      </c>
      <c r="AO8" s="12"/>
      <c r="AP8" s="11">
        <f t="shared" si="2"/>
        <v>6</v>
      </c>
      <c r="AQ8" s="11">
        <v>7</v>
      </c>
      <c r="AR8" s="12"/>
      <c r="AS8" s="12">
        <v>7</v>
      </c>
      <c r="AT8" s="12"/>
      <c r="AU8" s="12">
        <v>7</v>
      </c>
      <c r="AV8" s="12"/>
      <c r="AW8" s="11">
        <f t="shared" ref="AW8:AW69" si="14">MAX(AU8:AV8)</f>
        <v>7</v>
      </c>
      <c r="AX8" s="13">
        <f t="shared" si="3"/>
        <v>6.48</v>
      </c>
      <c r="AY8" s="13"/>
      <c r="AZ8" s="14" t="str">
        <f>IF(AX8&lt;5,"Yếu",IF(AX8&lt;6,"TBình",IF(AX8&lt;7,"TBKhá",IF(AX8&lt;8,"Khá",IF(AX8&lt;9,"Giỏi","Xuất sắc")))))</f>
        <v>TBKhá</v>
      </c>
      <c r="BA8" s="19"/>
      <c r="BB8" s="11">
        <v>5</v>
      </c>
      <c r="BC8" s="12"/>
      <c r="BD8" s="11">
        <v>8</v>
      </c>
      <c r="BE8" s="12"/>
      <c r="BF8" s="11">
        <v>7</v>
      </c>
      <c r="BG8" s="12"/>
      <c r="BH8" s="11">
        <v>5</v>
      </c>
      <c r="BI8" s="11"/>
      <c r="BJ8" s="11">
        <f t="shared" ref="BJ8:BJ69" si="15">MAX(BH8:BI8)</f>
        <v>5</v>
      </c>
      <c r="BK8" s="11">
        <v>7</v>
      </c>
      <c r="BL8" s="12"/>
      <c r="BM8" s="11">
        <v>8</v>
      </c>
      <c r="BN8" s="12"/>
      <c r="BO8" s="11">
        <v>7</v>
      </c>
      <c r="BP8" s="12"/>
      <c r="BQ8" s="11">
        <f t="shared" ref="BQ8:BQ69" si="16">MAX(BO8:BP8)</f>
        <v>7</v>
      </c>
      <c r="BR8" s="11">
        <v>7</v>
      </c>
      <c r="BS8" s="12"/>
      <c r="BT8" s="12">
        <v>9</v>
      </c>
      <c r="BU8" s="12"/>
      <c r="BV8" s="12">
        <v>8</v>
      </c>
      <c r="BW8" s="12"/>
      <c r="BX8" s="11">
        <v>8</v>
      </c>
      <c r="BY8" s="12"/>
      <c r="BZ8" s="11">
        <v>5</v>
      </c>
      <c r="CA8" s="12"/>
      <c r="CB8" s="11">
        <v>8</v>
      </c>
      <c r="CC8" s="12"/>
      <c r="CD8" s="11">
        <v>7</v>
      </c>
      <c r="CE8" s="11"/>
      <c r="CF8" s="11">
        <f t="shared" ref="CF8:CF69" si="17">MAX(CD8:CE8)</f>
        <v>7</v>
      </c>
      <c r="CG8" s="11">
        <v>7</v>
      </c>
      <c r="CH8" s="12"/>
      <c r="CI8" s="11">
        <v>8</v>
      </c>
      <c r="CJ8" s="12"/>
      <c r="CK8" s="11">
        <v>8</v>
      </c>
      <c r="CL8" s="12"/>
      <c r="CM8" s="11">
        <v>6</v>
      </c>
      <c r="CN8" s="12"/>
      <c r="CO8" s="11">
        <f t="shared" ref="CO8:CO69" si="18">MAX(CM8:CN8)</f>
        <v>6</v>
      </c>
      <c r="CP8" s="11">
        <v>6</v>
      </c>
      <c r="CQ8" s="12"/>
      <c r="CR8" s="11">
        <v>8</v>
      </c>
      <c r="CS8" s="12"/>
      <c r="CT8" s="11">
        <f t="shared" ref="CT8:CT69" si="19">MAX(CR8:CS8)</f>
        <v>8</v>
      </c>
      <c r="CU8" s="12">
        <v>9</v>
      </c>
      <c r="CV8" s="12"/>
      <c r="CW8" s="12">
        <v>9</v>
      </c>
      <c r="CX8" s="12"/>
      <c r="CY8" s="13">
        <f t="shared" si="4"/>
        <v>7.21</v>
      </c>
      <c r="CZ8" s="13"/>
      <c r="DA8" s="14" t="str">
        <f>IF(CY8&lt;5,"Yếu",IF(CY8&lt;6,"TBình",IF(CY8&lt;7,"TBKhá",IF(CY8&lt;8,"Khá",IF(CY8&lt;9,"Giỏi","Xuất sắc")))))</f>
        <v>Khá</v>
      </c>
      <c r="DB8" s="19"/>
      <c r="DC8" s="11">
        <v>8</v>
      </c>
      <c r="DD8" s="12"/>
      <c r="DE8" s="11">
        <f t="shared" ref="DE8:DE69" si="20">MAX(DC8:DD8)</f>
        <v>8</v>
      </c>
      <c r="DF8" s="11">
        <v>8</v>
      </c>
      <c r="DG8" s="12"/>
      <c r="DH8" s="11">
        <f t="shared" ref="DH8:DH69" si="21">MAX(DF8:DG8)</f>
        <v>8</v>
      </c>
      <c r="DI8" s="11">
        <v>8</v>
      </c>
      <c r="DJ8" s="12"/>
      <c r="DK8" s="11">
        <v>7</v>
      </c>
      <c r="DL8" s="11"/>
      <c r="DM8" s="11">
        <v>9</v>
      </c>
      <c r="DN8" s="12"/>
      <c r="DO8" s="11">
        <v>8</v>
      </c>
      <c r="DP8" s="12"/>
      <c r="DQ8" s="11">
        <v>7</v>
      </c>
      <c r="DR8" s="12"/>
      <c r="DS8" s="11">
        <v>8</v>
      </c>
      <c r="DT8" s="12"/>
      <c r="DU8" s="12">
        <v>8</v>
      </c>
      <c r="DV8" s="12"/>
      <c r="DW8" s="12">
        <v>9</v>
      </c>
      <c r="DX8" s="12"/>
      <c r="DY8" s="13">
        <f t="shared" ref="DY8:DY69" si="22">ROUND((SUMPRODUCT($DC$5:$DX$5,$DC8:$DX8))/$DY$6,2)</f>
        <v>7.92</v>
      </c>
      <c r="DZ8" s="13"/>
      <c r="EA8" s="14" t="str">
        <f>IF(DY8&lt;5,"Yếu",IF(DY8&lt;6,"TBình",IF(DY8&lt;7,"TBKhá",IF(DY8&lt;8,"Khá",IF(DY8&lt;9,"Giỏi","Xuất sắc")))))</f>
        <v>Khá</v>
      </c>
      <c r="EB8" s="19"/>
      <c r="EC8" s="11">
        <v>9</v>
      </c>
      <c r="ED8" s="98"/>
      <c r="EE8" s="11">
        <v>8</v>
      </c>
      <c r="EF8" s="98"/>
      <c r="EG8" s="11">
        <f t="shared" ref="EG8:EG71" si="23">MAX(EE8:EF8)</f>
        <v>8</v>
      </c>
      <c r="EH8" s="11">
        <v>8</v>
      </c>
      <c r="EI8" s="98"/>
      <c r="EJ8" s="11">
        <v>7</v>
      </c>
      <c r="EK8" s="98"/>
      <c r="EL8" s="11">
        <v>7</v>
      </c>
      <c r="EM8" s="98"/>
      <c r="EN8" s="11">
        <v>8</v>
      </c>
      <c r="EO8" s="98"/>
      <c r="EP8" s="11">
        <f t="shared" ref="EP8:EP69" si="24">MAX(EN8:EO8)</f>
        <v>8</v>
      </c>
      <c r="EQ8" s="11">
        <v>9</v>
      </c>
      <c r="ER8" s="98"/>
      <c r="ES8" s="11">
        <v>9</v>
      </c>
      <c r="ET8" s="98"/>
      <c r="EU8" s="11">
        <v>9</v>
      </c>
      <c r="EV8" s="98"/>
      <c r="EW8" s="11">
        <v>8</v>
      </c>
      <c r="EX8" s="98"/>
      <c r="EY8" s="11">
        <v>9</v>
      </c>
      <c r="EZ8" s="98"/>
      <c r="FA8" s="217">
        <f t="shared" ref="FA8:FA69" si="25">ROUND(SUMPRODUCT($EC$5:$EZ$5,EC8:EZ8)/$FA$6,2)</f>
        <v>8.32</v>
      </c>
      <c r="FB8" s="220"/>
      <c r="FC8" s="221" t="str">
        <f>IF(FA8&lt;5,"Yếu",IF(FA8&lt;6,"TBình",IF(FA8&lt;7,"TBKhá",IF(FA8&lt;8,"Khá",IF(FA8&lt;9,"Giỏi","Xuất sắc")))))</f>
        <v>Giỏi</v>
      </c>
      <c r="FD8" s="221"/>
      <c r="FE8" s="217">
        <f t="shared" ref="FE8:FE69" si="26">ROUND(SUMPRODUCT($DC$5:$EZ$5,DC8:EZ8)/$FE$6,2)</f>
        <v>8.1300000000000008</v>
      </c>
      <c r="FF8" s="220"/>
      <c r="FG8" s="221" t="str">
        <f>IF(FE8&lt;5,"Yếu",IF(FE8&lt;6,"TBình",IF(FE8&lt;7,"TBKhá",IF(FE8&lt;8,"Khá",IF(FE8&lt;9,"Giỏi","Xuất sắc")))))</f>
        <v>Giỏi</v>
      </c>
      <c r="FH8" s="219" t="str">
        <f t="shared" ref="FH8:FH71" si="27">B8&amp;C8</f>
        <v>Hoàng Ngọc BáĐạt</v>
      </c>
      <c r="FI8" s="46">
        <f t="shared" ref="FI8:FI71" si="28">ROUND((SUMPRODUCT($D$5:$EZ$5,$D8:$EZ8))/$FI$6,2)</f>
        <v>7.27</v>
      </c>
      <c r="FJ8" s="46"/>
      <c r="FK8" s="47" t="str">
        <f>IF(FI8&lt;5,"Yếu",IF(FI8&lt;6,"TBình",IF(FI8&lt;7,"TBKhá",IF(FI8&lt;8,"Khá",IF(FI8&lt;9,"Giỏi","Xuất sắc")))))</f>
        <v>Khá</v>
      </c>
      <c r="FL8" s="170">
        <f t="shared" si="5"/>
        <v>51</v>
      </c>
    </row>
    <row r="9" spans="1:168" ht="12.75" x14ac:dyDescent="0.2">
      <c r="A9" s="16">
        <v>3</v>
      </c>
      <c r="B9" s="17" t="s">
        <v>198</v>
      </c>
      <c r="C9" s="18" t="s">
        <v>291</v>
      </c>
      <c r="D9" s="11">
        <v>9</v>
      </c>
      <c r="E9" s="12"/>
      <c r="F9" s="11">
        <f t="shared" si="6"/>
        <v>9</v>
      </c>
      <c r="G9" s="11">
        <v>7</v>
      </c>
      <c r="H9" s="12"/>
      <c r="I9" s="11">
        <f t="shared" si="7"/>
        <v>7</v>
      </c>
      <c r="J9" s="11">
        <v>9</v>
      </c>
      <c r="K9" s="12"/>
      <c r="L9" s="11">
        <f t="shared" si="8"/>
        <v>9</v>
      </c>
      <c r="M9" s="11">
        <v>9</v>
      </c>
      <c r="N9" s="12"/>
      <c r="O9" s="11">
        <v>9</v>
      </c>
      <c r="P9" s="12"/>
      <c r="Q9" s="11">
        <f t="shared" si="9"/>
        <v>9</v>
      </c>
      <c r="R9" s="11">
        <v>8</v>
      </c>
      <c r="S9" s="12"/>
      <c r="T9" s="11">
        <f t="shared" si="10"/>
        <v>8</v>
      </c>
      <c r="U9" s="12">
        <v>9</v>
      </c>
      <c r="V9" s="12"/>
      <c r="W9" s="11">
        <f t="shared" si="11"/>
        <v>9</v>
      </c>
      <c r="X9" s="12">
        <v>9</v>
      </c>
      <c r="Y9" s="12"/>
      <c r="Z9" s="11">
        <v>9</v>
      </c>
      <c r="AA9" s="12"/>
      <c r="AB9" s="11">
        <f t="shared" si="12"/>
        <v>9</v>
      </c>
      <c r="AC9" s="11">
        <v>7</v>
      </c>
      <c r="AD9" s="12"/>
      <c r="AE9" s="11">
        <f t="shared" si="13"/>
        <v>7</v>
      </c>
      <c r="AF9" s="11">
        <v>8</v>
      </c>
      <c r="AG9" s="11"/>
      <c r="AH9" s="11">
        <v>7</v>
      </c>
      <c r="AI9" s="12"/>
      <c r="AJ9" s="11">
        <f t="shared" si="0"/>
        <v>7</v>
      </c>
      <c r="AK9" s="11">
        <v>7</v>
      </c>
      <c r="AL9" s="12"/>
      <c r="AM9" s="11">
        <f t="shared" si="1"/>
        <v>7</v>
      </c>
      <c r="AN9" s="11">
        <v>8</v>
      </c>
      <c r="AO9" s="12"/>
      <c r="AP9" s="11">
        <f t="shared" si="2"/>
        <v>8</v>
      </c>
      <c r="AQ9" s="11">
        <v>8</v>
      </c>
      <c r="AR9" s="12"/>
      <c r="AS9" s="12">
        <v>8</v>
      </c>
      <c r="AT9" s="12"/>
      <c r="AU9" s="12">
        <v>9</v>
      </c>
      <c r="AV9" s="12"/>
      <c r="AW9" s="11">
        <f t="shared" si="14"/>
        <v>9</v>
      </c>
      <c r="AX9" s="13">
        <f t="shared" si="3"/>
        <v>8.07</v>
      </c>
      <c r="AY9" s="13"/>
      <c r="AZ9" s="14" t="str">
        <f>IF(AX9&lt;5,"Yếu",IF(AX9&lt;6,"TBình",IF(AX9&lt;7,"TBKhá",IF(AX9&lt;8,"Khá",IF(AX9&lt;9,"Giỏi","Xuất sắc")))))</f>
        <v>Giỏi</v>
      </c>
      <c r="BA9" s="19"/>
      <c r="BB9" s="11">
        <v>8</v>
      </c>
      <c r="BC9" s="12"/>
      <c r="BD9" s="11">
        <v>8</v>
      </c>
      <c r="BE9" s="12"/>
      <c r="BF9" s="11">
        <v>9</v>
      </c>
      <c r="BG9" s="12"/>
      <c r="BH9" s="11">
        <v>9</v>
      </c>
      <c r="BI9" s="11"/>
      <c r="BJ9" s="11">
        <f t="shared" si="15"/>
        <v>9</v>
      </c>
      <c r="BK9" s="11">
        <v>9</v>
      </c>
      <c r="BL9" s="12"/>
      <c r="BM9" s="11">
        <v>8</v>
      </c>
      <c r="BN9" s="12"/>
      <c r="BO9" s="11">
        <v>9</v>
      </c>
      <c r="BP9" s="12"/>
      <c r="BQ9" s="11">
        <f t="shared" si="16"/>
        <v>9</v>
      </c>
      <c r="BR9" s="11">
        <v>8</v>
      </c>
      <c r="BS9" s="12"/>
      <c r="BT9" s="12">
        <v>9</v>
      </c>
      <c r="BU9" s="12"/>
      <c r="BV9" s="12">
        <v>9</v>
      </c>
      <c r="BW9" s="12"/>
      <c r="BX9" s="11">
        <v>9</v>
      </c>
      <c r="BY9" s="12"/>
      <c r="BZ9" s="11">
        <v>6</v>
      </c>
      <c r="CA9" s="12"/>
      <c r="CB9" s="11">
        <v>8</v>
      </c>
      <c r="CC9" s="12"/>
      <c r="CD9" s="11">
        <v>10</v>
      </c>
      <c r="CE9" s="11"/>
      <c r="CF9" s="11">
        <f t="shared" si="17"/>
        <v>10</v>
      </c>
      <c r="CG9" s="11">
        <v>9</v>
      </c>
      <c r="CH9" s="12"/>
      <c r="CI9" s="11">
        <v>9</v>
      </c>
      <c r="CJ9" s="12"/>
      <c r="CK9" s="11">
        <v>8</v>
      </c>
      <c r="CL9" s="12"/>
      <c r="CM9" s="11">
        <v>9</v>
      </c>
      <c r="CN9" s="12"/>
      <c r="CO9" s="11">
        <f t="shared" si="18"/>
        <v>9</v>
      </c>
      <c r="CP9" s="11">
        <v>8</v>
      </c>
      <c r="CQ9" s="12"/>
      <c r="CR9" s="11">
        <v>10</v>
      </c>
      <c r="CS9" s="12"/>
      <c r="CT9" s="11">
        <f t="shared" si="19"/>
        <v>10</v>
      </c>
      <c r="CU9" s="12">
        <v>9</v>
      </c>
      <c r="CV9" s="12"/>
      <c r="CW9" s="12">
        <v>9</v>
      </c>
      <c r="CX9" s="12"/>
      <c r="CY9" s="13">
        <f t="shared" si="4"/>
        <v>8.57</v>
      </c>
      <c r="CZ9" s="13"/>
      <c r="DA9" s="14" t="str">
        <f>IF(CY9&lt;5,"Yếu",IF(CY9&lt;6,"TBình",IF(CY9&lt;7,"TBKhá",IF(CY9&lt;8,"Khá",IF(CY9&lt;9,"Giỏi","Xuất sắc")))))</f>
        <v>Giỏi</v>
      </c>
      <c r="DB9" s="19"/>
      <c r="DC9" s="11">
        <v>9</v>
      </c>
      <c r="DD9" s="12"/>
      <c r="DE9" s="11">
        <f t="shared" si="20"/>
        <v>9</v>
      </c>
      <c r="DF9" s="11">
        <v>9</v>
      </c>
      <c r="DG9" s="12"/>
      <c r="DH9" s="11">
        <f t="shared" si="21"/>
        <v>9</v>
      </c>
      <c r="DI9" s="11">
        <v>8</v>
      </c>
      <c r="DJ9" s="12"/>
      <c r="DK9" s="11">
        <v>9</v>
      </c>
      <c r="DL9" s="11"/>
      <c r="DM9" s="11">
        <v>9</v>
      </c>
      <c r="DN9" s="12"/>
      <c r="DO9" s="11">
        <v>8</v>
      </c>
      <c r="DP9" s="12"/>
      <c r="DQ9" s="11">
        <v>7</v>
      </c>
      <c r="DR9" s="12"/>
      <c r="DS9" s="11">
        <v>9</v>
      </c>
      <c r="DT9" s="12"/>
      <c r="DU9" s="12">
        <v>8</v>
      </c>
      <c r="DV9" s="12"/>
      <c r="DW9" s="12">
        <v>9</v>
      </c>
      <c r="DX9" s="12"/>
      <c r="DY9" s="13">
        <f t="shared" si="22"/>
        <v>8.6</v>
      </c>
      <c r="DZ9" s="13"/>
      <c r="EA9" s="14" t="str">
        <f>IF(DY9&lt;5,"Yếu",IF(DY9&lt;6,"TBình",IF(DY9&lt;7,"TBKhá",IF(DY9&lt;8,"Khá",IF(DY9&lt;9,"Giỏi","Xuất sắc")))))</f>
        <v>Giỏi</v>
      </c>
      <c r="EB9" s="19"/>
      <c r="EC9" s="11">
        <v>9</v>
      </c>
      <c r="ED9" s="98"/>
      <c r="EE9" s="11">
        <v>9</v>
      </c>
      <c r="EF9" s="98"/>
      <c r="EG9" s="11">
        <f t="shared" si="23"/>
        <v>9</v>
      </c>
      <c r="EH9" s="11">
        <v>10</v>
      </c>
      <c r="EI9" s="98"/>
      <c r="EJ9" s="11">
        <v>9</v>
      </c>
      <c r="EK9" s="98"/>
      <c r="EL9" s="11">
        <v>8</v>
      </c>
      <c r="EM9" s="98"/>
      <c r="EN9" s="11">
        <v>9</v>
      </c>
      <c r="EO9" s="98"/>
      <c r="EP9" s="11">
        <f t="shared" si="24"/>
        <v>9</v>
      </c>
      <c r="EQ9" s="11">
        <v>9</v>
      </c>
      <c r="ER9" s="98"/>
      <c r="ES9" s="11">
        <v>9</v>
      </c>
      <c r="ET9" s="98"/>
      <c r="EU9" s="11">
        <v>10</v>
      </c>
      <c r="EV9" s="98"/>
      <c r="EW9" s="11">
        <v>8</v>
      </c>
      <c r="EX9" s="98"/>
      <c r="EY9" s="11">
        <v>9</v>
      </c>
      <c r="EZ9" s="98"/>
      <c r="FA9" s="217">
        <f t="shared" si="25"/>
        <v>9.07</v>
      </c>
      <c r="FB9" s="220"/>
      <c r="FC9" s="221" t="str">
        <f t="shared" ref="FC9:FC70" si="29">IF(FA9&lt;5,"Yếu",IF(FA9&lt;6,"TBình",IF(FA9&lt;7,"TBKhá",IF(FA9&lt;8,"Khá",IF(FA9&lt;9,"Giỏi","Xuất sắc")))))</f>
        <v>Xuất sắc</v>
      </c>
      <c r="FD9" s="221"/>
      <c r="FE9" s="217">
        <f t="shared" si="26"/>
        <v>8.85</v>
      </c>
      <c r="FF9" s="220"/>
      <c r="FG9" s="221" t="str">
        <f t="shared" ref="FG9:FG70" si="30">IF(FE9&lt;5,"Yếu",IF(FE9&lt;6,"TBình",IF(FE9&lt;7,"TBKhá",IF(FE9&lt;8,"Khá",IF(FE9&lt;9,"Giỏi","Xuất sắc")))))</f>
        <v>Giỏi</v>
      </c>
      <c r="FH9" s="219" t="str">
        <f t="shared" si="27"/>
        <v>Võ ThịĐây</v>
      </c>
      <c r="FI9" s="46">
        <f t="shared" si="28"/>
        <v>8.49</v>
      </c>
      <c r="FJ9" s="46"/>
      <c r="FK9" s="47" t="str">
        <f>IF(FI9&lt;5,"Yếu",IF(FI9&lt;6,"TBình",IF(FI9&lt;7,"TBKhá",IF(FI9&lt;8,"Khá",IF(FI9&lt;9,"Giỏi","Xuất sắc")))))</f>
        <v>Giỏi</v>
      </c>
      <c r="FL9" s="170">
        <f t="shared" si="5"/>
        <v>3</v>
      </c>
    </row>
    <row r="10" spans="1:168" ht="12.75" x14ac:dyDescent="0.2">
      <c r="A10" s="16">
        <v>5</v>
      </c>
      <c r="B10" s="17" t="s">
        <v>294</v>
      </c>
      <c r="C10" s="18" t="s">
        <v>76</v>
      </c>
      <c r="D10" s="11">
        <v>4</v>
      </c>
      <c r="E10" s="12">
        <v>6</v>
      </c>
      <c r="F10" s="11">
        <f t="shared" si="6"/>
        <v>6</v>
      </c>
      <c r="G10" s="11">
        <v>7</v>
      </c>
      <c r="H10" s="12"/>
      <c r="I10" s="11">
        <f t="shared" si="7"/>
        <v>7</v>
      </c>
      <c r="J10" s="11">
        <v>7</v>
      </c>
      <c r="K10" s="12"/>
      <c r="L10" s="11">
        <f t="shared" si="8"/>
        <v>7</v>
      </c>
      <c r="M10" s="11">
        <v>9</v>
      </c>
      <c r="N10" s="12"/>
      <c r="O10" s="11">
        <v>5</v>
      </c>
      <c r="P10" s="12"/>
      <c r="Q10" s="11">
        <f t="shared" si="9"/>
        <v>5</v>
      </c>
      <c r="R10" s="11">
        <v>6</v>
      </c>
      <c r="S10" s="12"/>
      <c r="T10" s="11">
        <f t="shared" si="10"/>
        <v>6</v>
      </c>
      <c r="U10" s="12">
        <v>7</v>
      </c>
      <c r="V10" s="12"/>
      <c r="W10" s="11">
        <f t="shared" si="11"/>
        <v>7</v>
      </c>
      <c r="X10" s="12">
        <v>7</v>
      </c>
      <c r="Y10" s="12"/>
      <c r="Z10" s="11">
        <v>6</v>
      </c>
      <c r="AA10" s="12"/>
      <c r="AB10" s="11">
        <f t="shared" si="12"/>
        <v>6</v>
      </c>
      <c r="AC10" s="11">
        <v>8</v>
      </c>
      <c r="AD10" s="12"/>
      <c r="AE10" s="11">
        <f t="shared" si="13"/>
        <v>8</v>
      </c>
      <c r="AF10" s="11">
        <v>7</v>
      </c>
      <c r="AG10" s="11"/>
      <c r="AH10" s="11">
        <v>6</v>
      </c>
      <c r="AI10" s="12"/>
      <c r="AJ10" s="11">
        <f t="shared" si="0"/>
        <v>6</v>
      </c>
      <c r="AK10" s="11">
        <v>6</v>
      </c>
      <c r="AL10" s="12"/>
      <c r="AM10" s="11">
        <f t="shared" si="1"/>
        <v>6</v>
      </c>
      <c r="AN10" s="11">
        <v>7</v>
      </c>
      <c r="AO10" s="12"/>
      <c r="AP10" s="11">
        <f t="shared" si="2"/>
        <v>7</v>
      </c>
      <c r="AQ10" s="11">
        <v>7</v>
      </c>
      <c r="AR10" s="12"/>
      <c r="AS10" s="12">
        <v>7</v>
      </c>
      <c r="AT10" s="12"/>
      <c r="AU10" s="12">
        <v>8</v>
      </c>
      <c r="AV10" s="12"/>
      <c r="AW10" s="11">
        <f t="shared" si="14"/>
        <v>8</v>
      </c>
      <c r="AX10" s="13">
        <f t="shared" si="3"/>
        <v>6.83</v>
      </c>
      <c r="AY10" s="13"/>
      <c r="AZ10" s="14" t="str">
        <f>IF(AX10&lt;5,"Yếu",IF(AX10&lt;6,"TBình",IF(AX10&lt;7,"TBKhá",IF(AX10&lt;8,"Khá",IF(AX10&lt;9,"Giỏi","Xuất sắc")))))</f>
        <v>TBKhá</v>
      </c>
      <c r="BA10" s="19"/>
      <c r="BB10" s="11">
        <v>5</v>
      </c>
      <c r="BC10" s="12"/>
      <c r="BD10" s="11">
        <v>5</v>
      </c>
      <c r="BE10" s="12"/>
      <c r="BF10" s="11">
        <v>8</v>
      </c>
      <c r="BG10" s="12"/>
      <c r="BH10" s="11">
        <v>7</v>
      </c>
      <c r="BI10" s="11"/>
      <c r="BJ10" s="11">
        <f t="shared" si="15"/>
        <v>7</v>
      </c>
      <c r="BK10" s="11">
        <v>6</v>
      </c>
      <c r="BL10" s="12"/>
      <c r="BM10" s="11">
        <v>8</v>
      </c>
      <c r="BN10" s="12"/>
      <c r="BO10" s="11">
        <v>8</v>
      </c>
      <c r="BP10" s="12"/>
      <c r="BQ10" s="11">
        <f t="shared" si="16"/>
        <v>8</v>
      </c>
      <c r="BR10" s="11">
        <v>8</v>
      </c>
      <c r="BS10" s="12"/>
      <c r="BT10" s="12">
        <v>8</v>
      </c>
      <c r="BU10" s="12"/>
      <c r="BV10" s="12">
        <v>8</v>
      </c>
      <c r="BW10" s="12"/>
      <c r="BX10" s="11">
        <v>8</v>
      </c>
      <c r="BY10" s="12"/>
      <c r="BZ10" s="11">
        <v>6</v>
      </c>
      <c r="CA10" s="12"/>
      <c r="CB10" s="11">
        <v>7</v>
      </c>
      <c r="CC10" s="12"/>
      <c r="CD10" s="11">
        <v>8</v>
      </c>
      <c r="CE10" s="11"/>
      <c r="CF10" s="11">
        <f t="shared" si="17"/>
        <v>8</v>
      </c>
      <c r="CG10" s="11">
        <v>7</v>
      </c>
      <c r="CH10" s="12"/>
      <c r="CI10" s="11">
        <v>8</v>
      </c>
      <c r="CJ10" s="12"/>
      <c r="CK10" s="11">
        <v>8</v>
      </c>
      <c r="CL10" s="12"/>
      <c r="CM10" s="11">
        <v>8</v>
      </c>
      <c r="CN10" s="12"/>
      <c r="CO10" s="11">
        <f t="shared" si="18"/>
        <v>8</v>
      </c>
      <c r="CP10" s="11">
        <v>8</v>
      </c>
      <c r="CQ10" s="12"/>
      <c r="CR10" s="11">
        <v>7</v>
      </c>
      <c r="CS10" s="12"/>
      <c r="CT10" s="11">
        <f t="shared" si="19"/>
        <v>7</v>
      </c>
      <c r="CU10" s="12">
        <v>8</v>
      </c>
      <c r="CV10" s="12"/>
      <c r="CW10" s="12">
        <v>9</v>
      </c>
      <c r="CX10" s="12"/>
      <c r="CY10" s="13">
        <f t="shared" si="4"/>
        <v>7.3</v>
      </c>
      <c r="CZ10" s="13"/>
      <c r="DA10" s="14" t="str">
        <f>IF(CY10&lt;5,"Yếu",IF(CY10&lt;6,"TBình",IF(CY10&lt;7,"TBKhá",IF(CY10&lt;8,"Khá",IF(CY10&lt;9,"Giỏi","Xuất sắc")))))</f>
        <v>Khá</v>
      </c>
      <c r="DB10" s="19"/>
      <c r="DC10" s="11">
        <v>8</v>
      </c>
      <c r="DD10" s="12"/>
      <c r="DE10" s="11">
        <f t="shared" si="20"/>
        <v>8</v>
      </c>
      <c r="DF10" s="11">
        <v>8</v>
      </c>
      <c r="DG10" s="12"/>
      <c r="DH10" s="11">
        <f t="shared" si="21"/>
        <v>8</v>
      </c>
      <c r="DI10" s="11">
        <v>7</v>
      </c>
      <c r="DJ10" s="12"/>
      <c r="DK10" s="11">
        <v>7</v>
      </c>
      <c r="DL10" s="11"/>
      <c r="DM10" s="11">
        <v>9</v>
      </c>
      <c r="DN10" s="12"/>
      <c r="DO10" s="11">
        <v>7</v>
      </c>
      <c r="DP10" s="12"/>
      <c r="DQ10" s="11">
        <v>7</v>
      </c>
      <c r="DR10" s="12"/>
      <c r="DS10" s="11">
        <v>8</v>
      </c>
      <c r="DT10" s="12"/>
      <c r="DU10" s="12">
        <v>9</v>
      </c>
      <c r="DV10" s="12"/>
      <c r="DW10" s="12">
        <v>9</v>
      </c>
      <c r="DX10" s="12"/>
      <c r="DY10" s="13">
        <f t="shared" si="22"/>
        <v>7.84</v>
      </c>
      <c r="DZ10" s="13"/>
      <c r="EA10" s="14" t="str">
        <f>IF(DY10&lt;5,"Yếu",IF(DY10&lt;6,"TBình",IF(DY10&lt;7,"TBKhá",IF(DY10&lt;8,"Khá",IF(DY10&lt;9,"Giỏi","Xuất sắc")))))</f>
        <v>Khá</v>
      </c>
      <c r="EB10" s="19"/>
      <c r="EC10" s="11">
        <v>9</v>
      </c>
      <c r="ED10" s="98"/>
      <c r="EE10" s="11">
        <v>8</v>
      </c>
      <c r="EF10" s="98"/>
      <c r="EG10" s="11">
        <f t="shared" si="23"/>
        <v>8</v>
      </c>
      <c r="EH10" s="11">
        <v>9</v>
      </c>
      <c r="EI10" s="98"/>
      <c r="EJ10" s="11">
        <v>7</v>
      </c>
      <c r="EK10" s="98"/>
      <c r="EL10" s="11">
        <v>7</v>
      </c>
      <c r="EM10" s="98"/>
      <c r="EN10" s="11">
        <v>9</v>
      </c>
      <c r="EO10" s="98"/>
      <c r="EP10" s="11">
        <f t="shared" si="24"/>
        <v>9</v>
      </c>
      <c r="EQ10" s="11">
        <v>8</v>
      </c>
      <c r="ER10" s="98"/>
      <c r="ES10" s="11">
        <v>9</v>
      </c>
      <c r="ET10" s="98"/>
      <c r="EU10" s="11">
        <v>9</v>
      </c>
      <c r="EV10" s="98"/>
      <c r="EW10" s="11">
        <v>8</v>
      </c>
      <c r="EX10" s="98"/>
      <c r="EY10" s="11">
        <v>8</v>
      </c>
      <c r="EZ10" s="98"/>
      <c r="FA10" s="217">
        <f t="shared" si="25"/>
        <v>8.39</v>
      </c>
      <c r="FB10" s="220"/>
      <c r="FC10" s="221" t="str">
        <f t="shared" si="29"/>
        <v>Giỏi</v>
      </c>
      <c r="FD10" s="221"/>
      <c r="FE10" s="217">
        <f t="shared" si="26"/>
        <v>8.1300000000000008</v>
      </c>
      <c r="FF10" s="220"/>
      <c r="FG10" s="221" t="str">
        <f t="shared" si="30"/>
        <v>Giỏi</v>
      </c>
      <c r="FH10" s="219" t="str">
        <f t="shared" si="27"/>
        <v>Nguyễn ChánhDũng</v>
      </c>
      <c r="FI10" s="46">
        <f t="shared" si="28"/>
        <v>7.42</v>
      </c>
      <c r="FJ10" s="46"/>
      <c r="FK10" s="47" t="str">
        <f>IF(FI10&lt;5,"Yếu",IF(FI10&lt;6,"TBình",IF(FI10&lt;7,"TBKhá",IF(FI10&lt;8,"Khá",IF(FI10&lt;9,"Giỏi","Xuất sắc")))))</f>
        <v>Khá</v>
      </c>
      <c r="FL10" s="170">
        <f t="shared" si="5"/>
        <v>38</v>
      </c>
    </row>
    <row r="11" spans="1:168" ht="12.75" x14ac:dyDescent="0.2">
      <c r="A11" s="16">
        <v>6</v>
      </c>
      <c r="B11" s="17" t="s">
        <v>295</v>
      </c>
      <c r="C11" s="18" t="s">
        <v>200</v>
      </c>
      <c r="D11" s="11">
        <v>8</v>
      </c>
      <c r="E11" s="12"/>
      <c r="F11" s="11">
        <f t="shared" si="6"/>
        <v>8</v>
      </c>
      <c r="G11" s="11">
        <v>8</v>
      </c>
      <c r="H11" s="12"/>
      <c r="I11" s="11">
        <f t="shared" si="7"/>
        <v>8</v>
      </c>
      <c r="J11" s="11">
        <v>9</v>
      </c>
      <c r="K11" s="12"/>
      <c r="L11" s="11">
        <f t="shared" si="8"/>
        <v>9</v>
      </c>
      <c r="M11" s="11">
        <v>8</v>
      </c>
      <c r="N11" s="12"/>
      <c r="O11" s="11">
        <v>8</v>
      </c>
      <c r="P11" s="12"/>
      <c r="Q11" s="11">
        <f t="shared" si="9"/>
        <v>8</v>
      </c>
      <c r="R11" s="11">
        <v>7</v>
      </c>
      <c r="S11" s="12"/>
      <c r="T11" s="11">
        <f t="shared" si="10"/>
        <v>7</v>
      </c>
      <c r="U11" s="12">
        <v>8</v>
      </c>
      <c r="V11" s="12"/>
      <c r="W11" s="11">
        <f t="shared" si="11"/>
        <v>8</v>
      </c>
      <c r="X11" s="12">
        <v>8</v>
      </c>
      <c r="Y11" s="12"/>
      <c r="Z11" s="11">
        <v>8</v>
      </c>
      <c r="AA11" s="12"/>
      <c r="AB11" s="11">
        <f t="shared" si="12"/>
        <v>8</v>
      </c>
      <c r="AC11" s="11">
        <v>7</v>
      </c>
      <c r="AD11" s="12"/>
      <c r="AE11" s="11">
        <f t="shared" si="13"/>
        <v>7</v>
      </c>
      <c r="AF11" s="11">
        <v>7</v>
      </c>
      <c r="AG11" s="11"/>
      <c r="AH11" s="11">
        <v>7</v>
      </c>
      <c r="AI11" s="12"/>
      <c r="AJ11" s="11">
        <f t="shared" si="0"/>
        <v>7</v>
      </c>
      <c r="AK11" s="11">
        <v>7</v>
      </c>
      <c r="AL11" s="12"/>
      <c r="AM11" s="11">
        <f t="shared" si="1"/>
        <v>7</v>
      </c>
      <c r="AN11" s="11">
        <v>7</v>
      </c>
      <c r="AO11" s="12"/>
      <c r="AP11" s="11">
        <f t="shared" si="2"/>
        <v>7</v>
      </c>
      <c r="AQ11" s="11">
        <v>8</v>
      </c>
      <c r="AR11" s="12"/>
      <c r="AS11" s="12">
        <v>8</v>
      </c>
      <c r="AT11" s="12"/>
      <c r="AU11" s="12">
        <v>8</v>
      </c>
      <c r="AV11" s="12"/>
      <c r="AW11" s="11">
        <f t="shared" si="14"/>
        <v>8</v>
      </c>
      <c r="AX11" s="13">
        <f t="shared" si="3"/>
        <v>7.65</v>
      </c>
      <c r="AY11" s="13"/>
      <c r="AZ11" s="14" t="str">
        <f t="shared" ref="AZ11:AZ20" si="31">IF(AX11&lt;5,"Yếu",IF(AX11&lt;6,"TBình",IF(AX11&lt;7,"TBKhá",IF(AX11&lt;8,"Khá",IF(AX11&lt;9,"Giỏi","Xuất sắc")))))</f>
        <v>Khá</v>
      </c>
      <c r="BA11" s="19"/>
      <c r="BB11" s="11">
        <v>7</v>
      </c>
      <c r="BC11" s="12"/>
      <c r="BD11" s="11">
        <v>7</v>
      </c>
      <c r="BE11" s="12"/>
      <c r="BF11" s="11">
        <v>8</v>
      </c>
      <c r="BG11" s="12"/>
      <c r="BH11" s="11">
        <v>8</v>
      </c>
      <c r="BI11" s="11"/>
      <c r="BJ11" s="11">
        <f t="shared" si="15"/>
        <v>8</v>
      </c>
      <c r="BK11" s="11">
        <v>8</v>
      </c>
      <c r="BL11" s="12"/>
      <c r="BM11" s="11">
        <v>8</v>
      </c>
      <c r="BN11" s="12"/>
      <c r="BO11" s="11">
        <v>9</v>
      </c>
      <c r="BP11" s="12"/>
      <c r="BQ11" s="11">
        <f t="shared" si="16"/>
        <v>9</v>
      </c>
      <c r="BR11" s="11">
        <v>7</v>
      </c>
      <c r="BS11" s="12"/>
      <c r="BT11" s="12">
        <v>8</v>
      </c>
      <c r="BU11" s="12"/>
      <c r="BV11" s="12">
        <v>8</v>
      </c>
      <c r="BW11" s="12"/>
      <c r="BX11" s="11">
        <v>9</v>
      </c>
      <c r="BY11" s="12"/>
      <c r="BZ11" s="11">
        <v>6</v>
      </c>
      <c r="CA11" s="12"/>
      <c r="CB11" s="11">
        <v>8</v>
      </c>
      <c r="CC11" s="12"/>
      <c r="CD11" s="11">
        <v>9</v>
      </c>
      <c r="CE11" s="11"/>
      <c r="CF11" s="11">
        <f t="shared" si="17"/>
        <v>9</v>
      </c>
      <c r="CG11" s="11">
        <v>8</v>
      </c>
      <c r="CH11" s="12"/>
      <c r="CI11" s="11">
        <v>8</v>
      </c>
      <c r="CJ11" s="12"/>
      <c r="CK11" s="11">
        <v>9</v>
      </c>
      <c r="CL11" s="12"/>
      <c r="CM11" s="11">
        <v>8</v>
      </c>
      <c r="CN11" s="12"/>
      <c r="CO11" s="11">
        <f t="shared" si="18"/>
        <v>8</v>
      </c>
      <c r="CP11" s="11">
        <v>8</v>
      </c>
      <c r="CQ11" s="12"/>
      <c r="CR11" s="11">
        <v>9</v>
      </c>
      <c r="CS11" s="12"/>
      <c r="CT11" s="11">
        <f t="shared" si="19"/>
        <v>9</v>
      </c>
      <c r="CU11" s="12">
        <v>9</v>
      </c>
      <c r="CV11" s="12"/>
      <c r="CW11" s="12">
        <v>9</v>
      </c>
      <c r="CX11" s="12"/>
      <c r="CY11" s="13">
        <f t="shared" si="4"/>
        <v>8</v>
      </c>
      <c r="CZ11" s="13"/>
      <c r="DA11" s="14" t="str">
        <f t="shared" ref="DA11:DA20" si="32">IF(CY11&lt;5,"Yếu",IF(CY11&lt;6,"TBình",IF(CY11&lt;7,"TBKhá",IF(CY11&lt;8,"Khá",IF(CY11&lt;9,"Giỏi","Xuất sắc")))))</f>
        <v>Giỏi</v>
      </c>
      <c r="DB11" s="19"/>
      <c r="DC11" s="11">
        <v>9</v>
      </c>
      <c r="DD11" s="12"/>
      <c r="DE11" s="11">
        <f t="shared" si="20"/>
        <v>9</v>
      </c>
      <c r="DF11" s="11">
        <v>8</v>
      </c>
      <c r="DG11" s="12"/>
      <c r="DH11" s="11">
        <f t="shared" si="21"/>
        <v>8</v>
      </c>
      <c r="DI11" s="11">
        <v>7</v>
      </c>
      <c r="DJ11" s="12"/>
      <c r="DK11" s="11">
        <v>8</v>
      </c>
      <c r="DL11" s="11"/>
      <c r="DM11" s="11">
        <v>9</v>
      </c>
      <c r="DN11" s="12"/>
      <c r="DO11" s="11">
        <v>8</v>
      </c>
      <c r="DP11" s="12"/>
      <c r="DQ11" s="11">
        <v>8</v>
      </c>
      <c r="DR11" s="12"/>
      <c r="DS11" s="11">
        <v>8</v>
      </c>
      <c r="DT11" s="12"/>
      <c r="DU11" s="12">
        <v>8</v>
      </c>
      <c r="DV11" s="12"/>
      <c r="DW11" s="12">
        <v>9</v>
      </c>
      <c r="DX11" s="12"/>
      <c r="DY11" s="13">
        <f t="shared" si="22"/>
        <v>8.24</v>
      </c>
      <c r="DZ11" s="13"/>
      <c r="EA11" s="14" t="str">
        <f t="shared" ref="EA11:EA20" si="33">IF(DY11&lt;5,"Yếu",IF(DY11&lt;6,"TBình",IF(DY11&lt;7,"TBKhá",IF(DY11&lt;8,"Khá",IF(DY11&lt;9,"Giỏi","Xuất sắc")))))</f>
        <v>Giỏi</v>
      </c>
      <c r="EB11" s="19"/>
      <c r="EC11" s="11">
        <v>10</v>
      </c>
      <c r="ED11" s="98"/>
      <c r="EE11" s="11">
        <v>9</v>
      </c>
      <c r="EF11" s="98"/>
      <c r="EG11" s="11">
        <f t="shared" si="23"/>
        <v>9</v>
      </c>
      <c r="EH11" s="11">
        <v>9</v>
      </c>
      <c r="EI11" s="98"/>
      <c r="EJ11" s="11">
        <v>8</v>
      </c>
      <c r="EK11" s="98"/>
      <c r="EL11" s="11">
        <v>8</v>
      </c>
      <c r="EM11" s="98"/>
      <c r="EN11" s="11">
        <v>9</v>
      </c>
      <c r="EO11" s="98"/>
      <c r="EP11" s="11">
        <f t="shared" si="24"/>
        <v>9</v>
      </c>
      <c r="EQ11" s="11">
        <v>8</v>
      </c>
      <c r="ER11" s="98"/>
      <c r="ES11" s="11">
        <v>9</v>
      </c>
      <c r="ET11" s="98"/>
      <c r="EU11" s="11">
        <v>9</v>
      </c>
      <c r="EV11" s="98"/>
      <c r="EW11" s="11">
        <v>10</v>
      </c>
      <c r="EX11" s="98"/>
      <c r="EY11" s="11">
        <v>9</v>
      </c>
      <c r="EZ11" s="98"/>
      <c r="FA11" s="217">
        <f t="shared" si="25"/>
        <v>8.9600000000000009</v>
      </c>
      <c r="FB11" s="220"/>
      <c r="FC11" s="221" t="str">
        <f t="shared" si="29"/>
        <v>Giỏi</v>
      </c>
      <c r="FD11" s="221"/>
      <c r="FE11" s="217">
        <f t="shared" si="26"/>
        <v>8.6199999999999992</v>
      </c>
      <c r="FF11" s="220"/>
      <c r="FG11" s="221" t="str">
        <f t="shared" si="30"/>
        <v>Giỏi</v>
      </c>
      <c r="FH11" s="219" t="str">
        <f t="shared" si="27"/>
        <v>Nguyễn Thị TràGiang</v>
      </c>
      <c r="FI11" s="46">
        <f t="shared" si="28"/>
        <v>8.09</v>
      </c>
      <c r="FJ11" s="46"/>
      <c r="FK11" s="47" t="str">
        <f t="shared" ref="FK11:FK18" si="34">IF(FI11&lt;5,"Yếu",IF(FI11&lt;6,"TBình",IF(FI11&lt;7,"TBKhá",IF(FI11&lt;8,"Khá",IF(FI11&lt;9,"Giỏi","Xuất sắc")))))</f>
        <v>Giỏi</v>
      </c>
      <c r="FL11" s="170">
        <f t="shared" si="5"/>
        <v>9</v>
      </c>
    </row>
    <row r="12" spans="1:168" ht="12.75" x14ac:dyDescent="0.2">
      <c r="A12" s="16">
        <v>7</v>
      </c>
      <c r="B12" s="17" t="s">
        <v>257</v>
      </c>
      <c r="C12" s="18" t="s">
        <v>82</v>
      </c>
      <c r="D12" s="11">
        <v>8</v>
      </c>
      <c r="E12" s="12"/>
      <c r="F12" s="11">
        <f t="shared" si="6"/>
        <v>8</v>
      </c>
      <c r="G12" s="11">
        <v>6</v>
      </c>
      <c r="H12" s="12"/>
      <c r="I12" s="11">
        <f t="shared" si="7"/>
        <v>6</v>
      </c>
      <c r="J12" s="11">
        <v>6</v>
      </c>
      <c r="K12" s="12"/>
      <c r="L12" s="11">
        <f t="shared" si="8"/>
        <v>6</v>
      </c>
      <c r="M12" s="11">
        <v>6</v>
      </c>
      <c r="N12" s="12"/>
      <c r="O12" s="11">
        <v>6</v>
      </c>
      <c r="P12" s="12"/>
      <c r="Q12" s="11">
        <f t="shared" si="9"/>
        <v>6</v>
      </c>
      <c r="R12" s="11">
        <v>5</v>
      </c>
      <c r="S12" s="12"/>
      <c r="T12" s="11">
        <f t="shared" si="10"/>
        <v>5</v>
      </c>
      <c r="U12" s="12">
        <v>7</v>
      </c>
      <c r="V12" s="12"/>
      <c r="W12" s="11">
        <f t="shared" si="11"/>
        <v>7</v>
      </c>
      <c r="X12" s="12">
        <v>8</v>
      </c>
      <c r="Y12" s="12"/>
      <c r="Z12" s="11">
        <v>6</v>
      </c>
      <c r="AA12" s="12"/>
      <c r="AB12" s="11">
        <f t="shared" si="12"/>
        <v>6</v>
      </c>
      <c r="AC12" s="11">
        <v>5</v>
      </c>
      <c r="AD12" s="12"/>
      <c r="AE12" s="11">
        <f t="shared" si="13"/>
        <v>5</v>
      </c>
      <c r="AF12" s="11">
        <v>5</v>
      </c>
      <c r="AG12" s="11"/>
      <c r="AH12" s="11">
        <v>5</v>
      </c>
      <c r="AI12" s="12"/>
      <c r="AJ12" s="11">
        <f t="shared" si="0"/>
        <v>5</v>
      </c>
      <c r="AK12" s="11">
        <v>6</v>
      </c>
      <c r="AL12" s="12"/>
      <c r="AM12" s="11">
        <f t="shared" si="1"/>
        <v>6</v>
      </c>
      <c r="AN12" s="11">
        <v>6</v>
      </c>
      <c r="AO12" s="12"/>
      <c r="AP12" s="11">
        <f t="shared" si="2"/>
        <v>6</v>
      </c>
      <c r="AQ12" s="11">
        <v>7</v>
      </c>
      <c r="AR12" s="12"/>
      <c r="AS12" s="12">
        <v>7</v>
      </c>
      <c r="AT12" s="12"/>
      <c r="AU12" s="12">
        <v>5</v>
      </c>
      <c r="AV12" s="12"/>
      <c r="AW12" s="11">
        <f t="shared" si="14"/>
        <v>5</v>
      </c>
      <c r="AX12" s="13">
        <f t="shared" si="3"/>
        <v>6.07</v>
      </c>
      <c r="AY12" s="13"/>
      <c r="AZ12" s="14" t="str">
        <f t="shared" si="31"/>
        <v>TBKhá</v>
      </c>
      <c r="BA12" s="19"/>
      <c r="BB12" s="11">
        <v>7</v>
      </c>
      <c r="BC12" s="12"/>
      <c r="BD12" s="11">
        <v>6</v>
      </c>
      <c r="BE12" s="12"/>
      <c r="BF12" s="11">
        <v>7</v>
      </c>
      <c r="BG12" s="12"/>
      <c r="BH12" s="11">
        <v>4</v>
      </c>
      <c r="BI12" s="11">
        <v>7</v>
      </c>
      <c r="BJ12" s="11">
        <f t="shared" si="15"/>
        <v>7</v>
      </c>
      <c r="BK12" s="11">
        <v>8</v>
      </c>
      <c r="BL12" s="12"/>
      <c r="BM12" s="11">
        <v>8</v>
      </c>
      <c r="BN12" s="12"/>
      <c r="BO12" s="11">
        <v>7</v>
      </c>
      <c r="BP12" s="12"/>
      <c r="BQ12" s="11">
        <f t="shared" si="16"/>
        <v>7</v>
      </c>
      <c r="BR12" s="11">
        <v>8</v>
      </c>
      <c r="BS12" s="12"/>
      <c r="BT12" s="12">
        <v>8</v>
      </c>
      <c r="BU12" s="12"/>
      <c r="BV12" s="12">
        <v>8</v>
      </c>
      <c r="BW12" s="12"/>
      <c r="BX12" s="11">
        <v>8</v>
      </c>
      <c r="BY12" s="12"/>
      <c r="BZ12" s="11">
        <v>5</v>
      </c>
      <c r="CA12" s="12"/>
      <c r="CB12" s="11">
        <v>7</v>
      </c>
      <c r="CC12" s="12"/>
      <c r="CD12" s="11">
        <v>8</v>
      </c>
      <c r="CE12" s="11"/>
      <c r="CF12" s="11">
        <f t="shared" si="17"/>
        <v>8</v>
      </c>
      <c r="CG12" s="11">
        <v>7</v>
      </c>
      <c r="CH12" s="12"/>
      <c r="CI12" s="11">
        <v>8</v>
      </c>
      <c r="CJ12" s="12"/>
      <c r="CK12" s="11">
        <v>8</v>
      </c>
      <c r="CL12" s="12"/>
      <c r="CM12" s="11">
        <v>8</v>
      </c>
      <c r="CN12" s="12"/>
      <c r="CO12" s="11">
        <f t="shared" si="18"/>
        <v>8</v>
      </c>
      <c r="CP12" s="11">
        <v>7</v>
      </c>
      <c r="CQ12" s="12"/>
      <c r="CR12" s="11">
        <v>10</v>
      </c>
      <c r="CS12" s="12"/>
      <c r="CT12" s="11">
        <f t="shared" si="19"/>
        <v>10</v>
      </c>
      <c r="CU12" s="12">
        <v>8</v>
      </c>
      <c r="CV12" s="12"/>
      <c r="CW12" s="12">
        <v>8</v>
      </c>
      <c r="CX12" s="12"/>
      <c r="CY12" s="13">
        <f t="shared" si="4"/>
        <v>7.43</v>
      </c>
      <c r="CZ12" s="13"/>
      <c r="DA12" s="14" t="str">
        <f t="shared" si="32"/>
        <v>Khá</v>
      </c>
      <c r="DB12" s="19"/>
      <c r="DC12" s="11">
        <v>9</v>
      </c>
      <c r="DD12" s="12"/>
      <c r="DE12" s="11">
        <f t="shared" si="20"/>
        <v>9</v>
      </c>
      <c r="DF12" s="11">
        <v>10</v>
      </c>
      <c r="DG12" s="12"/>
      <c r="DH12" s="11">
        <f t="shared" si="21"/>
        <v>10</v>
      </c>
      <c r="DI12" s="11">
        <v>7</v>
      </c>
      <c r="DJ12" s="12"/>
      <c r="DK12" s="11">
        <v>7</v>
      </c>
      <c r="DL12" s="11"/>
      <c r="DM12" s="11">
        <v>9</v>
      </c>
      <c r="DN12" s="12"/>
      <c r="DO12" s="11">
        <v>6</v>
      </c>
      <c r="DP12" s="12"/>
      <c r="DQ12" s="11">
        <v>8</v>
      </c>
      <c r="DR12" s="12"/>
      <c r="DS12" s="11">
        <v>8</v>
      </c>
      <c r="DT12" s="12"/>
      <c r="DU12" s="12">
        <v>8</v>
      </c>
      <c r="DV12" s="12"/>
      <c r="DW12" s="12">
        <v>9</v>
      </c>
      <c r="DX12" s="12"/>
      <c r="DY12" s="13">
        <f t="shared" si="22"/>
        <v>8.16</v>
      </c>
      <c r="DZ12" s="13"/>
      <c r="EA12" s="14" t="str">
        <f t="shared" si="33"/>
        <v>Giỏi</v>
      </c>
      <c r="EB12" s="19"/>
      <c r="EC12" s="11">
        <v>9</v>
      </c>
      <c r="ED12" s="98"/>
      <c r="EE12" s="11">
        <v>9</v>
      </c>
      <c r="EF12" s="98"/>
      <c r="EG12" s="11">
        <f t="shared" si="23"/>
        <v>9</v>
      </c>
      <c r="EH12" s="11">
        <v>9</v>
      </c>
      <c r="EI12" s="98"/>
      <c r="EJ12" s="11">
        <v>9</v>
      </c>
      <c r="EK12" s="98"/>
      <c r="EL12" s="11">
        <v>7</v>
      </c>
      <c r="EM12" s="98"/>
      <c r="EN12" s="11">
        <v>9</v>
      </c>
      <c r="EO12" s="98"/>
      <c r="EP12" s="11">
        <f t="shared" si="24"/>
        <v>9</v>
      </c>
      <c r="EQ12" s="11">
        <v>8</v>
      </c>
      <c r="ER12" s="98"/>
      <c r="ES12" s="11">
        <v>8</v>
      </c>
      <c r="ET12" s="98"/>
      <c r="EU12" s="11">
        <v>9</v>
      </c>
      <c r="EV12" s="98"/>
      <c r="EW12" s="11">
        <v>9</v>
      </c>
      <c r="EX12" s="98"/>
      <c r="EY12" s="11">
        <v>8</v>
      </c>
      <c r="EZ12" s="98"/>
      <c r="FA12" s="217">
        <f t="shared" si="25"/>
        <v>8.64</v>
      </c>
      <c r="FB12" s="220"/>
      <c r="FC12" s="221" t="str">
        <f t="shared" si="29"/>
        <v>Giỏi</v>
      </c>
      <c r="FD12" s="221"/>
      <c r="FE12" s="217">
        <f t="shared" si="26"/>
        <v>8.42</v>
      </c>
      <c r="FF12" s="220"/>
      <c r="FG12" s="221" t="str">
        <f t="shared" si="30"/>
        <v>Giỏi</v>
      </c>
      <c r="FH12" s="219" t="str">
        <f t="shared" si="27"/>
        <v>Phan ThịHà</v>
      </c>
      <c r="FI12" s="46">
        <f t="shared" si="28"/>
        <v>7.3</v>
      </c>
      <c r="FJ12" s="46"/>
      <c r="FK12" s="47" t="str">
        <f t="shared" si="34"/>
        <v>Khá</v>
      </c>
      <c r="FL12" s="170">
        <f t="shared" si="5"/>
        <v>47</v>
      </c>
    </row>
    <row r="13" spans="1:168" ht="12.75" x14ac:dyDescent="0.2">
      <c r="A13" s="16">
        <v>8</v>
      </c>
      <c r="B13" s="17" t="s">
        <v>77</v>
      </c>
      <c r="C13" s="18" t="s">
        <v>296</v>
      </c>
      <c r="D13" s="11">
        <v>8</v>
      </c>
      <c r="E13" s="12"/>
      <c r="F13" s="11">
        <f t="shared" si="6"/>
        <v>8</v>
      </c>
      <c r="G13" s="11">
        <v>6</v>
      </c>
      <c r="H13" s="12"/>
      <c r="I13" s="11">
        <f t="shared" si="7"/>
        <v>6</v>
      </c>
      <c r="J13" s="11">
        <v>9</v>
      </c>
      <c r="K13" s="12"/>
      <c r="L13" s="11">
        <f t="shared" si="8"/>
        <v>9</v>
      </c>
      <c r="M13" s="11">
        <v>7</v>
      </c>
      <c r="N13" s="12"/>
      <c r="O13" s="11">
        <v>8</v>
      </c>
      <c r="P13" s="12"/>
      <c r="Q13" s="11">
        <f t="shared" si="9"/>
        <v>8</v>
      </c>
      <c r="R13" s="11">
        <v>7</v>
      </c>
      <c r="S13" s="12"/>
      <c r="T13" s="11">
        <f t="shared" si="10"/>
        <v>7</v>
      </c>
      <c r="U13" s="12">
        <v>7</v>
      </c>
      <c r="V13" s="12"/>
      <c r="W13" s="11">
        <f t="shared" si="11"/>
        <v>7</v>
      </c>
      <c r="X13" s="12">
        <v>8</v>
      </c>
      <c r="Y13" s="12"/>
      <c r="Z13" s="11">
        <v>8</v>
      </c>
      <c r="AA13" s="12"/>
      <c r="AB13" s="11">
        <f t="shared" si="12"/>
        <v>8</v>
      </c>
      <c r="AC13" s="11">
        <v>6</v>
      </c>
      <c r="AD13" s="12"/>
      <c r="AE13" s="11">
        <f t="shared" si="13"/>
        <v>6</v>
      </c>
      <c r="AF13" s="11">
        <v>6</v>
      </c>
      <c r="AG13" s="11"/>
      <c r="AH13" s="11">
        <v>7</v>
      </c>
      <c r="AI13" s="12"/>
      <c r="AJ13" s="11">
        <f t="shared" si="0"/>
        <v>7</v>
      </c>
      <c r="AK13" s="11">
        <v>7</v>
      </c>
      <c r="AL13" s="12"/>
      <c r="AM13" s="11">
        <f t="shared" si="1"/>
        <v>7</v>
      </c>
      <c r="AN13" s="11">
        <v>7</v>
      </c>
      <c r="AO13" s="12"/>
      <c r="AP13" s="11">
        <f t="shared" si="2"/>
        <v>7</v>
      </c>
      <c r="AQ13" s="11">
        <v>7</v>
      </c>
      <c r="AR13" s="12"/>
      <c r="AS13" s="12">
        <v>8</v>
      </c>
      <c r="AT13" s="12"/>
      <c r="AU13" s="12">
        <v>7</v>
      </c>
      <c r="AV13" s="12"/>
      <c r="AW13" s="11">
        <f t="shared" si="14"/>
        <v>7</v>
      </c>
      <c r="AX13" s="13">
        <f t="shared" si="3"/>
        <v>7.09</v>
      </c>
      <c r="AY13" s="13"/>
      <c r="AZ13" s="14" t="str">
        <f t="shared" si="31"/>
        <v>Khá</v>
      </c>
      <c r="BA13" s="19"/>
      <c r="BB13" s="11">
        <v>7</v>
      </c>
      <c r="BC13" s="12"/>
      <c r="BD13" s="11">
        <v>7</v>
      </c>
      <c r="BE13" s="12"/>
      <c r="BF13" s="11">
        <v>7</v>
      </c>
      <c r="BG13" s="12"/>
      <c r="BH13" s="11">
        <v>8</v>
      </c>
      <c r="BI13" s="11"/>
      <c r="BJ13" s="11">
        <f t="shared" si="15"/>
        <v>8</v>
      </c>
      <c r="BK13" s="11">
        <v>8</v>
      </c>
      <c r="BL13" s="12"/>
      <c r="BM13" s="11">
        <v>8</v>
      </c>
      <c r="BN13" s="12"/>
      <c r="BO13" s="11">
        <v>9</v>
      </c>
      <c r="BP13" s="12"/>
      <c r="BQ13" s="11">
        <f t="shared" si="16"/>
        <v>9</v>
      </c>
      <c r="BR13" s="11">
        <v>6</v>
      </c>
      <c r="BS13" s="12"/>
      <c r="BT13" s="12">
        <v>8</v>
      </c>
      <c r="BU13" s="12"/>
      <c r="BV13" s="12">
        <v>9</v>
      </c>
      <c r="BW13" s="12"/>
      <c r="BX13" s="11">
        <v>9</v>
      </c>
      <c r="BY13" s="12"/>
      <c r="BZ13" s="11">
        <v>5</v>
      </c>
      <c r="CA13" s="12"/>
      <c r="CB13" s="11">
        <v>6</v>
      </c>
      <c r="CC13" s="12"/>
      <c r="CD13" s="11">
        <v>8</v>
      </c>
      <c r="CE13" s="11"/>
      <c r="CF13" s="11">
        <f t="shared" si="17"/>
        <v>8</v>
      </c>
      <c r="CG13" s="11">
        <v>8</v>
      </c>
      <c r="CH13" s="12"/>
      <c r="CI13" s="11">
        <v>8</v>
      </c>
      <c r="CJ13" s="12"/>
      <c r="CK13" s="11">
        <v>9</v>
      </c>
      <c r="CL13" s="12"/>
      <c r="CM13" s="11">
        <v>8</v>
      </c>
      <c r="CN13" s="12"/>
      <c r="CO13" s="11">
        <f t="shared" si="18"/>
        <v>8</v>
      </c>
      <c r="CP13" s="11">
        <v>8</v>
      </c>
      <c r="CQ13" s="12"/>
      <c r="CR13" s="11">
        <v>8</v>
      </c>
      <c r="CS13" s="12"/>
      <c r="CT13" s="11">
        <f t="shared" si="19"/>
        <v>8</v>
      </c>
      <c r="CU13" s="12">
        <v>8</v>
      </c>
      <c r="CV13" s="12"/>
      <c r="CW13" s="12">
        <v>8</v>
      </c>
      <c r="CX13" s="12"/>
      <c r="CY13" s="13">
        <f t="shared" si="4"/>
        <v>7.66</v>
      </c>
      <c r="CZ13" s="13"/>
      <c r="DA13" s="14" t="str">
        <f t="shared" si="32"/>
        <v>Khá</v>
      </c>
      <c r="DB13" s="19"/>
      <c r="DC13" s="11">
        <v>9</v>
      </c>
      <c r="DD13" s="12"/>
      <c r="DE13" s="11">
        <f t="shared" si="20"/>
        <v>9</v>
      </c>
      <c r="DF13" s="11">
        <v>8</v>
      </c>
      <c r="DG13" s="12"/>
      <c r="DH13" s="11">
        <f t="shared" si="21"/>
        <v>8</v>
      </c>
      <c r="DI13" s="11">
        <v>7</v>
      </c>
      <c r="DJ13" s="12"/>
      <c r="DK13" s="11">
        <v>7</v>
      </c>
      <c r="DL13" s="11"/>
      <c r="DM13" s="11">
        <v>8</v>
      </c>
      <c r="DN13" s="12"/>
      <c r="DO13" s="11">
        <v>7</v>
      </c>
      <c r="DP13" s="12"/>
      <c r="DQ13" s="11">
        <v>8</v>
      </c>
      <c r="DR13" s="12"/>
      <c r="DS13" s="11">
        <v>9</v>
      </c>
      <c r="DT13" s="12"/>
      <c r="DU13" s="12">
        <v>8</v>
      </c>
      <c r="DV13" s="12"/>
      <c r="DW13" s="12">
        <v>8</v>
      </c>
      <c r="DX13" s="12"/>
      <c r="DY13" s="13">
        <f t="shared" si="22"/>
        <v>7.92</v>
      </c>
      <c r="DZ13" s="13"/>
      <c r="EA13" s="14" t="str">
        <f t="shared" si="33"/>
        <v>Khá</v>
      </c>
      <c r="EB13" s="19"/>
      <c r="EC13" s="11">
        <v>9</v>
      </c>
      <c r="ED13" s="98"/>
      <c r="EE13" s="11">
        <v>9</v>
      </c>
      <c r="EF13" s="98"/>
      <c r="EG13" s="11">
        <f t="shared" si="23"/>
        <v>9</v>
      </c>
      <c r="EH13" s="11">
        <v>8</v>
      </c>
      <c r="EI13" s="98"/>
      <c r="EJ13" s="11">
        <v>8</v>
      </c>
      <c r="EK13" s="98"/>
      <c r="EL13" s="11">
        <v>7</v>
      </c>
      <c r="EM13" s="98"/>
      <c r="EN13" s="11">
        <v>9</v>
      </c>
      <c r="EO13" s="98"/>
      <c r="EP13" s="11">
        <f t="shared" si="24"/>
        <v>9</v>
      </c>
      <c r="EQ13" s="11">
        <v>8</v>
      </c>
      <c r="ER13" s="98"/>
      <c r="ES13" s="11">
        <v>8</v>
      </c>
      <c r="ET13" s="98"/>
      <c r="EU13" s="11">
        <v>9</v>
      </c>
      <c r="EV13" s="98"/>
      <c r="EW13" s="11">
        <v>8</v>
      </c>
      <c r="EX13" s="98"/>
      <c r="EY13" s="11">
        <v>9</v>
      </c>
      <c r="EZ13" s="98"/>
      <c r="FA13" s="217">
        <f t="shared" si="25"/>
        <v>8.4600000000000009</v>
      </c>
      <c r="FB13" s="220"/>
      <c r="FC13" s="221" t="str">
        <f t="shared" si="29"/>
        <v>Giỏi</v>
      </c>
      <c r="FD13" s="221"/>
      <c r="FE13" s="217">
        <f t="shared" si="26"/>
        <v>8.2100000000000009</v>
      </c>
      <c r="FF13" s="220"/>
      <c r="FG13" s="221" t="str">
        <f t="shared" si="30"/>
        <v>Giỏi</v>
      </c>
      <c r="FH13" s="219" t="str">
        <f t="shared" si="27"/>
        <v>Lê Thị HồngHạnh</v>
      </c>
      <c r="FI13" s="46">
        <f t="shared" si="28"/>
        <v>7.65</v>
      </c>
      <c r="FJ13" s="46"/>
      <c r="FK13" s="47" t="str">
        <f t="shared" si="34"/>
        <v>Khá</v>
      </c>
      <c r="FL13" s="170">
        <f t="shared" si="5"/>
        <v>26</v>
      </c>
    </row>
    <row r="14" spans="1:168" ht="12.75" x14ac:dyDescent="0.2">
      <c r="A14" s="16">
        <v>9</v>
      </c>
      <c r="B14" s="17" t="s">
        <v>97</v>
      </c>
      <c r="C14" s="18" t="s">
        <v>296</v>
      </c>
      <c r="D14" s="11">
        <v>9</v>
      </c>
      <c r="E14" s="12"/>
      <c r="F14" s="11">
        <f t="shared" si="6"/>
        <v>9</v>
      </c>
      <c r="G14" s="11">
        <v>7</v>
      </c>
      <c r="H14" s="12"/>
      <c r="I14" s="11">
        <f t="shared" si="7"/>
        <v>7</v>
      </c>
      <c r="J14" s="11">
        <v>9</v>
      </c>
      <c r="K14" s="12"/>
      <c r="L14" s="11">
        <f t="shared" si="8"/>
        <v>9</v>
      </c>
      <c r="M14" s="11">
        <v>9</v>
      </c>
      <c r="N14" s="12"/>
      <c r="O14" s="11">
        <v>9</v>
      </c>
      <c r="P14" s="12"/>
      <c r="Q14" s="11">
        <f t="shared" si="9"/>
        <v>9</v>
      </c>
      <c r="R14" s="11">
        <v>7</v>
      </c>
      <c r="S14" s="12"/>
      <c r="T14" s="11">
        <f t="shared" si="10"/>
        <v>7</v>
      </c>
      <c r="U14" s="12">
        <v>8</v>
      </c>
      <c r="V14" s="12"/>
      <c r="W14" s="11">
        <f t="shared" si="11"/>
        <v>8</v>
      </c>
      <c r="X14" s="12">
        <v>8</v>
      </c>
      <c r="Y14" s="12"/>
      <c r="Z14" s="11">
        <v>8</v>
      </c>
      <c r="AA14" s="12"/>
      <c r="AB14" s="11">
        <f t="shared" si="12"/>
        <v>8</v>
      </c>
      <c r="AC14" s="11">
        <v>7</v>
      </c>
      <c r="AD14" s="12"/>
      <c r="AE14" s="11">
        <f t="shared" si="13"/>
        <v>7</v>
      </c>
      <c r="AF14" s="11">
        <v>8</v>
      </c>
      <c r="AG14" s="11"/>
      <c r="AH14" s="11">
        <v>6</v>
      </c>
      <c r="AI14" s="12"/>
      <c r="AJ14" s="11">
        <f t="shared" si="0"/>
        <v>6</v>
      </c>
      <c r="AK14" s="11">
        <v>7</v>
      </c>
      <c r="AL14" s="12"/>
      <c r="AM14" s="11">
        <f t="shared" si="1"/>
        <v>7</v>
      </c>
      <c r="AN14" s="11">
        <v>7</v>
      </c>
      <c r="AO14" s="12"/>
      <c r="AP14" s="11">
        <f t="shared" si="2"/>
        <v>7</v>
      </c>
      <c r="AQ14" s="11">
        <v>7</v>
      </c>
      <c r="AR14" s="12"/>
      <c r="AS14" s="12">
        <v>7</v>
      </c>
      <c r="AT14" s="12"/>
      <c r="AU14" s="12">
        <v>8</v>
      </c>
      <c r="AV14" s="12"/>
      <c r="AW14" s="11">
        <f t="shared" si="14"/>
        <v>8</v>
      </c>
      <c r="AX14" s="13">
        <f t="shared" si="3"/>
        <v>7.57</v>
      </c>
      <c r="AY14" s="13"/>
      <c r="AZ14" s="14" t="str">
        <f t="shared" si="31"/>
        <v>Khá</v>
      </c>
      <c r="BA14" s="19"/>
      <c r="BB14" s="11">
        <v>7</v>
      </c>
      <c r="BC14" s="12"/>
      <c r="BD14" s="11">
        <v>8</v>
      </c>
      <c r="BE14" s="12"/>
      <c r="BF14" s="11">
        <v>8</v>
      </c>
      <c r="BG14" s="12"/>
      <c r="BH14" s="11">
        <v>9</v>
      </c>
      <c r="BI14" s="11"/>
      <c r="BJ14" s="11">
        <f t="shared" si="15"/>
        <v>9</v>
      </c>
      <c r="BK14" s="11">
        <v>8</v>
      </c>
      <c r="BL14" s="12"/>
      <c r="BM14" s="11">
        <v>8</v>
      </c>
      <c r="BN14" s="12"/>
      <c r="BO14" s="11">
        <v>9</v>
      </c>
      <c r="BP14" s="12"/>
      <c r="BQ14" s="11">
        <f t="shared" si="16"/>
        <v>9</v>
      </c>
      <c r="BR14" s="11">
        <v>8</v>
      </c>
      <c r="BS14" s="12"/>
      <c r="BT14" s="12">
        <v>8</v>
      </c>
      <c r="BU14" s="12"/>
      <c r="BV14" s="12">
        <v>9</v>
      </c>
      <c r="BW14" s="12"/>
      <c r="BX14" s="11">
        <v>9</v>
      </c>
      <c r="BY14" s="12"/>
      <c r="BZ14" s="11">
        <v>6</v>
      </c>
      <c r="CA14" s="12"/>
      <c r="CB14" s="11">
        <v>7</v>
      </c>
      <c r="CC14" s="12"/>
      <c r="CD14" s="11">
        <v>8</v>
      </c>
      <c r="CE14" s="11"/>
      <c r="CF14" s="11">
        <f t="shared" si="17"/>
        <v>8</v>
      </c>
      <c r="CG14" s="11">
        <v>8</v>
      </c>
      <c r="CH14" s="12"/>
      <c r="CI14" s="11">
        <v>8</v>
      </c>
      <c r="CJ14" s="12"/>
      <c r="CK14" s="11">
        <v>9</v>
      </c>
      <c r="CL14" s="12"/>
      <c r="CM14" s="11">
        <v>8</v>
      </c>
      <c r="CN14" s="12"/>
      <c r="CO14" s="11">
        <f t="shared" si="18"/>
        <v>8</v>
      </c>
      <c r="CP14" s="11">
        <v>8</v>
      </c>
      <c r="CQ14" s="12"/>
      <c r="CR14" s="11">
        <v>10</v>
      </c>
      <c r="CS14" s="12"/>
      <c r="CT14" s="11">
        <f t="shared" si="19"/>
        <v>10</v>
      </c>
      <c r="CU14" s="12">
        <v>9</v>
      </c>
      <c r="CV14" s="12"/>
      <c r="CW14" s="12">
        <v>9</v>
      </c>
      <c r="CX14" s="12"/>
      <c r="CY14" s="13">
        <f t="shared" si="4"/>
        <v>8.1300000000000008</v>
      </c>
      <c r="CZ14" s="13"/>
      <c r="DA14" s="14" t="str">
        <f t="shared" si="32"/>
        <v>Giỏi</v>
      </c>
      <c r="DB14" s="19"/>
      <c r="DC14" s="11">
        <v>9</v>
      </c>
      <c r="DD14" s="12"/>
      <c r="DE14" s="11">
        <f t="shared" si="20"/>
        <v>9</v>
      </c>
      <c r="DF14" s="11">
        <v>10</v>
      </c>
      <c r="DG14" s="12"/>
      <c r="DH14" s="11">
        <f t="shared" si="21"/>
        <v>10</v>
      </c>
      <c r="DI14" s="11">
        <v>8</v>
      </c>
      <c r="DJ14" s="12"/>
      <c r="DK14" s="11">
        <v>8</v>
      </c>
      <c r="DL14" s="11"/>
      <c r="DM14" s="11">
        <v>8</v>
      </c>
      <c r="DN14" s="12"/>
      <c r="DO14" s="11">
        <v>8</v>
      </c>
      <c r="DP14" s="12"/>
      <c r="DQ14" s="11">
        <v>8</v>
      </c>
      <c r="DR14" s="12"/>
      <c r="DS14" s="11">
        <v>9</v>
      </c>
      <c r="DT14" s="12"/>
      <c r="DU14" s="12">
        <v>8</v>
      </c>
      <c r="DV14" s="12"/>
      <c r="DW14" s="12">
        <v>9</v>
      </c>
      <c r="DX14" s="12"/>
      <c r="DY14" s="13">
        <f t="shared" si="22"/>
        <v>8.56</v>
      </c>
      <c r="DZ14" s="13"/>
      <c r="EA14" s="14" t="str">
        <f t="shared" si="33"/>
        <v>Giỏi</v>
      </c>
      <c r="EB14" s="19"/>
      <c r="EC14" s="11">
        <v>10</v>
      </c>
      <c r="ED14" s="98"/>
      <c r="EE14" s="11">
        <v>9</v>
      </c>
      <c r="EF14" s="98"/>
      <c r="EG14" s="11">
        <f t="shared" si="23"/>
        <v>9</v>
      </c>
      <c r="EH14" s="11">
        <v>10</v>
      </c>
      <c r="EI14" s="98"/>
      <c r="EJ14" s="11">
        <v>9</v>
      </c>
      <c r="EK14" s="98"/>
      <c r="EL14" s="11">
        <v>7</v>
      </c>
      <c r="EM14" s="98"/>
      <c r="EN14" s="11">
        <v>9</v>
      </c>
      <c r="EO14" s="98"/>
      <c r="EP14" s="11">
        <f t="shared" si="24"/>
        <v>9</v>
      </c>
      <c r="EQ14" s="11">
        <v>8</v>
      </c>
      <c r="ER14" s="98"/>
      <c r="ES14" s="11">
        <v>9</v>
      </c>
      <c r="ET14" s="98"/>
      <c r="EU14" s="11">
        <v>9</v>
      </c>
      <c r="EV14" s="98"/>
      <c r="EW14" s="11">
        <v>10</v>
      </c>
      <c r="EX14" s="98"/>
      <c r="EY14" s="11">
        <v>9</v>
      </c>
      <c r="EZ14" s="98"/>
      <c r="FA14" s="217">
        <f t="shared" si="25"/>
        <v>9.0399999999999991</v>
      </c>
      <c r="FB14" s="220"/>
      <c r="FC14" s="221" t="str">
        <f t="shared" si="29"/>
        <v>Xuất sắc</v>
      </c>
      <c r="FD14" s="221"/>
      <c r="FE14" s="217">
        <f t="shared" si="26"/>
        <v>8.81</v>
      </c>
      <c r="FF14" s="220"/>
      <c r="FG14" s="221" t="str">
        <f t="shared" si="30"/>
        <v>Giỏi</v>
      </c>
      <c r="FH14" s="219" t="str">
        <f t="shared" si="27"/>
        <v>Nguyễn ThịHạnh</v>
      </c>
      <c r="FI14" s="13">
        <f t="shared" si="28"/>
        <v>8.17</v>
      </c>
      <c r="FJ14" s="13"/>
      <c r="FK14" s="14" t="str">
        <f t="shared" si="34"/>
        <v>Giỏi</v>
      </c>
      <c r="FL14" s="15">
        <f t="shared" si="5"/>
        <v>7</v>
      </c>
    </row>
    <row r="15" spans="1:168" ht="12.75" x14ac:dyDescent="0.2">
      <c r="A15" s="16">
        <v>10</v>
      </c>
      <c r="B15" s="17" t="s">
        <v>77</v>
      </c>
      <c r="C15" s="18" t="s">
        <v>207</v>
      </c>
      <c r="D15" s="11">
        <v>6</v>
      </c>
      <c r="E15" s="12"/>
      <c r="F15" s="11">
        <f t="shared" si="6"/>
        <v>6</v>
      </c>
      <c r="G15" s="11">
        <v>6</v>
      </c>
      <c r="H15" s="12"/>
      <c r="I15" s="11">
        <f t="shared" si="7"/>
        <v>6</v>
      </c>
      <c r="J15" s="11">
        <v>7</v>
      </c>
      <c r="K15" s="12"/>
      <c r="L15" s="11">
        <f t="shared" si="8"/>
        <v>7</v>
      </c>
      <c r="M15" s="11">
        <v>8</v>
      </c>
      <c r="N15" s="12"/>
      <c r="O15" s="11">
        <v>8</v>
      </c>
      <c r="P15" s="12"/>
      <c r="Q15" s="11">
        <f t="shared" si="9"/>
        <v>8</v>
      </c>
      <c r="R15" s="11">
        <v>5</v>
      </c>
      <c r="S15" s="12"/>
      <c r="T15" s="11">
        <f t="shared" si="10"/>
        <v>5</v>
      </c>
      <c r="U15" s="12">
        <v>7</v>
      </c>
      <c r="V15" s="12"/>
      <c r="W15" s="11">
        <f t="shared" si="11"/>
        <v>7</v>
      </c>
      <c r="X15" s="12">
        <v>8</v>
      </c>
      <c r="Y15" s="12"/>
      <c r="Z15" s="11">
        <v>7</v>
      </c>
      <c r="AA15" s="12"/>
      <c r="AB15" s="11">
        <f t="shared" si="12"/>
        <v>7</v>
      </c>
      <c r="AC15" s="11">
        <v>6</v>
      </c>
      <c r="AD15" s="12"/>
      <c r="AE15" s="11">
        <f t="shared" si="13"/>
        <v>6</v>
      </c>
      <c r="AF15" s="11">
        <v>6</v>
      </c>
      <c r="AG15" s="11"/>
      <c r="AH15" s="11">
        <v>6</v>
      </c>
      <c r="AI15" s="12"/>
      <c r="AJ15" s="11">
        <f t="shared" si="0"/>
        <v>6</v>
      </c>
      <c r="AK15" s="11">
        <v>4</v>
      </c>
      <c r="AL15" s="12">
        <v>5</v>
      </c>
      <c r="AM15" s="11">
        <f t="shared" si="1"/>
        <v>5</v>
      </c>
      <c r="AN15" s="11">
        <v>6</v>
      </c>
      <c r="AO15" s="12"/>
      <c r="AP15" s="11">
        <f t="shared" si="2"/>
        <v>6</v>
      </c>
      <c r="AQ15" s="11">
        <v>8</v>
      </c>
      <c r="AR15" s="12"/>
      <c r="AS15" s="12">
        <v>7</v>
      </c>
      <c r="AT15" s="12"/>
      <c r="AU15" s="12">
        <v>6</v>
      </c>
      <c r="AV15" s="12"/>
      <c r="AW15" s="11">
        <f t="shared" si="14"/>
        <v>6</v>
      </c>
      <c r="AX15" s="13">
        <f t="shared" si="3"/>
        <v>6.52</v>
      </c>
      <c r="AY15" s="13"/>
      <c r="AZ15" s="14" t="str">
        <f t="shared" si="31"/>
        <v>TBKhá</v>
      </c>
      <c r="BA15" s="19"/>
      <c r="BB15" s="11">
        <v>7</v>
      </c>
      <c r="BC15" s="12"/>
      <c r="BD15" s="11">
        <v>6</v>
      </c>
      <c r="BE15" s="12"/>
      <c r="BF15" s="11">
        <v>8</v>
      </c>
      <c r="BG15" s="12"/>
      <c r="BH15" s="11">
        <v>8</v>
      </c>
      <c r="BI15" s="11"/>
      <c r="BJ15" s="11">
        <f t="shared" si="15"/>
        <v>8</v>
      </c>
      <c r="BK15" s="11">
        <v>8</v>
      </c>
      <c r="BL15" s="12"/>
      <c r="BM15" s="11">
        <v>8</v>
      </c>
      <c r="BN15" s="12"/>
      <c r="BO15" s="11">
        <v>8</v>
      </c>
      <c r="BP15" s="12"/>
      <c r="BQ15" s="11">
        <f t="shared" si="16"/>
        <v>8</v>
      </c>
      <c r="BR15" s="11">
        <v>6</v>
      </c>
      <c r="BS15" s="12"/>
      <c r="BT15" s="12">
        <v>9</v>
      </c>
      <c r="BU15" s="12"/>
      <c r="BV15" s="12">
        <v>8</v>
      </c>
      <c r="BW15" s="12"/>
      <c r="BX15" s="11">
        <v>9</v>
      </c>
      <c r="BY15" s="12"/>
      <c r="BZ15" s="11">
        <v>5</v>
      </c>
      <c r="CA15" s="12"/>
      <c r="CB15" s="11">
        <v>7</v>
      </c>
      <c r="CC15" s="12"/>
      <c r="CD15" s="11">
        <v>7</v>
      </c>
      <c r="CE15" s="11"/>
      <c r="CF15" s="11">
        <f t="shared" si="17"/>
        <v>7</v>
      </c>
      <c r="CG15" s="11">
        <v>8</v>
      </c>
      <c r="CH15" s="12"/>
      <c r="CI15" s="11">
        <v>8</v>
      </c>
      <c r="CJ15" s="12"/>
      <c r="CK15" s="11">
        <v>9</v>
      </c>
      <c r="CL15" s="12"/>
      <c r="CM15" s="11">
        <v>8</v>
      </c>
      <c r="CN15" s="12"/>
      <c r="CO15" s="11">
        <f t="shared" si="18"/>
        <v>8</v>
      </c>
      <c r="CP15" s="11">
        <v>7</v>
      </c>
      <c r="CQ15" s="12"/>
      <c r="CR15" s="11">
        <v>9</v>
      </c>
      <c r="CS15" s="12"/>
      <c r="CT15" s="11">
        <f t="shared" si="19"/>
        <v>9</v>
      </c>
      <c r="CU15" s="12">
        <v>8</v>
      </c>
      <c r="CV15" s="12"/>
      <c r="CW15" s="12">
        <v>9</v>
      </c>
      <c r="CX15" s="12"/>
      <c r="CY15" s="13">
        <f t="shared" si="4"/>
        <v>7.62</v>
      </c>
      <c r="CZ15" s="13"/>
      <c r="DA15" s="14" t="str">
        <f t="shared" si="32"/>
        <v>Khá</v>
      </c>
      <c r="DB15" s="19"/>
      <c r="DC15" s="11">
        <v>9</v>
      </c>
      <c r="DD15" s="12"/>
      <c r="DE15" s="11">
        <f t="shared" si="20"/>
        <v>9</v>
      </c>
      <c r="DF15" s="11">
        <v>8</v>
      </c>
      <c r="DG15" s="12"/>
      <c r="DH15" s="11">
        <f t="shared" si="21"/>
        <v>8</v>
      </c>
      <c r="DI15" s="11">
        <v>8</v>
      </c>
      <c r="DJ15" s="12"/>
      <c r="DK15" s="11">
        <v>9</v>
      </c>
      <c r="DL15" s="11"/>
      <c r="DM15" s="11">
        <v>8</v>
      </c>
      <c r="DN15" s="12"/>
      <c r="DO15" s="11">
        <v>7</v>
      </c>
      <c r="DP15" s="12"/>
      <c r="DQ15" s="11">
        <v>8</v>
      </c>
      <c r="DR15" s="12"/>
      <c r="DS15" s="11">
        <v>8</v>
      </c>
      <c r="DT15" s="12"/>
      <c r="DU15" s="12">
        <v>8</v>
      </c>
      <c r="DV15" s="12"/>
      <c r="DW15" s="12">
        <v>9</v>
      </c>
      <c r="DX15" s="12"/>
      <c r="DY15" s="13">
        <f t="shared" si="22"/>
        <v>8.32</v>
      </c>
      <c r="DZ15" s="13"/>
      <c r="EA15" s="14" t="str">
        <f t="shared" si="33"/>
        <v>Giỏi</v>
      </c>
      <c r="EB15" s="19"/>
      <c r="EC15" s="11">
        <v>8</v>
      </c>
      <c r="ED15" s="98"/>
      <c r="EE15" s="11">
        <v>9</v>
      </c>
      <c r="EF15" s="98"/>
      <c r="EG15" s="11">
        <f t="shared" si="23"/>
        <v>9</v>
      </c>
      <c r="EH15" s="11">
        <v>10</v>
      </c>
      <c r="EI15" s="98"/>
      <c r="EJ15" s="11">
        <v>8</v>
      </c>
      <c r="EK15" s="98"/>
      <c r="EL15" s="11">
        <v>7</v>
      </c>
      <c r="EM15" s="98"/>
      <c r="EN15" s="11">
        <v>9</v>
      </c>
      <c r="EO15" s="98"/>
      <c r="EP15" s="11">
        <f t="shared" si="24"/>
        <v>9</v>
      </c>
      <c r="EQ15" s="11">
        <v>8</v>
      </c>
      <c r="ER15" s="98"/>
      <c r="ES15" s="11">
        <v>8</v>
      </c>
      <c r="ET15" s="98"/>
      <c r="EU15" s="11">
        <v>9</v>
      </c>
      <c r="EV15" s="98"/>
      <c r="EW15" s="11">
        <v>9</v>
      </c>
      <c r="EX15" s="98"/>
      <c r="EY15" s="11">
        <v>9</v>
      </c>
      <c r="EZ15" s="98"/>
      <c r="FA15" s="217">
        <f t="shared" si="25"/>
        <v>8.64</v>
      </c>
      <c r="FB15" s="220"/>
      <c r="FC15" s="221" t="str">
        <f t="shared" si="29"/>
        <v>Giỏi</v>
      </c>
      <c r="FD15" s="221"/>
      <c r="FE15" s="217">
        <f t="shared" si="26"/>
        <v>8.49</v>
      </c>
      <c r="FF15" s="220"/>
      <c r="FG15" s="221" t="str">
        <f t="shared" si="30"/>
        <v>Giỏi</v>
      </c>
      <c r="FH15" s="219" t="str">
        <f t="shared" si="27"/>
        <v>Lê Thị HồngHiếu</v>
      </c>
      <c r="FI15" s="46">
        <f t="shared" si="28"/>
        <v>7.54</v>
      </c>
      <c r="FJ15" s="46"/>
      <c r="FK15" s="47" t="str">
        <f t="shared" si="34"/>
        <v>Khá</v>
      </c>
      <c r="FL15" s="170">
        <f t="shared" si="5"/>
        <v>34</v>
      </c>
    </row>
    <row r="16" spans="1:168" ht="12.75" x14ac:dyDescent="0.2">
      <c r="A16" s="16">
        <v>11</v>
      </c>
      <c r="B16" s="17" t="s">
        <v>228</v>
      </c>
      <c r="C16" s="18" t="s">
        <v>285</v>
      </c>
      <c r="D16" s="11">
        <v>9</v>
      </c>
      <c r="E16" s="12"/>
      <c r="F16" s="11">
        <f t="shared" si="6"/>
        <v>9</v>
      </c>
      <c r="G16" s="11">
        <v>6</v>
      </c>
      <c r="H16" s="12"/>
      <c r="I16" s="11">
        <f t="shared" si="7"/>
        <v>6</v>
      </c>
      <c r="J16" s="11">
        <v>7</v>
      </c>
      <c r="K16" s="12"/>
      <c r="L16" s="11">
        <f t="shared" si="8"/>
        <v>7</v>
      </c>
      <c r="M16" s="11">
        <v>7</v>
      </c>
      <c r="N16" s="12"/>
      <c r="O16" s="11">
        <v>9</v>
      </c>
      <c r="P16" s="12"/>
      <c r="Q16" s="11">
        <f t="shared" si="9"/>
        <v>9</v>
      </c>
      <c r="R16" s="11">
        <v>6</v>
      </c>
      <c r="S16" s="12"/>
      <c r="T16" s="11">
        <f t="shared" si="10"/>
        <v>6</v>
      </c>
      <c r="U16" s="12">
        <v>8</v>
      </c>
      <c r="V16" s="12"/>
      <c r="W16" s="11">
        <f t="shared" si="11"/>
        <v>8</v>
      </c>
      <c r="X16" s="12">
        <v>8</v>
      </c>
      <c r="Y16" s="12"/>
      <c r="Z16" s="11">
        <v>9</v>
      </c>
      <c r="AA16" s="12"/>
      <c r="AB16" s="11">
        <f t="shared" si="12"/>
        <v>9</v>
      </c>
      <c r="AC16" s="11">
        <v>6</v>
      </c>
      <c r="AD16" s="12"/>
      <c r="AE16" s="11">
        <f t="shared" si="13"/>
        <v>6</v>
      </c>
      <c r="AF16" s="11">
        <v>7</v>
      </c>
      <c r="AG16" s="11"/>
      <c r="AH16" s="11">
        <v>7</v>
      </c>
      <c r="AI16" s="12"/>
      <c r="AJ16" s="11">
        <f t="shared" si="0"/>
        <v>7</v>
      </c>
      <c r="AK16" s="11">
        <v>8</v>
      </c>
      <c r="AL16" s="12"/>
      <c r="AM16" s="11">
        <f t="shared" si="1"/>
        <v>8</v>
      </c>
      <c r="AN16" s="11">
        <v>6</v>
      </c>
      <c r="AO16" s="12"/>
      <c r="AP16" s="11">
        <f t="shared" si="2"/>
        <v>6</v>
      </c>
      <c r="AQ16" s="11">
        <v>8</v>
      </c>
      <c r="AR16" s="12"/>
      <c r="AS16" s="12">
        <v>8</v>
      </c>
      <c r="AT16" s="12"/>
      <c r="AU16" s="12">
        <v>8</v>
      </c>
      <c r="AV16" s="12"/>
      <c r="AW16" s="11">
        <f t="shared" si="14"/>
        <v>8</v>
      </c>
      <c r="AX16" s="13">
        <f t="shared" si="3"/>
        <v>7.39</v>
      </c>
      <c r="AY16" s="13"/>
      <c r="AZ16" s="14" t="str">
        <f t="shared" si="31"/>
        <v>Khá</v>
      </c>
      <c r="BA16" s="19"/>
      <c r="BB16" s="11">
        <v>8</v>
      </c>
      <c r="BC16" s="12"/>
      <c r="BD16" s="11">
        <v>8</v>
      </c>
      <c r="BE16" s="12"/>
      <c r="BF16" s="11">
        <v>8</v>
      </c>
      <c r="BG16" s="12"/>
      <c r="BH16" s="11">
        <v>9</v>
      </c>
      <c r="BI16" s="11"/>
      <c r="BJ16" s="11">
        <f t="shared" si="15"/>
        <v>9</v>
      </c>
      <c r="BK16" s="11">
        <v>8</v>
      </c>
      <c r="BL16" s="12"/>
      <c r="BM16" s="11">
        <v>8</v>
      </c>
      <c r="BN16" s="12"/>
      <c r="BO16" s="11">
        <v>9</v>
      </c>
      <c r="BP16" s="12"/>
      <c r="BQ16" s="11">
        <f t="shared" si="16"/>
        <v>9</v>
      </c>
      <c r="BR16" s="11">
        <v>8</v>
      </c>
      <c r="BS16" s="12"/>
      <c r="BT16" s="12">
        <v>8</v>
      </c>
      <c r="BU16" s="12"/>
      <c r="BV16" s="12">
        <v>8</v>
      </c>
      <c r="BW16" s="12"/>
      <c r="BX16" s="11">
        <v>8</v>
      </c>
      <c r="BY16" s="12"/>
      <c r="BZ16" s="11">
        <v>5</v>
      </c>
      <c r="CA16" s="12"/>
      <c r="CB16" s="11">
        <v>8</v>
      </c>
      <c r="CC16" s="12"/>
      <c r="CD16" s="11">
        <v>9</v>
      </c>
      <c r="CE16" s="11"/>
      <c r="CF16" s="11">
        <f t="shared" si="17"/>
        <v>9</v>
      </c>
      <c r="CG16" s="11">
        <v>8</v>
      </c>
      <c r="CH16" s="12"/>
      <c r="CI16" s="11">
        <v>8</v>
      </c>
      <c r="CJ16" s="12"/>
      <c r="CK16" s="11">
        <v>8</v>
      </c>
      <c r="CL16" s="12"/>
      <c r="CM16" s="11">
        <v>9</v>
      </c>
      <c r="CN16" s="12"/>
      <c r="CO16" s="11">
        <f t="shared" si="18"/>
        <v>9</v>
      </c>
      <c r="CP16" s="11">
        <v>9</v>
      </c>
      <c r="CQ16" s="12"/>
      <c r="CR16" s="11">
        <v>9</v>
      </c>
      <c r="CS16" s="12"/>
      <c r="CT16" s="11">
        <f t="shared" si="19"/>
        <v>9</v>
      </c>
      <c r="CU16" s="12">
        <v>8</v>
      </c>
      <c r="CV16" s="12"/>
      <c r="CW16" s="12">
        <v>9</v>
      </c>
      <c r="CX16" s="12"/>
      <c r="CY16" s="13">
        <f t="shared" si="4"/>
        <v>8.06</v>
      </c>
      <c r="CZ16" s="13"/>
      <c r="DA16" s="14" t="str">
        <f t="shared" si="32"/>
        <v>Giỏi</v>
      </c>
      <c r="DB16" s="19"/>
      <c r="DC16" s="11">
        <v>9</v>
      </c>
      <c r="DD16" s="12"/>
      <c r="DE16" s="11">
        <f t="shared" si="20"/>
        <v>9</v>
      </c>
      <c r="DF16" s="11">
        <v>10</v>
      </c>
      <c r="DG16" s="12"/>
      <c r="DH16" s="11">
        <f t="shared" si="21"/>
        <v>10</v>
      </c>
      <c r="DI16" s="11">
        <v>8</v>
      </c>
      <c r="DJ16" s="12"/>
      <c r="DK16" s="11">
        <v>8</v>
      </c>
      <c r="DL16" s="11"/>
      <c r="DM16" s="11">
        <v>9</v>
      </c>
      <c r="DN16" s="12"/>
      <c r="DO16" s="11">
        <v>8</v>
      </c>
      <c r="DP16" s="12"/>
      <c r="DQ16" s="11">
        <v>8</v>
      </c>
      <c r="DR16" s="12"/>
      <c r="DS16" s="11">
        <v>9</v>
      </c>
      <c r="DT16" s="12"/>
      <c r="DU16" s="12">
        <v>8</v>
      </c>
      <c r="DV16" s="12"/>
      <c r="DW16" s="12">
        <v>9</v>
      </c>
      <c r="DX16" s="12"/>
      <c r="DY16" s="13">
        <f t="shared" si="22"/>
        <v>8.64</v>
      </c>
      <c r="DZ16" s="13"/>
      <c r="EA16" s="14" t="str">
        <f t="shared" si="33"/>
        <v>Giỏi</v>
      </c>
      <c r="EB16" s="19"/>
      <c r="EC16" s="11">
        <v>9</v>
      </c>
      <c r="ED16" s="98"/>
      <c r="EE16" s="11">
        <v>9</v>
      </c>
      <c r="EF16" s="98"/>
      <c r="EG16" s="11">
        <f t="shared" si="23"/>
        <v>9</v>
      </c>
      <c r="EH16" s="11">
        <v>10</v>
      </c>
      <c r="EI16" s="98"/>
      <c r="EJ16" s="11">
        <v>9</v>
      </c>
      <c r="EK16" s="98"/>
      <c r="EL16" s="11">
        <v>8</v>
      </c>
      <c r="EM16" s="98"/>
      <c r="EN16" s="11">
        <v>9</v>
      </c>
      <c r="EO16" s="98"/>
      <c r="EP16" s="11">
        <f t="shared" si="24"/>
        <v>9</v>
      </c>
      <c r="EQ16" s="11">
        <v>8</v>
      </c>
      <c r="ER16" s="98"/>
      <c r="ES16" s="11">
        <v>8</v>
      </c>
      <c r="ET16" s="98"/>
      <c r="EU16" s="11">
        <v>9</v>
      </c>
      <c r="EV16" s="98"/>
      <c r="EW16" s="11">
        <v>10</v>
      </c>
      <c r="EX16" s="98"/>
      <c r="EY16" s="11">
        <v>7</v>
      </c>
      <c r="EZ16" s="98"/>
      <c r="FA16" s="217">
        <f t="shared" si="25"/>
        <v>8.82</v>
      </c>
      <c r="FB16" s="220"/>
      <c r="FC16" s="221" t="str">
        <f t="shared" si="29"/>
        <v>Giỏi</v>
      </c>
      <c r="FD16" s="221"/>
      <c r="FE16" s="217">
        <f t="shared" si="26"/>
        <v>8.74</v>
      </c>
      <c r="FF16" s="220"/>
      <c r="FG16" s="221" t="str">
        <f t="shared" si="30"/>
        <v>Giỏi</v>
      </c>
      <c r="FH16" s="219" t="str">
        <f t="shared" si="27"/>
        <v>Lê Thị NgọcHoa</v>
      </c>
      <c r="FI16" s="46">
        <f t="shared" si="28"/>
        <v>8.06</v>
      </c>
      <c r="FJ16" s="46"/>
      <c r="FK16" s="47" t="str">
        <f t="shared" si="34"/>
        <v>Giỏi</v>
      </c>
      <c r="FL16" s="170">
        <f t="shared" si="5"/>
        <v>11</v>
      </c>
    </row>
    <row r="17" spans="1:168" ht="12.75" x14ac:dyDescent="0.2">
      <c r="A17" s="16">
        <v>12</v>
      </c>
      <c r="B17" s="17" t="s">
        <v>297</v>
      </c>
      <c r="C17" s="18" t="s">
        <v>98</v>
      </c>
      <c r="D17" s="11">
        <v>4</v>
      </c>
      <c r="E17" s="12">
        <v>9</v>
      </c>
      <c r="F17" s="11">
        <f t="shared" si="6"/>
        <v>9</v>
      </c>
      <c r="G17" s="11">
        <v>7</v>
      </c>
      <c r="H17" s="12"/>
      <c r="I17" s="11">
        <f t="shared" si="7"/>
        <v>7</v>
      </c>
      <c r="J17" s="11">
        <v>8</v>
      </c>
      <c r="K17" s="12"/>
      <c r="L17" s="11">
        <f t="shared" si="8"/>
        <v>8</v>
      </c>
      <c r="M17" s="11">
        <v>7</v>
      </c>
      <c r="N17" s="12"/>
      <c r="O17" s="11">
        <v>8</v>
      </c>
      <c r="P17" s="12"/>
      <c r="Q17" s="11">
        <f t="shared" si="9"/>
        <v>8</v>
      </c>
      <c r="R17" s="11">
        <v>6</v>
      </c>
      <c r="S17" s="12"/>
      <c r="T17" s="11">
        <f t="shared" si="10"/>
        <v>6</v>
      </c>
      <c r="U17" s="12">
        <v>7</v>
      </c>
      <c r="V17" s="12"/>
      <c r="W17" s="11">
        <f t="shared" si="11"/>
        <v>7</v>
      </c>
      <c r="X17" s="12">
        <v>7</v>
      </c>
      <c r="Y17" s="12"/>
      <c r="Z17" s="11">
        <v>4</v>
      </c>
      <c r="AA17" s="12">
        <v>6</v>
      </c>
      <c r="AB17" s="11">
        <f t="shared" si="12"/>
        <v>6</v>
      </c>
      <c r="AC17" s="11">
        <v>5</v>
      </c>
      <c r="AD17" s="12"/>
      <c r="AE17" s="11">
        <f t="shared" si="13"/>
        <v>5</v>
      </c>
      <c r="AF17" s="11">
        <v>6</v>
      </c>
      <c r="AG17" s="11"/>
      <c r="AH17" s="11">
        <v>5</v>
      </c>
      <c r="AI17" s="12"/>
      <c r="AJ17" s="11">
        <f t="shared" si="0"/>
        <v>5</v>
      </c>
      <c r="AK17" s="11">
        <v>5</v>
      </c>
      <c r="AL17" s="12"/>
      <c r="AM17" s="11">
        <f t="shared" si="1"/>
        <v>5</v>
      </c>
      <c r="AN17" s="11">
        <v>6</v>
      </c>
      <c r="AO17" s="12"/>
      <c r="AP17" s="11">
        <f t="shared" si="2"/>
        <v>6</v>
      </c>
      <c r="AQ17" s="11">
        <v>7</v>
      </c>
      <c r="AR17" s="12"/>
      <c r="AS17" s="12">
        <v>7</v>
      </c>
      <c r="AT17" s="12"/>
      <c r="AU17" s="12">
        <v>5</v>
      </c>
      <c r="AV17" s="12"/>
      <c r="AW17" s="11">
        <f t="shared" si="14"/>
        <v>5</v>
      </c>
      <c r="AX17" s="13">
        <f t="shared" si="3"/>
        <v>6.44</v>
      </c>
      <c r="AY17" s="13"/>
      <c r="AZ17" s="14" t="str">
        <f t="shared" si="31"/>
        <v>TBKhá</v>
      </c>
      <c r="BA17" s="19"/>
      <c r="BB17" s="11">
        <v>8</v>
      </c>
      <c r="BC17" s="12"/>
      <c r="BD17" s="11">
        <v>8</v>
      </c>
      <c r="BE17" s="12"/>
      <c r="BF17" s="11">
        <v>7</v>
      </c>
      <c r="BG17" s="12"/>
      <c r="BH17" s="11">
        <v>7</v>
      </c>
      <c r="BI17" s="11"/>
      <c r="BJ17" s="11">
        <f t="shared" si="15"/>
        <v>7</v>
      </c>
      <c r="BK17" s="11">
        <v>7</v>
      </c>
      <c r="BL17" s="12"/>
      <c r="BM17" s="11">
        <v>8</v>
      </c>
      <c r="BN17" s="12"/>
      <c r="BO17" s="11">
        <v>9</v>
      </c>
      <c r="BP17" s="12"/>
      <c r="BQ17" s="11">
        <f t="shared" si="16"/>
        <v>9</v>
      </c>
      <c r="BR17" s="11">
        <v>6</v>
      </c>
      <c r="BS17" s="12"/>
      <c r="BT17" s="12">
        <v>9</v>
      </c>
      <c r="BU17" s="12"/>
      <c r="BV17" s="12">
        <v>8</v>
      </c>
      <c r="BW17" s="12"/>
      <c r="BX17" s="11">
        <v>9</v>
      </c>
      <c r="BY17" s="12"/>
      <c r="BZ17" s="11">
        <v>6</v>
      </c>
      <c r="CA17" s="12"/>
      <c r="CB17" s="11">
        <v>7</v>
      </c>
      <c r="CC17" s="12"/>
      <c r="CD17" s="11">
        <v>9</v>
      </c>
      <c r="CE17" s="11"/>
      <c r="CF17" s="11">
        <f t="shared" si="17"/>
        <v>9</v>
      </c>
      <c r="CG17" s="11">
        <v>7</v>
      </c>
      <c r="CH17" s="12"/>
      <c r="CI17" s="11">
        <v>8</v>
      </c>
      <c r="CJ17" s="12"/>
      <c r="CK17" s="11">
        <v>10</v>
      </c>
      <c r="CL17" s="12"/>
      <c r="CM17" s="11">
        <v>8</v>
      </c>
      <c r="CN17" s="12"/>
      <c r="CO17" s="11">
        <f t="shared" si="18"/>
        <v>8</v>
      </c>
      <c r="CP17" s="11">
        <v>8</v>
      </c>
      <c r="CQ17" s="12"/>
      <c r="CR17" s="11">
        <v>8</v>
      </c>
      <c r="CS17" s="12"/>
      <c r="CT17" s="11">
        <f t="shared" si="19"/>
        <v>8</v>
      </c>
      <c r="CU17" s="12">
        <v>9</v>
      </c>
      <c r="CV17" s="12"/>
      <c r="CW17" s="12">
        <v>9</v>
      </c>
      <c r="CX17" s="12"/>
      <c r="CY17" s="13">
        <f t="shared" si="4"/>
        <v>7.92</v>
      </c>
      <c r="CZ17" s="13"/>
      <c r="DA17" s="14" t="str">
        <f t="shared" si="32"/>
        <v>Khá</v>
      </c>
      <c r="DB17" s="19"/>
      <c r="DC17" s="11">
        <v>9</v>
      </c>
      <c r="DD17" s="12"/>
      <c r="DE17" s="11">
        <f t="shared" si="20"/>
        <v>9</v>
      </c>
      <c r="DF17" s="11">
        <v>8</v>
      </c>
      <c r="DG17" s="12"/>
      <c r="DH17" s="11">
        <f t="shared" si="21"/>
        <v>8</v>
      </c>
      <c r="DI17" s="11">
        <v>8</v>
      </c>
      <c r="DJ17" s="12"/>
      <c r="DK17" s="11">
        <v>8</v>
      </c>
      <c r="DL17" s="11"/>
      <c r="DM17" s="11">
        <v>8</v>
      </c>
      <c r="DN17" s="12"/>
      <c r="DO17" s="11">
        <v>7</v>
      </c>
      <c r="DP17" s="12"/>
      <c r="DQ17" s="11">
        <v>7</v>
      </c>
      <c r="DR17" s="12"/>
      <c r="DS17" s="11">
        <v>9</v>
      </c>
      <c r="DT17" s="12"/>
      <c r="DU17" s="12">
        <v>8</v>
      </c>
      <c r="DV17" s="12"/>
      <c r="DW17" s="12">
        <v>8</v>
      </c>
      <c r="DX17" s="12"/>
      <c r="DY17" s="13">
        <f t="shared" si="22"/>
        <v>8.08</v>
      </c>
      <c r="DZ17" s="13"/>
      <c r="EA17" s="14" t="str">
        <f t="shared" si="33"/>
        <v>Giỏi</v>
      </c>
      <c r="EB17" s="19"/>
      <c r="EC17" s="11">
        <v>10</v>
      </c>
      <c r="ED17" s="98"/>
      <c r="EE17" s="11">
        <v>8</v>
      </c>
      <c r="EF17" s="98"/>
      <c r="EG17" s="11">
        <f t="shared" si="23"/>
        <v>8</v>
      </c>
      <c r="EH17" s="11">
        <v>8</v>
      </c>
      <c r="EI17" s="98"/>
      <c r="EJ17" s="11">
        <v>8</v>
      </c>
      <c r="EK17" s="98"/>
      <c r="EL17" s="11">
        <v>7</v>
      </c>
      <c r="EM17" s="98"/>
      <c r="EN17" s="11">
        <v>9</v>
      </c>
      <c r="EO17" s="98"/>
      <c r="EP17" s="11">
        <f t="shared" si="24"/>
        <v>9</v>
      </c>
      <c r="EQ17" s="11">
        <v>9</v>
      </c>
      <c r="ER17" s="98"/>
      <c r="ES17" s="11">
        <v>9</v>
      </c>
      <c r="ET17" s="98"/>
      <c r="EU17" s="11">
        <v>9</v>
      </c>
      <c r="EV17" s="98"/>
      <c r="EW17" s="11">
        <v>8</v>
      </c>
      <c r="EX17" s="98"/>
      <c r="EY17" s="11">
        <v>9</v>
      </c>
      <c r="EZ17" s="98"/>
      <c r="FA17" s="217">
        <f t="shared" si="25"/>
        <v>8.61</v>
      </c>
      <c r="FB17" s="220"/>
      <c r="FC17" s="221" t="str">
        <f t="shared" si="29"/>
        <v>Giỏi</v>
      </c>
      <c r="FD17" s="221"/>
      <c r="FE17" s="217">
        <f t="shared" si="26"/>
        <v>8.36</v>
      </c>
      <c r="FF17" s="220"/>
      <c r="FG17" s="221" t="str">
        <f t="shared" si="30"/>
        <v>Giỏi</v>
      </c>
      <c r="FH17" s="219" t="str">
        <f t="shared" si="27"/>
        <v>Đoàn Thị ThúyHồng</v>
      </c>
      <c r="FI17" s="46">
        <f t="shared" si="28"/>
        <v>7.57</v>
      </c>
      <c r="FJ17" s="46"/>
      <c r="FK17" s="47" t="str">
        <f t="shared" si="34"/>
        <v>Khá</v>
      </c>
      <c r="FL17" s="170">
        <f t="shared" si="5"/>
        <v>32</v>
      </c>
    </row>
    <row r="18" spans="1:168" ht="12.75" x14ac:dyDescent="0.2">
      <c r="A18" s="16">
        <v>13</v>
      </c>
      <c r="B18" s="17" t="s">
        <v>198</v>
      </c>
      <c r="C18" s="18" t="s">
        <v>209</v>
      </c>
      <c r="D18" s="11">
        <v>7</v>
      </c>
      <c r="E18" s="12"/>
      <c r="F18" s="11">
        <f t="shared" si="6"/>
        <v>7</v>
      </c>
      <c r="G18" s="11">
        <v>6</v>
      </c>
      <c r="H18" s="12"/>
      <c r="I18" s="11">
        <f t="shared" si="7"/>
        <v>6</v>
      </c>
      <c r="J18" s="11">
        <v>8</v>
      </c>
      <c r="K18" s="12"/>
      <c r="L18" s="11">
        <f t="shared" si="8"/>
        <v>8</v>
      </c>
      <c r="M18" s="11">
        <v>7</v>
      </c>
      <c r="N18" s="12"/>
      <c r="O18" s="11">
        <v>8</v>
      </c>
      <c r="P18" s="12"/>
      <c r="Q18" s="11">
        <f t="shared" si="9"/>
        <v>8</v>
      </c>
      <c r="R18" s="11">
        <v>6</v>
      </c>
      <c r="S18" s="12"/>
      <c r="T18" s="11">
        <f t="shared" si="10"/>
        <v>6</v>
      </c>
      <c r="U18" s="12">
        <v>7</v>
      </c>
      <c r="V18" s="12"/>
      <c r="W18" s="11">
        <f t="shared" si="11"/>
        <v>7</v>
      </c>
      <c r="X18" s="12">
        <v>8</v>
      </c>
      <c r="Y18" s="12"/>
      <c r="Z18" s="11">
        <v>7</v>
      </c>
      <c r="AA18" s="12"/>
      <c r="AB18" s="11">
        <f t="shared" si="12"/>
        <v>7</v>
      </c>
      <c r="AC18" s="11">
        <v>5</v>
      </c>
      <c r="AD18" s="12"/>
      <c r="AE18" s="11">
        <f t="shared" si="13"/>
        <v>5</v>
      </c>
      <c r="AF18" s="11">
        <v>8</v>
      </c>
      <c r="AG18" s="11"/>
      <c r="AH18" s="11">
        <v>7</v>
      </c>
      <c r="AI18" s="12"/>
      <c r="AJ18" s="11">
        <f t="shared" si="0"/>
        <v>7</v>
      </c>
      <c r="AK18" s="11">
        <v>7</v>
      </c>
      <c r="AL18" s="12"/>
      <c r="AM18" s="11">
        <f t="shared" si="1"/>
        <v>7</v>
      </c>
      <c r="AN18" s="11">
        <v>7</v>
      </c>
      <c r="AO18" s="12"/>
      <c r="AP18" s="11">
        <f t="shared" si="2"/>
        <v>7</v>
      </c>
      <c r="AQ18" s="11">
        <v>8</v>
      </c>
      <c r="AR18" s="12"/>
      <c r="AS18" s="12">
        <v>7</v>
      </c>
      <c r="AT18" s="12"/>
      <c r="AU18" s="12">
        <v>6</v>
      </c>
      <c r="AV18" s="12"/>
      <c r="AW18" s="11">
        <f t="shared" si="14"/>
        <v>6</v>
      </c>
      <c r="AX18" s="13">
        <f t="shared" si="3"/>
        <v>6.89</v>
      </c>
      <c r="AY18" s="13"/>
      <c r="AZ18" s="14" t="str">
        <f t="shared" si="31"/>
        <v>TBKhá</v>
      </c>
      <c r="BA18" s="19"/>
      <c r="BB18" s="11">
        <v>7</v>
      </c>
      <c r="BC18" s="12"/>
      <c r="BD18" s="11">
        <v>7</v>
      </c>
      <c r="BE18" s="12"/>
      <c r="BF18" s="11">
        <v>8</v>
      </c>
      <c r="BG18" s="12"/>
      <c r="BH18" s="11">
        <v>6</v>
      </c>
      <c r="BI18" s="11"/>
      <c r="BJ18" s="11">
        <f t="shared" si="15"/>
        <v>6</v>
      </c>
      <c r="BK18" s="11">
        <v>8</v>
      </c>
      <c r="BL18" s="12"/>
      <c r="BM18" s="11">
        <v>8</v>
      </c>
      <c r="BN18" s="12"/>
      <c r="BO18" s="11">
        <v>8</v>
      </c>
      <c r="BP18" s="12"/>
      <c r="BQ18" s="11">
        <f t="shared" si="16"/>
        <v>8</v>
      </c>
      <c r="BR18" s="11">
        <v>7</v>
      </c>
      <c r="BS18" s="12"/>
      <c r="BT18" s="12">
        <v>8</v>
      </c>
      <c r="BU18" s="12"/>
      <c r="BV18" s="12">
        <v>9</v>
      </c>
      <c r="BW18" s="12"/>
      <c r="BX18" s="11">
        <v>9</v>
      </c>
      <c r="BY18" s="12"/>
      <c r="BZ18" s="11">
        <v>6</v>
      </c>
      <c r="CA18" s="12"/>
      <c r="CB18" s="11">
        <v>7</v>
      </c>
      <c r="CC18" s="12"/>
      <c r="CD18" s="11">
        <v>8</v>
      </c>
      <c r="CE18" s="11"/>
      <c r="CF18" s="11">
        <f t="shared" si="17"/>
        <v>8</v>
      </c>
      <c r="CG18" s="11">
        <v>7</v>
      </c>
      <c r="CH18" s="12"/>
      <c r="CI18" s="11">
        <v>8</v>
      </c>
      <c r="CJ18" s="12"/>
      <c r="CK18" s="11">
        <v>8</v>
      </c>
      <c r="CL18" s="12"/>
      <c r="CM18" s="11">
        <v>8</v>
      </c>
      <c r="CN18" s="12"/>
      <c r="CO18" s="11">
        <f t="shared" si="18"/>
        <v>8</v>
      </c>
      <c r="CP18" s="11">
        <v>8</v>
      </c>
      <c r="CQ18" s="12"/>
      <c r="CR18" s="11">
        <v>7</v>
      </c>
      <c r="CS18" s="12"/>
      <c r="CT18" s="11">
        <f t="shared" si="19"/>
        <v>7</v>
      </c>
      <c r="CU18" s="12">
        <v>7</v>
      </c>
      <c r="CV18" s="12"/>
      <c r="CW18" s="12">
        <v>8</v>
      </c>
      <c r="CX18" s="12"/>
      <c r="CY18" s="13">
        <f t="shared" si="4"/>
        <v>7.57</v>
      </c>
      <c r="CZ18" s="13"/>
      <c r="DA18" s="14" t="str">
        <f t="shared" si="32"/>
        <v>Khá</v>
      </c>
      <c r="DB18" s="19"/>
      <c r="DC18" s="11">
        <v>8</v>
      </c>
      <c r="DD18" s="12"/>
      <c r="DE18" s="11">
        <f t="shared" si="20"/>
        <v>8</v>
      </c>
      <c r="DF18" s="11">
        <v>8</v>
      </c>
      <c r="DG18" s="12"/>
      <c r="DH18" s="11">
        <f t="shared" si="21"/>
        <v>8</v>
      </c>
      <c r="DI18" s="11">
        <v>6</v>
      </c>
      <c r="DJ18" s="12"/>
      <c r="DK18" s="11">
        <v>7</v>
      </c>
      <c r="DL18" s="11"/>
      <c r="DM18" s="11">
        <v>9</v>
      </c>
      <c r="DN18" s="12"/>
      <c r="DO18" s="11">
        <v>7</v>
      </c>
      <c r="DP18" s="12"/>
      <c r="DQ18" s="11">
        <v>8</v>
      </c>
      <c r="DR18" s="12"/>
      <c r="DS18" s="11">
        <v>8</v>
      </c>
      <c r="DT18" s="12"/>
      <c r="DU18" s="12">
        <v>7</v>
      </c>
      <c r="DV18" s="12"/>
      <c r="DW18" s="12">
        <v>8</v>
      </c>
      <c r="DX18" s="12"/>
      <c r="DY18" s="13">
        <f t="shared" si="22"/>
        <v>7.6</v>
      </c>
      <c r="DZ18" s="13"/>
      <c r="EA18" s="14" t="str">
        <f t="shared" si="33"/>
        <v>Khá</v>
      </c>
      <c r="EB18" s="19"/>
      <c r="EC18" s="11">
        <v>9</v>
      </c>
      <c r="ED18" s="98"/>
      <c r="EE18" s="11">
        <v>8</v>
      </c>
      <c r="EF18" s="98"/>
      <c r="EG18" s="11">
        <f t="shared" si="23"/>
        <v>8</v>
      </c>
      <c r="EH18" s="11">
        <v>8</v>
      </c>
      <c r="EI18" s="98"/>
      <c r="EJ18" s="11">
        <v>8</v>
      </c>
      <c r="EK18" s="98"/>
      <c r="EL18" s="11">
        <v>6</v>
      </c>
      <c r="EM18" s="98"/>
      <c r="EN18" s="11">
        <v>8</v>
      </c>
      <c r="EO18" s="98"/>
      <c r="EP18" s="11">
        <f t="shared" si="24"/>
        <v>8</v>
      </c>
      <c r="EQ18" s="11">
        <v>9</v>
      </c>
      <c r="ER18" s="98"/>
      <c r="ES18" s="11">
        <v>8</v>
      </c>
      <c r="ET18" s="98"/>
      <c r="EU18" s="11">
        <v>9</v>
      </c>
      <c r="EV18" s="98"/>
      <c r="EW18" s="11">
        <v>8</v>
      </c>
      <c r="EX18" s="98"/>
      <c r="EY18" s="11">
        <v>8</v>
      </c>
      <c r="EZ18" s="98"/>
      <c r="FA18" s="217">
        <f t="shared" si="25"/>
        <v>8.18</v>
      </c>
      <c r="FB18" s="220"/>
      <c r="FC18" s="221" t="str">
        <f t="shared" si="29"/>
        <v>Giỏi</v>
      </c>
      <c r="FD18" s="221"/>
      <c r="FE18" s="217">
        <f t="shared" si="26"/>
        <v>7.91</v>
      </c>
      <c r="FF18" s="220"/>
      <c r="FG18" s="221" t="str">
        <f t="shared" si="30"/>
        <v>Khá</v>
      </c>
      <c r="FH18" s="219" t="str">
        <f t="shared" si="27"/>
        <v>Võ ThịHuệ</v>
      </c>
      <c r="FI18" s="46">
        <f t="shared" si="28"/>
        <v>7.45</v>
      </c>
      <c r="FJ18" s="46"/>
      <c r="FK18" s="47" t="str">
        <f t="shared" si="34"/>
        <v>Khá</v>
      </c>
      <c r="FL18" s="170">
        <f t="shared" si="5"/>
        <v>37</v>
      </c>
    </row>
    <row r="19" spans="1:168" ht="12.75" x14ac:dyDescent="0.2">
      <c r="A19" s="16">
        <v>14</v>
      </c>
      <c r="B19" s="17" t="s">
        <v>298</v>
      </c>
      <c r="C19" s="18" t="s">
        <v>101</v>
      </c>
      <c r="D19" s="11">
        <v>7</v>
      </c>
      <c r="E19" s="12"/>
      <c r="F19" s="11">
        <f t="shared" si="6"/>
        <v>7</v>
      </c>
      <c r="G19" s="11">
        <v>5</v>
      </c>
      <c r="H19" s="12"/>
      <c r="I19" s="11">
        <f t="shared" si="7"/>
        <v>5</v>
      </c>
      <c r="J19" s="11">
        <v>7</v>
      </c>
      <c r="K19" s="12"/>
      <c r="L19" s="11">
        <f t="shared" si="8"/>
        <v>7</v>
      </c>
      <c r="M19" s="11">
        <v>6</v>
      </c>
      <c r="N19" s="12"/>
      <c r="O19" s="11">
        <v>8</v>
      </c>
      <c r="P19" s="12"/>
      <c r="Q19" s="11">
        <f t="shared" si="9"/>
        <v>8</v>
      </c>
      <c r="R19" s="11">
        <v>7</v>
      </c>
      <c r="S19" s="12"/>
      <c r="T19" s="11">
        <f t="shared" si="10"/>
        <v>7</v>
      </c>
      <c r="U19" s="12">
        <v>8</v>
      </c>
      <c r="V19" s="12"/>
      <c r="W19" s="11">
        <f t="shared" si="11"/>
        <v>8</v>
      </c>
      <c r="X19" s="12">
        <v>8</v>
      </c>
      <c r="Y19" s="12"/>
      <c r="Z19" s="11">
        <v>8</v>
      </c>
      <c r="AA19" s="12"/>
      <c r="AB19" s="11">
        <f t="shared" si="12"/>
        <v>8</v>
      </c>
      <c r="AC19" s="11">
        <v>6</v>
      </c>
      <c r="AD19" s="12"/>
      <c r="AE19" s="11">
        <f t="shared" si="13"/>
        <v>6</v>
      </c>
      <c r="AF19" s="11">
        <v>6</v>
      </c>
      <c r="AG19" s="11"/>
      <c r="AH19" s="11">
        <v>5</v>
      </c>
      <c r="AI19" s="12"/>
      <c r="AJ19" s="11">
        <f t="shared" si="0"/>
        <v>5</v>
      </c>
      <c r="AK19" s="11">
        <v>5</v>
      </c>
      <c r="AL19" s="12"/>
      <c r="AM19" s="11">
        <f t="shared" si="1"/>
        <v>5</v>
      </c>
      <c r="AN19" s="11">
        <v>6</v>
      </c>
      <c r="AO19" s="12"/>
      <c r="AP19" s="11">
        <f t="shared" si="2"/>
        <v>6</v>
      </c>
      <c r="AQ19" s="11">
        <v>7</v>
      </c>
      <c r="AR19" s="12"/>
      <c r="AS19" s="12">
        <v>7</v>
      </c>
      <c r="AT19" s="12"/>
      <c r="AU19" s="12">
        <v>6</v>
      </c>
      <c r="AV19" s="12"/>
      <c r="AW19" s="11">
        <f t="shared" si="14"/>
        <v>6</v>
      </c>
      <c r="AX19" s="13">
        <f t="shared" si="3"/>
        <v>6.43</v>
      </c>
      <c r="AY19" s="13"/>
      <c r="AZ19" s="14" t="str">
        <f t="shared" si="31"/>
        <v>TBKhá</v>
      </c>
      <c r="BA19" s="19"/>
      <c r="BB19" s="11">
        <v>7</v>
      </c>
      <c r="BC19" s="12"/>
      <c r="BD19" s="11">
        <v>7</v>
      </c>
      <c r="BE19" s="12"/>
      <c r="BF19" s="11">
        <v>7</v>
      </c>
      <c r="BG19" s="12"/>
      <c r="BH19" s="11">
        <v>6</v>
      </c>
      <c r="BI19" s="11"/>
      <c r="BJ19" s="11">
        <f t="shared" si="15"/>
        <v>6</v>
      </c>
      <c r="BK19" s="11">
        <v>7</v>
      </c>
      <c r="BL19" s="12"/>
      <c r="BM19" s="11">
        <v>8</v>
      </c>
      <c r="BN19" s="12"/>
      <c r="BO19" s="11">
        <v>8</v>
      </c>
      <c r="BP19" s="12"/>
      <c r="BQ19" s="11">
        <f t="shared" si="16"/>
        <v>8</v>
      </c>
      <c r="BR19" s="11">
        <v>7</v>
      </c>
      <c r="BS19" s="12"/>
      <c r="BT19" s="12">
        <v>9</v>
      </c>
      <c r="BU19" s="12"/>
      <c r="BV19" s="12">
        <v>8</v>
      </c>
      <c r="BW19" s="12"/>
      <c r="BX19" s="11">
        <v>9</v>
      </c>
      <c r="BY19" s="12"/>
      <c r="BZ19" s="11">
        <v>6</v>
      </c>
      <c r="CA19" s="12"/>
      <c r="CB19" s="11">
        <v>8</v>
      </c>
      <c r="CC19" s="12"/>
      <c r="CD19" s="11">
        <v>9</v>
      </c>
      <c r="CE19" s="11"/>
      <c r="CF19" s="11">
        <f t="shared" si="17"/>
        <v>9</v>
      </c>
      <c r="CG19" s="11">
        <v>8</v>
      </c>
      <c r="CH19" s="12"/>
      <c r="CI19" s="11">
        <v>8</v>
      </c>
      <c r="CJ19" s="12"/>
      <c r="CK19" s="11">
        <v>9</v>
      </c>
      <c r="CL19" s="12"/>
      <c r="CM19" s="11">
        <v>8</v>
      </c>
      <c r="CN19" s="12"/>
      <c r="CO19" s="11">
        <f t="shared" si="18"/>
        <v>8</v>
      </c>
      <c r="CP19" s="11">
        <v>8</v>
      </c>
      <c r="CQ19" s="12"/>
      <c r="CR19" s="11">
        <v>9</v>
      </c>
      <c r="CS19" s="12"/>
      <c r="CT19" s="11">
        <f t="shared" si="19"/>
        <v>9</v>
      </c>
      <c r="CU19" s="12">
        <v>8</v>
      </c>
      <c r="CV19" s="12"/>
      <c r="CW19" s="12">
        <v>9</v>
      </c>
      <c r="CX19" s="12"/>
      <c r="CY19" s="13">
        <f t="shared" si="4"/>
        <v>7.83</v>
      </c>
      <c r="CZ19" s="13"/>
      <c r="DA19" s="14" t="str">
        <f t="shared" si="32"/>
        <v>Khá</v>
      </c>
      <c r="DB19" s="19"/>
      <c r="DC19" s="11">
        <v>8</v>
      </c>
      <c r="DD19" s="12"/>
      <c r="DE19" s="11">
        <f t="shared" si="20"/>
        <v>8</v>
      </c>
      <c r="DF19" s="11">
        <v>8</v>
      </c>
      <c r="DG19" s="12"/>
      <c r="DH19" s="11">
        <f t="shared" si="21"/>
        <v>8</v>
      </c>
      <c r="DI19" s="11">
        <v>5</v>
      </c>
      <c r="DJ19" s="12"/>
      <c r="DK19" s="11">
        <v>7</v>
      </c>
      <c r="DL19" s="11"/>
      <c r="DM19" s="11">
        <v>9</v>
      </c>
      <c r="DN19" s="12"/>
      <c r="DO19" s="11">
        <v>7</v>
      </c>
      <c r="DP19" s="12"/>
      <c r="DQ19" s="11">
        <v>7</v>
      </c>
      <c r="DR19" s="12"/>
      <c r="DS19" s="11">
        <v>8</v>
      </c>
      <c r="DT19" s="12"/>
      <c r="DU19" s="12">
        <v>8</v>
      </c>
      <c r="DV19" s="12"/>
      <c r="DW19" s="12">
        <v>8</v>
      </c>
      <c r="DX19" s="12"/>
      <c r="DY19" s="13">
        <f t="shared" si="22"/>
        <v>7.52</v>
      </c>
      <c r="DZ19" s="13"/>
      <c r="EA19" s="14" t="str">
        <f t="shared" si="33"/>
        <v>Khá</v>
      </c>
      <c r="EB19" s="19"/>
      <c r="EC19" s="11">
        <v>8</v>
      </c>
      <c r="ED19" s="98"/>
      <c r="EE19" s="11">
        <v>8</v>
      </c>
      <c r="EF19" s="98"/>
      <c r="EG19" s="11">
        <f t="shared" si="23"/>
        <v>8</v>
      </c>
      <c r="EH19" s="11">
        <v>8</v>
      </c>
      <c r="EI19" s="98"/>
      <c r="EJ19" s="11">
        <v>8</v>
      </c>
      <c r="EK19" s="98"/>
      <c r="EL19" s="11">
        <v>6</v>
      </c>
      <c r="EM19" s="98"/>
      <c r="EN19" s="11">
        <v>8</v>
      </c>
      <c r="EO19" s="98"/>
      <c r="EP19" s="11">
        <f t="shared" si="24"/>
        <v>8</v>
      </c>
      <c r="EQ19" s="11">
        <v>8</v>
      </c>
      <c r="ER19" s="98"/>
      <c r="ES19" s="11">
        <v>8</v>
      </c>
      <c r="ET19" s="98"/>
      <c r="EU19" s="11">
        <v>9</v>
      </c>
      <c r="EV19" s="98"/>
      <c r="EW19" s="11">
        <v>9</v>
      </c>
      <c r="EX19" s="98"/>
      <c r="EY19" s="11">
        <v>8</v>
      </c>
      <c r="EZ19" s="98"/>
      <c r="FA19" s="217">
        <f t="shared" si="25"/>
        <v>8.14</v>
      </c>
      <c r="FB19" s="222"/>
      <c r="FC19" s="223" t="str">
        <f t="shared" si="29"/>
        <v>Giỏi</v>
      </c>
      <c r="FD19" s="223"/>
      <c r="FE19" s="217">
        <f t="shared" si="26"/>
        <v>7.85</v>
      </c>
      <c r="FF19" s="222"/>
      <c r="FG19" s="223" t="str">
        <f t="shared" si="30"/>
        <v>Khá</v>
      </c>
      <c r="FH19" s="219" t="str">
        <f t="shared" si="27"/>
        <v>Lê Thị DiễmHương</v>
      </c>
      <c r="FI19" s="46">
        <f t="shared" si="28"/>
        <v>7.36</v>
      </c>
      <c r="FJ19" s="46"/>
      <c r="FK19" s="47"/>
      <c r="FL19" s="170">
        <f t="shared" si="5"/>
        <v>43</v>
      </c>
    </row>
    <row r="20" spans="1:168" ht="12.75" x14ac:dyDescent="0.2">
      <c r="A20" s="16">
        <v>15</v>
      </c>
      <c r="B20" s="17" t="s">
        <v>102</v>
      </c>
      <c r="C20" s="18" t="s">
        <v>211</v>
      </c>
      <c r="D20" s="11">
        <v>7</v>
      </c>
      <c r="E20" s="12"/>
      <c r="F20" s="11">
        <f t="shared" si="6"/>
        <v>7</v>
      </c>
      <c r="G20" s="11">
        <v>7</v>
      </c>
      <c r="H20" s="12"/>
      <c r="I20" s="11">
        <f t="shared" si="7"/>
        <v>7</v>
      </c>
      <c r="J20" s="11">
        <v>8</v>
      </c>
      <c r="K20" s="12"/>
      <c r="L20" s="11">
        <f t="shared" si="8"/>
        <v>8</v>
      </c>
      <c r="M20" s="11">
        <v>7</v>
      </c>
      <c r="N20" s="12"/>
      <c r="O20" s="11">
        <v>7</v>
      </c>
      <c r="P20" s="12"/>
      <c r="Q20" s="11">
        <f t="shared" si="9"/>
        <v>7</v>
      </c>
      <c r="R20" s="11">
        <v>7</v>
      </c>
      <c r="S20" s="12"/>
      <c r="T20" s="11">
        <f t="shared" si="10"/>
        <v>7</v>
      </c>
      <c r="U20" s="12">
        <v>8</v>
      </c>
      <c r="V20" s="12"/>
      <c r="W20" s="11">
        <f t="shared" si="11"/>
        <v>8</v>
      </c>
      <c r="X20" s="12">
        <v>8</v>
      </c>
      <c r="Y20" s="12"/>
      <c r="Z20" s="11">
        <v>9</v>
      </c>
      <c r="AA20" s="12"/>
      <c r="AB20" s="11">
        <f t="shared" si="12"/>
        <v>9</v>
      </c>
      <c r="AC20" s="11">
        <v>7</v>
      </c>
      <c r="AD20" s="12"/>
      <c r="AE20" s="11">
        <f t="shared" si="13"/>
        <v>7</v>
      </c>
      <c r="AF20" s="11">
        <v>8</v>
      </c>
      <c r="AG20" s="11"/>
      <c r="AH20" s="11">
        <v>7</v>
      </c>
      <c r="AI20" s="12"/>
      <c r="AJ20" s="11">
        <f t="shared" si="0"/>
        <v>7</v>
      </c>
      <c r="AK20" s="11">
        <v>7</v>
      </c>
      <c r="AL20" s="12"/>
      <c r="AM20" s="11">
        <f t="shared" si="1"/>
        <v>7</v>
      </c>
      <c r="AN20" s="11">
        <v>8</v>
      </c>
      <c r="AO20" s="12"/>
      <c r="AP20" s="11">
        <f t="shared" si="2"/>
        <v>8</v>
      </c>
      <c r="AQ20" s="11">
        <v>7</v>
      </c>
      <c r="AR20" s="12"/>
      <c r="AS20" s="12">
        <v>7</v>
      </c>
      <c r="AT20" s="12"/>
      <c r="AU20" s="12">
        <v>7</v>
      </c>
      <c r="AV20" s="12"/>
      <c r="AW20" s="11">
        <f t="shared" si="14"/>
        <v>7</v>
      </c>
      <c r="AX20" s="13">
        <f t="shared" si="3"/>
        <v>7.39</v>
      </c>
      <c r="AY20" s="13"/>
      <c r="AZ20" s="14" t="str">
        <f t="shared" si="31"/>
        <v>Khá</v>
      </c>
      <c r="BA20" s="19"/>
      <c r="BB20" s="11">
        <v>8</v>
      </c>
      <c r="BC20" s="12"/>
      <c r="BD20" s="11">
        <v>9</v>
      </c>
      <c r="BE20" s="12"/>
      <c r="BF20" s="11">
        <v>7</v>
      </c>
      <c r="BG20" s="12"/>
      <c r="BH20" s="11">
        <v>6</v>
      </c>
      <c r="BI20" s="11"/>
      <c r="BJ20" s="11">
        <f t="shared" si="15"/>
        <v>6</v>
      </c>
      <c r="BK20" s="11">
        <v>8</v>
      </c>
      <c r="BL20" s="12"/>
      <c r="BM20" s="11">
        <v>8</v>
      </c>
      <c r="BN20" s="12"/>
      <c r="BO20" s="11">
        <v>8</v>
      </c>
      <c r="BP20" s="12"/>
      <c r="BQ20" s="11">
        <f t="shared" si="16"/>
        <v>8</v>
      </c>
      <c r="BR20" s="11">
        <v>8</v>
      </c>
      <c r="BS20" s="12"/>
      <c r="BT20" s="12">
        <v>8</v>
      </c>
      <c r="BU20" s="12"/>
      <c r="BV20" s="12">
        <v>9</v>
      </c>
      <c r="BW20" s="12"/>
      <c r="BX20" s="11">
        <v>8</v>
      </c>
      <c r="BY20" s="12"/>
      <c r="BZ20" s="11">
        <v>6</v>
      </c>
      <c r="CA20" s="12"/>
      <c r="CB20" s="11">
        <v>7</v>
      </c>
      <c r="CC20" s="12"/>
      <c r="CD20" s="11">
        <v>8</v>
      </c>
      <c r="CE20" s="11"/>
      <c r="CF20" s="11">
        <f t="shared" si="17"/>
        <v>8</v>
      </c>
      <c r="CG20" s="11">
        <v>8</v>
      </c>
      <c r="CH20" s="12"/>
      <c r="CI20" s="11">
        <v>8</v>
      </c>
      <c r="CJ20" s="12"/>
      <c r="CK20" s="11">
        <v>9</v>
      </c>
      <c r="CL20" s="12"/>
      <c r="CM20" s="11">
        <v>8</v>
      </c>
      <c r="CN20" s="12"/>
      <c r="CO20" s="11">
        <f t="shared" si="18"/>
        <v>8</v>
      </c>
      <c r="CP20" s="11">
        <v>8</v>
      </c>
      <c r="CQ20" s="12"/>
      <c r="CR20" s="11">
        <v>9</v>
      </c>
      <c r="CS20" s="12"/>
      <c r="CT20" s="11">
        <f t="shared" si="19"/>
        <v>9</v>
      </c>
      <c r="CU20" s="12">
        <v>9</v>
      </c>
      <c r="CV20" s="12"/>
      <c r="CW20" s="12">
        <v>8</v>
      </c>
      <c r="CX20" s="12"/>
      <c r="CY20" s="13">
        <f t="shared" si="4"/>
        <v>7.92</v>
      </c>
      <c r="CZ20" s="13"/>
      <c r="DA20" s="14" t="str">
        <f t="shared" si="32"/>
        <v>Khá</v>
      </c>
      <c r="DB20" s="19"/>
      <c r="DC20" s="11">
        <v>9</v>
      </c>
      <c r="DD20" s="12"/>
      <c r="DE20" s="11">
        <f t="shared" si="20"/>
        <v>9</v>
      </c>
      <c r="DF20" s="11">
        <v>8</v>
      </c>
      <c r="DG20" s="12"/>
      <c r="DH20" s="11">
        <f t="shared" si="21"/>
        <v>8</v>
      </c>
      <c r="DI20" s="11">
        <v>6</v>
      </c>
      <c r="DJ20" s="12"/>
      <c r="DK20" s="11">
        <v>8</v>
      </c>
      <c r="DL20" s="11"/>
      <c r="DM20" s="11">
        <v>9</v>
      </c>
      <c r="DN20" s="12"/>
      <c r="DO20" s="11">
        <v>8</v>
      </c>
      <c r="DP20" s="12"/>
      <c r="DQ20" s="11">
        <v>8</v>
      </c>
      <c r="DR20" s="12"/>
      <c r="DS20" s="11">
        <v>9</v>
      </c>
      <c r="DT20" s="12"/>
      <c r="DU20" s="12">
        <v>8</v>
      </c>
      <c r="DV20" s="12"/>
      <c r="DW20" s="12">
        <v>9</v>
      </c>
      <c r="DX20" s="12"/>
      <c r="DY20" s="13">
        <f t="shared" si="22"/>
        <v>8.24</v>
      </c>
      <c r="DZ20" s="13"/>
      <c r="EA20" s="14" t="str">
        <f t="shared" si="33"/>
        <v>Giỏi</v>
      </c>
      <c r="EB20" s="19"/>
      <c r="EC20" s="11">
        <v>7</v>
      </c>
      <c r="ED20" s="98"/>
      <c r="EE20" s="11">
        <v>8</v>
      </c>
      <c r="EF20" s="98"/>
      <c r="EG20" s="11">
        <f t="shared" si="23"/>
        <v>8</v>
      </c>
      <c r="EH20" s="11">
        <v>8</v>
      </c>
      <c r="EI20" s="98"/>
      <c r="EJ20" s="11">
        <v>8</v>
      </c>
      <c r="EK20" s="98"/>
      <c r="EL20" s="11">
        <v>8</v>
      </c>
      <c r="EM20" s="98"/>
      <c r="EN20" s="11">
        <v>9</v>
      </c>
      <c r="EO20" s="98"/>
      <c r="EP20" s="11">
        <f t="shared" si="24"/>
        <v>9</v>
      </c>
      <c r="EQ20" s="11">
        <v>8</v>
      </c>
      <c r="ER20" s="98"/>
      <c r="ES20" s="11">
        <v>9</v>
      </c>
      <c r="ET20" s="98"/>
      <c r="EU20" s="11">
        <v>9</v>
      </c>
      <c r="EV20" s="98"/>
      <c r="EW20" s="11">
        <v>8</v>
      </c>
      <c r="EX20" s="98"/>
      <c r="EY20" s="11">
        <v>9</v>
      </c>
      <c r="EZ20" s="98"/>
      <c r="FA20" s="217">
        <f t="shared" si="25"/>
        <v>8.39</v>
      </c>
      <c r="FB20" s="220"/>
      <c r="FC20" s="221" t="str">
        <f t="shared" si="29"/>
        <v>Giỏi</v>
      </c>
      <c r="FD20" s="221"/>
      <c r="FE20" s="217">
        <f t="shared" si="26"/>
        <v>8.32</v>
      </c>
      <c r="FF20" s="220"/>
      <c r="FG20" s="221" t="str">
        <f t="shared" si="30"/>
        <v>Giỏi</v>
      </c>
      <c r="FH20" s="219" t="str">
        <f t="shared" si="27"/>
        <v>Lê ThịHuyền</v>
      </c>
      <c r="FI20" s="46">
        <f t="shared" si="28"/>
        <v>7.88</v>
      </c>
      <c r="FJ20" s="46"/>
      <c r="FK20" s="47" t="str">
        <f t="shared" ref="FK20" si="35">IF(FI20&lt;5,"Yếu",IF(FI20&lt;6,"TBình",IF(FI20&lt;7,"TBKhá",IF(FI20&lt;8,"Khá",IF(FI20&lt;9,"Giỏi","Xuất sắc")))))</f>
        <v>Khá</v>
      </c>
      <c r="FL20" s="170">
        <f t="shared" si="5"/>
        <v>17</v>
      </c>
    </row>
    <row r="21" spans="1:168" ht="12.75" x14ac:dyDescent="0.2">
      <c r="A21" s="16">
        <v>17</v>
      </c>
      <c r="B21" s="17" t="s">
        <v>97</v>
      </c>
      <c r="C21" s="18" t="s">
        <v>213</v>
      </c>
      <c r="D21" s="11">
        <v>8</v>
      </c>
      <c r="E21" s="12"/>
      <c r="F21" s="11">
        <f t="shared" si="6"/>
        <v>8</v>
      </c>
      <c r="G21" s="11">
        <v>6</v>
      </c>
      <c r="H21" s="12"/>
      <c r="I21" s="11">
        <f t="shared" si="7"/>
        <v>6</v>
      </c>
      <c r="J21" s="11">
        <v>7</v>
      </c>
      <c r="K21" s="12"/>
      <c r="L21" s="11">
        <f t="shared" si="8"/>
        <v>7</v>
      </c>
      <c r="M21" s="11">
        <v>6</v>
      </c>
      <c r="N21" s="12"/>
      <c r="O21" s="11">
        <v>8</v>
      </c>
      <c r="P21" s="12"/>
      <c r="Q21" s="11">
        <f t="shared" si="9"/>
        <v>8</v>
      </c>
      <c r="R21" s="11">
        <v>7</v>
      </c>
      <c r="S21" s="12"/>
      <c r="T21" s="11">
        <f t="shared" si="10"/>
        <v>7</v>
      </c>
      <c r="U21" s="12">
        <v>8</v>
      </c>
      <c r="V21" s="12"/>
      <c r="W21" s="11">
        <f t="shared" si="11"/>
        <v>8</v>
      </c>
      <c r="X21" s="12">
        <v>8</v>
      </c>
      <c r="Y21" s="12"/>
      <c r="Z21" s="11">
        <v>9</v>
      </c>
      <c r="AA21" s="12"/>
      <c r="AB21" s="11">
        <f t="shared" si="12"/>
        <v>9</v>
      </c>
      <c r="AC21" s="11">
        <v>5</v>
      </c>
      <c r="AD21" s="12"/>
      <c r="AE21" s="11">
        <f t="shared" si="13"/>
        <v>5</v>
      </c>
      <c r="AF21" s="11">
        <v>5</v>
      </c>
      <c r="AG21" s="11"/>
      <c r="AH21" s="11">
        <v>5</v>
      </c>
      <c r="AI21" s="12"/>
      <c r="AJ21" s="11">
        <f t="shared" si="0"/>
        <v>5</v>
      </c>
      <c r="AK21" s="11">
        <v>5</v>
      </c>
      <c r="AL21" s="12"/>
      <c r="AM21" s="11">
        <f t="shared" si="1"/>
        <v>5</v>
      </c>
      <c r="AN21" s="11">
        <v>6</v>
      </c>
      <c r="AO21" s="12"/>
      <c r="AP21" s="11">
        <f t="shared" si="2"/>
        <v>6</v>
      </c>
      <c r="AQ21" s="11">
        <v>7</v>
      </c>
      <c r="AR21" s="12"/>
      <c r="AS21" s="12">
        <v>7</v>
      </c>
      <c r="AT21" s="12"/>
      <c r="AU21" s="12">
        <v>6</v>
      </c>
      <c r="AV21" s="12"/>
      <c r="AW21" s="11">
        <f t="shared" si="14"/>
        <v>6</v>
      </c>
      <c r="AX21" s="13">
        <f t="shared" si="3"/>
        <v>6.52</v>
      </c>
      <c r="AY21" s="13"/>
      <c r="AZ21" s="14" t="str">
        <f>IF(AX21&lt;5,"Yếu",IF(AX21&lt;6,"TBình",IF(AX21&lt;7,"TBKhá",IF(AX21&lt;8,"Khá",IF(AX21&lt;9,"Giỏi","Xuất sắc")))))</f>
        <v>TBKhá</v>
      </c>
      <c r="BA21" s="19"/>
      <c r="BB21" s="11">
        <v>6</v>
      </c>
      <c r="BC21" s="12"/>
      <c r="BD21" s="11">
        <v>7</v>
      </c>
      <c r="BE21" s="12"/>
      <c r="BF21" s="11">
        <v>7</v>
      </c>
      <c r="BG21" s="12"/>
      <c r="BH21" s="11">
        <v>7</v>
      </c>
      <c r="BI21" s="11"/>
      <c r="BJ21" s="11">
        <f t="shared" si="15"/>
        <v>7</v>
      </c>
      <c r="BK21" s="11">
        <v>7</v>
      </c>
      <c r="BL21" s="12"/>
      <c r="BM21" s="11">
        <v>8</v>
      </c>
      <c r="BN21" s="12"/>
      <c r="BO21" s="11">
        <v>9</v>
      </c>
      <c r="BP21" s="12"/>
      <c r="BQ21" s="11">
        <f t="shared" si="16"/>
        <v>9</v>
      </c>
      <c r="BR21" s="11">
        <v>6</v>
      </c>
      <c r="BS21" s="12"/>
      <c r="BT21" s="12">
        <v>8</v>
      </c>
      <c r="BU21" s="12"/>
      <c r="BV21" s="12">
        <v>9</v>
      </c>
      <c r="BW21" s="12"/>
      <c r="BX21" s="11">
        <v>9</v>
      </c>
      <c r="BY21" s="12"/>
      <c r="BZ21" s="11">
        <v>6</v>
      </c>
      <c r="CA21" s="12"/>
      <c r="CB21" s="11">
        <v>7</v>
      </c>
      <c r="CC21" s="12"/>
      <c r="CD21" s="11">
        <v>9</v>
      </c>
      <c r="CE21" s="11"/>
      <c r="CF21" s="11">
        <f t="shared" si="17"/>
        <v>9</v>
      </c>
      <c r="CG21" s="11">
        <v>8</v>
      </c>
      <c r="CH21" s="12"/>
      <c r="CI21" s="11">
        <v>8</v>
      </c>
      <c r="CJ21" s="12"/>
      <c r="CK21" s="11">
        <v>8</v>
      </c>
      <c r="CL21" s="12"/>
      <c r="CM21" s="11">
        <v>8</v>
      </c>
      <c r="CN21" s="12"/>
      <c r="CO21" s="11">
        <f t="shared" si="18"/>
        <v>8</v>
      </c>
      <c r="CP21" s="11">
        <v>8</v>
      </c>
      <c r="CQ21" s="12"/>
      <c r="CR21" s="11">
        <v>9</v>
      </c>
      <c r="CS21" s="12"/>
      <c r="CT21" s="11">
        <f t="shared" si="19"/>
        <v>9</v>
      </c>
      <c r="CU21" s="12">
        <v>8</v>
      </c>
      <c r="CV21" s="12"/>
      <c r="CW21" s="12">
        <v>8</v>
      </c>
      <c r="CX21" s="12"/>
      <c r="CY21" s="13">
        <f t="shared" si="4"/>
        <v>7.7</v>
      </c>
      <c r="CZ21" s="13"/>
      <c r="DA21" s="14" t="str">
        <f>IF(CY21&lt;5,"Yếu",IF(CY21&lt;6,"TBình",IF(CY21&lt;7,"TBKhá",IF(CY21&lt;8,"Khá",IF(CY21&lt;9,"Giỏi","Xuất sắc")))))</f>
        <v>Khá</v>
      </c>
      <c r="DB21" s="19"/>
      <c r="DC21" s="11">
        <v>9</v>
      </c>
      <c r="DD21" s="12"/>
      <c r="DE21" s="11">
        <f t="shared" si="20"/>
        <v>9</v>
      </c>
      <c r="DF21" s="11">
        <v>10</v>
      </c>
      <c r="DG21" s="12"/>
      <c r="DH21" s="11">
        <f t="shared" si="21"/>
        <v>10</v>
      </c>
      <c r="DI21" s="11">
        <v>7</v>
      </c>
      <c r="DJ21" s="12"/>
      <c r="DK21" s="11">
        <v>8</v>
      </c>
      <c r="DL21" s="11"/>
      <c r="DM21" s="11">
        <v>8</v>
      </c>
      <c r="DN21" s="12"/>
      <c r="DO21" s="11">
        <v>8</v>
      </c>
      <c r="DP21" s="12"/>
      <c r="DQ21" s="11">
        <v>7</v>
      </c>
      <c r="DR21" s="12"/>
      <c r="DS21" s="11">
        <v>9</v>
      </c>
      <c r="DT21" s="12"/>
      <c r="DU21" s="12">
        <v>8</v>
      </c>
      <c r="DV21" s="12"/>
      <c r="DW21" s="12">
        <v>8</v>
      </c>
      <c r="DX21" s="12"/>
      <c r="DY21" s="13">
        <f t="shared" si="22"/>
        <v>8.32</v>
      </c>
      <c r="DZ21" s="13"/>
      <c r="EA21" s="14" t="str">
        <f>IF(DY21&lt;5,"Yếu",IF(DY21&lt;6,"TBình",IF(DY21&lt;7,"TBKhá",IF(DY21&lt;8,"Khá",IF(DY21&lt;9,"Giỏi","Xuất sắc")))))</f>
        <v>Giỏi</v>
      </c>
      <c r="EB21" s="19"/>
      <c r="EC21" s="11">
        <v>10</v>
      </c>
      <c r="ED21" s="98"/>
      <c r="EE21" s="11">
        <v>9</v>
      </c>
      <c r="EF21" s="98"/>
      <c r="EG21" s="11">
        <f t="shared" si="23"/>
        <v>9</v>
      </c>
      <c r="EH21" s="11">
        <v>10</v>
      </c>
      <c r="EI21" s="98"/>
      <c r="EJ21" s="11">
        <v>9</v>
      </c>
      <c r="EK21" s="98"/>
      <c r="EL21" s="11">
        <v>7</v>
      </c>
      <c r="EM21" s="98"/>
      <c r="EN21" s="11">
        <v>8</v>
      </c>
      <c r="EO21" s="98"/>
      <c r="EP21" s="11">
        <f t="shared" si="24"/>
        <v>8</v>
      </c>
      <c r="EQ21" s="11">
        <v>8</v>
      </c>
      <c r="ER21" s="98"/>
      <c r="ES21" s="11">
        <v>8</v>
      </c>
      <c r="ET21" s="98"/>
      <c r="EU21" s="11">
        <v>9</v>
      </c>
      <c r="EV21" s="98"/>
      <c r="EW21" s="11">
        <v>10</v>
      </c>
      <c r="EX21" s="98"/>
      <c r="EY21" s="11">
        <v>8</v>
      </c>
      <c r="EZ21" s="98"/>
      <c r="FA21" s="217">
        <f t="shared" si="25"/>
        <v>8.75</v>
      </c>
      <c r="FB21" s="220"/>
      <c r="FC21" s="221" t="str">
        <f t="shared" si="29"/>
        <v>Giỏi</v>
      </c>
      <c r="FD21" s="221"/>
      <c r="FE21" s="217">
        <f t="shared" si="26"/>
        <v>8.5500000000000007</v>
      </c>
      <c r="FF21" s="220"/>
      <c r="FG21" s="221" t="str">
        <f t="shared" si="30"/>
        <v>Giỏi</v>
      </c>
      <c r="FH21" s="219" t="str">
        <f t="shared" si="27"/>
        <v>Nguyễn ThịLan</v>
      </c>
      <c r="FI21" s="46">
        <f t="shared" si="28"/>
        <v>7.58</v>
      </c>
      <c r="FJ21" s="46"/>
      <c r="FK21" s="47" t="str">
        <f>IF(FI21&lt;5,"Yếu",IF(FI21&lt;6,"TBình",IF(FI21&lt;7,"TBKhá",IF(FI21&lt;8,"Khá",IF(FI21&lt;9,"Giỏi","Xuất sắc")))))</f>
        <v>Khá</v>
      </c>
      <c r="FL21" s="170">
        <f t="shared" si="5"/>
        <v>30</v>
      </c>
    </row>
    <row r="22" spans="1:168" ht="12.75" x14ac:dyDescent="0.2">
      <c r="A22" s="16">
        <v>18</v>
      </c>
      <c r="B22" s="17" t="s">
        <v>299</v>
      </c>
      <c r="C22" s="18" t="s">
        <v>214</v>
      </c>
      <c r="D22" s="11">
        <v>9</v>
      </c>
      <c r="E22" s="12"/>
      <c r="F22" s="11">
        <f t="shared" si="6"/>
        <v>9</v>
      </c>
      <c r="G22" s="11">
        <v>6</v>
      </c>
      <c r="H22" s="12"/>
      <c r="I22" s="11">
        <f t="shared" si="7"/>
        <v>6</v>
      </c>
      <c r="J22" s="11">
        <v>8</v>
      </c>
      <c r="K22" s="12"/>
      <c r="L22" s="11">
        <f t="shared" si="8"/>
        <v>8</v>
      </c>
      <c r="M22" s="11">
        <v>7</v>
      </c>
      <c r="N22" s="12"/>
      <c r="O22" s="11">
        <v>9</v>
      </c>
      <c r="P22" s="12"/>
      <c r="Q22" s="11">
        <f t="shared" si="9"/>
        <v>9</v>
      </c>
      <c r="R22" s="11">
        <v>6</v>
      </c>
      <c r="S22" s="12"/>
      <c r="T22" s="11">
        <f t="shared" si="10"/>
        <v>6</v>
      </c>
      <c r="U22" s="12">
        <v>8</v>
      </c>
      <c r="V22" s="12"/>
      <c r="W22" s="11">
        <f t="shared" si="11"/>
        <v>8</v>
      </c>
      <c r="X22" s="12">
        <v>8</v>
      </c>
      <c r="Y22" s="12"/>
      <c r="Z22" s="11">
        <v>8</v>
      </c>
      <c r="AA22" s="12"/>
      <c r="AB22" s="11">
        <f t="shared" si="12"/>
        <v>8</v>
      </c>
      <c r="AC22" s="11">
        <v>6</v>
      </c>
      <c r="AD22" s="12"/>
      <c r="AE22" s="11">
        <f t="shared" si="13"/>
        <v>6</v>
      </c>
      <c r="AF22" s="11">
        <v>7</v>
      </c>
      <c r="AG22" s="11"/>
      <c r="AH22" s="11">
        <v>6</v>
      </c>
      <c r="AI22" s="12"/>
      <c r="AJ22" s="11">
        <f t="shared" si="0"/>
        <v>6</v>
      </c>
      <c r="AK22" s="11">
        <v>7</v>
      </c>
      <c r="AL22" s="12"/>
      <c r="AM22" s="11">
        <f t="shared" si="1"/>
        <v>7</v>
      </c>
      <c r="AN22" s="11">
        <v>7</v>
      </c>
      <c r="AO22" s="12"/>
      <c r="AP22" s="11">
        <f t="shared" si="2"/>
        <v>7</v>
      </c>
      <c r="AQ22" s="11">
        <v>7</v>
      </c>
      <c r="AR22" s="12"/>
      <c r="AS22" s="12">
        <v>8</v>
      </c>
      <c r="AT22" s="12"/>
      <c r="AU22" s="12">
        <v>8</v>
      </c>
      <c r="AV22" s="12"/>
      <c r="AW22" s="11">
        <f t="shared" si="14"/>
        <v>8</v>
      </c>
      <c r="AX22" s="13">
        <f t="shared" si="3"/>
        <v>7.19</v>
      </c>
      <c r="AY22" s="13"/>
      <c r="AZ22" s="14" t="str">
        <f>IF(AX22&lt;5,"Yếu",IF(AX22&lt;6,"TBình",IF(AX22&lt;7,"TBKhá",IF(AX22&lt;8,"Khá",IF(AX22&lt;9,"Giỏi","Xuất sắc")))))</f>
        <v>Khá</v>
      </c>
      <c r="BA22" s="19"/>
      <c r="BB22" s="11">
        <v>8</v>
      </c>
      <c r="BC22" s="12"/>
      <c r="BD22" s="11">
        <v>8</v>
      </c>
      <c r="BE22" s="12"/>
      <c r="BF22" s="11">
        <v>8</v>
      </c>
      <c r="BG22" s="12"/>
      <c r="BH22" s="11">
        <v>9</v>
      </c>
      <c r="BI22" s="11"/>
      <c r="BJ22" s="11">
        <f t="shared" si="15"/>
        <v>9</v>
      </c>
      <c r="BK22" s="11">
        <v>8</v>
      </c>
      <c r="BL22" s="12"/>
      <c r="BM22" s="11">
        <v>8</v>
      </c>
      <c r="BN22" s="12"/>
      <c r="BO22" s="11">
        <v>9</v>
      </c>
      <c r="BP22" s="12"/>
      <c r="BQ22" s="11">
        <f t="shared" si="16"/>
        <v>9</v>
      </c>
      <c r="BR22" s="11">
        <v>7</v>
      </c>
      <c r="BS22" s="12"/>
      <c r="BT22" s="12">
        <v>9</v>
      </c>
      <c r="BU22" s="12"/>
      <c r="BV22" s="12">
        <v>9</v>
      </c>
      <c r="BW22" s="12"/>
      <c r="BX22" s="11">
        <v>9</v>
      </c>
      <c r="BY22" s="12"/>
      <c r="BZ22" s="11">
        <v>6</v>
      </c>
      <c r="CA22" s="12"/>
      <c r="CB22" s="11">
        <v>8</v>
      </c>
      <c r="CC22" s="12"/>
      <c r="CD22" s="11">
        <v>9</v>
      </c>
      <c r="CE22" s="11"/>
      <c r="CF22" s="11">
        <f t="shared" si="17"/>
        <v>9</v>
      </c>
      <c r="CG22" s="11">
        <v>8</v>
      </c>
      <c r="CH22" s="12"/>
      <c r="CI22" s="11">
        <v>9</v>
      </c>
      <c r="CJ22" s="12"/>
      <c r="CK22" s="11">
        <v>9</v>
      </c>
      <c r="CL22" s="12"/>
      <c r="CM22" s="11">
        <v>8</v>
      </c>
      <c r="CN22" s="12"/>
      <c r="CO22" s="11">
        <f t="shared" si="18"/>
        <v>8</v>
      </c>
      <c r="CP22" s="11">
        <v>8</v>
      </c>
      <c r="CQ22" s="12"/>
      <c r="CR22" s="11">
        <v>9</v>
      </c>
      <c r="CS22" s="12"/>
      <c r="CT22" s="11">
        <f t="shared" si="19"/>
        <v>9</v>
      </c>
      <c r="CU22" s="12">
        <v>9</v>
      </c>
      <c r="CV22" s="12"/>
      <c r="CW22" s="12">
        <v>9</v>
      </c>
      <c r="CX22" s="12"/>
      <c r="CY22" s="13">
        <f t="shared" si="4"/>
        <v>8.3000000000000007</v>
      </c>
      <c r="CZ22" s="13"/>
      <c r="DA22" s="14" t="str">
        <f>IF(CY22&lt;5,"Yếu",IF(CY22&lt;6,"TBình",IF(CY22&lt;7,"TBKhá",IF(CY22&lt;8,"Khá",IF(CY22&lt;9,"Giỏi","Xuất sắc")))))</f>
        <v>Giỏi</v>
      </c>
      <c r="DB22" s="19"/>
      <c r="DC22" s="11">
        <v>9</v>
      </c>
      <c r="DD22" s="12"/>
      <c r="DE22" s="11">
        <f t="shared" si="20"/>
        <v>9</v>
      </c>
      <c r="DF22" s="11">
        <v>10</v>
      </c>
      <c r="DG22" s="12"/>
      <c r="DH22" s="11">
        <f t="shared" si="21"/>
        <v>10</v>
      </c>
      <c r="DI22" s="11">
        <v>7</v>
      </c>
      <c r="DJ22" s="12"/>
      <c r="DK22" s="11">
        <v>8</v>
      </c>
      <c r="DL22" s="11"/>
      <c r="DM22" s="11">
        <v>9</v>
      </c>
      <c r="DN22" s="12"/>
      <c r="DO22" s="11">
        <v>8</v>
      </c>
      <c r="DP22" s="12"/>
      <c r="DQ22" s="11">
        <v>8</v>
      </c>
      <c r="DR22" s="12"/>
      <c r="DS22" s="11">
        <v>9</v>
      </c>
      <c r="DT22" s="12"/>
      <c r="DU22" s="12">
        <v>9</v>
      </c>
      <c r="DV22" s="12"/>
      <c r="DW22" s="12">
        <v>9</v>
      </c>
      <c r="DX22" s="12"/>
      <c r="DY22" s="13">
        <f t="shared" si="22"/>
        <v>8.64</v>
      </c>
      <c r="DZ22" s="13"/>
      <c r="EA22" s="14" t="str">
        <f>IF(DY22&lt;5,"Yếu",IF(DY22&lt;6,"TBình",IF(DY22&lt;7,"TBKhá",IF(DY22&lt;8,"Khá",IF(DY22&lt;9,"Giỏi","Xuất sắc")))))</f>
        <v>Giỏi</v>
      </c>
      <c r="EB22" s="19"/>
      <c r="EC22" s="11">
        <v>10</v>
      </c>
      <c r="ED22" s="98"/>
      <c r="EE22" s="11">
        <v>9</v>
      </c>
      <c r="EF22" s="98"/>
      <c r="EG22" s="11">
        <f t="shared" si="23"/>
        <v>9</v>
      </c>
      <c r="EH22" s="11">
        <v>10</v>
      </c>
      <c r="EI22" s="98"/>
      <c r="EJ22" s="11">
        <v>10</v>
      </c>
      <c r="EK22" s="98"/>
      <c r="EL22" s="11">
        <v>7</v>
      </c>
      <c r="EM22" s="98"/>
      <c r="EN22" s="11">
        <v>9</v>
      </c>
      <c r="EO22" s="98"/>
      <c r="EP22" s="11">
        <f t="shared" si="24"/>
        <v>9</v>
      </c>
      <c r="EQ22" s="11">
        <v>8</v>
      </c>
      <c r="ER22" s="98"/>
      <c r="ES22" s="11">
        <v>8</v>
      </c>
      <c r="ET22" s="98"/>
      <c r="EU22" s="11">
        <v>9</v>
      </c>
      <c r="EV22" s="98"/>
      <c r="EW22" s="11">
        <v>10</v>
      </c>
      <c r="EX22" s="98"/>
      <c r="EY22" s="11">
        <v>8</v>
      </c>
      <c r="EZ22" s="98"/>
      <c r="FA22" s="217">
        <f t="shared" si="25"/>
        <v>8.9600000000000009</v>
      </c>
      <c r="FB22" s="220"/>
      <c r="FC22" s="221" t="str">
        <f t="shared" si="29"/>
        <v>Giỏi</v>
      </c>
      <c r="FD22" s="221"/>
      <c r="FE22" s="217">
        <f t="shared" si="26"/>
        <v>8.81</v>
      </c>
      <c r="FF22" s="220"/>
      <c r="FG22" s="221" t="str">
        <f t="shared" si="30"/>
        <v>Giỏi</v>
      </c>
      <c r="FH22" s="219" t="str">
        <f t="shared" si="27"/>
        <v>Phạm ThịLành</v>
      </c>
      <c r="FI22" s="46">
        <f t="shared" si="28"/>
        <v>8.09</v>
      </c>
      <c r="FJ22" s="46"/>
      <c r="FK22" s="47" t="str">
        <f>IF(FI22&lt;5,"Yếu",IF(FI22&lt;6,"TBình",IF(FI22&lt;7,"TBKhá",IF(FI22&lt;8,"Khá",IF(FI22&lt;9,"Giỏi","Xuất sắc")))))</f>
        <v>Giỏi</v>
      </c>
      <c r="FL22" s="170">
        <f t="shared" si="5"/>
        <v>9</v>
      </c>
    </row>
    <row r="23" spans="1:168" ht="12.75" x14ac:dyDescent="0.2">
      <c r="A23" s="16">
        <v>19</v>
      </c>
      <c r="B23" s="17" t="s">
        <v>300</v>
      </c>
      <c r="C23" s="18" t="s">
        <v>301</v>
      </c>
      <c r="D23" s="11">
        <v>5</v>
      </c>
      <c r="E23" s="12"/>
      <c r="F23" s="11">
        <f t="shared" si="6"/>
        <v>5</v>
      </c>
      <c r="G23" s="11">
        <v>6</v>
      </c>
      <c r="H23" s="12"/>
      <c r="I23" s="11">
        <f t="shared" si="7"/>
        <v>6</v>
      </c>
      <c r="J23" s="11">
        <v>8</v>
      </c>
      <c r="K23" s="12"/>
      <c r="L23" s="11">
        <f t="shared" si="8"/>
        <v>8</v>
      </c>
      <c r="M23" s="11">
        <v>8</v>
      </c>
      <c r="N23" s="12"/>
      <c r="O23" s="11">
        <v>8</v>
      </c>
      <c r="P23" s="12"/>
      <c r="Q23" s="11">
        <f t="shared" si="9"/>
        <v>8</v>
      </c>
      <c r="R23" s="11">
        <v>7</v>
      </c>
      <c r="S23" s="12"/>
      <c r="T23" s="11">
        <f t="shared" si="10"/>
        <v>7</v>
      </c>
      <c r="U23" s="12">
        <v>7</v>
      </c>
      <c r="V23" s="12"/>
      <c r="W23" s="11">
        <f t="shared" si="11"/>
        <v>7</v>
      </c>
      <c r="X23" s="12">
        <v>7</v>
      </c>
      <c r="Y23" s="12"/>
      <c r="Z23" s="11">
        <v>8</v>
      </c>
      <c r="AA23" s="12"/>
      <c r="AB23" s="11">
        <f t="shared" si="12"/>
        <v>8</v>
      </c>
      <c r="AC23" s="11">
        <v>6</v>
      </c>
      <c r="AD23" s="12"/>
      <c r="AE23" s="11">
        <f t="shared" si="13"/>
        <v>6</v>
      </c>
      <c r="AF23" s="11">
        <v>7</v>
      </c>
      <c r="AG23" s="11"/>
      <c r="AH23" s="11">
        <v>7</v>
      </c>
      <c r="AI23" s="12"/>
      <c r="AJ23" s="11">
        <f t="shared" si="0"/>
        <v>7</v>
      </c>
      <c r="AK23" s="11">
        <v>7</v>
      </c>
      <c r="AL23" s="12"/>
      <c r="AM23" s="11">
        <f t="shared" si="1"/>
        <v>7</v>
      </c>
      <c r="AN23" s="11">
        <v>6</v>
      </c>
      <c r="AO23" s="12"/>
      <c r="AP23" s="11">
        <f t="shared" si="2"/>
        <v>6</v>
      </c>
      <c r="AQ23" s="11">
        <v>8</v>
      </c>
      <c r="AR23" s="12"/>
      <c r="AS23" s="12">
        <v>7</v>
      </c>
      <c r="AT23" s="12"/>
      <c r="AU23" s="12">
        <v>7</v>
      </c>
      <c r="AV23" s="12"/>
      <c r="AW23" s="11">
        <f t="shared" si="14"/>
        <v>7</v>
      </c>
      <c r="AX23" s="13">
        <f t="shared" si="3"/>
        <v>6.89</v>
      </c>
      <c r="AY23" s="13"/>
      <c r="AZ23" s="14" t="str">
        <f t="shared" ref="AZ23:AZ88" si="36">IF(AX23&lt;5,"Yếu",IF(AX23&lt;6,"TBình",IF(AX23&lt;7,"TBKhá",IF(AX23&lt;8,"Khá",IF(AX23&lt;9,"Giỏi","Xuất sắc")))))</f>
        <v>TBKhá</v>
      </c>
      <c r="BA23" s="19"/>
      <c r="BB23" s="11">
        <v>8</v>
      </c>
      <c r="BC23" s="12"/>
      <c r="BD23" s="11">
        <v>8</v>
      </c>
      <c r="BE23" s="12"/>
      <c r="BF23" s="11">
        <v>8</v>
      </c>
      <c r="BG23" s="12"/>
      <c r="BH23" s="11">
        <v>8</v>
      </c>
      <c r="BI23" s="11"/>
      <c r="BJ23" s="11">
        <f t="shared" si="15"/>
        <v>8</v>
      </c>
      <c r="BK23" s="11">
        <v>8</v>
      </c>
      <c r="BL23" s="12"/>
      <c r="BM23" s="11">
        <v>9</v>
      </c>
      <c r="BN23" s="12"/>
      <c r="BO23" s="11">
        <v>9</v>
      </c>
      <c r="BP23" s="12"/>
      <c r="BQ23" s="11">
        <f t="shared" si="16"/>
        <v>9</v>
      </c>
      <c r="BR23" s="11">
        <v>6</v>
      </c>
      <c r="BS23" s="12"/>
      <c r="BT23" s="12">
        <v>9</v>
      </c>
      <c r="BU23" s="12"/>
      <c r="BV23" s="12">
        <v>8</v>
      </c>
      <c r="BW23" s="12"/>
      <c r="BX23" s="11">
        <v>9</v>
      </c>
      <c r="BY23" s="12"/>
      <c r="BZ23" s="11">
        <v>6</v>
      </c>
      <c r="CA23" s="12"/>
      <c r="CB23" s="11">
        <v>8</v>
      </c>
      <c r="CC23" s="12"/>
      <c r="CD23" s="11">
        <v>9</v>
      </c>
      <c r="CE23" s="11"/>
      <c r="CF23" s="11">
        <f t="shared" si="17"/>
        <v>9</v>
      </c>
      <c r="CG23" s="11">
        <v>8</v>
      </c>
      <c r="CH23" s="12"/>
      <c r="CI23" s="11">
        <v>8</v>
      </c>
      <c r="CJ23" s="12"/>
      <c r="CK23" s="11">
        <v>8</v>
      </c>
      <c r="CL23" s="12"/>
      <c r="CM23" s="11">
        <v>9</v>
      </c>
      <c r="CN23" s="12"/>
      <c r="CO23" s="11">
        <f t="shared" si="18"/>
        <v>9</v>
      </c>
      <c r="CP23" s="11">
        <v>8</v>
      </c>
      <c r="CQ23" s="12"/>
      <c r="CR23" s="11">
        <v>8</v>
      </c>
      <c r="CS23" s="12"/>
      <c r="CT23" s="11">
        <f t="shared" si="19"/>
        <v>8</v>
      </c>
      <c r="CU23" s="12">
        <v>9</v>
      </c>
      <c r="CV23" s="12"/>
      <c r="CW23" s="12">
        <v>8</v>
      </c>
      <c r="CX23" s="12"/>
      <c r="CY23" s="13">
        <f t="shared" si="4"/>
        <v>8.09</v>
      </c>
      <c r="CZ23" s="13"/>
      <c r="DA23" s="14" t="str">
        <f t="shared" ref="DA23:DA88" si="37">IF(CY23&lt;5,"Yếu",IF(CY23&lt;6,"TBình",IF(CY23&lt;7,"TBKhá",IF(CY23&lt;8,"Khá",IF(CY23&lt;9,"Giỏi","Xuất sắc")))))</f>
        <v>Giỏi</v>
      </c>
      <c r="DB23" s="19"/>
      <c r="DC23" s="11">
        <v>9</v>
      </c>
      <c r="DD23" s="12"/>
      <c r="DE23" s="11">
        <f t="shared" si="20"/>
        <v>9</v>
      </c>
      <c r="DF23" s="11">
        <v>8</v>
      </c>
      <c r="DG23" s="12"/>
      <c r="DH23" s="11">
        <f t="shared" si="21"/>
        <v>8</v>
      </c>
      <c r="DI23" s="11">
        <v>8</v>
      </c>
      <c r="DJ23" s="12"/>
      <c r="DK23" s="11">
        <v>8</v>
      </c>
      <c r="DL23" s="11"/>
      <c r="DM23" s="11">
        <v>9</v>
      </c>
      <c r="DN23" s="12"/>
      <c r="DO23" s="11">
        <v>8</v>
      </c>
      <c r="DP23" s="12"/>
      <c r="DQ23" s="11">
        <v>8</v>
      </c>
      <c r="DR23" s="12"/>
      <c r="DS23" s="11">
        <v>8</v>
      </c>
      <c r="DT23" s="12"/>
      <c r="DU23" s="12">
        <v>9</v>
      </c>
      <c r="DV23" s="12"/>
      <c r="DW23" s="12">
        <v>9</v>
      </c>
      <c r="DX23" s="12"/>
      <c r="DY23" s="13">
        <f t="shared" si="22"/>
        <v>8.4</v>
      </c>
      <c r="DZ23" s="13"/>
      <c r="EA23" s="14" t="str">
        <f t="shared" ref="EA23:EA78" si="38">IF(DY23&lt;5,"Yếu",IF(DY23&lt;6,"TBình",IF(DY23&lt;7,"TBKhá",IF(DY23&lt;8,"Khá",IF(DY23&lt;9,"Giỏi","Xuất sắc")))))</f>
        <v>Giỏi</v>
      </c>
      <c r="EB23" s="19"/>
      <c r="EC23" s="11">
        <v>9</v>
      </c>
      <c r="ED23" s="98"/>
      <c r="EE23" s="11">
        <v>9</v>
      </c>
      <c r="EF23" s="98"/>
      <c r="EG23" s="11">
        <f t="shared" si="23"/>
        <v>9</v>
      </c>
      <c r="EH23" s="11">
        <v>8</v>
      </c>
      <c r="EI23" s="98"/>
      <c r="EJ23" s="11">
        <v>8</v>
      </c>
      <c r="EK23" s="98"/>
      <c r="EL23" s="11">
        <v>7</v>
      </c>
      <c r="EM23" s="98"/>
      <c r="EN23" s="11">
        <v>8</v>
      </c>
      <c r="EO23" s="98"/>
      <c r="EP23" s="11">
        <f t="shared" si="24"/>
        <v>8</v>
      </c>
      <c r="EQ23" s="11">
        <v>8</v>
      </c>
      <c r="ER23" s="98"/>
      <c r="ES23" s="11">
        <v>8</v>
      </c>
      <c r="ET23" s="98"/>
      <c r="EU23" s="11">
        <v>9</v>
      </c>
      <c r="EV23" s="98"/>
      <c r="EW23" s="11">
        <v>8</v>
      </c>
      <c r="EX23" s="98"/>
      <c r="EY23" s="11">
        <v>8</v>
      </c>
      <c r="EZ23" s="98"/>
      <c r="FA23" s="217">
        <f t="shared" si="25"/>
        <v>8.25</v>
      </c>
      <c r="FB23" s="220"/>
      <c r="FC23" s="221" t="str">
        <f t="shared" si="29"/>
        <v>Giỏi</v>
      </c>
      <c r="FD23" s="221"/>
      <c r="FE23" s="217">
        <f t="shared" si="26"/>
        <v>8.32</v>
      </c>
      <c r="FF23" s="220"/>
      <c r="FG23" s="221" t="str">
        <f t="shared" si="30"/>
        <v>Giỏi</v>
      </c>
      <c r="FH23" s="219" t="str">
        <f t="shared" si="27"/>
        <v>Hà ThịLãnh</v>
      </c>
      <c r="FI23" s="46">
        <f t="shared" si="28"/>
        <v>7.76</v>
      </c>
      <c r="FJ23" s="46"/>
      <c r="FK23" s="47" t="str">
        <f t="shared" ref="FK23:FK87" si="39">IF(FI23&lt;5,"Yếu",IF(FI23&lt;6,"TBình",IF(FI23&lt;7,"TBKhá",IF(FI23&lt;8,"Khá",IF(FI23&lt;9,"Giỏi","Xuất sắc")))))</f>
        <v>Khá</v>
      </c>
      <c r="FL23" s="170">
        <f t="shared" si="5"/>
        <v>20</v>
      </c>
    </row>
    <row r="24" spans="1:168" ht="12.75" x14ac:dyDescent="0.2">
      <c r="A24" s="16">
        <v>20</v>
      </c>
      <c r="B24" s="17" t="s">
        <v>302</v>
      </c>
      <c r="C24" s="18" t="s">
        <v>111</v>
      </c>
      <c r="D24" s="11">
        <v>5</v>
      </c>
      <c r="E24" s="12"/>
      <c r="F24" s="11">
        <f t="shared" si="6"/>
        <v>5</v>
      </c>
      <c r="G24" s="11">
        <v>5</v>
      </c>
      <c r="H24" s="12"/>
      <c r="I24" s="11">
        <f t="shared" si="7"/>
        <v>5</v>
      </c>
      <c r="J24" s="11">
        <v>7</v>
      </c>
      <c r="K24" s="12"/>
      <c r="L24" s="11">
        <f t="shared" si="8"/>
        <v>7</v>
      </c>
      <c r="M24" s="11">
        <v>6</v>
      </c>
      <c r="N24" s="12"/>
      <c r="O24" s="11">
        <v>5</v>
      </c>
      <c r="P24" s="12"/>
      <c r="Q24" s="11">
        <f t="shared" si="9"/>
        <v>5</v>
      </c>
      <c r="R24" s="11">
        <v>4</v>
      </c>
      <c r="S24" s="12">
        <v>7</v>
      </c>
      <c r="T24" s="11">
        <f t="shared" si="10"/>
        <v>7</v>
      </c>
      <c r="U24" s="12">
        <v>7</v>
      </c>
      <c r="V24" s="12"/>
      <c r="W24" s="11">
        <f t="shared" si="11"/>
        <v>7</v>
      </c>
      <c r="X24" s="12">
        <v>6</v>
      </c>
      <c r="Y24" s="12"/>
      <c r="Z24" s="11">
        <v>6</v>
      </c>
      <c r="AA24" s="12"/>
      <c r="AB24" s="11">
        <f t="shared" si="12"/>
        <v>6</v>
      </c>
      <c r="AC24" s="11">
        <v>6</v>
      </c>
      <c r="AD24" s="12"/>
      <c r="AE24" s="11">
        <f t="shared" si="13"/>
        <v>6</v>
      </c>
      <c r="AF24" s="11">
        <v>6</v>
      </c>
      <c r="AG24" s="11"/>
      <c r="AH24" s="11">
        <v>5</v>
      </c>
      <c r="AI24" s="12"/>
      <c r="AJ24" s="11">
        <f t="shared" si="0"/>
        <v>5</v>
      </c>
      <c r="AK24" s="11">
        <v>6</v>
      </c>
      <c r="AL24" s="12"/>
      <c r="AM24" s="11">
        <f t="shared" si="1"/>
        <v>6</v>
      </c>
      <c r="AN24" s="11">
        <v>6</v>
      </c>
      <c r="AO24" s="12"/>
      <c r="AP24" s="11">
        <f t="shared" si="2"/>
        <v>6</v>
      </c>
      <c r="AQ24" s="11">
        <v>7</v>
      </c>
      <c r="AR24" s="12"/>
      <c r="AS24" s="12">
        <v>8</v>
      </c>
      <c r="AT24" s="12"/>
      <c r="AU24" s="12">
        <v>7</v>
      </c>
      <c r="AV24" s="12"/>
      <c r="AW24" s="11">
        <f t="shared" si="14"/>
        <v>7</v>
      </c>
      <c r="AX24" s="13">
        <f t="shared" si="3"/>
        <v>6.02</v>
      </c>
      <c r="AY24" s="13"/>
      <c r="AZ24" s="14" t="str">
        <f t="shared" si="36"/>
        <v>TBKhá</v>
      </c>
      <c r="BA24" s="19"/>
      <c r="BB24" s="11">
        <v>6</v>
      </c>
      <c r="BC24" s="12"/>
      <c r="BD24" s="11">
        <v>8</v>
      </c>
      <c r="BE24" s="12"/>
      <c r="BF24" s="11">
        <v>8</v>
      </c>
      <c r="BG24" s="12"/>
      <c r="BH24" s="11">
        <v>4</v>
      </c>
      <c r="BI24" s="11">
        <v>8</v>
      </c>
      <c r="BJ24" s="11">
        <f t="shared" si="15"/>
        <v>8</v>
      </c>
      <c r="BK24" s="11">
        <v>7</v>
      </c>
      <c r="BL24" s="12"/>
      <c r="BM24" s="11">
        <v>8</v>
      </c>
      <c r="BN24" s="12"/>
      <c r="BO24" s="11">
        <v>8</v>
      </c>
      <c r="BP24" s="12"/>
      <c r="BQ24" s="11">
        <f t="shared" si="16"/>
        <v>8</v>
      </c>
      <c r="BR24" s="11">
        <v>7</v>
      </c>
      <c r="BS24" s="12"/>
      <c r="BT24" s="12">
        <v>8</v>
      </c>
      <c r="BU24" s="12"/>
      <c r="BV24" s="12">
        <v>8</v>
      </c>
      <c r="BW24" s="12"/>
      <c r="BX24" s="11">
        <v>9</v>
      </c>
      <c r="BY24" s="12"/>
      <c r="BZ24" s="11">
        <v>6</v>
      </c>
      <c r="CA24" s="12"/>
      <c r="CB24" s="11">
        <v>8</v>
      </c>
      <c r="CC24" s="12"/>
      <c r="CD24" s="11">
        <v>9</v>
      </c>
      <c r="CE24" s="11"/>
      <c r="CF24" s="11">
        <f t="shared" si="17"/>
        <v>9</v>
      </c>
      <c r="CG24" s="11">
        <v>8</v>
      </c>
      <c r="CH24" s="12"/>
      <c r="CI24" s="11">
        <v>8</v>
      </c>
      <c r="CJ24" s="12"/>
      <c r="CK24" s="11">
        <v>8</v>
      </c>
      <c r="CL24" s="12"/>
      <c r="CM24" s="11">
        <v>9</v>
      </c>
      <c r="CN24" s="12"/>
      <c r="CO24" s="11">
        <f t="shared" si="18"/>
        <v>9</v>
      </c>
      <c r="CP24" s="11">
        <v>8</v>
      </c>
      <c r="CQ24" s="12"/>
      <c r="CR24" s="11">
        <v>8</v>
      </c>
      <c r="CS24" s="12"/>
      <c r="CT24" s="11">
        <f t="shared" si="19"/>
        <v>8</v>
      </c>
      <c r="CU24" s="12">
        <v>9</v>
      </c>
      <c r="CV24" s="12"/>
      <c r="CW24" s="12">
        <v>9</v>
      </c>
      <c r="CX24" s="12"/>
      <c r="CY24" s="13">
        <f t="shared" si="4"/>
        <v>7.89</v>
      </c>
      <c r="CZ24" s="13"/>
      <c r="DA24" s="14" t="str">
        <f t="shared" si="37"/>
        <v>Khá</v>
      </c>
      <c r="DB24" s="19"/>
      <c r="DC24" s="11">
        <v>9</v>
      </c>
      <c r="DD24" s="12"/>
      <c r="DE24" s="11">
        <f t="shared" si="20"/>
        <v>9</v>
      </c>
      <c r="DF24" s="11">
        <v>8</v>
      </c>
      <c r="DG24" s="12"/>
      <c r="DH24" s="11">
        <f t="shared" si="21"/>
        <v>8</v>
      </c>
      <c r="DI24" s="11">
        <v>6</v>
      </c>
      <c r="DJ24" s="12"/>
      <c r="DK24" s="11">
        <v>8</v>
      </c>
      <c r="DL24" s="11"/>
      <c r="DM24" s="11">
        <v>9</v>
      </c>
      <c r="DN24" s="12"/>
      <c r="DO24" s="11">
        <v>7</v>
      </c>
      <c r="DP24" s="12"/>
      <c r="DQ24" s="11">
        <v>8</v>
      </c>
      <c r="DR24" s="12"/>
      <c r="DS24" s="11">
        <v>9</v>
      </c>
      <c r="DT24" s="12"/>
      <c r="DU24" s="12">
        <v>8</v>
      </c>
      <c r="DV24" s="12"/>
      <c r="DW24" s="12">
        <v>9</v>
      </c>
      <c r="DX24" s="12"/>
      <c r="DY24" s="13">
        <f t="shared" si="22"/>
        <v>8.16</v>
      </c>
      <c r="DZ24" s="13"/>
      <c r="EA24" s="14" t="str">
        <f t="shared" si="38"/>
        <v>Giỏi</v>
      </c>
      <c r="EB24" s="19"/>
      <c r="EC24" s="11">
        <v>8</v>
      </c>
      <c r="ED24" s="98"/>
      <c r="EE24" s="11">
        <v>7</v>
      </c>
      <c r="EF24" s="98"/>
      <c r="EG24" s="11">
        <f t="shared" si="23"/>
        <v>7</v>
      </c>
      <c r="EH24" s="11">
        <v>7</v>
      </c>
      <c r="EI24" s="98"/>
      <c r="EJ24" s="11">
        <v>8</v>
      </c>
      <c r="EK24" s="98"/>
      <c r="EL24" s="11">
        <v>6</v>
      </c>
      <c r="EM24" s="98"/>
      <c r="EN24" s="11">
        <v>7</v>
      </c>
      <c r="EO24" s="98"/>
      <c r="EP24" s="11">
        <f t="shared" si="24"/>
        <v>7</v>
      </c>
      <c r="EQ24" s="11">
        <v>8</v>
      </c>
      <c r="ER24" s="98"/>
      <c r="ES24" s="11">
        <v>9</v>
      </c>
      <c r="ET24" s="98"/>
      <c r="EU24" s="11">
        <v>9</v>
      </c>
      <c r="EV24" s="98"/>
      <c r="EW24" s="11">
        <v>6</v>
      </c>
      <c r="EX24" s="98"/>
      <c r="EY24" s="11">
        <v>7</v>
      </c>
      <c r="EZ24" s="98"/>
      <c r="FA24" s="217">
        <f t="shared" si="25"/>
        <v>7.54</v>
      </c>
      <c r="FB24" s="220"/>
      <c r="FC24" s="221" t="str">
        <f t="shared" si="29"/>
        <v>Khá</v>
      </c>
      <c r="FD24" s="221"/>
      <c r="FE24" s="217">
        <f t="shared" si="26"/>
        <v>7.83</v>
      </c>
      <c r="FF24" s="220"/>
      <c r="FG24" s="221" t="str">
        <f t="shared" si="30"/>
        <v>Khá</v>
      </c>
      <c r="FH24" s="219" t="str">
        <f t="shared" si="27"/>
        <v>Bùi ThịLiên</v>
      </c>
      <c r="FI24" s="46">
        <f t="shared" si="28"/>
        <v>7.24</v>
      </c>
      <c r="FJ24" s="46"/>
      <c r="FK24" s="47" t="str">
        <f t="shared" si="39"/>
        <v>Khá</v>
      </c>
      <c r="FL24" s="170">
        <f t="shared" si="5"/>
        <v>52</v>
      </c>
    </row>
    <row r="25" spans="1:168" ht="12.75" x14ac:dyDescent="0.2">
      <c r="A25" s="16">
        <v>21</v>
      </c>
      <c r="B25" s="17" t="s">
        <v>303</v>
      </c>
      <c r="C25" s="18" t="s">
        <v>113</v>
      </c>
      <c r="D25" s="11">
        <v>6</v>
      </c>
      <c r="E25" s="12"/>
      <c r="F25" s="11">
        <f t="shared" si="6"/>
        <v>6</v>
      </c>
      <c r="G25" s="11">
        <v>7</v>
      </c>
      <c r="H25" s="12"/>
      <c r="I25" s="11">
        <f t="shared" si="7"/>
        <v>7</v>
      </c>
      <c r="J25" s="11">
        <v>7</v>
      </c>
      <c r="K25" s="12"/>
      <c r="L25" s="11">
        <f t="shared" si="8"/>
        <v>7</v>
      </c>
      <c r="M25" s="11">
        <v>8</v>
      </c>
      <c r="N25" s="12"/>
      <c r="O25" s="11">
        <v>7</v>
      </c>
      <c r="P25" s="12"/>
      <c r="Q25" s="11">
        <f t="shared" si="9"/>
        <v>7</v>
      </c>
      <c r="R25" s="11">
        <v>6</v>
      </c>
      <c r="S25" s="12"/>
      <c r="T25" s="11">
        <f t="shared" si="10"/>
        <v>6</v>
      </c>
      <c r="U25" s="12">
        <v>8</v>
      </c>
      <c r="V25" s="12"/>
      <c r="W25" s="11">
        <f t="shared" si="11"/>
        <v>8</v>
      </c>
      <c r="X25" s="12">
        <v>8</v>
      </c>
      <c r="Y25" s="12"/>
      <c r="Z25" s="11">
        <v>7</v>
      </c>
      <c r="AA25" s="12"/>
      <c r="AB25" s="11">
        <f t="shared" si="12"/>
        <v>7</v>
      </c>
      <c r="AC25" s="11">
        <v>6</v>
      </c>
      <c r="AD25" s="12"/>
      <c r="AE25" s="11">
        <f t="shared" si="13"/>
        <v>6</v>
      </c>
      <c r="AF25" s="11">
        <v>7</v>
      </c>
      <c r="AG25" s="11"/>
      <c r="AH25" s="11">
        <v>6</v>
      </c>
      <c r="AI25" s="12"/>
      <c r="AJ25" s="11">
        <f t="shared" si="0"/>
        <v>6</v>
      </c>
      <c r="AK25" s="11">
        <v>6</v>
      </c>
      <c r="AL25" s="12"/>
      <c r="AM25" s="11">
        <f t="shared" si="1"/>
        <v>6</v>
      </c>
      <c r="AN25" s="11">
        <v>7</v>
      </c>
      <c r="AO25" s="12"/>
      <c r="AP25" s="11">
        <f t="shared" si="2"/>
        <v>7</v>
      </c>
      <c r="AQ25" s="11">
        <v>7</v>
      </c>
      <c r="AR25" s="12"/>
      <c r="AS25" s="12">
        <v>7</v>
      </c>
      <c r="AT25" s="12"/>
      <c r="AU25" s="12">
        <v>7</v>
      </c>
      <c r="AV25" s="12"/>
      <c r="AW25" s="11">
        <f t="shared" si="14"/>
        <v>7</v>
      </c>
      <c r="AX25" s="13">
        <f t="shared" si="3"/>
        <v>6.8</v>
      </c>
      <c r="AY25" s="13"/>
      <c r="AZ25" s="14" t="str">
        <f t="shared" si="36"/>
        <v>TBKhá</v>
      </c>
      <c r="BA25" s="19"/>
      <c r="BB25" s="11">
        <v>6</v>
      </c>
      <c r="BC25" s="12"/>
      <c r="BD25" s="11">
        <v>8</v>
      </c>
      <c r="BE25" s="12"/>
      <c r="BF25" s="11">
        <v>8</v>
      </c>
      <c r="BG25" s="12"/>
      <c r="BH25" s="11">
        <v>7</v>
      </c>
      <c r="BI25" s="11"/>
      <c r="BJ25" s="11">
        <f t="shared" si="15"/>
        <v>7</v>
      </c>
      <c r="BK25" s="11">
        <v>7</v>
      </c>
      <c r="BL25" s="12"/>
      <c r="BM25" s="11">
        <v>8</v>
      </c>
      <c r="BN25" s="12"/>
      <c r="BO25" s="11">
        <v>8</v>
      </c>
      <c r="BP25" s="12"/>
      <c r="BQ25" s="11">
        <f t="shared" si="16"/>
        <v>8</v>
      </c>
      <c r="BR25" s="11">
        <v>7</v>
      </c>
      <c r="BS25" s="12"/>
      <c r="BT25" s="12">
        <v>9</v>
      </c>
      <c r="BU25" s="12"/>
      <c r="BV25" s="12">
        <v>9</v>
      </c>
      <c r="BW25" s="12"/>
      <c r="BX25" s="11">
        <v>8</v>
      </c>
      <c r="BY25" s="12"/>
      <c r="BZ25" s="11">
        <v>6</v>
      </c>
      <c r="CA25" s="12"/>
      <c r="CB25" s="11">
        <v>7</v>
      </c>
      <c r="CC25" s="12"/>
      <c r="CD25" s="11">
        <v>9</v>
      </c>
      <c r="CE25" s="11"/>
      <c r="CF25" s="11">
        <f t="shared" si="17"/>
        <v>9</v>
      </c>
      <c r="CG25" s="11">
        <v>8</v>
      </c>
      <c r="CH25" s="12"/>
      <c r="CI25" s="11">
        <v>8</v>
      </c>
      <c r="CJ25" s="12"/>
      <c r="CK25" s="11">
        <v>9</v>
      </c>
      <c r="CL25" s="12"/>
      <c r="CM25" s="11">
        <v>8</v>
      </c>
      <c r="CN25" s="12"/>
      <c r="CO25" s="11">
        <f t="shared" si="18"/>
        <v>8</v>
      </c>
      <c r="CP25" s="11">
        <v>8</v>
      </c>
      <c r="CQ25" s="12"/>
      <c r="CR25" s="11">
        <v>8</v>
      </c>
      <c r="CS25" s="12"/>
      <c r="CT25" s="11">
        <f t="shared" si="19"/>
        <v>8</v>
      </c>
      <c r="CU25" s="12">
        <v>8</v>
      </c>
      <c r="CV25" s="12"/>
      <c r="CW25" s="12">
        <v>8</v>
      </c>
      <c r="CX25" s="12"/>
      <c r="CY25" s="13">
        <f t="shared" si="4"/>
        <v>7.79</v>
      </c>
      <c r="CZ25" s="13"/>
      <c r="DA25" s="14" t="str">
        <f t="shared" si="37"/>
        <v>Khá</v>
      </c>
      <c r="DB25" s="19"/>
      <c r="DC25" s="11">
        <v>8</v>
      </c>
      <c r="DD25" s="12"/>
      <c r="DE25" s="11">
        <f t="shared" si="20"/>
        <v>8</v>
      </c>
      <c r="DF25" s="11">
        <v>8</v>
      </c>
      <c r="DG25" s="12"/>
      <c r="DH25" s="11">
        <f t="shared" si="21"/>
        <v>8</v>
      </c>
      <c r="DI25" s="11">
        <v>8</v>
      </c>
      <c r="DJ25" s="12"/>
      <c r="DK25" s="11">
        <v>7</v>
      </c>
      <c r="DL25" s="11"/>
      <c r="DM25" s="11">
        <v>7</v>
      </c>
      <c r="DN25" s="12"/>
      <c r="DO25" s="11">
        <v>8</v>
      </c>
      <c r="DP25" s="12"/>
      <c r="DQ25" s="11">
        <v>7</v>
      </c>
      <c r="DR25" s="12"/>
      <c r="DS25" s="11">
        <v>9</v>
      </c>
      <c r="DT25" s="12"/>
      <c r="DU25" s="12">
        <v>9</v>
      </c>
      <c r="DV25" s="12"/>
      <c r="DW25" s="12">
        <v>8</v>
      </c>
      <c r="DX25" s="12"/>
      <c r="DY25" s="13">
        <f t="shared" si="22"/>
        <v>7.84</v>
      </c>
      <c r="DZ25" s="13"/>
      <c r="EA25" s="14" t="str">
        <f t="shared" si="38"/>
        <v>Khá</v>
      </c>
      <c r="EB25" s="19"/>
      <c r="EC25" s="11">
        <v>9</v>
      </c>
      <c r="ED25" s="98"/>
      <c r="EE25" s="11">
        <v>8</v>
      </c>
      <c r="EF25" s="98"/>
      <c r="EG25" s="11">
        <f t="shared" si="23"/>
        <v>8</v>
      </c>
      <c r="EH25" s="11">
        <v>8</v>
      </c>
      <c r="EI25" s="98"/>
      <c r="EJ25" s="11">
        <v>8</v>
      </c>
      <c r="EK25" s="98"/>
      <c r="EL25" s="11">
        <v>7</v>
      </c>
      <c r="EM25" s="98"/>
      <c r="EN25" s="11">
        <v>9</v>
      </c>
      <c r="EO25" s="98"/>
      <c r="EP25" s="11">
        <f t="shared" si="24"/>
        <v>9</v>
      </c>
      <c r="EQ25" s="11">
        <v>8</v>
      </c>
      <c r="ER25" s="98"/>
      <c r="ES25" s="11">
        <v>8</v>
      </c>
      <c r="ET25" s="98"/>
      <c r="EU25" s="11">
        <v>9</v>
      </c>
      <c r="EV25" s="98"/>
      <c r="EW25" s="11">
        <v>8</v>
      </c>
      <c r="EX25" s="98"/>
      <c r="EY25" s="11">
        <v>7</v>
      </c>
      <c r="EZ25" s="98"/>
      <c r="FA25" s="217">
        <f t="shared" si="25"/>
        <v>8.25</v>
      </c>
      <c r="FB25" s="220"/>
      <c r="FC25" s="221" t="str">
        <f t="shared" si="29"/>
        <v>Giỏi</v>
      </c>
      <c r="FD25" s="221"/>
      <c r="FE25" s="217">
        <f t="shared" si="26"/>
        <v>8.06</v>
      </c>
      <c r="FF25" s="220"/>
      <c r="FG25" s="221" t="str">
        <f t="shared" si="30"/>
        <v>Giỏi</v>
      </c>
      <c r="FH25" s="219" t="str">
        <f t="shared" si="27"/>
        <v>Đỗ Thị ThùyLinh</v>
      </c>
      <c r="FI25" s="46">
        <f t="shared" si="28"/>
        <v>7.54</v>
      </c>
      <c r="FJ25" s="46"/>
      <c r="FK25" s="47" t="str">
        <f t="shared" si="39"/>
        <v>Khá</v>
      </c>
      <c r="FL25" s="170">
        <f t="shared" si="5"/>
        <v>34</v>
      </c>
    </row>
    <row r="26" spans="1:168" ht="12.75" x14ac:dyDescent="0.2">
      <c r="A26" s="16">
        <v>22</v>
      </c>
      <c r="B26" s="17" t="s">
        <v>304</v>
      </c>
      <c r="C26" s="18" t="s">
        <v>113</v>
      </c>
      <c r="D26" s="11">
        <v>3</v>
      </c>
      <c r="E26" s="12">
        <v>8</v>
      </c>
      <c r="F26" s="11">
        <f t="shared" si="6"/>
        <v>8</v>
      </c>
      <c r="G26" s="11">
        <v>8</v>
      </c>
      <c r="H26" s="12"/>
      <c r="I26" s="11">
        <f t="shared" si="7"/>
        <v>8</v>
      </c>
      <c r="J26" s="11">
        <v>9</v>
      </c>
      <c r="K26" s="12"/>
      <c r="L26" s="11">
        <f t="shared" si="8"/>
        <v>9</v>
      </c>
      <c r="M26" s="11">
        <v>10</v>
      </c>
      <c r="N26" s="12"/>
      <c r="O26" s="11">
        <v>8</v>
      </c>
      <c r="P26" s="12"/>
      <c r="Q26" s="11">
        <f t="shared" si="9"/>
        <v>8</v>
      </c>
      <c r="R26" s="11">
        <v>7</v>
      </c>
      <c r="S26" s="12"/>
      <c r="T26" s="11">
        <f t="shared" si="10"/>
        <v>7</v>
      </c>
      <c r="U26" s="12">
        <v>8</v>
      </c>
      <c r="V26" s="12"/>
      <c r="W26" s="11">
        <f t="shared" si="11"/>
        <v>8</v>
      </c>
      <c r="X26" s="12">
        <v>8</v>
      </c>
      <c r="Y26" s="12"/>
      <c r="Z26" s="11">
        <v>8</v>
      </c>
      <c r="AA26" s="12"/>
      <c r="AB26" s="11">
        <f t="shared" si="12"/>
        <v>8</v>
      </c>
      <c r="AC26" s="11">
        <v>8</v>
      </c>
      <c r="AD26" s="12"/>
      <c r="AE26" s="11">
        <f t="shared" si="13"/>
        <v>8</v>
      </c>
      <c r="AF26" s="11">
        <v>7</v>
      </c>
      <c r="AG26" s="11"/>
      <c r="AH26" s="11">
        <v>7</v>
      </c>
      <c r="AI26" s="12"/>
      <c r="AJ26" s="11">
        <f t="shared" si="0"/>
        <v>7</v>
      </c>
      <c r="AK26" s="11">
        <v>8</v>
      </c>
      <c r="AL26" s="12"/>
      <c r="AM26" s="11">
        <f t="shared" si="1"/>
        <v>8</v>
      </c>
      <c r="AN26" s="11">
        <v>8</v>
      </c>
      <c r="AO26" s="12"/>
      <c r="AP26" s="11">
        <f t="shared" si="2"/>
        <v>8</v>
      </c>
      <c r="AQ26" s="11">
        <v>7</v>
      </c>
      <c r="AR26" s="12"/>
      <c r="AS26" s="12">
        <v>7</v>
      </c>
      <c r="AT26" s="12"/>
      <c r="AU26" s="12">
        <v>8</v>
      </c>
      <c r="AV26" s="12"/>
      <c r="AW26" s="11">
        <f t="shared" si="14"/>
        <v>8</v>
      </c>
      <c r="AX26" s="13">
        <f t="shared" si="3"/>
        <v>7.85</v>
      </c>
      <c r="AY26" s="13"/>
      <c r="AZ26" s="14" t="str">
        <f t="shared" si="36"/>
        <v>Khá</v>
      </c>
      <c r="BA26" s="19"/>
      <c r="BB26" s="11">
        <v>7</v>
      </c>
      <c r="BC26" s="12"/>
      <c r="BD26" s="11">
        <v>9</v>
      </c>
      <c r="BE26" s="12"/>
      <c r="BF26" s="11">
        <v>8</v>
      </c>
      <c r="BG26" s="12"/>
      <c r="BH26" s="11">
        <v>8</v>
      </c>
      <c r="BI26" s="11"/>
      <c r="BJ26" s="11">
        <f t="shared" si="15"/>
        <v>8</v>
      </c>
      <c r="BK26" s="11">
        <v>8</v>
      </c>
      <c r="BL26" s="12"/>
      <c r="BM26" s="11">
        <v>8</v>
      </c>
      <c r="BN26" s="12"/>
      <c r="BO26" s="11">
        <v>9</v>
      </c>
      <c r="BP26" s="12"/>
      <c r="BQ26" s="11">
        <f t="shared" si="16"/>
        <v>9</v>
      </c>
      <c r="BR26" s="11">
        <v>7</v>
      </c>
      <c r="BS26" s="12"/>
      <c r="BT26" s="12">
        <v>9</v>
      </c>
      <c r="BU26" s="12"/>
      <c r="BV26" s="12">
        <v>8</v>
      </c>
      <c r="BW26" s="12"/>
      <c r="BX26" s="11">
        <v>8</v>
      </c>
      <c r="BY26" s="12"/>
      <c r="BZ26" s="11">
        <v>7</v>
      </c>
      <c r="CA26" s="12"/>
      <c r="CB26" s="11">
        <v>8</v>
      </c>
      <c r="CC26" s="12"/>
      <c r="CD26" s="11">
        <v>9</v>
      </c>
      <c r="CE26" s="11"/>
      <c r="CF26" s="11">
        <f t="shared" si="17"/>
        <v>9</v>
      </c>
      <c r="CG26" s="11">
        <v>9</v>
      </c>
      <c r="CH26" s="12"/>
      <c r="CI26" s="11">
        <v>8</v>
      </c>
      <c r="CJ26" s="12"/>
      <c r="CK26" s="11">
        <v>8</v>
      </c>
      <c r="CL26" s="12"/>
      <c r="CM26" s="11">
        <v>9</v>
      </c>
      <c r="CN26" s="12"/>
      <c r="CO26" s="11">
        <f t="shared" si="18"/>
        <v>9</v>
      </c>
      <c r="CP26" s="11">
        <v>7</v>
      </c>
      <c r="CQ26" s="12"/>
      <c r="CR26" s="11">
        <v>7</v>
      </c>
      <c r="CS26" s="12"/>
      <c r="CT26" s="11">
        <f t="shared" si="19"/>
        <v>7</v>
      </c>
      <c r="CU26" s="12">
        <v>8</v>
      </c>
      <c r="CV26" s="12"/>
      <c r="CW26" s="12">
        <v>8</v>
      </c>
      <c r="CX26" s="12"/>
      <c r="CY26" s="13">
        <f t="shared" si="4"/>
        <v>8.06</v>
      </c>
      <c r="CZ26" s="13"/>
      <c r="DA26" s="14" t="str">
        <f t="shared" si="37"/>
        <v>Giỏi</v>
      </c>
      <c r="DB26" s="19"/>
      <c r="DC26" s="11">
        <v>9</v>
      </c>
      <c r="DD26" s="12"/>
      <c r="DE26" s="11">
        <f t="shared" si="20"/>
        <v>9</v>
      </c>
      <c r="DF26" s="11">
        <v>8</v>
      </c>
      <c r="DG26" s="12"/>
      <c r="DH26" s="11">
        <f t="shared" si="21"/>
        <v>8</v>
      </c>
      <c r="DI26" s="11">
        <v>7</v>
      </c>
      <c r="DJ26" s="12"/>
      <c r="DK26" s="11">
        <v>8</v>
      </c>
      <c r="DL26" s="11"/>
      <c r="DM26" s="11">
        <v>9</v>
      </c>
      <c r="DN26" s="12"/>
      <c r="DO26" s="11">
        <v>8</v>
      </c>
      <c r="DP26" s="12"/>
      <c r="DQ26" s="11">
        <v>8</v>
      </c>
      <c r="DR26" s="12"/>
      <c r="DS26" s="11">
        <v>8</v>
      </c>
      <c r="DT26" s="12"/>
      <c r="DU26" s="12">
        <v>9</v>
      </c>
      <c r="DV26" s="12"/>
      <c r="DW26" s="12">
        <v>9</v>
      </c>
      <c r="DX26" s="12"/>
      <c r="DY26" s="13">
        <f t="shared" si="22"/>
        <v>8.32</v>
      </c>
      <c r="DZ26" s="13"/>
      <c r="EA26" s="14" t="str">
        <f t="shared" si="38"/>
        <v>Giỏi</v>
      </c>
      <c r="EB26" s="19"/>
      <c r="EC26" s="11">
        <v>10</v>
      </c>
      <c r="ED26" s="98"/>
      <c r="EE26" s="11">
        <v>8</v>
      </c>
      <c r="EF26" s="98"/>
      <c r="EG26" s="11">
        <f t="shared" si="23"/>
        <v>8</v>
      </c>
      <c r="EH26" s="11">
        <v>8</v>
      </c>
      <c r="EI26" s="98"/>
      <c r="EJ26" s="11">
        <v>8</v>
      </c>
      <c r="EK26" s="98"/>
      <c r="EL26" s="11">
        <v>7</v>
      </c>
      <c r="EM26" s="98"/>
      <c r="EN26" s="11">
        <v>8</v>
      </c>
      <c r="EO26" s="98"/>
      <c r="EP26" s="11">
        <f t="shared" si="24"/>
        <v>8</v>
      </c>
      <c r="EQ26" s="11">
        <v>8</v>
      </c>
      <c r="ER26" s="98"/>
      <c r="ES26" s="11">
        <v>9</v>
      </c>
      <c r="ET26" s="98"/>
      <c r="EU26" s="11">
        <v>10</v>
      </c>
      <c r="EV26" s="98"/>
      <c r="EW26" s="11">
        <v>8</v>
      </c>
      <c r="EX26" s="98"/>
      <c r="EY26" s="11">
        <v>8</v>
      </c>
      <c r="EZ26" s="98"/>
      <c r="FA26" s="217">
        <f t="shared" si="25"/>
        <v>8.5</v>
      </c>
      <c r="FB26" s="220"/>
      <c r="FC26" s="221" t="str">
        <f t="shared" si="29"/>
        <v>Giỏi</v>
      </c>
      <c r="FD26" s="221"/>
      <c r="FE26" s="217">
        <f t="shared" si="26"/>
        <v>8.42</v>
      </c>
      <c r="FF26" s="220"/>
      <c r="FG26" s="221" t="str">
        <f t="shared" si="30"/>
        <v>Giỏi</v>
      </c>
      <c r="FH26" s="219" t="str">
        <f t="shared" si="27"/>
        <v>Hoàng Thị ThùyLinh</v>
      </c>
      <c r="FI26" s="46">
        <f t="shared" si="28"/>
        <v>8.11</v>
      </c>
      <c r="FJ26" s="46"/>
      <c r="FK26" s="47" t="str">
        <f t="shared" si="39"/>
        <v>Giỏi</v>
      </c>
      <c r="FL26" s="170">
        <f t="shared" si="5"/>
        <v>8</v>
      </c>
    </row>
    <row r="27" spans="1:168" ht="12.75" x14ac:dyDescent="0.2">
      <c r="A27" s="16">
        <v>23</v>
      </c>
      <c r="B27" s="17" t="s">
        <v>305</v>
      </c>
      <c r="C27" s="18" t="s">
        <v>113</v>
      </c>
      <c r="D27" s="11">
        <v>5</v>
      </c>
      <c r="E27" s="12"/>
      <c r="F27" s="11">
        <f t="shared" si="6"/>
        <v>5</v>
      </c>
      <c r="G27" s="11">
        <v>6</v>
      </c>
      <c r="H27" s="12"/>
      <c r="I27" s="11">
        <f t="shared" si="7"/>
        <v>6</v>
      </c>
      <c r="J27" s="11">
        <v>8</v>
      </c>
      <c r="K27" s="12"/>
      <c r="L27" s="11">
        <f t="shared" si="8"/>
        <v>8</v>
      </c>
      <c r="M27" s="11">
        <v>7</v>
      </c>
      <c r="N27" s="12"/>
      <c r="O27" s="11">
        <v>5</v>
      </c>
      <c r="P27" s="12"/>
      <c r="Q27" s="11">
        <f t="shared" si="9"/>
        <v>5</v>
      </c>
      <c r="R27" s="11">
        <v>5</v>
      </c>
      <c r="S27" s="12"/>
      <c r="T27" s="11">
        <f t="shared" si="10"/>
        <v>5</v>
      </c>
      <c r="U27" s="12">
        <v>7</v>
      </c>
      <c r="V27" s="12"/>
      <c r="W27" s="11">
        <f t="shared" si="11"/>
        <v>7</v>
      </c>
      <c r="X27" s="12">
        <v>7</v>
      </c>
      <c r="Y27" s="12"/>
      <c r="Z27" s="11">
        <v>6</v>
      </c>
      <c r="AA27" s="12"/>
      <c r="AB27" s="11">
        <f t="shared" si="12"/>
        <v>6</v>
      </c>
      <c r="AC27" s="11">
        <v>5</v>
      </c>
      <c r="AD27" s="12"/>
      <c r="AE27" s="11">
        <f t="shared" si="13"/>
        <v>5</v>
      </c>
      <c r="AF27" s="11">
        <v>6</v>
      </c>
      <c r="AG27" s="11"/>
      <c r="AH27" s="11">
        <v>6</v>
      </c>
      <c r="AI27" s="12"/>
      <c r="AJ27" s="11">
        <f t="shared" si="0"/>
        <v>6</v>
      </c>
      <c r="AK27" s="11">
        <v>6</v>
      </c>
      <c r="AL27" s="12"/>
      <c r="AM27" s="11">
        <f t="shared" si="1"/>
        <v>6</v>
      </c>
      <c r="AN27" s="11">
        <v>6</v>
      </c>
      <c r="AO27" s="12"/>
      <c r="AP27" s="11">
        <f t="shared" si="2"/>
        <v>6</v>
      </c>
      <c r="AQ27" s="11">
        <v>6</v>
      </c>
      <c r="AR27" s="12"/>
      <c r="AS27" s="12">
        <v>5</v>
      </c>
      <c r="AT27" s="12"/>
      <c r="AU27" s="12">
        <v>6</v>
      </c>
      <c r="AV27" s="12"/>
      <c r="AW27" s="11">
        <f t="shared" si="14"/>
        <v>6</v>
      </c>
      <c r="AX27" s="13">
        <f t="shared" si="3"/>
        <v>5.94</v>
      </c>
      <c r="AY27" s="13"/>
      <c r="AZ27" s="14" t="str">
        <f t="shared" si="36"/>
        <v>TBình</v>
      </c>
      <c r="BA27" s="19"/>
      <c r="BB27" s="11">
        <v>6</v>
      </c>
      <c r="BC27" s="12"/>
      <c r="BD27" s="11">
        <v>6</v>
      </c>
      <c r="BE27" s="12"/>
      <c r="BF27" s="11">
        <v>8</v>
      </c>
      <c r="BG27" s="12"/>
      <c r="BH27" s="11">
        <v>6</v>
      </c>
      <c r="BI27" s="11"/>
      <c r="BJ27" s="11">
        <f t="shared" si="15"/>
        <v>6</v>
      </c>
      <c r="BK27" s="11">
        <v>6</v>
      </c>
      <c r="BL27" s="12"/>
      <c r="BM27" s="11">
        <v>8</v>
      </c>
      <c r="BN27" s="12"/>
      <c r="BO27" s="11">
        <v>8</v>
      </c>
      <c r="BP27" s="12"/>
      <c r="BQ27" s="11">
        <f t="shared" si="16"/>
        <v>8</v>
      </c>
      <c r="BR27" s="11">
        <v>7</v>
      </c>
      <c r="BS27" s="12"/>
      <c r="BT27" s="12">
        <v>9</v>
      </c>
      <c r="BU27" s="12"/>
      <c r="BV27" s="12">
        <v>8</v>
      </c>
      <c r="BW27" s="12"/>
      <c r="BX27" s="11">
        <v>9</v>
      </c>
      <c r="BY27" s="12"/>
      <c r="BZ27" s="11">
        <v>6</v>
      </c>
      <c r="CA27" s="12"/>
      <c r="CB27" s="11">
        <v>7</v>
      </c>
      <c r="CC27" s="12"/>
      <c r="CD27" s="11">
        <v>9</v>
      </c>
      <c r="CE27" s="11"/>
      <c r="CF27" s="11">
        <f t="shared" si="17"/>
        <v>9</v>
      </c>
      <c r="CG27" s="11">
        <v>7</v>
      </c>
      <c r="CH27" s="12"/>
      <c r="CI27" s="11">
        <v>7</v>
      </c>
      <c r="CJ27" s="12"/>
      <c r="CK27" s="11">
        <v>7</v>
      </c>
      <c r="CL27" s="12"/>
      <c r="CM27" s="11">
        <v>7</v>
      </c>
      <c r="CN27" s="12"/>
      <c r="CO27" s="11">
        <f t="shared" si="18"/>
        <v>7</v>
      </c>
      <c r="CP27" s="11">
        <v>7</v>
      </c>
      <c r="CQ27" s="12"/>
      <c r="CR27" s="11">
        <v>7</v>
      </c>
      <c r="CS27" s="12"/>
      <c r="CT27" s="11">
        <f t="shared" si="19"/>
        <v>7</v>
      </c>
      <c r="CU27" s="12">
        <v>8</v>
      </c>
      <c r="CV27" s="12"/>
      <c r="CW27" s="12">
        <v>7</v>
      </c>
      <c r="CX27" s="12"/>
      <c r="CY27" s="13">
        <f t="shared" si="4"/>
        <v>7.28</v>
      </c>
      <c r="CZ27" s="13"/>
      <c r="DA27" s="14" t="str">
        <f t="shared" si="37"/>
        <v>Khá</v>
      </c>
      <c r="DB27" s="19"/>
      <c r="DC27" s="11">
        <v>8</v>
      </c>
      <c r="DD27" s="12"/>
      <c r="DE27" s="11">
        <f t="shared" si="20"/>
        <v>8</v>
      </c>
      <c r="DF27" s="11">
        <v>7</v>
      </c>
      <c r="DG27" s="12"/>
      <c r="DH27" s="11">
        <f t="shared" si="21"/>
        <v>7</v>
      </c>
      <c r="DI27" s="11">
        <v>5</v>
      </c>
      <c r="DJ27" s="12"/>
      <c r="DK27" s="11">
        <v>7</v>
      </c>
      <c r="DL27" s="11"/>
      <c r="DM27" s="11">
        <v>8</v>
      </c>
      <c r="DN27" s="12"/>
      <c r="DO27" s="11">
        <v>6</v>
      </c>
      <c r="DP27" s="12"/>
      <c r="DQ27" s="11">
        <v>6</v>
      </c>
      <c r="DR27" s="12"/>
      <c r="DS27" s="11">
        <v>8</v>
      </c>
      <c r="DT27" s="12"/>
      <c r="DU27" s="12">
        <v>8</v>
      </c>
      <c r="DV27" s="12"/>
      <c r="DW27" s="12">
        <v>9</v>
      </c>
      <c r="DX27" s="12"/>
      <c r="DY27" s="13">
        <f t="shared" si="22"/>
        <v>7.24</v>
      </c>
      <c r="DZ27" s="13"/>
      <c r="EA27" s="14" t="str">
        <f t="shared" si="38"/>
        <v>Khá</v>
      </c>
      <c r="EB27" s="19"/>
      <c r="EC27" s="11">
        <v>9</v>
      </c>
      <c r="ED27" s="98"/>
      <c r="EE27" s="11">
        <v>8</v>
      </c>
      <c r="EF27" s="98"/>
      <c r="EG27" s="11">
        <f t="shared" si="23"/>
        <v>8</v>
      </c>
      <c r="EH27" s="11">
        <v>8</v>
      </c>
      <c r="EI27" s="98"/>
      <c r="EJ27" s="11">
        <v>8</v>
      </c>
      <c r="EK27" s="98"/>
      <c r="EL27" s="11">
        <v>6</v>
      </c>
      <c r="EM27" s="98"/>
      <c r="EN27" s="11">
        <v>9</v>
      </c>
      <c r="EO27" s="98"/>
      <c r="EP27" s="11">
        <f t="shared" si="24"/>
        <v>9</v>
      </c>
      <c r="EQ27" s="11">
        <v>8</v>
      </c>
      <c r="ER27" s="98"/>
      <c r="ES27" s="11">
        <v>9</v>
      </c>
      <c r="ET27" s="98"/>
      <c r="EU27" s="11">
        <v>9</v>
      </c>
      <c r="EV27" s="98"/>
      <c r="EW27" s="11">
        <v>7</v>
      </c>
      <c r="EX27" s="98"/>
      <c r="EY27" s="11">
        <v>9</v>
      </c>
      <c r="EZ27" s="98"/>
      <c r="FA27" s="217">
        <f t="shared" si="25"/>
        <v>8.2899999999999991</v>
      </c>
      <c r="FB27" s="220"/>
      <c r="FC27" s="221" t="str">
        <f t="shared" si="29"/>
        <v>Giỏi</v>
      </c>
      <c r="FD27" s="221"/>
      <c r="FE27" s="217">
        <f t="shared" si="26"/>
        <v>7.79</v>
      </c>
      <c r="FF27" s="220"/>
      <c r="FG27" s="221" t="str">
        <f t="shared" si="30"/>
        <v>Khá</v>
      </c>
      <c r="FH27" s="219" t="str">
        <f t="shared" si="27"/>
        <v>Ngô Thị MỹLinh</v>
      </c>
      <c r="FI27" s="46">
        <f t="shared" si="28"/>
        <v>7</v>
      </c>
      <c r="FJ27" s="46"/>
      <c r="FK27" s="47" t="str">
        <f t="shared" si="39"/>
        <v>Khá</v>
      </c>
      <c r="FL27" s="170">
        <f t="shared" si="5"/>
        <v>68</v>
      </c>
    </row>
    <row r="28" spans="1:168" ht="12.75" x14ac:dyDescent="0.2">
      <c r="A28" s="16">
        <v>24</v>
      </c>
      <c r="B28" s="17" t="s">
        <v>241</v>
      </c>
      <c r="C28" s="18" t="s">
        <v>113</v>
      </c>
      <c r="D28" s="11">
        <v>6</v>
      </c>
      <c r="E28" s="12"/>
      <c r="F28" s="11">
        <f t="shared" si="6"/>
        <v>6</v>
      </c>
      <c r="G28" s="11">
        <v>7</v>
      </c>
      <c r="H28" s="12"/>
      <c r="I28" s="11">
        <f t="shared" si="7"/>
        <v>7</v>
      </c>
      <c r="J28" s="11">
        <v>8</v>
      </c>
      <c r="K28" s="12"/>
      <c r="L28" s="11">
        <f t="shared" si="8"/>
        <v>8</v>
      </c>
      <c r="M28" s="11">
        <v>9</v>
      </c>
      <c r="N28" s="12"/>
      <c r="O28" s="11">
        <v>7</v>
      </c>
      <c r="P28" s="12"/>
      <c r="Q28" s="11">
        <f t="shared" si="9"/>
        <v>7</v>
      </c>
      <c r="R28" s="11">
        <v>5</v>
      </c>
      <c r="S28" s="12"/>
      <c r="T28" s="11">
        <f t="shared" si="10"/>
        <v>5</v>
      </c>
      <c r="U28" s="12">
        <v>7</v>
      </c>
      <c r="V28" s="12"/>
      <c r="W28" s="11">
        <f t="shared" si="11"/>
        <v>7</v>
      </c>
      <c r="X28" s="12">
        <v>7</v>
      </c>
      <c r="Y28" s="12"/>
      <c r="Z28" s="11">
        <v>6</v>
      </c>
      <c r="AA28" s="12"/>
      <c r="AB28" s="11">
        <f t="shared" si="12"/>
        <v>6</v>
      </c>
      <c r="AC28" s="11">
        <v>6</v>
      </c>
      <c r="AD28" s="12"/>
      <c r="AE28" s="11">
        <f t="shared" si="13"/>
        <v>6</v>
      </c>
      <c r="AF28" s="11">
        <v>6</v>
      </c>
      <c r="AG28" s="11"/>
      <c r="AH28" s="11">
        <v>6</v>
      </c>
      <c r="AI28" s="12"/>
      <c r="AJ28" s="11">
        <f t="shared" si="0"/>
        <v>6</v>
      </c>
      <c r="AK28" s="11">
        <v>6</v>
      </c>
      <c r="AL28" s="12"/>
      <c r="AM28" s="11">
        <f t="shared" si="1"/>
        <v>6</v>
      </c>
      <c r="AN28" s="11">
        <v>6</v>
      </c>
      <c r="AO28" s="12"/>
      <c r="AP28" s="11">
        <f t="shared" si="2"/>
        <v>6</v>
      </c>
      <c r="AQ28" s="11">
        <v>7</v>
      </c>
      <c r="AR28" s="12"/>
      <c r="AS28" s="12">
        <v>6</v>
      </c>
      <c r="AT28" s="12"/>
      <c r="AU28" s="12">
        <v>6</v>
      </c>
      <c r="AV28" s="12"/>
      <c r="AW28" s="11">
        <f t="shared" si="14"/>
        <v>6</v>
      </c>
      <c r="AX28" s="13">
        <f t="shared" si="3"/>
        <v>6.5</v>
      </c>
      <c r="AY28" s="13"/>
      <c r="AZ28" s="14" t="str">
        <f t="shared" si="36"/>
        <v>TBKhá</v>
      </c>
      <c r="BA28" s="19"/>
      <c r="BB28" s="11">
        <v>7</v>
      </c>
      <c r="BC28" s="12"/>
      <c r="BD28" s="11">
        <v>8</v>
      </c>
      <c r="BE28" s="12"/>
      <c r="BF28" s="11">
        <v>8</v>
      </c>
      <c r="BG28" s="12"/>
      <c r="BH28" s="11">
        <v>7</v>
      </c>
      <c r="BI28" s="11"/>
      <c r="BJ28" s="11">
        <f t="shared" si="15"/>
        <v>7</v>
      </c>
      <c r="BK28" s="11">
        <v>8</v>
      </c>
      <c r="BL28" s="12"/>
      <c r="BM28" s="11">
        <v>8</v>
      </c>
      <c r="BN28" s="12"/>
      <c r="BO28" s="11">
        <v>9</v>
      </c>
      <c r="BP28" s="12"/>
      <c r="BQ28" s="11">
        <f t="shared" si="16"/>
        <v>9</v>
      </c>
      <c r="BR28" s="11">
        <v>8</v>
      </c>
      <c r="BS28" s="12"/>
      <c r="BT28" s="12">
        <v>8</v>
      </c>
      <c r="BU28" s="12"/>
      <c r="BV28" s="12">
        <v>8</v>
      </c>
      <c r="BW28" s="12"/>
      <c r="BX28" s="11">
        <v>9</v>
      </c>
      <c r="BY28" s="12"/>
      <c r="BZ28" s="11">
        <v>6</v>
      </c>
      <c r="CA28" s="12"/>
      <c r="CB28" s="11">
        <v>8</v>
      </c>
      <c r="CC28" s="12"/>
      <c r="CD28" s="11">
        <v>9</v>
      </c>
      <c r="CE28" s="11"/>
      <c r="CF28" s="11">
        <f t="shared" si="17"/>
        <v>9</v>
      </c>
      <c r="CG28" s="11">
        <v>8</v>
      </c>
      <c r="CH28" s="12"/>
      <c r="CI28" s="11">
        <v>8</v>
      </c>
      <c r="CJ28" s="12"/>
      <c r="CK28" s="11">
        <v>8</v>
      </c>
      <c r="CL28" s="12"/>
      <c r="CM28" s="11">
        <v>9</v>
      </c>
      <c r="CN28" s="12"/>
      <c r="CO28" s="11">
        <f t="shared" si="18"/>
        <v>9</v>
      </c>
      <c r="CP28" s="11">
        <v>7</v>
      </c>
      <c r="CQ28" s="12"/>
      <c r="CR28" s="11">
        <v>9</v>
      </c>
      <c r="CS28" s="12"/>
      <c r="CT28" s="11">
        <f t="shared" si="19"/>
        <v>9</v>
      </c>
      <c r="CU28" s="12">
        <v>9</v>
      </c>
      <c r="CV28" s="12"/>
      <c r="CW28" s="12">
        <v>9</v>
      </c>
      <c r="CX28" s="12"/>
      <c r="CY28" s="13">
        <f t="shared" si="4"/>
        <v>8.02</v>
      </c>
      <c r="CZ28" s="13"/>
      <c r="DA28" s="14" t="str">
        <f t="shared" si="37"/>
        <v>Giỏi</v>
      </c>
      <c r="DB28" s="19"/>
      <c r="DC28" s="11">
        <v>9</v>
      </c>
      <c r="DD28" s="12"/>
      <c r="DE28" s="11">
        <f t="shared" si="20"/>
        <v>9</v>
      </c>
      <c r="DF28" s="11">
        <v>8</v>
      </c>
      <c r="DG28" s="12"/>
      <c r="DH28" s="11">
        <f t="shared" si="21"/>
        <v>8</v>
      </c>
      <c r="DI28" s="11">
        <v>7</v>
      </c>
      <c r="DJ28" s="12"/>
      <c r="DK28" s="11">
        <v>8</v>
      </c>
      <c r="DL28" s="11"/>
      <c r="DM28" s="11">
        <v>7</v>
      </c>
      <c r="DN28" s="12"/>
      <c r="DO28" s="11">
        <v>7</v>
      </c>
      <c r="DP28" s="12"/>
      <c r="DQ28" s="11">
        <v>8</v>
      </c>
      <c r="DR28" s="12"/>
      <c r="DS28" s="11">
        <v>9</v>
      </c>
      <c r="DT28" s="12"/>
      <c r="DU28" s="12">
        <v>9</v>
      </c>
      <c r="DV28" s="12"/>
      <c r="DW28" s="12">
        <v>9</v>
      </c>
      <c r="DX28" s="12"/>
      <c r="DY28" s="13">
        <f t="shared" si="22"/>
        <v>8.16</v>
      </c>
      <c r="DZ28" s="13"/>
      <c r="EA28" s="14" t="str">
        <f t="shared" si="38"/>
        <v>Giỏi</v>
      </c>
      <c r="EB28" s="19"/>
      <c r="EC28" s="11">
        <v>10</v>
      </c>
      <c r="ED28" s="98"/>
      <c r="EE28" s="11">
        <v>9</v>
      </c>
      <c r="EF28" s="98"/>
      <c r="EG28" s="11">
        <f t="shared" si="23"/>
        <v>9</v>
      </c>
      <c r="EH28" s="11">
        <v>9</v>
      </c>
      <c r="EI28" s="98"/>
      <c r="EJ28" s="11">
        <v>8</v>
      </c>
      <c r="EK28" s="98"/>
      <c r="EL28" s="11">
        <v>7</v>
      </c>
      <c r="EM28" s="98"/>
      <c r="EN28" s="11">
        <v>9</v>
      </c>
      <c r="EO28" s="98"/>
      <c r="EP28" s="11">
        <f t="shared" si="24"/>
        <v>9</v>
      </c>
      <c r="EQ28" s="11">
        <v>9</v>
      </c>
      <c r="ER28" s="98"/>
      <c r="ES28" s="11">
        <v>9</v>
      </c>
      <c r="ET28" s="98"/>
      <c r="EU28" s="11">
        <v>8</v>
      </c>
      <c r="EV28" s="98"/>
      <c r="EW28" s="11">
        <v>10</v>
      </c>
      <c r="EX28" s="98"/>
      <c r="EY28" s="11">
        <v>8</v>
      </c>
      <c r="EZ28" s="98"/>
      <c r="FA28" s="217">
        <f t="shared" si="25"/>
        <v>8.7100000000000009</v>
      </c>
      <c r="FB28" s="220"/>
      <c r="FC28" s="221" t="str">
        <f t="shared" si="29"/>
        <v>Giỏi</v>
      </c>
      <c r="FD28" s="221"/>
      <c r="FE28" s="217">
        <f t="shared" si="26"/>
        <v>8.4499999999999993</v>
      </c>
      <c r="FF28" s="220"/>
      <c r="FG28" s="221" t="str">
        <f t="shared" si="30"/>
        <v>Giỏi</v>
      </c>
      <c r="FH28" s="219" t="str">
        <f t="shared" si="27"/>
        <v>Nguyễn Thị HoàiLinh</v>
      </c>
      <c r="FI28" s="46">
        <f t="shared" si="28"/>
        <v>7.65</v>
      </c>
      <c r="FJ28" s="46"/>
      <c r="FK28" s="47" t="str">
        <f t="shared" si="39"/>
        <v>Khá</v>
      </c>
      <c r="FL28" s="170">
        <f t="shared" si="5"/>
        <v>26</v>
      </c>
    </row>
    <row r="29" spans="1:168" ht="12.75" x14ac:dyDescent="0.2">
      <c r="A29" s="16">
        <v>25</v>
      </c>
      <c r="B29" s="17" t="s">
        <v>203</v>
      </c>
      <c r="C29" s="18" t="s">
        <v>117</v>
      </c>
      <c r="D29" s="11">
        <v>7</v>
      </c>
      <c r="E29" s="12"/>
      <c r="F29" s="11">
        <f t="shared" si="6"/>
        <v>7</v>
      </c>
      <c r="G29" s="11">
        <v>6</v>
      </c>
      <c r="H29" s="12"/>
      <c r="I29" s="11">
        <f t="shared" si="7"/>
        <v>6</v>
      </c>
      <c r="J29" s="11">
        <v>7</v>
      </c>
      <c r="K29" s="12"/>
      <c r="L29" s="11">
        <f t="shared" si="8"/>
        <v>7</v>
      </c>
      <c r="M29" s="11">
        <v>6</v>
      </c>
      <c r="N29" s="12"/>
      <c r="O29" s="11">
        <v>5</v>
      </c>
      <c r="P29" s="12"/>
      <c r="Q29" s="11">
        <f t="shared" si="9"/>
        <v>5</v>
      </c>
      <c r="R29" s="11">
        <v>4</v>
      </c>
      <c r="S29" s="12">
        <v>5</v>
      </c>
      <c r="T29" s="11">
        <f t="shared" si="10"/>
        <v>5</v>
      </c>
      <c r="U29" s="12">
        <v>6</v>
      </c>
      <c r="V29" s="12"/>
      <c r="W29" s="11">
        <f t="shared" si="11"/>
        <v>6</v>
      </c>
      <c r="X29" s="12">
        <v>6</v>
      </c>
      <c r="Y29" s="12"/>
      <c r="Z29" s="11">
        <v>4</v>
      </c>
      <c r="AA29" s="12">
        <v>5</v>
      </c>
      <c r="AB29" s="11">
        <f t="shared" si="12"/>
        <v>5</v>
      </c>
      <c r="AC29" s="11">
        <v>6</v>
      </c>
      <c r="AD29" s="12"/>
      <c r="AE29" s="11">
        <f t="shared" si="13"/>
        <v>6</v>
      </c>
      <c r="AF29" s="11">
        <v>6</v>
      </c>
      <c r="AG29" s="11"/>
      <c r="AH29" s="11">
        <v>5</v>
      </c>
      <c r="AI29" s="12"/>
      <c r="AJ29" s="11">
        <f t="shared" si="0"/>
        <v>5</v>
      </c>
      <c r="AK29" s="11">
        <v>4</v>
      </c>
      <c r="AL29" s="12">
        <v>5</v>
      </c>
      <c r="AM29" s="11">
        <f t="shared" si="1"/>
        <v>5</v>
      </c>
      <c r="AN29" s="11">
        <v>5</v>
      </c>
      <c r="AO29" s="12"/>
      <c r="AP29" s="11">
        <f t="shared" si="2"/>
        <v>5</v>
      </c>
      <c r="AQ29" s="11">
        <v>8</v>
      </c>
      <c r="AR29" s="12"/>
      <c r="AS29" s="12">
        <v>7</v>
      </c>
      <c r="AT29" s="12"/>
      <c r="AU29" s="12">
        <v>5</v>
      </c>
      <c r="AV29" s="12"/>
      <c r="AW29" s="11">
        <f t="shared" si="14"/>
        <v>5</v>
      </c>
      <c r="AX29" s="13">
        <f t="shared" si="3"/>
        <v>5.91</v>
      </c>
      <c r="AY29" s="13"/>
      <c r="AZ29" s="14" t="str">
        <f t="shared" si="36"/>
        <v>TBình</v>
      </c>
      <c r="BA29" s="19"/>
      <c r="BB29" s="11">
        <v>7</v>
      </c>
      <c r="BC29" s="12"/>
      <c r="BD29" s="11">
        <v>7</v>
      </c>
      <c r="BE29" s="12"/>
      <c r="BF29" s="11">
        <v>8</v>
      </c>
      <c r="BG29" s="12"/>
      <c r="BH29" s="11">
        <v>6</v>
      </c>
      <c r="BI29" s="11"/>
      <c r="BJ29" s="11">
        <f t="shared" si="15"/>
        <v>6</v>
      </c>
      <c r="BK29" s="11">
        <v>7</v>
      </c>
      <c r="BL29" s="12"/>
      <c r="BM29" s="11">
        <v>8</v>
      </c>
      <c r="BN29" s="12"/>
      <c r="BO29" s="11">
        <v>8</v>
      </c>
      <c r="BP29" s="12"/>
      <c r="BQ29" s="11">
        <f t="shared" si="16"/>
        <v>8</v>
      </c>
      <c r="BR29" s="11">
        <v>7</v>
      </c>
      <c r="BS29" s="12"/>
      <c r="BT29" s="12">
        <v>9</v>
      </c>
      <c r="BU29" s="12"/>
      <c r="BV29" s="12">
        <v>8</v>
      </c>
      <c r="BW29" s="12"/>
      <c r="BX29" s="11">
        <v>8</v>
      </c>
      <c r="BY29" s="12"/>
      <c r="BZ29" s="11">
        <v>6</v>
      </c>
      <c r="CA29" s="12"/>
      <c r="CB29" s="11">
        <v>6</v>
      </c>
      <c r="CC29" s="12"/>
      <c r="CD29" s="11">
        <v>9</v>
      </c>
      <c r="CE29" s="11"/>
      <c r="CF29" s="11">
        <f t="shared" si="17"/>
        <v>9</v>
      </c>
      <c r="CG29" s="11">
        <v>7</v>
      </c>
      <c r="CH29" s="12"/>
      <c r="CI29" s="11">
        <v>8</v>
      </c>
      <c r="CJ29" s="12"/>
      <c r="CK29" s="11">
        <v>8</v>
      </c>
      <c r="CL29" s="12"/>
      <c r="CM29" s="11">
        <v>8</v>
      </c>
      <c r="CN29" s="12"/>
      <c r="CO29" s="11">
        <f t="shared" si="18"/>
        <v>8</v>
      </c>
      <c r="CP29" s="11">
        <v>8</v>
      </c>
      <c r="CQ29" s="12"/>
      <c r="CR29" s="11">
        <v>8</v>
      </c>
      <c r="CS29" s="12"/>
      <c r="CT29" s="11">
        <f t="shared" si="19"/>
        <v>8</v>
      </c>
      <c r="CU29" s="12">
        <v>8</v>
      </c>
      <c r="CV29" s="12"/>
      <c r="CW29" s="12">
        <v>8</v>
      </c>
      <c r="CX29" s="12"/>
      <c r="CY29" s="13">
        <f t="shared" si="4"/>
        <v>7.57</v>
      </c>
      <c r="CZ29" s="13"/>
      <c r="DA29" s="14" t="str">
        <f t="shared" si="37"/>
        <v>Khá</v>
      </c>
      <c r="DB29" s="19"/>
      <c r="DC29" s="11">
        <v>9</v>
      </c>
      <c r="DD29" s="12"/>
      <c r="DE29" s="11">
        <f t="shared" si="20"/>
        <v>9</v>
      </c>
      <c r="DF29" s="11">
        <v>8</v>
      </c>
      <c r="DG29" s="12"/>
      <c r="DH29" s="11">
        <f t="shared" si="21"/>
        <v>8</v>
      </c>
      <c r="DI29" s="11">
        <v>7</v>
      </c>
      <c r="DJ29" s="12"/>
      <c r="DK29" s="11">
        <v>8</v>
      </c>
      <c r="DL29" s="11"/>
      <c r="DM29" s="11">
        <v>9</v>
      </c>
      <c r="DN29" s="12"/>
      <c r="DO29" s="11">
        <v>8</v>
      </c>
      <c r="DP29" s="12"/>
      <c r="DQ29" s="11">
        <v>7</v>
      </c>
      <c r="DR29" s="12"/>
      <c r="DS29" s="11">
        <v>9</v>
      </c>
      <c r="DT29" s="12"/>
      <c r="DU29" s="12">
        <v>8</v>
      </c>
      <c r="DV29" s="12"/>
      <c r="DW29" s="12">
        <v>8</v>
      </c>
      <c r="DX29" s="12"/>
      <c r="DY29" s="13">
        <f t="shared" si="22"/>
        <v>8.16</v>
      </c>
      <c r="DZ29" s="13"/>
      <c r="EA29" s="14" t="str">
        <f t="shared" si="38"/>
        <v>Giỏi</v>
      </c>
      <c r="EB29" s="19"/>
      <c r="EC29" s="11">
        <v>9</v>
      </c>
      <c r="ED29" s="98"/>
      <c r="EE29" s="11">
        <v>9</v>
      </c>
      <c r="EF29" s="98"/>
      <c r="EG29" s="11">
        <f t="shared" si="23"/>
        <v>9</v>
      </c>
      <c r="EH29" s="11">
        <v>9</v>
      </c>
      <c r="EI29" s="98"/>
      <c r="EJ29" s="11">
        <v>9</v>
      </c>
      <c r="EK29" s="98"/>
      <c r="EL29" s="11">
        <v>7</v>
      </c>
      <c r="EM29" s="98"/>
      <c r="EN29" s="11">
        <v>9</v>
      </c>
      <c r="EO29" s="98"/>
      <c r="EP29" s="11">
        <f t="shared" si="24"/>
        <v>9</v>
      </c>
      <c r="EQ29" s="11">
        <v>9</v>
      </c>
      <c r="ER29" s="98"/>
      <c r="ES29" s="11">
        <v>9</v>
      </c>
      <c r="ET29" s="98"/>
      <c r="EU29" s="11">
        <v>8</v>
      </c>
      <c r="EV29" s="98"/>
      <c r="EW29" s="11">
        <v>9</v>
      </c>
      <c r="EX29" s="98"/>
      <c r="EY29" s="11">
        <v>8</v>
      </c>
      <c r="EZ29" s="98"/>
      <c r="FA29" s="217">
        <f t="shared" si="25"/>
        <v>8.61</v>
      </c>
      <c r="FB29" s="220"/>
      <c r="FC29" s="221" t="str">
        <f t="shared" si="29"/>
        <v>Giỏi</v>
      </c>
      <c r="FD29" s="221"/>
      <c r="FE29" s="217">
        <f t="shared" si="26"/>
        <v>8.4</v>
      </c>
      <c r="FF29" s="220"/>
      <c r="FG29" s="221" t="str">
        <f t="shared" si="30"/>
        <v>Giỏi</v>
      </c>
      <c r="FH29" s="219" t="str">
        <f t="shared" si="27"/>
        <v>Trần ThịLoan</v>
      </c>
      <c r="FI29" s="46">
        <f t="shared" si="28"/>
        <v>7.28</v>
      </c>
      <c r="FJ29" s="46"/>
      <c r="FK29" s="47" t="str">
        <f t="shared" si="39"/>
        <v>Khá</v>
      </c>
      <c r="FL29" s="170">
        <f t="shared" si="5"/>
        <v>50</v>
      </c>
    </row>
    <row r="30" spans="1:168" ht="12.75" x14ac:dyDescent="0.2">
      <c r="A30" s="16">
        <v>26</v>
      </c>
      <c r="B30" s="17" t="s">
        <v>97</v>
      </c>
      <c r="C30" s="18" t="s">
        <v>222</v>
      </c>
      <c r="D30" s="11">
        <v>8</v>
      </c>
      <c r="E30" s="12"/>
      <c r="F30" s="11">
        <f t="shared" si="6"/>
        <v>8</v>
      </c>
      <c r="G30" s="11">
        <v>6</v>
      </c>
      <c r="H30" s="12"/>
      <c r="I30" s="11">
        <f t="shared" si="7"/>
        <v>6</v>
      </c>
      <c r="J30" s="11">
        <v>7</v>
      </c>
      <c r="K30" s="12"/>
      <c r="L30" s="11">
        <f t="shared" si="8"/>
        <v>7</v>
      </c>
      <c r="M30" s="11">
        <v>6</v>
      </c>
      <c r="N30" s="12"/>
      <c r="O30" s="11">
        <v>7</v>
      </c>
      <c r="P30" s="12"/>
      <c r="Q30" s="11">
        <f t="shared" si="9"/>
        <v>7</v>
      </c>
      <c r="R30" s="11">
        <v>5</v>
      </c>
      <c r="S30" s="12"/>
      <c r="T30" s="11">
        <f t="shared" si="10"/>
        <v>5</v>
      </c>
      <c r="U30" s="12">
        <v>8</v>
      </c>
      <c r="V30" s="12"/>
      <c r="W30" s="11">
        <f t="shared" si="11"/>
        <v>8</v>
      </c>
      <c r="X30" s="12">
        <v>7</v>
      </c>
      <c r="Y30" s="12"/>
      <c r="Z30" s="11">
        <v>9</v>
      </c>
      <c r="AA30" s="12"/>
      <c r="AB30" s="11">
        <f t="shared" si="12"/>
        <v>9</v>
      </c>
      <c r="AC30" s="11">
        <v>6</v>
      </c>
      <c r="AD30" s="12"/>
      <c r="AE30" s="11">
        <f t="shared" si="13"/>
        <v>6</v>
      </c>
      <c r="AF30" s="11">
        <v>8</v>
      </c>
      <c r="AG30" s="11"/>
      <c r="AH30" s="11">
        <v>7</v>
      </c>
      <c r="AI30" s="12"/>
      <c r="AJ30" s="11">
        <f t="shared" si="0"/>
        <v>7</v>
      </c>
      <c r="AK30" s="11">
        <v>7</v>
      </c>
      <c r="AL30" s="12"/>
      <c r="AM30" s="11">
        <f t="shared" si="1"/>
        <v>7</v>
      </c>
      <c r="AN30" s="11">
        <v>8</v>
      </c>
      <c r="AO30" s="12"/>
      <c r="AP30" s="11">
        <f t="shared" si="2"/>
        <v>8</v>
      </c>
      <c r="AQ30" s="11">
        <v>7</v>
      </c>
      <c r="AR30" s="12"/>
      <c r="AS30" s="12">
        <v>6</v>
      </c>
      <c r="AT30" s="12"/>
      <c r="AU30" s="12">
        <v>7</v>
      </c>
      <c r="AV30" s="12"/>
      <c r="AW30" s="11">
        <f t="shared" si="14"/>
        <v>7</v>
      </c>
      <c r="AX30" s="13">
        <f t="shared" si="3"/>
        <v>7.04</v>
      </c>
      <c r="AY30" s="13"/>
      <c r="AZ30" s="14" t="str">
        <f t="shared" si="36"/>
        <v>Khá</v>
      </c>
      <c r="BA30" s="19"/>
      <c r="BB30" s="11">
        <v>7</v>
      </c>
      <c r="BC30" s="12"/>
      <c r="BD30" s="11">
        <v>7</v>
      </c>
      <c r="BE30" s="12"/>
      <c r="BF30" s="11">
        <v>8</v>
      </c>
      <c r="BG30" s="12"/>
      <c r="BH30" s="11">
        <v>7</v>
      </c>
      <c r="BI30" s="11"/>
      <c r="BJ30" s="11">
        <f t="shared" si="15"/>
        <v>7</v>
      </c>
      <c r="BK30" s="11">
        <v>7</v>
      </c>
      <c r="BL30" s="12"/>
      <c r="BM30" s="11">
        <v>8</v>
      </c>
      <c r="BN30" s="12"/>
      <c r="BO30" s="11">
        <v>9</v>
      </c>
      <c r="BP30" s="12"/>
      <c r="BQ30" s="11">
        <f t="shared" si="16"/>
        <v>9</v>
      </c>
      <c r="BR30" s="11">
        <v>8</v>
      </c>
      <c r="BS30" s="12"/>
      <c r="BT30" s="12">
        <v>9</v>
      </c>
      <c r="BU30" s="12"/>
      <c r="BV30" s="12">
        <v>8</v>
      </c>
      <c r="BW30" s="12"/>
      <c r="BX30" s="11">
        <v>9</v>
      </c>
      <c r="BY30" s="12"/>
      <c r="BZ30" s="11">
        <v>6</v>
      </c>
      <c r="CA30" s="12"/>
      <c r="CB30" s="11">
        <v>7</v>
      </c>
      <c r="CC30" s="12"/>
      <c r="CD30" s="11">
        <v>9</v>
      </c>
      <c r="CE30" s="11"/>
      <c r="CF30" s="11">
        <f t="shared" si="17"/>
        <v>9</v>
      </c>
      <c r="CG30" s="11">
        <v>8</v>
      </c>
      <c r="CH30" s="12"/>
      <c r="CI30" s="11">
        <v>8</v>
      </c>
      <c r="CJ30" s="12"/>
      <c r="CK30" s="11">
        <v>8</v>
      </c>
      <c r="CL30" s="12"/>
      <c r="CM30" s="11">
        <v>8</v>
      </c>
      <c r="CN30" s="12"/>
      <c r="CO30" s="11">
        <f t="shared" si="18"/>
        <v>8</v>
      </c>
      <c r="CP30" s="11">
        <v>8</v>
      </c>
      <c r="CQ30" s="12"/>
      <c r="CR30" s="11">
        <v>9</v>
      </c>
      <c r="CS30" s="12"/>
      <c r="CT30" s="11">
        <f t="shared" si="19"/>
        <v>9</v>
      </c>
      <c r="CU30" s="12">
        <v>9</v>
      </c>
      <c r="CV30" s="12"/>
      <c r="CW30" s="12">
        <v>8</v>
      </c>
      <c r="CX30" s="12"/>
      <c r="CY30" s="13">
        <f t="shared" si="4"/>
        <v>7.91</v>
      </c>
      <c r="CZ30" s="13"/>
      <c r="DA30" s="14" t="str">
        <f t="shared" si="37"/>
        <v>Khá</v>
      </c>
      <c r="DB30" s="19"/>
      <c r="DC30" s="11">
        <v>9</v>
      </c>
      <c r="DD30" s="12"/>
      <c r="DE30" s="11">
        <f t="shared" si="20"/>
        <v>9</v>
      </c>
      <c r="DF30" s="11">
        <v>8</v>
      </c>
      <c r="DG30" s="12"/>
      <c r="DH30" s="11">
        <f t="shared" si="21"/>
        <v>8</v>
      </c>
      <c r="DI30" s="11">
        <v>8</v>
      </c>
      <c r="DJ30" s="12"/>
      <c r="DK30" s="11">
        <v>8</v>
      </c>
      <c r="DL30" s="11"/>
      <c r="DM30" s="11">
        <v>9</v>
      </c>
      <c r="DN30" s="12"/>
      <c r="DO30" s="11">
        <v>7</v>
      </c>
      <c r="DP30" s="12"/>
      <c r="DQ30" s="11">
        <v>8</v>
      </c>
      <c r="DR30" s="12"/>
      <c r="DS30" s="11">
        <v>8</v>
      </c>
      <c r="DT30" s="12"/>
      <c r="DU30" s="12">
        <v>8</v>
      </c>
      <c r="DV30" s="12"/>
      <c r="DW30" s="12">
        <v>9</v>
      </c>
      <c r="DX30" s="12"/>
      <c r="DY30" s="13">
        <f t="shared" si="22"/>
        <v>8.24</v>
      </c>
      <c r="DZ30" s="13"/>
      <c r="EA30" s="14" t="str">
        <f t="shared" si="38"/>
        <v>Giỏi</v>
      </c>
      <c r="EB30" s="19"/>
      <c r="EC30" s="11">
        <v>10</v>
      </c>
      <c r="ED30" s="98"/>
      <c r="EE30" s="11">
        <v>9</v>
      </c>
      <c r="EF30" s="98"/>
      <c r="EG30" s="11">
        <f t="shared" si="23"/>
        <v>9</v>
      </c>
      <c r="EH30" s="11">
        <v>9</v>
      </c>
      <c r="EI30" s="98"/>
      <c r="EJ30" s="11">
        <v>8</v>
      </c>
      <c r="EK30" s="98"/>
      <c r="EL30" s="11">
        <v>7</v>
      </c>
      <c r="EM30" s="98"/>
      <c r="EN30" s="11">
        <v>8</v>
      </c>
      <c r="EO30" s="98"/>
      <c r="EP30" s="11">
        <f t="shared" si="24"/>
        <v>8</v>
      </c>
      <c r="EQ30" s="11">
        <v>9</v>
      </c>
      <c r="ER30" s="98"/>
      <c r="ES30" s="11">
        <v>9</v>
      </c>
      <c r="ET30" s="98"/>
      <c r="EU30" s="11">
        <v>8</v>
      </c>
      <c r="EV30" s="98"/>
      <c r="EW30" s="11">
        <v>8</v>
      </c>
      <c r="EX30" s="98"/>
      <c r="EY30" s="11">
        <v>8</v>
      </c>
      <c r="EZ30" s="98"/>
      <c r="FA30" s="217">
        <f t="shared" si="25"/>
        <v>8.36</v>
      </c>
      <c r="FB30" s="220"/>
      <c r="FC30" s="221" t="str">
        <f t="shared" si="29"/>
        <v>Giỏi</v>
      </c>
      <c r="FD30" s="221"/>
      <c r="FE30" s="217">
        <f t="shared" si="26"/>
        <v>8.3000000000000007</v>
      </c>
      <c r="FF30" s="220"/>
      <c r="FG30" s="221" t="str">
        <f t="shared" si="30"/>
        <v>Giỏi</v>
      </c>
      <c r="FH30" s="219" t="str">
        <f t="shared" si="27"/>
        <v>Nguyễn ThịLy</v>
      </c>
      <c r="FI30" s="46">
        <f t="shared" si="28"/>
        <v>7.74</v>
      </c>
      <c r="FJ30" s="46"/>
      <c r="FK30" s="47" t="str">
        <f t="shared" si="39"/>
        <v>Khá</v>
      </c>
      <c r="FL30" s="170">
        <f t="shared" si="5"/>
        <v>23</v>
      </c>
    </row>
    <row r="31" spans="1:168" ht="12.75" x14ac:dyDescent="0.2">
      <c r="A31" s="16">
        <v>27</v>
      </c>
      <c r="B31" s="17" t="s">
        <v>306</v>
      </c>
      <c r="C31" s="18" t="s">
        <v>307</v>
      </c>
      <c r="D31" s="11">
        <v>6</v>
      </c>
      <c r="E31" s="12"/>
      <c r="F31" s="11">
        <f t="shared" si="6"/>
        <v>6</v>
      </c>
      <c r="G31" s="11">
        <v>6</v>
      </c>
      <c r="H31" s="12"/>
      <c r="I31" s="11">
        <f t="shared" si="7"/>
        <v>6</v>
      </c>
      <c r="J31" s="11">
        <v>8</v>
      </c>
      <c r="K31" s="12"/>
      <c r="L31" s="11">
        <f t="shared" si="8"/>
        <v>8</v>
      </c>
      <c r="M31" s="11">
        <v>9</v>
      </c>
      <c r="N31" s="12"/>
      <c r="O31" s="11">
        <v>7</v>
      </c>
      <c r="P31" s="12"/>
      <c r="Q31" s="11">
        <f t="shared" si="9"/>
        <v>7</v>
      </c>
      <c r="R31" s="11">
        <v>8</v>
      </c>
      <c r="S31" s="12"/>
      <c r="T31" s="11">
        <f t="shared" si="10"/>
        <v>8</v>
      </c>
      <c r="U31" s="12">
        <v>7</v>
      </c>
      <c r="V31" s="12"/>
      <c r="W31" s="11">
        <f t="shared" si="11"/>
        <v>7</v>
      </c>
      <c r="X31" s="12">
        <v>7</v>
      </c>
      <c r="Y31" s="12"/>
      <c r="Z31" s="11">
        <v>7</v>
      </c>
      <c r="AA31" s="12"/>
      <c r="AB31" s="11">
        <f t="shared" si="12"/>
        <v>7</v>
      </c>
      <c r="AC31" s="11">
        <v>6</v>
      </c>
      <c r="AD31" s="12"/>
      <c r="AE31" s="11">
        <f t="shared" si="13"/>
        <v>6</v>
      </c>
      <c r="AF31" s="11">
        <v>7</v>
      </c>
      <c r="AG31" s="11"/>
      <c r="AH31" s="11">
        <v>6</v>
      </c>
      <c r="AI31" s="12"/>
      <c r="AJ31" s="11">
        <f t="shared" si="0"/>
        <v>6</v>
      </c>
      <c r="AK31" s="11">
        <v>7</v>
      </c>
      <c r="AL31" s="12"/>
      <c r="AM31" s="11">
        <f t="shared" si="1"/>
        <v>7</v>
      </c>
      <c r="AN31" s="11">
        <v>7</v>
      </c>
      <c r="AO31" s="12"/>
      <c r="AP31" s="11">
        <f t="shared" si="2"/>
        <v>7</v>
      </c>
      <c r="AQ31" s="11">
        <v>7</v>
      </c>
      <c r="AR31" s="12"/>
      <c r="AS31" s="12">
        <v>7</v>
      </c>
      <c r="AT31" s="12"/>
      <c r="AU31" s="12">
        <v>7</v>
      </c>
      <c r="AV31" s="12"/>
      <c r="AW31" s="11">
        <f t="shared" si="14"/>
        <v>7</v>
      </c>
      <c r="AX31" s="13">
        <f t="shared" si="3"/>
        <v>6.83</v>
      </c>
      <c r="AY31" s="13"/>
      <c r="AZ31" s="14" t="str">
        <f t="shared" si="36"/>
        <v>TBKhá</v>
      </c>
      <c r="BA31" s="19"/>
      <c r="BB31" s="11">
        <v>7</v>
      </c>
      <c r="BC31" s="12"/>
      <c r="BD31" s="11">
        <v>8</v>
      </c>
      <c r="BE31" s="12"/>
      <c r="BF31" s="11">
        <v>8</v>
      </c>
      <c r="BG31" s="12"/>
      <c r="BH31" s="11">
        <v>7</v>
      </c>
      <c r="BI31" s="11"/>
      <c r="BJ31" s="11">
        <f t="shared" si="15"/>
        <v>7</v>
      </c>
      <c r="BK31" s="11">
        <v>7</v>
      </c>
      <c r="BL31" s="12"/>
      <c r="BM31" s="11">
        <v>8</v>
      </c>
      <c r="BN31" s="12"/>
      <c r="BO31" s="11">
        <v>7</v>
      </c>
      <c r="BP31" s="12"/>
      <c r="BQ31" s="11">
        <f t="shared" si="16"/>
        <v>7</v>
      </c>
      <c r="BR31" s="11">
        <v>7</v>
      </c>
      <c r="BS31" s="12"/>
      <c r="BT31" s="12">
        <v>9</v>
      </c>
      <c r="BU31" s="12"/>
      <c r="BV31" s="12">
        <v>8</v>
      </c>
      <c r="BW31" s="12"/>
      <c r="BX31" s="11">
        <v>8</v>
      </c>
      <c r="BY31" s="12"/>
      <c r="BZ31" s="11">
        <v>6</v>
      </c>
      <c r="CA31" s="12"/>
      <c r="CB31" s="11">
        <v>8</v>
      </c>
      <c r="CC31" s="12"/>
      <c r="CD31" s="11">
        <v>9</v>
      </c>
      <c r="CE31" s="11"/>
      <c r="CF31" s="11">
        <f t="shared" si="17"/>
        <v>9</v>
      </c>
      <c r="CG31" s="11">
        <v>8</v>
      </c>
      <c r="CH31" s="12"/>
      <c r="CI31" s="11">
        <v>8</v>
      </c>
      <c r="CJ31" s="12"/>
      <c r="CK31" s="11">
        <v>7</v>
      </c>
      <c r="CL31" s="12"/>
      <c r="CM31" s="11">
        <v>7</v>
      </c>
      <c r="CN31" s="12"/>
      <c r="CO31" s="11">
        <f t="shared" si="18"/>
        <v>7</v>
      </c>
      <c r="CP31" s="11">
        <v>6</v>
      </c>
      <c r="CQ31" s="12"/>
      <c r="CR31" s="11">
        <v>7</v>
      </c>
      <c r="CS31" s="12"/>
      <c r="CT31" s="11">
        <f t="shared" si="19"/>
        <v>7</v>
      </c>
      <c r="CU31" s="12">
        <v>8</v>
      </c>
      <c r="CV31" s="12"/>
      <c r="CW31" s="12">
        <v>9</v>
      </c>
      <c r="CX31" s="12"/>
      <c r="CY31" s="13">
        <f t="shared" si="4"/>
        <v>7.6</v>
      </c>
      <c r="CZ31" s="13"/>
      <c r="DA31" s="14" t="str">
        <f t="shared" si="37"/>
        <v>Khá</v>
      </c>
      <c r="DB31" s="19"/>
      <c r="DC31" s="11">
        <v>8</v>
      </c>
      <c r="DD31" s="12"/>
      <c r="DE31" s="11">
        <f t="shared" si="20"/>
        <v>8</v>
      </c>
      <c r="DF31" s="11">
        <v>7</v>
      </c>
      <c r="DG31" s="12"/>
      <c r="DH31" s="11">
        <f t="shared" si="21"/>
        <v>7</v>
      </c>
      <c r="DI31" s="11">
        <v>6</v>
      </c>
      <c r="DJ31" s="12"/>
      <c r="DK31" s="11">
        <v>7</v>
      </c>
      <c r="DL31" s="11"/>
      <c r="DM31" s="11">
        <v>8</v>
      </c>
      <c r="DN31" s="12"/>
      <c r="DO31" s="11">
        <v>7</v>
      </c>
      <c r="DP31" s="12"/>
      <c r="DQ31" s="11">
        <v>7</v>
      </c>
      <c r="DR31" s="12"/>
      <c r="DS31" s="11">
        <v>9</v>
      </c>
      <c r="DT31" s="12"/>
      <c r="DU31" s="12">
        <v>8</v>
      </c>
      <c r="DV31" s="12"/>
      <c r="DW31" s="12">
        <v>9</v>
      </c>
      <c r="DX31" s="12"/>
      <c r="DY31" s="13">
        <f t="shared" si="22"/>
        <v>7.56</v>
      </c>
      <c r="DZ31" s="13"/>
      <c r="EA31" s="14" t="str">
        <f t="shared" si="38"/>
        <v>Khá</v>
      </c>
      <c r="EB31" s="19"/>
      <c r="EC31" s="11">
        <v>7</v>
      </c>
      <c r="ED31" s="98"/>
      <c r="EE31" s="11">
        <v>5</v>
      </c>
      <c r="EF31" s="98"/>
      <c r="EG31" s="11">
        <f t="shared" si="23"/>
        <v>5</v>
      </c>
      <c r="EH31" s="11">
        <v>8</v>
      </c>
      <c r="EI31" s="98"/>
      <c r="EJ31" s="11">
        <v>7</v>
      </c>
      <c r="EK31" s="98"/>
      <c r="EL31" s="11">
        <v>6</v>
      </c>
      <c r="EM31" s="98"/>
      <c r="EN31" s="11">
        <v>6</v>
      </c>
      <c r="EO31" s="98"/>
      <c r="EP31" s="11">
        <f t="shared" si="24"/>
        <v>6</v>
      </c>
      <c r="EQ31" s="11">
        <v>9</v>
      </c>
      <c r="ER31" s="98"/>
      <c r="ES31" s="11">
        <v>9</v>
      </c>
      <c r="ET31" s="98"/>
      <c r="EU31" s="11">
        <v>9</v>
      </c>
      <c r="EV31" s="98"/>
      <c r="EW31" s="11">
        <v>9</v>
      </c>
      <c r="EX31" s="98"/>
      <c r="EY31" s="11">
        <v>8</v>
      </c>
      <c r="EZ31" s="98"/>
      <c r="FA31" s="217">
        <f t="shared" si="25"/>
        <v>7.64</v>
      </c>
      <c r="FB31" s="220"/>
      <c r="FC31" s="221" t="str">
        <f t="shared" si="29"/>
        <v>Khá</v>
      </c>
      <c r="FD31" s="221"/>
      <c r="FE31" s="217">
        <f t="shared" si="26"/>
        <v>7.6</v>
      </c>
      <c r="FF31" s="220"/>
      <c r="FG31" s="221" t="str">
        <f t="shared" si="30"/>
        <v>Khá</v>
      </c>
      <c r="FH31" s="219" t="str">
        <f t="shared" si="27"/>
        <v>Nguyễn Thị BạchMơ</v>
      </c>
      <c r="FI31" s="46">
        <f t="shared" si="28"/>
        <v>7.34</v>
      </c>
      <c r="FJ31" s="46"/>
      <c r="FK31" s="47" t="str">
        <f t="shared" si="39"/>
        <v>Khá</v>
      </c>
      <c r="FL31" s="170">
        <f t="shared" si="5"/>
        <v>44</v>
      </c>
    </row>
    <row r="32" spans="1:168" ht="12.75" x14ac:dyDescent="0.2">
      <c r="A32" s="16">
        <v>28</v>
      </c>
      <c r="B32" s="17" t="s">
        <v>308</v>
      </c>
      <c r="C32" s="18" t="s">
        <v>229</v>
      </c>
      <c r="D32" s="11">
        <v>7</v>
      </c>
      <c r="E32" s="12"/>
      <c r="F32" s="11">
        <f t="shared" si="6"/>
        <v>7</v>
      </c>
      <c r="G32" s="11">
        <v>5</v>
      </c>
      <c r="H32" s="12"/>
      <c r="I32" s="11">
        <f t="shared" si="7"/>
        <v>5</v>
      </c>
      <c r="J32" s="11">
        <v>6</v>
      </c>
      <c r="K32" s="12"/>
      <c r="L32" s="11">
        <f t="shared" si="8"/>
        <v>6</v>
      </c>
      <c r="M32" s="11">
        <v>6</v>
      </c>
      <c r="N32" s="12"/>
      <c r="O32" s="11">
        <v>5</v>
      </c>
      <c r="P32" s="12"/>
      <c r="Q32" s="11">
        <f t="shared" si="9"/>
        <v>5</v>
      </c>
      <c r="R32" s="11">
        <v>5</v>
      </c>
      <c r="S32" s="12"/>
      <c r="T32" s="11">
        <f t="shared" si="10"/>
        <v>5</v>
      </c>
      <c r="U32" s="12">
        <v>7</v>
      </c>
      <c r="V32" s="12"/>
      <c r="W32" s="11">
        <f t="shared" si="11"/>
        <v>7</v>
      </c>
      <c r="X32" s="12">
        <v>7</v>
      </c>
      <c r="Y32" s="12"/>
      <c r="Z32" s="11">
        <v>7</v>
      </c>
      <c r="AA32" s="12"/>
      <c r="AB32" s="11">
        <f t="shared" si="12"/>
        <v>7</v>
      </c>
      <c r="AC32" s="11">
        <v>5</v>
      </c>
      <c r="AD32" s="12"/>
      <c r="AE32" s="11">
        <f t="shared" si="13"/>
        <v>5</v>
      </c>
      <c r="AF32" s="11">
        <v>6</v>
      </c>
      <c r="AG32" s="11"/>
      <c r="AH32" s="11">
        <v>6</v>
      </c>
      <c r="AI32" s="12"/>
      <c r="AJ32" s="11">
        <f t="shared" si="0"/>
        <v>6</v>
      </c>
      <c r="AK32" s="11">
        <v>6</v>
      </c>
      <c r="AL32" s="12"/>
      <c r="AM32" s="11">
        <f t="shared" si="1"/>
        <v>6</v>
      </c>
      <c r="AN32" s="11">
        <v>6</v>
      </c>
      <c r="AO32" s="12"/>
      <c r="AP32" s="11">
        <f t="shared" si="2"/>
        <v>6</v>
      </c>
      <c r="AQ32" s="11">
        <v>8</v>
      </c>
      <c r="AR32" s="12"/>
      <c r="AS32" s="12">
        <v>6</v>
      </c>
      <c r="AT32" s="12"/>
      <c r="AU32" s="12">
        <v>6</v>
      </c>
      <c r="AV32" s="12"/>
      <c r="AW32" s="11">
        <f t="shared" si="14"/>
        <v>6</v>
      </c>
      <c r="AX32" s="13">
        <f t="shared" si="3"/>
        <v>6.13</v>
      </c>
      <c r="AY32" s="13"/>
      <c r="AZ32" s="14" t="str">
        <f t="shared" si="36"/>
        <v>TBKhá</v>
      </c>
      <c r="BA32" s="19"/>
      <c r="BB32" s="11">
        <v>6</v>
      </c>
      <c r="BC32" s="12"/>
      <c r="BD32" s="11">
        <v>7</v>
      </c>
      <c r="BE32" s="12"/>
      <c r="BF32" s="11">
        <v>8</v>
      </c>
      <c r="BG32" s="12"/>
      <c r="BH32" s="11">
        <v>8</v>
      </c>
      <c r="BI32" s="11"/>
      <c r="BJ32" s="11">
        <f t="shared" si="15"/>
        <v>8</v>
      </c>
      <c r="BK32" s="11">
        <v>7</v>
      </c>
      <c r="BL32" s="12"/>
      <c r="BM32" s="11">
        <v>8</v>
      </c>
      <c r="BN32" s="12"/>
      <c r="BO32" s="11">
        <v>8</v>
      </c>
      <c r="BP32" s="12"/>
      <c r="BQ32" s="11">
        <f t="shared" si="16"/>
        <v>8</v>
      </c>
      <c r="BR32" s="11">
        <v>8</v>
      </c>
      <c r="BS32" s="12"/>
      <c r="BT32" s="12">
        <v>9</v>
      </c>
      <c r="BU32" s="12"/>
      <c r="BV32" s="12">
        <v>8</v>
      </c>
      <c r="BW32" s="12"/>
      <c r="BX32" s="11">
        <v>8</v>
      </c>
      <c r="BY32" s="12"/>
      <c r="BZ32" s="11">
        <v>5</v>
      </c>
      <c r="CA32" s="12"/>
      <c r="CB32" s="11">
        <v>7</v>
      </c>
      <c r="CC32" s="12"/>
      <c r="CD32" s="11">
        <v>7</v>
      </c>
      <c r="CE32" s="11"/>
      <c r="CF32" s="11">
        <f t="shared" si="17"/>
        <v>7</v>
      </c>
      <c r="CG32" s="11">
        <v>8</v>
      </c>
      <c r="CH32" s="12"/>
      <c r="CI32" s="11">
        <v>8</v>
      </c>
      <c r="CJ32" s="12"/>
      <c r="CK32" s="11">
        <v>8</v>
      </c>
      <c r="CL32" s="12"/>
      <c r="CM32" s="11">
        <v>8</v>
      </c>
      <c r="CN32" s="12"/>
      <c r="CO32" s="11">
        <f t="shared" si="18"/>
        <v>8</v>
      </c>
      <c r="CP32" s="11">
        <v>8</v>
      </c>
      <c r="CQ32" s="12"/>
      <c r="CR32" s="11">
        <v>8</v>
      </c>
      <c r="CS32" s="12"/>
      <c r="CT32" s="11">
        <f t="shared" si="19"/>
        <v>8</v>
      </c>
      <c r="CU32" s="12">
        <v>8</v>
      </c>
      <c r="CV32" s="12"/>
      <c r="CW32" s="12">
        <v>8</v>
      </c>
      <c r="CX32" s="12"/>
      <c r="CY32" s="13">
        <f t="shared" si="4"/>
        <v>7.53</v>
      </c>
      <c r="CZ32" s="13"/>
      <c r="DA32" s="14" t="str">
        <f t="shared" si="37"/>
        <v>Khá</v>
      </c>
      <c r="DB32" s="19"/>
      <c r="DC32" s="11">
        <v>9</v>
      </c>
      <c r="DD32" s="12"/>
      <c r="DE32" s="11">
        <f t="shared" si="20"/>
        <v>9</v>
      </c>
      <c r="DF32" s="11">
        <v>7</v>
      </c>
      <c r="DG32" s="12"/>
      <c r="DH32" s="11">
        <f t="shared" si="21"/>
        <v>7</v>
      </c>
      <c r="DI32" s="11">
        <v>6</v>
      </c>
      <c r="DJ32" s="12"/>
      <c r="DK32" s="11">
        <v>8</v>
      </c>
      <c r="DL32" s="11"/>
      <c r="DM32" s="11">
        <v>8</v>
      </c>
      <c r="DN32" s="12"/>
      <c r="DO32" s="11">
        <v>7</v>
      </c>
      <c r="DP32" s="12"/>
      <c r="DQ32" s="11">
        <v>7</v>
      </c>
      <c r="DR32" s="12"/>
      <c r="DS32" s="11">
        <v>9</v>
      </c>
      <c r="DT32" s="12"/>
      <c r="DU32" s="12">
        <v>8</v>
      </c>
      <c r="DV32" s="12"/>
      <c r="DW32" s="12">
        <v>8</v>
      </c>
      <c r="DX32" s="12"/>
      <c r="DY32" s="13">
        <f t="shared" si="22"/>
        <v>7.8</v>
      </c>
      <c r="DZ32" s="13"/>
      <c r="EA32" s="14" t="str">
        <f t="shared" si="38"/>
        <v>Khá</v>
      </c>
      <c r="EB32" s="19"/>
      <c r="EC32" s="11">
        <v>9</v>
      </c>
      <c r="ED32" s="98"/>
      <c r="EE32" s="11">
        <v>9</v>
      </c>
      <c r="EF32" s="98"/>
      <c r="EG32" s="11">
        <f t="shared" si="23"/>
        <v>9</v>
      </c>
      <c r="EH32" s="11">
        <v>9</v>
      </c>
      <c r="EI32" s="98"/>
      <c r="EJ32" s="11">
        <v>7</v>
      </c>
      <c r="EK32" s="98"/>
      <c r="EL32" s="11">
        <v>7</v>
      </c>
      <c r="EM32" s="98"/>
      <c r="EN32" s="11">
        <v>9</v>
      </c>
      <c r="EO32" s="98"/>
      <c r="EP32" s="11">
        <f t="shared" si="24"/>
        <v>9</v>
      </c>
      <c r="EQ32" s="11">
        <v>8</v>
      </c>
      <c r="ER32" s="98"/>
      <c r="ES32" s="11">
        <v>9</v>
      </c>
      <c r="ET32" s="98"/>
      <c r="EU32" s="11">
        <v>9</v>
      </c>
      <c r="EV32" s="98"/>
      <c r="EW32" s="11">
        <v>7</v>
      </c>
      <c r="EX32" s="98"/>
      <c r="EY32" s="11">
        <v>8</v>
      </c>
      <c r="EZ32" s="98"/>
      <c r="FA32" s="217">
        <f t="shared" si="25"/>
        <v>8.36</v>
      </c>
      <c r="FB32" s="220"/>
      <c r="FC32" s="221" t="str">
        <f t="shared" si="29"/>
        <v>Giỏi</v>
      </c>
      <c r="FD32" s="221"/>
      <c r="FE32" s="217">
        <f t="shared" si="26"/>
        <v>8.09</v>
      </c>
      <c r="FF32" s="220"/>
      <c r="FG32" s="221" t="str">
        <f t="shared" si="30"/>
        <v>Giỏi</v>
      </c>
      <c r="FH32" s="219" t="str">
        <f t="shared" si="27"/>
        <v>Nguyễn Thị NaMy</v>
      </c>
      <c r="FI32" s="46">
        <f t="shared" si="28"/>
        <v>7.24</v>
      </c>
      <c r="FJ32" s="46"/>
      <c r="FK32" s="47" t="str">
        <f t="shared" si="39"/>
        <v>Khá</v>
      </c>
      <c r="FL32" s="170">
        <f t="shared" si="5"/>
        <v>52</v>
      </c>
    </row>
    <row r="33" spans="1:168" ht="12.75" x14ac:dyDescent="0.2">
      <c r="A33" s="16">
        <v>29</v>
      </c>
      <c r="B33" s="17" t="s">
        <v>309</v>
      </c>
      <c r="C33" s="18" t="s">
        <v>229</v>
      </c>
      <c r="D33" s="11">
        <v>3</v>
      </c>
      <c r="E33" s="12">
        <v>7</v>
      </c>
      <c r="F33" s="11">
        <f t="shared" si="6"/>
        <v>7</v>
      </c>
      <c r="G33" s="11">
        <v>5</v>
      </c>
      <c r="H33" s="12"/>
      <c r="I33" s="11">
        <f t="shared" si="7"/>
        <v>5</v>
      </c>
      <c r="J33" s="11">
        <v>6</v>
      </c>
      <c r="K33" s="12"/>
      <c r="L33" s="11">
        <f t="shared" si="8"/>
        <v>6</v>
      </c>
      <c r="M33" s="11">
        <v>5</v>
      </c>
      <c r="N33" s="12"/>
      <c r="O33" s="11">
        <v>4</v>
      </c>
      <c r="P33" s="12">
        <v>5</v>
      </c>
      <c r="Q33" s="11">
        <f t="shared" si="9"/>
        <v>5</v>
      </c>
      <c r="R33" s="11">
        <v>5</v>
      </c>
      <c r="S33" s="12"/>
      <c r="T33" s="11">
        <f t="shared" si="10"/>
        <v>5</v>
      </c>
      <c r="U33" s="12">
        <v>3</v>
      </c>
      <c r="V33" s="12">
        <v>7</v>
      </c>
      <c r="W33" s="11">
        <f t="shared" si="11"/>
        <v>7</v>
      </c>
      <c r="X33" s="12">
        <v>5</v>
      </c>
      <c r="Y33" s="12"/>
      <c r="Z33" s="11">
        <v>4</v>
      </c>
      <c r="AA33" s="12">
        <v>7</v>
      </c>
      <c r="AB33" s="11">
        <f t="shared" si="12"/>
        <v>7</v>
      </c>
      <c r="AC33" s="11">
        <v>5</v>
      </c>
      <c r="AD33" s="12"/>
      <c r="AE33" s="11">
        <f t="shared" si="13"/>
        <v>5</v>
      </c>
      <c r="AF33" s="11">
        <v>6</v>
      </c>
      <c r="AG33" s="11"/>
      <c r="AH33" s="11">
        <v>5</v>
      </c>
      <c r="AI33" s="12"/>
      <c r="AJ33" s="11">
        <f t="shared" si="0"/>
        <v>5</v>
      </c>
      <c r="AK33" s="11">
        <v>4</v>
      </c>
      <c r="AL33" s="12">
        <v>7</v>
      </c>
      <c r="AM33" s="11">
        <f t="shared" si="1"/>
        <v>7</v>
      </c>
      <c r="AN33" s="11">
        <v>6</v>
      </c>
      <c r="AO33" s="12"/>
      <c r="AP33" s="11">
        <f t="shared" si="2"/>
        <v>6</v>
      </c>
      <c r="AQ33" s="11">
        <v>6</v>
      </c>
      <c r="AR33" s="12"/>
      <c r="AS33" s="12">
        <v>6</v>
      </c>
      <c r="AT33" s="12"/>
      <c r="AU33" s="12">
        <v>5</v>
      </c>
      <c r="AV33" s="12"/>
      <c r="AW33" s="11">
        <f t="shared" si="14"/>
        <v>5</v>
      </c>
      <c r="AX33" s="13">
        <f t="shared" si="3"/>
        <v>5.78</v>
      </c>
      <c r="AY33" s="13"/>
      <c r="AZ33" s="14" t="str">
        <f t="shared" si="36"/>
        <v>TBình</v>
      </c>
      <c r="BA33" s="19"/>
      <c r="BB33" s="11">
        <v>6</v>
      </c>
      <c r="BC33" s="12"/>
      <c r="BD33" s="11">
        <v>6</v>
      </c>
      <c r="BE33" s="12"/>
      <c r="BF33" s="11">
        <v>8</v>
      </c>
      <c r="BG33" s="12"/>
      <c r="BH33" s="11">
        <v>4</v>
      </c>
      <c r="BI33" s="11">
        <v>5</v>
      </c>
      <c r="BJ33" s="11">
        <f t="shared" si="15"/>
        <v>5</v>
      </c>
      <c r="BK33" s="11">
        <v>7</v>
      </c>
      <c r="BL33" s="12"/>
      <c r="BM33" s="11">
        <v>7</v>
      </c>
      <c r="BN33" s="12"/>
      <c r="BO33" s="11">
        <v>7</v>
      </c>
      <c r="BP33" s="12"/>
      <c r="BQ33" s="11">
        <f t="shared" si="16"/>
        <v>7</v>
      </c>
      <c r="BR33" s="11">
        <v>7</v>
      </c>
      <c r="BS33" s="12"/>
      <c r="BT33" s="12">
        <v>9</v>
      </c>
      <c r="BU33" s="12"/>
      <c r="BV33" s="12">
        <v>8</v>
      </c>
      <c r="BW33" s="12"/>
      <c r="BX33" s="11">
        <v>8</v>
      </c>
      <c r="BY33" s="12"/>
      <c r="BZ33" s="11">
        <v>5</v>
      </c>
      <c r="CA33" s="12"/>
      <c r="CB33" s="11">
        <v>7</v>
      </c>
      <c r="CC33" s="12"/>
      <c r="CD33" s="11">
        <v>8</v>
      </c>
      <c r="CE33" s="11"/>
      <c r="CF33" s="11">
        <f t="shared" si="17"/>
        <v>8</v>
      </c>
      <c r="CG33" s="11">
        <v>7</v>
      </c>
      <c r="CH33" s="12"/>
      <c r="CI33" s="11">
        <v>7</v>
      </c>
      <c r="CJ33" s="12"/>
      <c r="CK33" s="11">
        <v>7</v>
      </c>
      <c r="CL33" s="12"/>
      <c r="CM33" s="11">
        <v>7</v>
      </c>
      <c r="CN33" s="12"/>
      <c r="CO33" s="11">
        <f t="shared" si="18"/>
        <v>7</v>
      </c>
      <c r="CP33" s="11">
        <v>7</v>
      </c>
      <c r="CQ33" s="12"/>
      <c r="CR33" s="11">
        <v>6</v>
      </c>
      <c r="CS33" s="12"/>
      <c r="CT33" s="11">
        <f t="shared" si="19"/>
        <v>6</v>
      </c>
      <c r="CU33" s="12">
        <v>8</v>
      </c>
      <c r="CV33" s="12"/>
      <c r="CW33" s="12">
        <v>8</v>
      </c>
      <c r="CX33" s="12"/>
      <c r="CY33" s="13">
        <f t="shared" si="4"/>
        <v>7.02</v>
      </c>
      <c r="CZ33" s="13"/>
      <c r="DA33" s="14" t="str">
        <f t="shared" si="37"/>
        <v>Khá</v>
      </c>
      <c r="DB33" s="19"/>
      <c r="DC33" s="11">
        <v>8</v>
      </c>
      <c r="DD33" s="12"/>
      <c r="DE33" s="11">
        <f t="shared" si="20"/>
        <v>8</v>
      </c>
      <c r="DF33" s="11">
        <v>5</v>
      </c>
      <c r="DG33" s="12"/>
      <c r="DH33" s="11">
        <f t="shared" si="21"/>
        <v>5</v>
      </c>
      <c r="DI33" s="11">
        <v>6</v>
      </c>
      <c r="DJ33" s="12"/>
      <c r="DK33" s="11">
        <v>6</v>
      </c>
      <c r="DL33" s="11"/>
      <c r="DM33" s="11">
        <v>8</v>
      </c>
      <c r="DN33" s="12"/>
      <c r="DO33" s="11">
        <v>8</v>
      </c>
      <c r="DP33" s="12"/>
      <c r="DQ33" s="11">
        <v>6</v>
      </c>
      <c r="DR33" s="12"/>
      <c r="DS33" s="11">
        <v>9</v>
      </c>
      <c r="DT33" s="12"/>
      <c r="DU33" s="12">
        <v>8</v>
      </c>
      <c r="DV33" s="12"/>
      <c r="DW33" s="12">
        <v>9</v>
      </c>
      <c r="DX33" s="12"/>
      <c r="DY33" s="13">
        <f t="shared" si="22"/>
        <v>7.16</v>
      </c>
      <c r="DZ33" s="13"/>
      <c r="EA33" s="14" t="str">
        <f t="shared" si="38"/>
        <v>Khá</v>
      </c>
      <c r="EB33" s="19"/>
      <c r="EC33" s="11">
        <v>8</v>
      </c>
      <c r="ED33" s="98"/>
      <c r="EE33" s="11">
        <v>8</v>
      </c>
      <c r="EF33" s="98"/>
      <c r="EG33" s="11">
        <f t="shared" si="23"/>
        <v>8</v>
      </c>
      <c r="EH33" s="11">
        <v>8</v>
      </c>
      <c r="EI33" s="98"/>
      <c r="EJ33" s="11">
        <v>5</v>
      </c>
      <c r="EK33" s="98"/>
      <c r="EL33" s="11">
        <v>8</v>
      </c>
      <c r="EM33" s="98"/>
      <c r="EN33" s="11">
        <v>8</v>
      </c>
      <c r="EO33" s="98"/>
      <c r="EP33" s="11">
        <f t="shared" si="24"/>
        <v>8</v>
      </c>
      <c r="EQ33" s="11">
        <v>8</v>
      </c>
      <c r="ER33" s="98"/>
      <c r="ES33" s="11">
        <v>8</v>
      </c>
      <c r="ET33" s="98"/>
      <c r="EU33" s="11">
        <v>9</v>
      </c>
      <c r="EV33" s="98"/>
      <c r="EW33" s="11">
        <v>5</v>
      </c>
      <c r="EX33" s="98"/>
      <c r="EY33" s="11">
        <v>8</v>
      </c>
      <c r="EZ33" s="98"/>
      <c r="FA33" s="217">
        <f t="shared" si="25"/>
        <v>7.64</v>
      </c>
      <c r="FB33" s="220"/>
      <c r="FC33" s="221" t="str">
        <f t="shared" si="29"/>
        <v>Khá</v>
      </c>
      <c r="FD33" s="221"/>
      <c r="FE33" s="217">
        <f t="shared" si="26"/>
        <v>7.42</v>
      </c>
      <c r="FF33" s="220"/>
      <c r="FG33" s="221" t="str">
        <f t="shared" si="30"/>
        <v>Khá</v>
      </c>
      <c r="FH33" s="219" t="str">
        <f t="shared" si="27"/>
        <v>Trần Thị KiềuMy</v>
      </c>
      <c r="FI33" s="46">
        <f t="shared" si="28"/>
        <v>6.73</v>
      </c>
      <c r="FJ33" s="46"/>
      <c r="FK33" s="47" t="str">
        <f t="shared" si="39"/>
        <v>TBKhá</v>
      </c>
      <c r="FL33" s="170">
        <f t="shared" si="5"/>
        <v>73</v>
      </c>
    </row>
    <row r="34" spans="1:168" ht="12.75" x14ac:dyDescent="0.2">
      <c r="A34" s="16">
        <v>30</v>
      </c>
      <c r="B34" s="17" t="s">
        <v>310</v>
      </c>
      <c r="C34" s="18" t="s">
        <v>231</v>
      </c>
      <c r="D34" s="11">
        <v>5</v>
      </c>
      <c r="E34" s="12"/>
      <c r="F34" s="11">
        <f t="shared" si="6"/>
        <v>5</v>
      </c>
      <c r="G34" s="11">
        <v>6</v>
      </c>
      <c r="H34" s="12"/>
      <c r="I34" s="11">
        <f t="shared" si="7"/>
        <v>6</v>
      </c>
      <c r="J34" s="11">
        <v>6</v>
      </c>
      <c r="K34" s="12"/>
      <c r="L34" s="11">
        <f t="shared" si="8"/>
        <v>6</v>
      </c>
      <c r="M34" s="11">
        <v>6</v>
      </c>
      <c r="N34" s="12"/>
      <c r="O34" s="11">
        <v>5</v>
      </c>
      <c r="P34" s="12"/>
      <c r="Q34" s="11">
        <f t="shared" si="9"/>
        <v>5</v>
      </c>
      <c r="R34" s="11">
        <v>6</v>
      </c>
      <c r="S34" s="12"/>
      <c r="T34" s="11">
        <f t="shared" si="10"/>
        <v>6</v>
      </c>
      <c r="U34" s="12">
        <v>8</v>
      </c>
      <c r="V34" s="12"/>
      <c r="W34" s="11">
        <f t="shared" si="11"/>
        <v>8</v>
      </c>
      <c r="X34" s="12">
        <v>6</v>
      </c>
      <c r="Y34" s="12"/>
      <c r="Z34" s="11">
        <v>3</v>
      </c>
      <c r="AA34" s="12">
        <v>8</v>
      </c>
      <c r="AB34" s="11">
        <f t="shared" si="12"/>
        <v>8</v>
      </c>
      <c r="AC34" s="11">
        <v>5</v>
      </c>
      <c r="AD34" s="12"/>
      <c r="AE34" s="11">
        <f t="shared" si="13"/>
        <v>5</v>
      </c>
      <c r="AF34" s="11">
        <v>6</v>
      </c>
      <c r="AG34" s="11"/>
      <c r="AH34" s="11">
        <v>6</v>
      </c>
      <c r="AI34" s="12"/>
      <c r="AJ34" s="11">
        <f t="shared" si="0"/>
        <v>6</v>
      </c>
      <c r="AK34" s="11">
        <v>6</v>
      </c>
      <c r="AL34" s="12"/>
      <c r="AM34" s="11">
        <f t="shared" si="1"/>
        <v>6</v>
      </c>
      <c r="AN34" s="11">
        <v>7</v>
      </c>
      <c r="AO34" s="12"/>
      <c r="AP34" s="11">
        <f t="shared" si="2"/>
        <v>7</v>
      </c>
      <c r="AQ34" s="11">
        <v>7</v>
      </c>
      <c r="AR34" s="12"/>
      <c r="AS34" s="12">
        <v>5</v>
      </c>
      <c r="AT34" s="12"/>
      <c r="AU34" s="12">
        <v>5</v>
      </c>
      <c r="AV34" s="12"/>
      <c r="AW34" s="11">
        <f t="shared" si="14"/>
        <v>5</v>
      </c>
      <c r="AX34" s="13">
        <f t="shared" si="3"/>
        <v>6.11</v>
      </c>
      <c r="AY34" s="13"/>
      <c r="AZ34" s="14" t="str">
        <f t="shared" si="36"/>
        <v>TBKhá</v>
      </c>
      <c r="BA34" s="19"/>
      <c r="BB34" s="11">
        <v>6</v>
      </c>
      <c r="BC34" s="12"/>
      <c r="BD34" s="11">
        <v>7</v>
      </c>
      <c r="BE34" s="12"/>
      <c r="BF34" s="11">
        <v>8</v>
      </c>
      <c r="BG34" s="12"/>
      <c r="BH34" s="11">
        <v>6</v>
      </c>
      <c r="BI34" s="11"/>
      <c r="BJ34" s="11">
        <f t="shared" si="15"/>
        <v>6</v>
      </c>
      <c r="BK34" s="11">
        <v>7</v>
      </c>
      <c r="BL34" s="12"/>
      <c r="BM34" s="11">
        <v>8</v>
      </c>
      <c r="BN34" s="12"/>
      <c r="BO34" s="11">
        <v>8</v>
      </c>
      <c r="BP34" s="12"/>
      <c r="BQ34" s="11">
        <f t="shared" si="16"/>
        <v>8</v>
      </c>
      <c r="BR34" s="11">
        <v>8</v>
      </c>
      <c r="BS34" s="12"/>
      <c r="BT34" s="12">
        <v>9</v>
      </c>
      <c r="BU34" s="12"/>
      <c r="BV34" s="12">
        <v>9</v>
      </c>
      <c r="BW34" s="12"/>
      <c r="BX34" s="11">
        <v>8</v>
      </c>
      <c r="BY34" s="12"/>
      <c r="BZ34" s="11">
        <v>7</v>
      </c>
      <c r="CA34" s="12"/>
      <c r="CB34" s="11">
        <v>7</v>
      </c>
      <c r="CC34" s="12"/>
      <c r="CD34" s="11">
        <v>8</v>
      </c>
      <c r="CE34" s="11"/>
      <c r="CF34" s="11">
        <f t="shared" si="17"/>
        <v>8</v>
      </c>
      <c r="CG34" s="11">
        <v>8</v>
      </c>
      <c r="CH34" s="12"/>
      <c r="CI34" s="11">
        <v>7</v>
      </c>
      <c r="CJ34" s="12"/>
      <c r="CK34" s="11">
        <v>8</v>
      </c>
      <c r="CL34" s="12"/>
      <c r="CM34" s="11">
        <v>7</v>
      </c>
      <c r="CN34" s="12"/>
      <c r="CO34" s="11">
        <f t="shared" si="18"/>
        <v>7</v>
      </c>
      <c r="CP34" s="11">
        <v>7</v>
      </c>
      <c r="CQ34" s="12"/>
      <c r="CR34" s="11">
        <v>7</v>
      </c>
      <c r="CS34" s="12"/>
      <c r="CT34" s="11">
        <f t="shared" si="19"/>
        <v>7</v>
      </c>
      <c r="CU34" s="12">
        <v>8</v>
      </c>
      <c r="CV34" s="12"/>
      <c r="CW34" s="12">
        <v>9</v>
      </c>
      <c r="CX34" s="12"/>
      <c r="CY34" s="13">
        <f t="shared" si="4"/>
        <v>7.6</v>
      </c>
      <c r="CZ34" s="13"/>
      <c r="DA34" s="14" t="str">
        <f t="shared" si="37"/>
        <v>Khá</v>
      </c>
      <c r="DB34" s="19"/>
      <c r="DC34" s="11">
        <v>8</v>
      </c>
      <c r="DD34" s="12"/>
      <c r="DE34" s="11">
        <f t="shared" si="20"/>
        <v>8</v>
      </c>
      <c r="DF34" s="11">
        <v>7</v>
      </c>
      <c r="DG34" s="12"/>
      <c r="DH34" s="11">
        <f t="shared" si="21"/>
        <v>7</v>
      </c>
      <c r="DI34" s="11">
        <v>7</v>
      </c>
      <c r="DJ34" s="12"/>
      <c r="DK34" s="11">
        <v>7</v>
      </c>
      <c r="DL34" s="11"/>
      <c r="DM34" s="11">
        <v>7</v>
      </c>
      <c r="DN34" s="12"/>
      <c r="DO34" s="11">
        <v>7</v>
      </c>
      <c r="DP34" s="12"/>
      <c r="DQ34" s="11">
        <v>7</v>
      </c>
      <c r="DR34" s="12"/>
      <c r="DS34" s="11">
        <v>9</v>
      </c>
      <c r="DT34" s="12"/>
      <c r="DU34" s="12">
        <v>8</v>
      </c>
      <c r="DV34" s="12"/>
      <c r="DW34" s="12">
        <v>8</v>
      </c>
      <c r="DX34" s="12"/>
      <c r="DY34" s="13">
        <f t="shared" si="22"/>
        <v>7.48</v>
      </c>
      <c r="DZ34" s="13"/>
      <c r="EA34" s="14" t="str">
        <f t="shared" si="38"/>
        <v>Khá</v>
      </c>
      <c r="EB34" s="19"/>
      <c r="EC34" s="11">
        <v>8</v>
      </c>
      <c r="ED34" s="98"/>
      <c r="EE34" s="11">
        <v>7</v>
      </c>
      <c r="EF34" s="98"/>
      <c r="EG34" s="11">
        <f t="shared" si="23"/>
        <v>7</v>
      </c>
      <c r="EH34" s="11">
        <v>8</v>
      </c>
      <c r="EI34" s="98"/>
      <c r="EJ34" s="11">
        <v>8</v>
      </c>
      <c r="EK34" s="98"/>
      <c r="EL34" s="11">
        <v>7</v>
      </c>
      <c r="EM34" s="98"/>
      <c r="EN34" s="11">
        <v>8</v>
      </c>
      <c r="EO34" s="98"/>
      <c r="EP34" s="11">
        <f t="shared" si="24"/>
        <v>8</v>
      </c>
      <c r="EQ34" s="11">
        <v>8</v>
      </c>
      <c r="ER34" s="98"/>
      <c r="ES34" s="11">
        <v>9</v>
      </c>
      <c r="ET34" s="98"/>
      <c r="EU34" s="11">
        <v>8</v>
      </c>
      <c r="EV34" s="98"/>
      <c r="EW34" s="11">
        <v>6</v>
      </c>
      <c r="EX34" s="98"/>
      <c r="EY34" s="11">
        <v>8</v>
      </c>
      <c r="EZ34" s="98"/>
      <c r="FA34" s="217">
        <f t="shared" si="25"/>
        <v>7.71</v>
      </c>
      <c r="FB34" s="220"/>
      <c r="FC34" s="221" t="str">
        <f t="shared" si="29"/>
        <v>Khá</v>
      </c>
      <c r="FD34" s="221"/>
      <c r="FE34" s="217">
        <f t="shared" si="26"/>
        <v>7.6</v>
      </c>
      <c r="FF34" s="220"/>
      <c r="FG34" s="221" t="str">
        <f t="shared" si="30"/>
        <v>Khá</v>
      </c>
      <c r="FH34" s="219" t="str">
        <f t="shared" si="27"/>
        <v>Châu Thị NiNa</v>
      </c>
      <c r="FI34" s="46">
        <f t="shared" si="28"/>
        <v>7.1</v>
      </c>
      <c r="FJ34" s="46"/>
      <c r="FK34" s="47" t="str">
        <f t="shared" si="39"/>
        <v>Khá</v>
      </c>
      <c r="FL34" s="170">
        <f t="shared" si="5"/>
        <v>61</v>
      </c>
    </row>
    <row r="35" spans="1:168" ht="12.75" x14ac:dyDescent="0.2">
      <c r="A35" s="16">
        <v>31</v>
      </c>
      <c r="B35" s="17" t="s">
        <v>198</v>
      </c>
      <c r="C35" s="18" t="s">
        <v>123</v>
      </c>
      <c r="D35" s="11">
        <v>6</v>
      </c>
      <c r="E35" s="12"/>
      <c r="F35" s="11">
        <f t="shared" si="6"/>
        <v>6</v>
      </c>
      <c r="G35" s="11">
        <v>6</v>
      </c>
      <c r="H35" s="12"/>
      <c r="I35" s="11">
        <f t="shared" si="7"/>
        <v>6</v>
      </c>
      <c r="J35" s="11">
        <v>7</v>
      </c>
      <c r="K35" s="12"/>
      <c r="L35" s="11">
        <f t="shared" si="8"/>
        <v>7</v>
      </c>
      <c r="M35" s="11">
        <v>6</v>
      </c>
      <c r="N35" s="12"/>
      <c r="O35" s="11">
        <v>5</v>
      </c>
      <c r="P35" s="12"/>
      <c r="Q35" s="11">
        <f t="shared" si="9"/>
        <v>5</v>
      </c>
      <c r="R35" s="11">
        <v>5</v>
      </c>
      <c r="S35" s="12"/>
      <c r="T35" s="11">
        <f t="shared" si="10"/>
        <v>5</v>
      </c>
      <c r="U35" s="12">
        <v>7</v>
      </c>
      <c r="V35" s="12"/>
      <c r="W35" s="11">
        <f t="shared" si="11"/>
        <v>7</v>
      </c>
      <c r="X35" s="12">
        <v>7</v>
      </c>
      <c r="Y35" s="12"/>
      <c r="Z35" s="11">
        <v>8</v>
      </c>
      <c r="AA35" s="12"/>
      <c r="AB35" s="11">
        <f t="shared" si="12"/>
        <v>8</v>
      </c>
      <c r="AC35" s="11">
        <v>6</v>
      </c>
      <c r="AD35" s="12"/>
      <c r="AE35" s="11">
        <f t="shared" si="13"/>
        <v>6</v>
      </c>
      <c r="AF35" s="11">
        <v>5</v>
      </c>
      <c r="AG35" s="11"/>
      <c r="AH35" s="11">
        <v>6</v>
      </c>
      <c r="AI35" s="12"/>
      <c r="AJ35" s="11">
        <f t="shared" si="0"/>
        <v>6</v>
      </c>
      <c r="AK35" s="11">
        <v>5</v>
      </c>
      <c r="AL35" s="12"/>
      <c r="AM35" s="11">
        <f t="shared" si="1"/>
        <v>5</v>
      </c>
      <c r="AN35" s="11">
        <v>6</v>
      </c>
      <c r="AO35" s="12"/>
      <c r="AP35" s="11">
        <f t="shared" si="2"/>
        <v>6</v>
      </c>
      <c r="AQ35" s="11">
        <v>7</v>
      </c>
      <c r="AR35" s="12"/>
      <c r="AS35" s="12">
        <v>7</v>
      </c>
      <c r="AT35" s="12"/>
      <c r="AU35" s="12">
        <v>6</v>
      </c>
      <c r="AV35" s="12"/>
      <c r="AW35" s="11">
        <f t="shared" si="14"/>
        <v>6</v>
      </c>
      <c r="AX35" s="13">
        <f t="shared" si="3"/>
        <v>6.2</v>
      </c>
      <c r="AY35" s="13"/>
      <c r="AZ35" s="14" t="str">
        <f t="shared" si="36"/>
        <v>TBKhá</v>
      </c>
      <c r="BA35" s="19"/>
      <c r="BB35" s="11">
        <v>6</v>
      </c>
      <c r="BC35" s="12"/>
      <c r="BD35" s="11">
        <v>7</v>
      </c>
      <c r="BE35" s="12"/>
      <c r="BF35" s="11">
        <v>8</v>
      </c>
      <c r="BG35" s="12"/>
      <c r="BH35" s="11">
        <v>6</v>
      </c>
      <c r="BI35" s="11"/>
      <c r="BJ35" s="11">
        <f t="shared" si="15"/>
        <v>6</v>
      </c>
      <c r="BK35" s="11">
        <v>8</v>
      </c>
      <c r="BL35" s="12"/>
      <c r="BM35" s="11">
        <v>8</v>
      </c>
      <c r="BN35" s="12"/>
      <c r="BO35" s="11">
        <v>8</v>
      </c>
      <c r="BP35" s="12"/>
      <c r="BQ35" s="11">
        <f t="shared" si="16"/>
        <v>8</v>
      </c>
      <c r="BR35" s="11">
        <v>6</v>
      </c>
      <c r="BS35" s="12"/>
      <c r="BT35" s="12">
        <v>9</v>
      </c>
      <c r="BU35" s="12"/>
      <c r="BV35" s="12">
        <v>8</v>
      </c>
      <c r="BW35" s="12"/>
      <c r="BX35" s="11">
        <v>8</v>
      </c>
      <c r="BY35" s="12"/>
      <c r="BZ35" s="11">
        <v>5</v>
      </c>
      <c r="CA35" s="12"/>
      <c r="CB35" s="11">
        <v>7</v>
      </c>
      <c r="CC35" s="12"/>
      <c r="CD35" s="11">
        <v>9</v>
      </c>
      <c r="CE35" s="11"/>
      <c r="CF35" s="11">
        <f t="shared" si="17"/>
        <v>9</v>
      </c>
      <c r="CG35" s="11">
        <v>7</v>
      </c>
      <c r="CH35" s="12"/>
      <c r="CI35" s="11">
        <v>8</v>
      </c>
      <c r="CJ35" s="12"/>
      <c r="CK35" s="11">
        <v>8</v>
      </c>
      <c r="CL35" s="12"/>
      <c r="CM35" s="11">
        <v>6</v>
      </c>
      <c r="CN35" s="12"/>
      <c r="CO35" s="11">
        <f t="shared" si="18"/>
        <v>6</v>
      </c>
      <c r="CP35" s="11">
        <v>8</v>
      </c>
      <c r="CQ35" s="12"/>
      <c r="CR35" s="11">
        <v>7</v>
      </c>
      <c r="CS35" s="12"/>
      <c r="CT35" s="11">
        <f t="shared" si="19"/>
        <v>7</v>
      </c>
      <c r="CU35" s="12">
        <v>9</v>
      </c>
      <c r="CV35" s="12"/>
      <c r="CW35" s="12">
        <v>9</v>
      </c>
      <c r="CX35" s="12"/>
      <c r="CY35" s="13">
        <f t="shared" si="4"/>
        <v>7.43</v>
      </c>
      <c r="CZ35" s="13"/>
      <c r="DA35" s="14" t="str">
        <f t="shared" si="37"/>
        <v>Khá</v>
      </c>
      <c r="DB35" s="19"/>
      <c r="DC35" s="11">
        <v>9</v>
      </c>
      <c r="DD35" s="12"/>
      <c r="DE35" s="11">
        <f t="shared" si="20"/>
        <v>9</v>
      </c>
      <c r="DF35" s="11">
        <v>7</v>
      </c>
      <c r="DG35" s="12"/>
      <c r="DH35" s="11">
        <f t="shared" si="21"/>
        <v>7</v>
      </c>
      <c r="DI35" s="11">
        <v>7</v>
      </c>
      <c r="DJ35" s="12"/>
      <c r="DK35" s="11">
        <v>8</v>
      </c>
      <c r="DL35" s="11"/>
      <c r="DM35" s="11">
        <v>9</v>
      </c>
      <c r="DN35" s="12"/>
      <c r="DO35" s="11">
        <v>8</v>
      </c>
      <c r="DP35" s="12"/>
      <c r="DQ35" s="11">
        <v>7</v>
      </c>
      <c r="DR35" s="12"/>
      <c r="DS35" s="11">
        <v>9</v>
      </c>
      <c r="DT35" s="12"/>
      <c r="DU35" s="12">
        <v>8</v>
      </c>
      <c r="DV35" s="12"/>
      <c r="DW35" s="12">
        <v>9</v>
      </c>
      <c r="DX35" s="12"/>
      <c r="DY35" s="13">
        <f t="shared" si="22"/>
        <v>8.1199999999999992</v>
      </c>
      <c r="DZ35" s="13"/>
      <c r="EA35" s="14" t="str">
        <f t="shared" si="38"/>
        <v>Giỏi</v>
      </c>
      <c r="EB35" s="19"/>
      <c r="EC35" s="11">
        <v>8</v>
      </c>
      <c r="ED35" s="98"/>
      <c r="EE35" s="11">
        <v>9</v>
      </c>
      <c r="EF35" s="98"/>
      <c r="EG35" s="11">
        <f t="shared" si="23"/>
        <v>9</v>
      </c>
      <c r="EH35" s="11">
        <v>9</v>
      </c>
      <c r="EI35" s="98"/>
      <c r="EJ35" s="11">
        <v>7</v>
      </c>
      <c r="EK35" s="98"/>
      <c r="EL35" s="11">
        <v>8</v>
      </c>
      <c r="EM35" s="98"/>
      <c r="EN35" s="11">
        <v>9</v>
      </c>
      <c r="EO35" s="98"/>
      <c r="EP35" s="11">
        <f t="shared" si="24"/>
        <v>9</v>
      </c>
      <c r="EQ35" s="11">
        <v>9</v>
      </c>
      <c r="ER35" s="98"/>
      <c r="ES35" s="11">
        <v>9</v>
      </c>
      <c r="ET35" s="98"/>
      <c r="EU35" s="11">
        <v>9</v>
      </c>
      <c r="EV35" s="98"/>
      <c r="EW35" s="11">
        <v>7</v>
      </c>
      <c r="EX35" s="98"/>
      <c r="EY35" s="11">
        <v>8</v>
      </c>
      <c r="EZ35" s="98"/>
      <c r="FA35" s="217">
        <f t="shared" si="25"/>
        <v>8.43</v>
      </c>
      <c r="FB35" s="220"/>
      <c r="FC35" s="221" t="str">
        <f t="shared" si="29"/>
        <v>Giỏi</v>
      </c>
      <c r="FD35" s="221"/>
      <c r="FE35" s="217">
        <f t="shared" si="26"/>
        <v>8.2799999999999994</v>
      </c>
      <c r="FF35" s="220"/>
      <c r="FG35" s="221" t="str">
        <f t="shared" si="30"/>
        <v>Giỏi</v>
      </c>
      <c r="FH35" s="219" t="str">
        <f t="shared" si="27"/>
        <v>Võ ThịNết</v>
      </c>
      <c r="FI35" s="46">
        <f t="shared" si="28"/>
        <v>7.3</v>
      </c>
      <c r="FJ35" s="46"/>
      <c r="FK35" s="47" t="str">
        <f t="shared" si="39"/>
        <v>Khá</v>
      </c>
      <c r="FL35" s="170">
        <f t="shared" si="5"/>
        <v>47</v>
      </c>
    </row>
    <row r="36" spans="1:168" ht="12.75" x14ac:dyDescent="0.2">
      <c r="A36" s="16">
        <v>32</v>
      </c>
      <c r="B36" s="17" t="s">
        <v>311</v>
      </c>
      <c r="C36" s="18" t="s">
        <v>124</v>
      </c>
      <c r="D36" s="11">
        <v>7</v>
      </c>
      <c r="E36" s="12"/>
      <c r="F36" s="11">
        <f t="shared" si="6"/>
        <v>7</v>
      </c>
      <c r="G36" s="11">
        <v>7</v>
      </c>
      <c r="H36" s="12"/>
      <c r="I36" s="11">
        <f t="shared" si="7"/>
        <v>7</v>
      </c>
      <c r="J36" s="11">
        <v>6</v>
      </c>
      <c r="K36" s="12"/>
      <c r="L36" s="11">
        <f t="shared" si="8"/>
        <v>6</v>
      </c>
      <c r="M36" s="11">
        <v>6</v>
      </c>
      <c r="N36" s="12"/>
      <c r="O36" s="11">
        <v>6</v>
      </c>
      <c r="P36" s="12"/>
      <c r="Q36" s="11">
        <f t="shared" si="9"/>
        <v>6</v>
      </c>
      <c r="R36" s="11">
        <v>5</v>
      </c>
      <c r="S36" s="12"/>
      <c r="T36" s="11">
        <f t="shared" si="10"/>
        <v>5</v>
      </c>
      <c r="U36" s="12">
        <v>7</v>
      </c>
      <c r="V36" s="12"/>
      <c r="W36" s="11">
        <f t="shared" si="11"/>
        <v>7</v>
      </c>
      <c r="X36" s="12">
        <v>7</v>
      </c>
      <c r="Y36" s="12"/>
      <c r="Z36" s="11">
        <v>6</v>
      </c>
      <c r="AA36" s="12"/>
      <c r="AB36" s="11">
        <f t="shared" si="12"/>
        <v>6</v>
      </c>
      <c r="AC36" s="11">
        <v>6</v>
      </c>
      <c r="AD36" s="12"/>
      <c r="AE36" s="11">
        <f t="shared" si="13"/>
        <v>6</v>
      </c>
      <c r="AF36" s="11">
        <v>6</v>
      </c>
      <c r="AG36" s="11"/>
      <c r="AH36" s="11">
        <v>6</v>
      </c>
      <c r="AI36" s="12"/>
      <c r="AJ36" s="11">
        <f t="shared" si="0"/>
        <v>6</v>
      </c>
      <c r="AK36" s="11">
        <v>6</v>
      </c>
      <c r="AL36" s="12"/>
      <c r="AM36" s="11">
        <f t="shared" si="1"/>
        <v>6</v>
      </c>
      <c r="AN36" s="11">
        <v>7</v>
      </c>
      <c r="AO36" s="12"/>
      <c r="AP36" s="11">
        <f t="shared" si="2"/>
        <v>7</v>
      </c>
      <c r="AQ36" s="11">
        <v>7</v>
      </c>
      <c r="AR36" s="12"/>
      <c r="AS36" s="12">
        <v>7</v>
      </c>
      <c r="AT36" s="12"/>
      <c r="AU36" s="12">
        <v>6</v>
      </c>
      <c r="AV36" s="12"/>
      <c r="AW36" s="11">
        <f t="shared" si="14"/>
        <v>6</v>
      </c>
      <c r="AX36" s="13">
        <f t="shared" si="3"/>
        <v>6.39</v>
      </c>
      <c r="AY36" s="13"/>
      <c r="AZ36" s="14" t="str">
        <f t="shared" si="36"/>
        <v>TBKhá</v>
      </c>
      <c r="BA36" s="19"/>
      <c r="BB36" s="11">
        <v>6</v>
      </c>
      <c r="BC36" s="12"/>
      <c r="BD36" s="11">
        <v>7</v>
      </c>
      <c r="BE36" s="12"/>
      <c r="BF36" s="11">
        <v>8</v>
      </c>
      <c r="BG36" s="12"/>
      <c r="BH36" s="11">
        <v>8</v>
      </c>
      <c r="BI36" s="11"/>
      <c r="BJ36" s="11">
        <f t="shared" si="15"/>
        <v>8</v>
      </c>
      <c r="BK36" s="11">
        <v>7</v>
      </c>
      <c r="BL36" s="12"/>
      <c r="BM36" s="11">
        <v>8</v>
      </c>
      <c r="BN36" s="12"/>
      <c r="BO36" s="11">
        <v>7</v>
      </c>
      <c r="BP36" s="12"/>
      <c r="BQ36" s="11">
        <f t="shared" si="16"/>
        <v>7</v>
      </c>
      <c r="BR36" s="11">
        <v>6</v>
      </c>
      <c r="BS36" s="12"/>
      <c r="BT36" s="12">
        <v>8</v>
      </c>
      <c r="BU36" s="12"/>
      <c r="BV36" s="12">
        <v>8</v>
      </c>
      <c r="BW36" s="12"/>
      <c r="BX36" s="11">
        <v>7</v>
      </c>
      <c r="BY36" s="12"/>
      <c r="BZ36" s="11">
        <v>6</v>
      </c>
      <c r="CA36" s="12"/>
      <c r="CB36" s="11">
        <v>7</v>
      </c>
      <c r="CC36" s="12"/>
      <c r="CD36" s="11">
        <v>8</v>
      </c>
      <c r="CE36" s="11"/>
      <c r="CF36" s="11">
        <f t="shared" si="17"/>
        <v>8</v>
      </c>
      <c r="CG36" s="11">
        <v>7</v>
      </c>
      <c r="CH36" s="12"/>
      <c r="CI36" s="11">
        <v>7</v>
      </c>
      <c r="CJ36" s="12"/>
      <c r="CK36" s="11">
        <v>8</v>
      </c>
      <c r="CL36" s="12"/>
      <c r="CM36" s="11">
        <v>8</v>
      </c>
      <c r="CN36" s="12"/>
      <c r="CO36" s="11">
        <f t="shared" si="18"/>
        <v>8</v>
      </c>
      <c r="CP36" s="11">
        <v>7</v>
      </c>
      <c r="CQ36" s="12"/>
      <c r="CR36" s="11">
        <v>8</v>
      </c>
      <c r="CS36" s="12"/>
      <c r="CT36" s="11">
        <f t="shared" si="19"/>
        <v>8</v>
      </c>
      <c r="CU36" s="12">
        <v>8</v>
      </c>
      <c r="CV36" s="12"/>
      <c r="CW36" s="12">
        <v>9</v>
      </c>
      <c r="CX36" s="12"/>
      <c r="CY36" s="13">
        <f t="shared" si="4"/>
        <v>7.34</v>
      </c>
      <c r="CZ36" s="13"/>
      <c r="DA36" s="14" t="str">
        <f t="shared" si="37"/>
        <v>Khá</v>
      </c>
      <c r="DB36" s="19"/>
      <c r="DC36" s="11">
        <v>9</v>
      </c>
      <c r="DD36" s="12"/>
      <c r="DE36" s="11">
        <f t="shared" si="20"/>
        <v>9</v>
      </c>
      <c r="DF36" s="11">
        <v>8</v>
      </c>
      <c r="DG36" s="12"/>
      <c r="DH36" s="11">
        <f t="shared" si="21"/>
        <v>8</v>
      </c>
      <c r="DI36" s="11">
        <v>6</v>
      </c>
      <c r="DJ36" s="12"/>
      <c r="DK36" s="11">
        <v>8</v>
      </c>
      <c r="DL36" s="11"/>
      <c r="DM36" s="11">
        <v>8</v>
      </c>
      <c r="DN36" s="12"/>
      <c r="DO36" s="11">
        <v>7</v>
      </c>
      <c r="DP36" s="12"/>
      <c r="DQ36" s="11">
        <v>8</v>
      </c>
      <c r="DR36" s="12"/>
      <c r="DS36" s="11">
        <v>8</v>
      </c>
      <c r="DT36" s="12"/>
      <c r="DU36" s="12">
        <v>8</v>
      </c>
      <c r="DV36" s="12"/>
      <c r="DW36" s="12">
        <v>9</v>
      </c>
      <c r="DX36" s="12"/>
      <c r="DY36" s="13">
        <f t="shared" si="22"/>
        <v>8</v>
      </c>
      <c r="DZ36" s="13"/>
      <c r="EA36" s="14" t="str">
        <f t="shared" si="38"/>
        <v>Giỏi</v>
      </c>
      <c r="EB36" s="19"/>
      <c r="EC36" s="11">
        <v>9</v>
      </c>
      <c r="ED36" s="98"/>
      <c r="EE36" s="11">
        <v>8</v>
      </c>
      <c r="EF36" s="98"/>
      <c r="EG36" s="11">
        <f t="shared" si="23"/>
        <v>8</v>
      </c>
      <c r="EH36" s="11">
        <v>8</v>
      </c>
      <c r="EI36" s="98"/>
      <c r="EJ36" s="11">
        <v>8</v>
      </c>
      <c r="EK36" s="98"/>
      <c r="EL36" s="11">
        <v>7</v>
      </c>
      <c r="EM36" s="98"/>
      <c r="EN36" s="11">
        <v>6</v>
      </c>
      <c r="EO36" s="98"/>
      <c r="EP36" s="11">
        <f t="shared" si="24"/>
        <v>6</v>
      </c>
      <c r="EQ36" s="11">
        <v>9</v>
      </c>
      <c r="ER36" s="98"/>
      <c r="ES36" s="11">
        <v>9</v>
      </c>
      <c r="ET36" s="98"/>
      <c r="EU36" s="11">
        <v>9</v>
      </c>
      <c r="EV36" s="98"/>
      <c r="EW36" s="11">
        <v>7</v>
      </c>
      <c r="EX36" s="98"/>
      <c r="EY36" s="11">
        <v>8</v>
      </c>
      <c r="EZ36" s="98"/>
      <c r="FA36" s="217">
        <f t="shared" si="25"/>
        <v>7.93</v>
      </c>
      <c r="FB36" s="220"/>
      <c r="FC36" s="221" t="str">
        <f t="shared" si="29"/>
        <v>Khá</v>
      </c>
      <c r="FD36" s="221"/>
      <c r="FE36" s="217">
        <f t="shared" si="26"/>
        <v>7.96</v>
      </c>
      <c r="FF36" s="220"/>
      <c r="FG36" s="221" t="str">
        <f t="shared" si="30"/>
        <v>Khá</v>
      </c>
      <c r="FH36" s="219" t="str">
        <f t="shared" si="27"/>
        <v>Cao Ngọc DiệuNgân</v>
      </c>
      <c r="FI36" s="46">
        <f t="shared" si="28"/>
        <v>7.23</v>
      </c>
      <c r="FJ36" s="46"/>
      <c r="FK36" s="47" t="str">
        <f t="shared" si="39"/>
        <v>Khá</v>
      </c>
      <c r="FL36" s="170">
        <f t="shared" si="5"/>
        <v>54</v>
      </c>
    </row>
    <row r="37" spans="1:168" ht="12.75" x14ac:dyDescent="0.2">
      <c r="A37" s="16">
        <v>33</v>
      </c>
      <c r="B37" s="17" t="s">
        <v>97</v>
      </c>
      <c r="C37" s="18" t="s">
        <v>124</v>
      </c>
      <c r="D37" s="11">
        <v>9</v>
      </c>
      <c r="E37" s="12"/>
      <c r="F37" s="11">
        <f t="shared" si="6"/>
        <v>9</v>
      </c>
      <c r="G37" s="11">
        <v>7</v>
      </c>
      <c r="H37" s="12"/>
      <c r="I37" s="11">
        <f t="shared" si="7"/>
        <v>7</v>
      </c>
      <c r="J37" s="11">
        <v>6</v>
      </c>
      <c r="K37" s="12"/>
      <c r="L37" s="11">
        <f t="shared" si="8"/>
        <v>6</v>
      </c>
      <c r="M37" s="11">
        <v>8</v>
      </c>
      <c r="N37" s="12"/>
      <c r="O37" s="11">
        <v>9</v>
      </c>
      <c r="P37" s="12"/>
      <c r="Q37" s="11">
        <f t="shared" si="9"/>
        <v>9</v>
      </c>
      <c r="R37" s="11">
        <v>8</v>
      </c>
      <c r="S37" s="12"/>
      <c r="T37" s="11">
        <f t="shared" si="10"/>
        <v>8</v>
      </c>
      <c r="U37" s="12">
        <v>8</v>
      </c>
      <c r="V37" s="12"/>
      <c r="W37" s="11">
        <f t="shared" si="11"/>
        <v>8</v>
      </c>
      <c r="X37" s="12">
        <v>8</v>
      </c>
      <c r="Y37" s="12"/>
      <c r="Z37" s="11">
        <v>9</v>
      </c>
      <c r="AA37" s="12"/>
      <c r="AB37" s="11">
        <f t="shared" si="12"/>
        <v>9</v>
      </c>
      <c r="AC37" s="11">
        <v>6</v>
      </c>
      <c r="AD37" s="12"/>
      <c r="AE37" s="11">
        <f t="shared" si="13"/>
        <v>6</v>
      </c>
      <c r="AF37" s="11">
        <v>7</v>
      </c>
      <c r="AG37" s="11"/>
      <c r="AH37" s="11">
        <v>7</v>
      </c>
      <c r="AI37" s="12"/>
      <c r="AJ37" s="11">
        <f t="shared" ref="AJ37:AJ68" si="40">MAX(AH37:AI37)</f>
        <v>7</v>
      </c>
      <c r="AK37" s="11">
        <v>7</v>
      </c>
      <c r="AL37" s="12"/>
      <c r="AM37" s="11">
        <f t="shared" ref="AM37:AM68" si="41">MAX(AK37:AL37)</f>
        <v>7</v>
      </c>
      <c r="AN37" s="11">
        <v>7</v>
      </c>
      <c r="AO37" s="12"/>
      <c r="AP37" s="11">
        <f t="shared" ref="AP37:AP68" si="42">MAX(AN37:AO37)</f>
        <v>7</v>
      </c>
      <c r="AQ37" s="11">
        <v>7</v>
      </c>
      <c r="AR37" s="12"/>
      <c r="AS37" s="12">
        <v>7</v>
      </c>
      <c r="AT37" s="12"/>
      <c r="AU37" s="12">
        <v>8</v>
      </c>
      <c r="AV37" s="12"/>
      <c r="AW37" s="11">
        <f t="shared" si="14"/>
        <v>8</v>
      </c>
      <c r="AX37" s="13">
        <f t="shared" ref="AX37:AX68" si="43">ROUND((SUMPRODUCT($D$5:$AW$5,$D37:$AW37))/$AX$6,2)</f>
        <v>7.46</v>
      </c>
      <c r="AY37" s="13"/>
      <c r="AZ37" s="14" t="str">
        <f t="shared" si="36"/>
        <v>Khá</v>
      </c>
      <c r="BA37" s="19"/>
      <c r="BB37" s="11">
        <v>8</v>
      </c>
      <c r="BC37" s="12"/>
      <c r="BD37" s="11">
        <v>9</v>
      </c>
      <c r="BE37" s="12"/>
      <c r="BF37" s="11">
        <v>8</v>
      </c>
      <c r="BG37" s="12"/>
      <c r="BH37" s="11">
        <v>9</v>
      </c>
      <c r="BI37" s="11"/>
      <c r="BJ37" s="11">
        <f t="shared" si="15"/>
        <v>9</v>
      </c>
      <c r="BK37" s="11">
        <v>8</v>
      </c>
      <c r="BL37" s="12"/>
      <c r="BM37" s="11">
        <v>9</v>
      </c>
      <c r="BN37" s="12"/>
      <c r="BO37" s="11">
        <v>9</v>
      </c>
      <c r="BP37" s="12"/>
      <c r="BQ37" s="11">
        <f t="shared" si="16"/>
        <v>9</v>
      </c>
      <c r="BR37" s="11">
        <v>7</v>
      </c>
      <c r="BS37" s="12"/>
      <c r="BT37" s="12">
        <v>9</v>
      </c>
      <c r="BU37" s="12"/>
      <c r="BV37" s="12">
        <v>8</v>
      </c>
      <c r="BW37" s="12"/>
      <c r="BX37" s="11">
        <v>9</v>
      </c>
      <c r="BY37" s="12"/>
      <c r="BZ37" s="11">
        <v>6</v>
      </c>
      <c r="CA37" s="12"/>
      <c r="CB37" s="11">
        <v>8</v>
      </c>
      <c r="CC37" s="12"/>
      <c r="CD37" s="11">
        <v>9</v>
      </c>
      <c r="CE37" s="11"/>
      <c r="CF37" s="11">
        <f t="shared" si="17"/>
        <v>9</v>
      </c>
      <c r="CG37" s="11">
        <v>8</v>
      </c>
      <c r="CH37" s="12"/>
      <c r="CI37" s="11">
        <v>9</v>
      </c>
      <c r="CJ37" s="12"/>
      <c r="CK37" s="11">
        <v>10</v>
      </c>
      <c r="CL37" s="12"/>
      <c r="CM37" s="11">
        <v>8</v>
      </c>
      <c r="CN37" s="12"/>
      <c r="CO37" s="11">
        <f t="shared" si="18"/>
        <v>8</v>
      </c>
      <c r="CP37" s="11">
        <v>9</v>
      </c>
      <c r="CQ37" s="12"/>
      <c r="CR37" s="11">
        <v>10</v>
      </c>
      <c r="CS37" s="12"/>
      <c r="CT37" s="11">
        <f t="shared" si="19"/>
        <v>10</v>
      </c>
      <c r="CU37" s="12">
        <v>9</v>
      </c>
      <c r="CV37" s="12"/>
      <c r="CW37" s="12">
        <v>9</v>
      </c>
      <c r="CX37" s="12"/>
      <c r="CY37" s="13">
        <f t="shared" ref="CY37:CY68" si="44">ROUND((SUMPRODUCT($BB$5:$CX$5,$BB37:$CX37))/$CY$6,2)</f>
        <v>8.4499999999999993</v>
      </c>
      <c r="CZ37" s="13"/>
      <c r="DA37" s="14" t="str">
        <f t="shared" si="37"/>
        <v>Giỏi</v>
      </c>
      <c r="DB37" s="19"/>
      <c r="DC37" s="11">
        <v>9</v>
      </c>
      <c r="DD37" s="12"/>
      <c r="DE37" s="11">
        <f t="shared" si="20"/>
        <v>9</v>
      </c>
      <c r="DF37" s="11">
        <v>9</v>
      </c>
      <c r="DG37" s="12"/>
      <c r="DH37" s="11">
        <f t="shared" si="21"/>
        <v>9</v>
      </c>
      <c r="DI37" s="11">
        <v>8</v>
      </c>
      <c r="DJ37" s="12"/>
      <c r="DK37" s="11">
        <v>9</v>
      </c>
      <c r="DL37" s="11"/>
      <c r="DM37" s="11">
        <v>8</v>
      </c>
      <c r="DN37" s="12"/>
      <c r="DO37" s="11">
        <v>8</v>
      </c>
      <c r="DP37" s="12"/>
      <c r="DQ37" s="11">
        <v>8</v>
      </c>
      <c r="DR37" s="12"/>
      <c r="DS37" s="11">
        <v>8</v>
      </c>
      <c r="DT37" s="12"/>
      <c r="DU37" s="12">
        <v>8</v>
      </c>
      <c r="DV37" s="12"/>
      <c r="DW37" s="12">
        <v>8</v>
      </c>
      <c r="DX37" s="12"/>
      <c r="DY37" s="13">
        <f t="shared" si="22"/>
        <v>8.44</v>
      </c>
      <c r="DZ37" s="13"/>
      <c r="EA37" s="14" t="str">
        <f t="shared" si="38"/>
        <v>Giỏi</v>
      </c>
      <c r="EB37" s="19"/>
      <c r="EC37" s="11">
        <v>10</v>
      </c>
      <c r="ED37" s="98"/>
      <c r="EE37" s="11">
        <v>9</v>
      </c>
      <c r="EF37" s="98"/>
      <c r="EG37" s="11">
        <f t="shared" si="23"/>
        <v>9</v>
      </c>
      <c r="EH37" s="11">
        <v>9</v>
      </c>
      <c r="EI37" s="98"/>
      <c r="EJ37" s="11">
        <v>8</v>
      </c>
      <c r="EK37" s="98"/>
      <c r="EL37" s="11">
        <v>7</v>
      </c>
      <c r="EM37" s="98"/>
      <c r="EN37" s="11">
        <v>9</v>
      </c>
      <c r="EO37" s="98"/>
      <c r="EP37" s="11">
        <f t="shared" si="24"/>
        <v>9</v>
      </c>
      <c r="EQ37" s="11">
        <v>9</v>
      </c>
      <c r="ER37" s="98"/>
      <c r="ES37" s="11">
        <v>8</v>
      </c>
      <c r="ET37" s="98"/>
      <c r="EU37" s="11">
        <v>9</v>
      </c>
      <c r="EV37" s="98"/>
      <c r="EW37" s="11">
        <v>10</v>
      </c>
      <c r="EX37" s="98"/>
      <c r="EY37" s="11">
        <v>8</v>
      </c>
      <c r="EZ37" s="98"/>
      <c r="FA37" s="217">
        <f t="shared" si="25"/>
        <v>8.82</v>
      </c>
      <c r="FB37" s="220"/>
      <c r="FC37" s="221" t="str">
        <f t="shared" si="29"/>
        <v>Giỏi</v>
      </c>
      <c r="FD37" s="221"/>
      <c r="FE37" s="217">
        <f t="shared" si="26"/>
        <v>8.64</v>
      </c>
      <c r="FF37" s="220"/>
      <c r="FG37" s="221" t="str">
        <f t="shared" si="30"/>
        <v>Giỏi</v>
      </c>
      <c r="FH37" s="219" t="str">
        <f t="shared" si="27"/>
        <v>Nguyễn ThịNgân</v>
      </c>
      <c r="FI37" s="46">
        <f t="shared" si="28"/>
        <v>8.18</v>
      </c>
      <c r="FJ37" s="46"/>
      <c r="FK37" s="47" t="str">
        <f t="shared" si="39"/>
        <v>Giỏi</v>
      </c>
      <c r="FL37" s="170">
        <f t="shared" si="5"/>
        <v>6</v>
      </c>
    </row>
    <row r="38" spans="1:168" ht="12.75" x14ac:dyDescent="0.2">
      <c r="A38" s="16">
        <v>34</v>
      </c>
      <c r="B38" s="17" t="s">
        <v>312</v>
      </c>
      <c r="C38" s="18" t="s">
        <v>126</v>
      </c>
      <c r="D38" s="11">
        <v>4</v>
      </c>
      <c r="E38" s="12">
        <v>7</v>
      </c>
      <c r="F38" s="11">
        <f t="shared" si="6"/>
        <v>7</v>
      </c>
      <c r="G38" s="11">
        <v>6</v>
      </c>
      <c r="H38" s="12"/>
      <c r="I38" s="11">
        <f t="shared" si="7"/>
        <v>6</v>
      </c>
      <c r="J38" s="11">
        <v>6</v>
      </c>
      <c r="K38" s="12"/>
      <c r="L38" s="11">
        <f t="shared" si="8"/>
        <v>6</v>
      </c>
      <c r="M38" s="11">
        <v>6</v>
      </c>
      <c r="N38" s="12"/>
      <c r="O38" s="11">
        <v>7</v>
      </c>
      <c r="P38" s="12"/>
      <c r="Q38" s="11">
        <f t="shared" si="9"/>
        <v>7</v>
      </c>
      <c r="R38" s="11">
        <v>5</v>
      </c>
      <c r="S38" s="12"/>
      <c r="T38" s="11">
        <f t="shared" si="10"/>
        <v>5</v>
      </c>
      <c r="U38" s="12">
        <v>8</v>
      </c>
      <c r="V38" s="12"/>
      <c r="W38" s="11">
        <f t="shared" si="11"/>
        <v>8</v>
      </c>
      <c r="X38" s="12">
        <v>7</v>
      </c>
      <c r="Y38" s="12"/>
      <c r="Z38" s="11">
        <v>7</v>
      </c>
      <c r="AA38" s="12"/>
      <c r="AB38" s="11">
        <f t="shared" si="12"/>
        <v>7</v>
      </c>
      <c r="AC38" s="11">
        <v>5</v>
      </c>
      <c r="AD38" s="12"/>
      <c r="AE38" s="11">
        <f t="shared" si="13"/>
        <v>5</v>
      </c>
      <c r="AF38" s="11">
        <v>6</v>
      </c>
      <c r="AG38" s="11"/>
      <c r="AH38" s="11">
        <v>5</v>
      </c>
      <c r="AI38" s="12"/>
      <c r="AJ38" s="11">
        <f t="shared" si="40"/>
        <v>5</v>
      </c>
      <c r="AK38" s="11">
        <v>7</v>
      </c>
      <c r="AL38" s="12"/>
      <c r="AM38" s="11">
        <f t="shared" si="41"/>
        <v>7</v>
      </c>
      <c r="AN38" s="11">
        <v>6</v>
      </c>
      <c r="AO38" s="12"/>
      <c r="AP38" s="11">
        <f t="shared" si="42"/>
        <v>6</v>
      </c>
      <c r="AQ38" s="11">
        <v>6</v>
      </c>
      <c r="AR38" s="12"/>
      <c r="AS38" s="12">
        <v>7</v>
      </c>
      <c r="AT38" s="12"/>
      <c r="AU38" s="12">
        <v>5</v>
      </c>
      <c r="AV38" s="12"/>
      <c r="AW38" s="11">
        <f t="shared" si="14"/>
        <v>5</v>
      </c>
      <c r="AX38" s="13">
        <f t="shared" si="43"/>
        <v>6.17</v>
      </c>
      <c r="AY38" s="13"/>
      <c r="AZ38" s="14" t="str">
        <f t="shared" si="36"/>
        <v>TBKhá</v>
      </c>
      <c r="BA38" s="19"/>
      <c r="BB38" s="11">
        <v>6</v>
      </c>
      <c r="BC38" s="12"/>
      <c r="BD38" s="11">
        <v>7</v>
      </c>
      <c r="BE38" s="12"/>
      <c r="BF38" s="11">
        <v>8</v>
      </c>
      <c r="BG38" s="12"/>
      <c r="BH38" s="11">
        <v>8</v>
      </c>
      <c r="BI38" s="11"/>
      <c r="BJ38" s="11">
        <f t="shared" si="15"/>
        <v>8</v>
      </c>
      <c r="BK38" s="11">
        <v>6</v>
      </c>
      <c r="BL38" s="12"/>
      <c r="BM38" s="11">
        <v>8</v>
      </c>
      <c r="BN38" s="12"/>
      <c r="BO38" s="11">
        <v>9</v>
      </c>
      <c r="BP38" s="12"/>
      <c r="BQ38" s="11">
        <f t="shared" si="16"/>
        <v>9</v>
      </c>
      <c r="BR38" s="11">
        <v>7</v>
      </c>
      <c r="BS38" s="12"/>
      <c r="BT38" s="12">
        <v>9</v>
      </c>
      <c r="BU38" s="12"/>
      <c r="BV38" s="12">
        <v>8</v>
      </c>
      <c r="BW38" s="12"/>
      <c r="BX38" s="11">
        <v>9</v>
      </c>
      <c r="BY38" s="12"/>
      <c r="BZ38" s="11">
        <v>6</v>
      </c>
      <c r="CA38" s="12"/>
      <c r="CB38" s="11">
        <v>7</v>
      </c>
      <c r="CC38" s="12"/>
      <c r="CD38" s="11">
        <v>8</v>
      </c>
      <c r="CE38" s="11"/>
      <c r="CF38" s="11">
        <f t="shared" si="17"/>
        <v>8</v>
      </c>
      <c r="CG38" s="11">
        <v>8</v>
      </c>
      <c r="CH38" s="12"/>
      <c r="CI38" s="11">
        <v>8</v>
      </c>
      <c r="CJ38" s="12"/>
      <c r="CK38" s="11">
        <v>8</v>
      </c>
      <c r="CL38" s="12"/>
      <c r="CM38" s="11">
        <v>8</v>
      </c>
      <c r="CN38" s="12"/>
      <c r="CO38" s="11">
        <f t="shared" si="18"/>
        <v>8</v>
      </c>
      <c r="CP38" s="11">
        <v>8</v>
      </c>
      <c r="CQ38" s="12"/>
      <c r="CR38" s="11">
        <v>8</v>
      </c>
      <c r="CS38" s="12"/>
      <c r="CT38" s="11">
        <f t="shared" si="19"/>
        <v>8</v>
      </c>
      <c r="CU38" s="12">
        <v>8</v>
      </c>
      <c r="CV38" s="12"/>
      <c r="CW38" s="12">
        <v>9</v>
      </c>
      <c r="CX38" s="12"/>
      <c r="CY38" s="13">
        <f t="shared" si="44"/>
        <v>7.72</v>
      </c>
      <c r="CZ38" s="13"/>
      <c r="DA38" s="14" t="str">
        <f t="shared" si="37"/>
        <v>Khá</v>
      </c>
      <c r="DB38" s="19"/>
      <c r="DC38" s="11">
        <v>8</v>
      </c>
      <c r="DD38" s="12"/>
      <c r="DE38" s="11">
        <f t="shared" si="20"/>
        <v>8</v>
      </c>
      <c r="DF38" s="11">
        <v>7</v>
      </c>
      <c r="DG38" s="12"/>
      <c r="DH38" s="11">
        <f t="shared" si="21"/>
        <v>7</v>
      </c>
      <c r="DI38" s="11">
        <v>6</v>
      </c>
      <c r="DJ38" s="12"/>
      <c r="DK38" s="11">
        <v>8</v>
      </c>
      <c r="DL38" s="11"/>
      <c r="DM38" s="11">
        <v>9</v>
      </c>
      <c r="DN38" s="12"/>
      <c r="DO38" s="11">
        <v>7</v>
      </c>
      <c r="DP38" s="12"/>
      <c r="DQ38" s="11">
        <v>7</v>
      </c>
      <c r="DR38" s="12"/>
      <c r="DS38" s="11">
        <v>8</v>
      </c>
      <c r="DT38" s="12"/>
      <c r="DU38" s="12">
        <v>8</v>
      </c>
      <c r="DV38" s="12"/>
      <c r="DW38" s="12">
        <v>8</v>
      </c>
      <c r="DX38" s="12"/>
      <c r="DY38" s="13">
        <f t="shared" si="22"/>
        <v>7.64</v>
      </c>
      <c r="DZ38" s="13"/>
      <c r="EA38" s="14" t="str">
        <f t="shared" si="38"/>
        <v>Khá</v>
      </c>
      <c r="EB38" s="19"/>
      <c r="EC38" s="11">
        <v>9</v>
      </c>
      <c r="ED38" s="98"/>
      <c r="EE38" s="11">
        <v>8</v>
      </c>
      <c r="EF38" s="98"/>
      <c r="EG38" s="11">
        <f t="shared" si="23"/>
        <v>8</v>
      </c>
      <c r="EH38" s="11">
        <v>7</v>
      </c>
      <c r="EI38" s="98"/>
      <c r="EJ38" s="11">
        <v>8</v>
      </c>
      <c r="EK38" s="98"/>
      <c r="EL38" s="11">
        <v>6</v>
      </c>
      <c r="EM38" s="98"/>
      <c r="EN38" s="11">
        <v>6</v>
      </c>
      <c r="EO38" s="98"/>
      <c r="EP38" s="11">
        <f t="shared" si="24"/>
        <v>6</v>
      </c>
      <c r="EQ38" s="11">
        <v>8</v>
      </c>
      <c r="ER38" s="98"/>
      <c r="ES38" s="11">
        <v>8</v>
      </c>
      <c r="ET38" s="98"/>
      <c r="EU38" s="11">
        <v>9</v>
      </c>
      <c r="EV38" s="98"/>
      <c r="EW38" s="11">
        <v>8</v>
      </c>
      <c r="EX38" s="98"/>
      <c r="EY38" s="11">
        <v>8</v>
      </c>
      <c r="EZ38" s="98"/>
      <c r="FA38" s="217">
        <f t="shared" si="25"/>
        <v>7.75</v>
      </c>
      <c r="FB38" s="220"/>
      <c r="FC38" s="221" t="str">
        <f t="shared" si="29"/>
        <v>Khá</v>
      </c>
      <c r="FD38" s="221"/>
      <c r="FE38" s="217">
        <f t="shared" si="26"/>
        <v>7.7</v>
      </c>
      <c r="FF38" s="220"/>
      <c r="FG38" s="221" t="str">
        <f t="shared" si="30"/>
        <v>Khá</v>
      </c>
      <c r="FH38" s="219" t="str">
        <f t="shared" si="27"/>
        <v>Hồ Thị BíchNgọc</v>
      </c>
      <c r="FI38" s="46">
        <f t="shared" si="28"/>
        <v>7.19</v>
      </c>
      <c r="FJ38" s="46"/>
      <c r="FK38" s="47" t="str">
        <f t="shared" si="39"/>
        <v>Khá</v>
      </c>
      <c r="FL38" s="170">
        <f t="shared" si="5"/>
        <v>56</v>
      </c>
    </row>
    <row r="39" spans="1:168" ht="12.75" x14ac:dyDescent="0.2">
      <c r="A39" s="16">
        <v>35</v>
      </c>
      <c r="B39" s="17" t="s">
        <v>313</v>
      </c>
      <c r="C39" s="18" t="s">
        <v>126</v>
      </c>
      <c r="D39" s="11">
        <v>4</v>
      </c>
      <c r="E39" s="12">
        <v>6</v>
      </c>
      <c r="F39" s="11">
        <f t="shared" si="6"/>
        <v>6</v>
      </c>
      <c r="G39" s="11">
        <v>6</v>
      </c>
      <c r="H39" s="12"/>
      <c r="I39" s="11">
        <f t="shared" si="7"/>
        <v>6</v>
      </c>
      <c r="J39" s="11">
        <v>8</v>
      </c>
      <c r="K39" s="12"/>
      <c r="L39" s="11">
        <f t="shared" si="8"/>
        <v>8</v>
      </c>
      <c r="M39" s="11">
        <v>7</v>
      </c>
      <c r="N39" s="12"/>
      <c r="O39" s="11">
        <v>8</v>
      </c>
      <c r="P39" s="12"/>
      <c r="Q39" s="11">
        <f t="shared" si="9"/>
        <v>8</v>
      </c>
      <c r="R39" s="11">
        <v>6</v>
      </c>
      <c r="S39" s="12"/>
      <c r="T39" s="11">
        <f t="shared" si="10"/>
        <v>6</v>
      </c>
      <c r="U39" s="12">
        <v>7</v>
      </c>
      <c r="V39" s="12"/>
      <c r="W39" s="11">
        <f t="shared" si="11"/>
        <v>7</v>
      </c>
      <c r="X39" s="12">
        <v>7</v>
      </c>
      <c r="Y39" s="12"/>
      <c r="Z39" s="11">
        <v>6</v>
      </c>
      <c r="AA39" s="12"/>
      <c r="AB39" s="11">
        <f t="shared" si="12"/>
        <v>6</v>
      </c>
      <c r="AC39" s="11">
        <v>6</v>
      </c>
      <c r="AD39" s="12"/>
      <c r="AE39" s="11">
        <f t="shared" si="13"/>
        <v>6</v>
      </c>
      <c r="AF39" s="11">
        <v>7</v>
      </c>
      <c r="AG39" s="11"/>
      <c r="AH39" s="11">
        <v>6</v>
      </c>
      <c r="AI39" s="12"/>
      <c r="AJ39" s="11">
        <f t="shared" si="40"/>
        <v>6</v>
      </c>
      <c r="AK39" s="11">
        <v>6</v>
      </c>
      <c r="AL39" s="12"/>
      <c r="AM39" s="11">
        <f t="shared" si="41"/>
        <v>6</v>
      </c>
      <c r="AN39" s="11">
        <v>7</v>
      </c>
      <c r="AO39" s="12"/>
      <c r="AP39" s="11">
        <f t="shared" si="42"/>
        <v>7</v>
      </c>
      <c r="AQ39" s="11">
        <v>7</v>
      </c>
      <c r="AR39" s="12"/>
      <c r="AS39" s="12">
        <v>8</v>
      </c>
      <c r="AT39" s="12"/>
      <c r="AU39" s="12">
        <v>6</v>
      </c>
      <c r="AV39" s="12"/>
      <c r="AW39" s="11">
        <f t="shared" si="14"/>
        <v>6</v>
      </c>
      <c r="AX39" s="13">
        <f t="shared" si="43"/>
        <v>6.56</v>
      </c>
      <c r="AY39" s="13"/>
      <c r="AZ39" s="14" t="str">
        <f t="shared" si="36"/>
        <v>TBKhá</v>
      </c>
      <c r="BA39" s="19"/>
      <c r="BB39" s="11">
        <v>6</v>
      </c>
      <c r="BC39" s="12"/>
      <c r="BD39" s="11">
        <v>7</v>
      </c>
      <c r="BE39" s="12"/>
      <c r="BF39" s="11">
        <v>8</v>
      </c>
      <c r="BG39" s="12"/>
      <c r="BH39" s="11">
        <v>6</v>
      </c>
      <c r="BI39" s="11"/>
      <c r="BJ39" s="11">
        <f t="shared" si="15"/>
        <v>6</v>
      </c>
      <c r="BK39" s="11">
        <v>7</v>
      </c>
      <c r="BL39" s="12"/>
      <c r="BM39" s="11">
        <v>8</v>
      </c>
      <c r="BN39" s="12"/>
      <c r="BO39" s="11">
        <v>9</v>
      </c>
      <c r="BP39" s="12"/>
      <c r="BQ39" s="11">
        <f t="shared" si="16"/>
        <v>9</v>
      </c>
      <c r="BR39" s="11">
        <v>7</v>
      </c>
      <c r="BS39" s="12"/>
      <c r="BT39" s="12">
        <v>9</v>
      </c>
      <c r="BU39" s="12"/>
      <c r="BV39" s="12">
        <v>9</v>
      </c>
      <c r="BW39" s="12"/>
      <c r="BX39" s="11">
        <v>8</v>
      </c>
      <c r="BY39" s="12"/>
      <c r="BZ39" s="11">
        <v>6</v>
      </c>
      <c r="CA39" s="12"/>
      <c r="CB39" s="11">
        <v>7</v>
      </c>
      <c r="CC39" s="12"/>
      <c r="CD39" s="11">
        <v>3</v>
      </c>
      <c r="CE39" s="11">
        <v>9</v>
      </c>
      <c r="CF39" s="11">
        <f t="shared" si="17"/>
        <v>9</v>
      </c>
      <c r="CG39" s="11">
        <v>8</v>
      </c>
      <c r="CH39" s="12"/>
      <c r="CI39" s="11">
        <v>8</v>
      </c>
      <c r="CJ39" s="12"/>
      <c r="CK39" s="11">
        <v>9</v>
      </c>
      <c r="CL39" s="12"/>
      <c r="CM39" s="11">
        <v>6</v>
      </c>
      <c r="CN39" s="12"/>
      <c r="CO39" s="11">
        <f t="shared" si="18"/>
        <v>6</v>
      </c>
      <c r="CP39" s="11">
        <v>8</v>
      </c>
      <c r="CQ39" s="12"/>
      <c r="CR39" s="11">
        <v>6</v>
      </c>
      <c r="CS39" s="12"/>
      <c r="CT39" s="11">
        <f t="shared" si="19"/>
        <v>6</v>
      </c>
      <c r="CU39" s="12">
        <v>8</v>
      </c>
      <c r="CV39" s="12"/>
      <c r="CW39" s="12">
        <v>9</v>
      </c>
      <c r="CX39" s="12"/>
      <c r="CY39" s="13">
        <f t="shared" si="44"/>
        <v>7.62</v>
      </c>
      <c r="CZ39" s="13"/>
      <c r="DA39" s="14" t="str">
        <f t="shared" si="37"/>
        <v>Khá</v>
      </c>
      <c r="DB39" s="19"/>
      <c r="DC39" s="11">
        <v>8</v>
      </c>
      <c r="DD39" s="12"/>
      <c r="DE39" s="11">
        <f t="shared" si="20"/>
        <v>8</v>
      </c>
      <c r="DF39" s="11">
        <v>7</v>
      </c>
      <c r="DG39" s="12"/>
      <c r="DH39" s="11">
        <f t="shared" si="21"/>
        <v>7</v>
      </c>
      <c r="DI39" s="11">
        <v>6</v>
      </c>
      <c r="DJ39" s="12"/>
      <c r="DK39" s="11">
        <v>8</v>
      </c>
      <c r="DL39" s="11"/>
      <c r="DM39" s="11">
        <v>9</v>
      </c>
      <c r="DN39" s="12"/>
      <c r="DO39" s="11">
        <v>8</v>
      </c>
      <c r="DP39" s="12"/>
      <c r="DQ39" s="11">
        <v>6</v>
      </c>
      <c r="DR39" s="12"/>
      <c r="DS39" s="11">
        <v>8</v>
      </c>
      <c r="DT39" s="12"/>
      <c r="DU39" s="12">
        <v>9</v>
      </c>
      <c r="DV39" s="12"/>
      <c r="DW39" s="12">
        <v>8</v>
      </c>
      <c r="DX39" s="12"/>
      <c r="DY39" s="13">
        <f t="shared" si="22"/>
        <v>7.72</v>
      </c>
      <c r="DZ39" s="13"/>
      <c r="EA39" s="14" t="str">
        <f t="shared" si="38"/>
        <v>Khá</v>
      </c>
      <c r="EB39" s="19"/>
      <c r="EC39" s="11">
        <v>8</v>
      </c>
      <c r="ED39" s="98"/>
      <c r="EE39" s="11">
        <v>7</v>
      </c>
      <c r="EF39" s="98"/>
      <c r="EG39" s="11">
        <f t="shared" si="23"/>
        <v>7</v>
      </c>
      <c r="EH39" s="11">
        <v>8</v>
      </c>
      <c r="EI39" s="98"/>
      <c r="EJ39" s="11">
        <v>9</v>
      </c>
      <c r="EK39" s="98"/>
      <c r="EL39" s="11">
        <v>6</v>
      </c>
      <c r="EM39" s="98"/>
      <c r="EN39" s="11">
        <v>7</v>
      </c>
      <c r="EO39" s="98"/>
      <c r="EP39" s="11">
        <f t="shared" si="24"/>
        <v>7</v>
      </c>
      <c r="EQ39" s="11">
        <v>8</v>
      </c>
      <c r="ER39" s="98"/>
      <c r="ES39" s="11">
        <v>9</v>
      </c>
      <c r="ET39" s="98"/>
      <c r="EU39" s="11">
        <v>9</v>
      </c>
      <c r="EV39" s="98"/>
      <c r="EW39" s="11">
        <v>6</v>
      </c>
      <c r="EX39" s="98"/>
      <c r="EY39" s="11">
        <v>9</v>
      </c>
      <c r="EZ39" s="98"/>
      <c r="FA39" s="217">
        <f t="shared" si="25"/>
        <v>7.82</v>
      </c>
      <c r="FB39" s="220"/>
      <c r="FC39" s="221" t="str">
        <f t="shared" si="29"/>
        <v>Khá</v>
      </c>
      <c r="FD39" s="221"/>
      <c r="FE39" s="217">
        <f t="shared" si="26"/>
        <v>7.77</v>
      </c>
      <c r="FF39" s="220"/>
      <c r="FG39" s="221" t="str">
        <f t="shared" si="30"/>
        <v>Khá</v>
      </c>
      <c r="FH39" s="219" t="str">
        <f t="shared" si="27"/>
        <v>Lê Phương QuangNgọc</v>
      </c>
      <c r="FI39" s="46">
        <f t="shared" si="28"/>
        <v>7.31</v>
      </c>
      <c r="FJ39" s="46"/>
      <c r="FK39" s="47" t="str">
        <f t="shared" si="39"/>
        <v>Khá</v>
      </c>
      <c r="FL39" s="170">
        <f t="shared" ref="FL39:FL70" si="45">RANK(FI39,$FI$7:$FI$87)</f>
        <v>46</v>
      </c>
    </row>
    <row r="40" spans="1:168" ht="12.75" x14ac:dyDescent="0.2">
      <c r="A40" s="16">
        <v>36</v>
      </c>
      <c r="B40" s="17" t="s">
        <v>314</v>
      </c>
      <c r="C40" s="18" t="s">
        <v>126</v>
      </c>
      <c r="D40" s="11">
        <v>4</v>
      </c>
      <c r="E40" s="12">
        <v>5</v>
      </c>
      <c r="F40" s="11">
        <f t="shared" si="6"/>
        <v>5</v>
      </c>
      <c r="G40" s="11">
        <v>6</v>
      </c>
      <c r="H40" s="12"/>
      <c r="I40" s="11">
        <f t="shared" si="7"/>
        <v>6</v>
      </c>
      <c r="J40" s="11">
        <v>6</v>
      </c>
      <c r="K40" s="12"/>
      <c r="L40" s="11">
        <f t="shared" si="8"/>
        <v>6</v>
      </c>
      <c r="M40" s="11">
        <v>7</v>
      </c>
      <c r="N40" s="12"/>
      <c r="O40" s="11">
        <v>7</v>
      </c>
      <c r="P40" s="12"/>
      <c r="Q40" s="11">
        <f t="shared" si="9"/>
        <v>7</v>
      </c>
      <c r="R40" s="11">
        <v>6</v>
      </c>
      <c r="S40" s="12"/>
      <c r="T40" s="11">
        <f t="shared" si="10"/>
        <v>6</v>
      </c>
      <c r="U40" s="12">
        <v>7</v>
      </c>
      <c r="V40" s="12"/>
      <c r="W40" s="11">
        <f t="shared" si="11"/>
        <v>7</v>
      </c>
      <c r="X40" s="12">
        <v>7</v>
      </c>
      <c r="Y40" s="12"/>
      <c r="Z40" s="11">
        <v>6</v>
      </c>
      <c r="AA40" s="12"/>
      <c r="AB40" s="11">
        <f t="shared" si="12"/>
        <v>6</v>
      </c>
      <c r="AC40" s="11">
        <v>5</v>
      </c>
      <c r="AD40" s="12"/>
      <c r="AE40" s="11">
        <f t="shared" si="13"/>
        <v>5</v>
      </c>
      <c r="AF40" s="11">
        <v>7</v>
      </c>
      <c r="AG40" s="11"/>
      <c r="AH40" s="11">
        <v>6</v>
      </c>
      <c r="AI40" s="12"/>
      <c r="AJ40" s="11">
        <f t="shared" si="40"/>
        <v>6</v>
      </c>
      <c r="AK40" s="11">
        <v>6</v>
      </c>
      <c r="AL40" s="12"/>
      <c r="AM40" s="11">
        <f t="shared" si="41"/>
        <v>6</v>
      </c>
      <c r="AN40" s="11">
        <v>7</v>
      </c>
      <c r="AO40" s="12"/>
      <c r="AP40" s="11">
        <f t="shared" si="42"/>
        <v>7</v>
      </c>
      <c r="AQ40" s="11">
        <v>7</v>
      </c>
      <c r="AR40" s="12"/>
      <c r="AS40" s="12">
        <v>6</v>
      </c>
      <c r="AT40" s="12"/>
      <c r="AU40" s="12">
        <v>5</v>
      </c>
      <c r="AV40" s="12"/>
      <c r="AW40" s="11">
        <f t="shared" si="14"/>
        <v>5</v>
      </c>
      <c r="AX40" s="13">
        <f t="shared" si="43"/>
        <v>6.17</v>
      </c>
      <c r="AY40" s="13"/>
      <c r="AZ40" s="14" t="str">
        <f t="shared" si="36"/>
        <v>TBKhá</v>
      </c>
      <c r="BA40" s="19"/>
      <c r="BB40" s="11">
        <v>8</v>
      </c>
      <c r="BC40" s="12"/>
      <c r="BD40" s="11">
        <v>6</v>
      </c>
      <c r="BE40" s="12"/>
      <c r="BF40" s="11">
        <v>8</v>
      </c>
      <c r="BG40" s="12"/>
      <c r="BH40" s="11">
        <v>6</v>
      </c>
      <c r="BI40" s="11"/>
      <c r="BJ40" s="11">
        <f t="shared" si="15"/>
        <v>6</v>
      </c>
      <c r="BK40" s="11">
        <v>7</v>
      </c>
      <c r="BL40" s="12"/>
      <c r="BM40" s="11">
        <v>8</v>
      </c>
      <c r="BN40" s="12"/>
      <c r="BO40" s="11">
        <v>9</v>
      </c>
      <c r="BP40" s="12"/>
      <c r="BQ40" s="11">
        <f t="shared" si="16"/>
        <v>9</v>
      </c>
      <c r="BR40" s="11">
        <v>8</v>
      </c>
      <c r="BS40" s="12"/>
      <c r="BT40" s="12">
        <v>9</v>
      </c>
      <c r="BU40" s="12"/>
      <c r="BV40" s="12">
        <v>8</v>
      </c>
      <c r="BW40" s="12"/>
      <c r="BX40" s="11">
        <v>8</v>
      </c>
      <c r="BY40" s="12"/>
      <c r="BZ40" s="11">
        <v>5</v>
      </c>
      <c r="CA40" s="12"/>
      <c r="CB40" s="11">
        <v>8</v>
      </c>
      <c r="CC40" s="12"/>
      <c r="CD40" s="11">
        <v>9</v>
      </c>
      <c r="CE40" s="11"/>
      <c r="CF40" s="11">
        <f t="shared" si="17"/>
        <v>9</v>
      </c>
      <c r="CG40" s="11">
        <v>8</v>
      </c>
      <c r="CH40" s="12"/>
      <c r="CI40" s="11">
        <v>8</v>
      </c>
      <c r="CJ40" s="12"/>
      <c r="CK40" s="11">
        <v>8</v>
      </c>
      <c r="CL40" s="12"/>
      <c r="CM40" s="11">
        <v>8</v>
      </c>
      <c r="CN40" s="12"/>
      <c r="CO40" s="11">
        <f t="shared" si="18"/>
        <v>8</v>
      </c>
      <c r="CP40" s="11">
        <v>8</v>
      </c>
      <c r="CQ40" s="12"/>
      <c r="CR40" s="11">
        <v>9</v>
      </c>
      <c r="CS40" s="12"/>
      <c r="CT40" s="11">
        <f t="shared" si="19"/>
        <v>9</v>
      </c>
      <c r="CU40" s="12">
        <v>8</v>
      </c>
      <c r="CV40" s="12"/>
      <c r="CW40" s="12">
        <v>8</v>
      </c>
      <c r="CX40" s="12"/>
      <c r="CY40" s="13">
        <f t="shared" si="44"/>
        <v>7.74</v>
      </c>
      <c r="CZ40" s="13"/>
      <c r="DA40" s="14" t="str">
        <f t="shared" si="37"/>
        <v>Khá</v>
      </c>
      <c r="DB40" s="19"/>
      <c r="DC40" s="11">
        <v>8</v>
      </c>
      <c r="DD40" s="12"/>
      <c r="DE40" s="11">
        <f t="shared" si="20"/>
        <v>8</v>
      </c>
      <c r="DF40" s="11">
        <v>8</v>
      </c>
      <c r="DG40" s="12"/>
      <c r="DH40" s="11">
        <f t="shared" si="21"/>
        <v>8</v>
      </c>
      <c r="DI40" s="11">
        <v>8</v>
      </c>
      <c r="DJ40" s="12"/>
      <c r="DK40" s="11">
        <v>8</v>
      </c>
      <c r="DL40" s="11"/>
      <c r="DM40" s="11">
        <v>8</v>
      </c>
      <c r="DN40" s="12"/>
      <c r="DO40" s="11">
        <v>8</v>
      </c>
      <c r="DP40" s="12"/>
      <c r="DQ40" s="11">
        <v>8</v>
      </c>
      <c r="DR40" s="12"/>
      <c r="DS40" s="11">
        <v>8</v>
      </c>
      <c r="DT40" s="12"/>
      <c r="DU40" s="12">
        <v>8</v>
      </c>
      <c r="DV40" s="12"/>
      <c r="DW40" s="12">
        <v>8</v>
      </c>
      <c r="DX40" s="12"/>
      <c r="DY40" s="13">
        <f t="shared" si="22"/>
        <v>8</v>
      </c>
      <c r="DZ40" s="13"/>
      <c r="EA40" s="14" t="str">
        <f t="shared" si="38"/>
        <v>Giỏi</v>
      </c>
      <c r="EB40" s="19"/>
      <c r="EC40" s="11">
        <v>9</v>
      </c>
      <c r="ED40" s="98"/>
      <c r="EE40" s="11">
        <v>9</v>
      </c>
      <c r="EF40" s="98"/>
      <c r="EG40" s="11">
        <f t="shared" si="23"/>
        <v>9</v>
      </c>
      <c r="EH40" s="11">
        <v>9</v>
      </c>
      <c r="EI40" s="98"/>
      <c r="EJ40" s="11">
        <v>8</v>
      </c>
      <c r="EK40" s="98"/>
      <c r="EL40" s="11">
        <v>7</v>
      </c>
      <c r="EM40" s="98"/>
      <c r="EN40" s="11">
        <v>9</v>
      </c>
      <c r="EO40" s="98"/>
      <c r="EP40" s="11">
        <f t="shared" si="24"/>
        <v>9</v>
      </c>
      <c r="EQ40" s="11">
        <v>9</v>
      </c>
      <c r="ER40" s="98"/>
      <c r="ES40" s="11">
        <v>9</v>
      </c>
      <c r="ET40" s="98"/>
      <c r="EU40" s="11">
        <v>9</v>
      </c>
      <c r="EV40" s="98"/>
      <c r="EW40" s="11">
        <v>9</v>
      </c>
      <c r="EX40" s="98"/>
      <c r="EY40" s="11">
        <v>7</v>
      </c>
      <c r="EZ40" s="98"/>
      <c r="FA40" s="217">
        <f t="shared" si="25"/>
        <v>8.64</v>
      </c>
      <c r="FB40" s="220"/>
      <c r="FC40" s="221" t="str">
        <f t="shared" si="29"/>
        <v>Giỏi</v>
      </c>
      <c r="FD40" s="221"/>
      <c r="FE40" s="217">
        <f t="shared" si="26"/>
        <v>8.34</v>
      </c>
      <c r="FF40" s="220"/>
      <c r="FG40" s="221" t="str">
        <f t="shared" si="30"/>
        <v>Giỏi</v>
      </c>
      <c r="FH40" s="219" t="str">
        <f t="shared" si="27"/>
        <v>Lê Thị PhiNgọc</v>
      </c>
      <c r="FI40" s="46">
        <f t="shared" si="28"/>
        <v>7.41</v>
      </c>
      <c r="FJ40" s="46"/>
      <c r="FK40" s="47" t="str">
        <f t="shared" si="39"/>
        <v>Khá</v>
      </c>
      <c r="FL40" s="170">
        <f t="shared" si="45"/>
        <v>39</v>
      </c>
    </row>
    <row r="41" spans="1:168" ht="12.75" x14ac:dyDescent="0.2">
      <c r="A41" s="16">
        <v>37</v>
      </c>
      <c r="B41" s="17" t="s">
        <v>125</v>
      </c>
      <c r="C41" s="18" t="s">
        <v>126</v>
      </c>
      <c r="D41" s="11">
        <v>4</v>
      </c>
      <c r="E41" s="12">
        <v>6</v>
      </c>
      <c r="F41" s="11">
        <f t="shared" si="6"/>
        <v>6</v>
      </c>
      <c r="G41" s="11">
        <v>6</v>
      </c>
      <c r="H41" s="12"/>
      <c r="I41" s="11">
        <f t="shared" si="7"/>
        <v>6</v>
      </c>
      <c r="J41" s="11">
        <v>8</v>
      </c>
      <c r="K41" s="12"/>
      <c r="L41" s="11">
        <f t="shared" si="8"/>
        <v>8</v>
      </c>
      <c r="M41" s="11">
        <v>6</v>
      </c>
      <c r="N41" s="12"/>
      <c r="O41" s="11">
        <v>6</v>
      </c>
      <c r="P41" s="12"/>
      <c r="Q41" s="11">
        <f t="shared" si="9"/>
        <v>6</v>
      </c>
      <c r="R41" s="11">
        <v>5</v>
      </c>
      <c r="S41" s="12"/>
      <c r="T41" s="11">
        <f t="shared" si="10"/>
        <v>5</v>
      </c>
      <c r="U41" s="12">
        <v>6</v>
      </c>
      <c r="V41" s="12"/>
      <c r="W41" s="11">
        <f t="shared" si="11"/>
        <v>6</v>
      </c>
      <c r="X41" s="12">
        <v>6</v>
      </c>
      <c r="Y41" s="12"/>
      <c r="Z41" s="11">
        <v>3</v>
      </c>
      <c r="AA41" s="12">
        <v>9</v>
      </c>
      <c r="AB41" s="11">
        <f t="shared" si="12"/>
        <v>9</v>
      </c>
      <c r="AC41" s="11">
        <v>6</v>
      </c>
      <c r="AD41" s="12"/>
      <c r="AE41" s="11">
        <f t="shared" si="13"/>
        <v>6</v>
      </c>
      <c r="AF41" s="11">
        <v>6</v>
      </c>
      <c r="AG41" s="11"/>
      <c r="AH41" s="11">
        <v>5</v>
      </c>
      <c r="AI41" s="12"/>
      <c r="AJ41" s="11">
        <f t="shared" si="40"/>
        <v>5</v>
      </c>
      <c r="AK41" s="11">
        <v>6</v>
      </c>
      <c r="AL41" s="12"/>
      <c r="AM41" s="11">
        <f t="shared" si="41"/>
        <v>6</v>
      </c>
      <c r="AN41" s="11">
        <v>6</v>
      </c>
      <c r="AO41" s="12"/>
      <c r="AP41" s="11">
        <f t="shared" si="42"/>
        <v>6</v>
      </c>
      <c r="AQ41" s="11">
        <v>7</v>
      </c>
      <c r="AR41" s="12"/>
      <c r="AS41" s="12">
        <v>6</v>
      </c>
      <c r="AT41" s="12"/>
      <c r="AU41" s="12">
        <v>5</v>
      </c>
      <c r="AV41" s="12"/>
      <c r="AW41" s="11">
        <f t="shared" si="14"/>
        <v>5</v>
      </c>
      <c r="AX41" s="13">
        <f t="shared" si="43"/>
        <v>6.2</v>
      </c>
      <c r="AY41" s="13"/>
      <c r="AZ41" s="14" t="str">
        <f t="shared" si="36"/>
        <v>TBKhá</v>
      </c>
      <c r="BA41" s="19"/>
      <c r="BB41" s="11">
        <v>6</v>
      </c>
      <c r="BC41" s="12"/>
      <c r="BD41" s="11">
        <v>6</v>
      </c>
      <c r="BE41" s="12"/>
      <c r="BF41" s="11">
        <v>8</v>
      </c>
      <c r="BG41" s="12"/>
      <c r="BH41" s="11">
        <v>5</v>
      </c>
      <c r="BI41" s="11"/>
      <c r="BJ41" s="11">
        <f t="shared" si="15"/>
        <v>5</v>
      </c>
      <c r="BK41" s="11">
        <v>6</v>
      </c>
      <c r="BL41" s="12"/>
      <c r="BM41" s="11">
        <v>8</v>
      </c>
      <c r="BN41" s="12"/>
      <c r="BO41" s="11">
        <v>7</v>
      </c>
      <c r="BP41" s="12"/>
      <c r="BQ41" s="11">
        <f t="shared" si="16"/>
        <v>7</v>
      </c>
      <c r="BR41" s="11">
        <v>6</v>
      </c>
      <c r="BS41" s="12"/>
      <c r="BT41" s="12">
        <v>8</v>
      </c>
      <c r="BU41" s="12"/>
      <c r="BV41" s="12">
        <v>8</v>
      </c>
      <c r="BW41" s="12"/>
      <c r="BX41" s="11">
        <v>8</v>
      </c>
      <c r="BY41" s="12"/>
      <c r="BZ41" s="11">
        <v>5</v>
      </c>
      <c r="CA41" s="12"/>
      <c r="CB41" s="11">
        <v>7</v>
      </c>
      <c r="CC41" s="12"/>
      <c r="CD41" s="11">
        <v>9</v>
      </c>
      <c r="CE41" s="11"/>
      <c r="CF41" s="11">
        <f t="shared" si="17"/>
        <v>9</v>
      </c>
      <c r="CG41" s="11">
        <v>8</v>
      </c>
      <c r="CH41" s="12"/>
      <c r="CI41" s="11">
        <v>8</v>
      </c>
      <c r="CJ41" s="12"/>
      <c r="CK41" s="11">
        <v>7</v>
      </c>
      <c r="CL41" s="12"/>
      <c r="CM41" s="11">
        <v>8</v>
      </c>
      <c r="CN41" s="12"/>
      <c r="CO41" s="11">
        <f t="shared" si="18"/>
        <v>8</v>
      </c>
      <c r="CP41" s="11">
        <v>7</v>
      </c>
      <c r="CQ41" s="12"/>
      <c r="CR41" s="11">
        <v>7</v>
      </c>
      <c r="CS41" s="12"/>
      <c r="CT41" s="11">
        <f t="shared" si="19"/>
        <v>7</v>
      </c>
      <c r="CU41" s="12">
        <v>9</v>
      </c>
      <c r="CV41" s="12"/>
      <c r="CW41" s="12">
        <v>9</v>
      </c>
      <c r="CX41" s="12"/>
      <c r="CY41" s="13">
        <f t="shared" si="44"/>
        <v>7.23</v>
      </c>
      <c r="CZ41" s="13"/>
      <c r="DA41" s="14" t="str">
        <f t="shared" si="37"/>
        <v>Khá</v>
      </c>
      <c r="DB41" s="19"/>
      <c r="DC41" s="11">
        <v>8</v>
      </c>
      <c r="DD41" s="12"/>
      <c r="DE41" s="11">
        <f t="shared" si="20"/>
        <v>8</v>
      </c>
      <c r="DF41" s="11">
        <v>6</v>
      </c>
      <c r="DG41" s="12"/>
      <c r="DH41" s="11">
        <f t="shared" si="21"/>
        <v>6</v>
      </c>
      <c r="DI41" s="11">
        <v>6</v>
      </c>
      <c r="DJ41" s="12"/>
      <c r="DK41" s="11">
        <v>7</v>
      </c>
      <c r="DL41" s="11"/>
      <c r="DM41" s="11">
        <v>9</v>
      </c>
      <c r="DN41" s="12"/>
      <c r="DO41" s="11">
        <v>8</v>
      </c>
      <c r="DP41" s="12"/>
      <c r="DQ41" s="11">
        <v>8</v>
      </c>
      <c r="DR41" s="12"/>
      <c r="DS41" s="11">
        <v>8</v>
      </c>
      <c r="DT41" s="12"/>
      <c r="DU41" s="12">
        <v>8</v>
      </c>
      <c r="DV41" s="12"/>
      <c r="DW41" s="12">
        <v>9</v>
      </c>
      <c r="DX41" s="12"/>
      <c r="DY41" s="13">
        <f t="shared" si="22"/>
        <v>7.6</v>
      </c>
      <c r="DZ41" s="13"/>
      <c r="EA41" s="14" t="str">
        <f t="shared" si="38"/>
        <v>Khá</v>
      </c>
      <c r="EB41" s="19"/>
      <c r="EC41" s="11">
        <v>8</v>
      </c>
      <c r="ED41" s="98"/>
      <c r="EE41" s="11">
        <v>7</v>
      </c>
      <c r="EF41" s="98"/>
      <c r="EG41" s="11">
        <f t="shared" si="23"/>
        <v>7</v>
      </c>
      <c r="EH41" s="11">
        <v>6</v>
      </c>
      <c r="EI41" s="98"/>
      <c r="EJ41" s="11">
        <v>7</v>
      </c>
      <c r="EK41" s="98"/>
      <c r="EL41" s="11">
        <v>6</v>
      </c>
      <c r="EM41" s="98"/>
      <c r="EN41" s="11">
        <v>7</v>
      </c>
      <c r="EO41" s="98"/>
      <c r="EP41" s="11">
        <f t="shared" si="24"/>
        <v>7</v>
      </c>
      <c r="EQ41" s="11">
        <v>8</v>
      </c>
      <c r="ER41" s="98"/>
      <c r="ES41" s="11">
        <v>9</v>
      </c>
      <c r="ET41" s="98"/>
      <c r="EU41" s="11">
        <v>9</v>
      </c>
      <c r="EV41" s="98"/>
      <c r="EW41" s="11">
        <v>7</v>
      </c>
      <c r="EX41" s="98"/>
      <c r="EY41" s="11">
        <v>8</v>
      </c>
      <c r="EZ41" s="98"/>
      <c r="FA41" s="217">
        <f t="shared" si="25"/>
        <v>7.57</v>
      </c>
      <c r="FB41" s="220"/>
      <c r="FC41" s="221" t="str">
        <f t="shared" si="29"/>
        <v>Khá</v>
      </c>
      <c r="FD41" s="221"/>
      <c r="FE41" s="217">
        <f t="shared" si="26"/>
        <v>7.58</v>
      </c>
      <c r="FF41" s="220"/>
      <c r="FG41" s="221" t="str">
        <f t="shared" si="30"/>
        <v>Khá</v>
      </c>
      <c r="FH41" s="219" t="str">
        <f t="shared" si="27"/>
        <v>Ngô Thị KimNgọc</v>
      </c>
      <c r="FI41" s="46">
        <f t="shared" si="28"/>
        <v>7</v>
      </c>
      <c r="FJ41" s="46"/>
      <c r="FK41" s="47" t="str">
        <f t="shared" si="39"/>
        <v>Khá</v>
      </c>
      <c r="FL41" s="170">
        <f t="shared" si="45"/>
        <v>68</v>
      </c>
    </row>
    <row r="42" spans="1:168" ht="12.75" x14ac:dyDescent="0.2">
      <c r="A42" s="16">
        <v>38</v>
      </c>
      <c r="B42" s="17" t="s">
        <v>167</v>
      </c>
      <c r="C42" s="18" t="s">
        <v>133</v>
      </c>
      <c r="D42" s="11">
        <v>9</v>
      </c>
      <c r="E42" s="12"/>
      <c r="F42" s="11">
        <f t="shared" si="6"/>
        <v>9</v>
      </c>
      <c r="G42" s="11">
        <v>8</v>
      </c>
      <c r="H42" s="12"/>
      <c r="I42" s="11">
        <f t="shared" si="7"/>
        <v>8</v>
      </c>
      <c r="J42" s="11">
        <v>9</v>
      </c>
      <c r="K42" s="12"/>
      <c r="L42" s="11">
        <f t="shared" si="8"/>
        <v>9</v>
      </c>
      <c r="M42" s="11">
        <v>9</v>
      </c>
      <c r="N42" s="12"/>
      <c r="O42" s="11">
        <v>8</v>
      </c>
      <c r="P42" s="12"/>
      <c r="Q42" s="11">
        <f t="shared" si="9"/>
        <v>8</v>
      </c>
      <c r="R42" s="11">
        <v>8</v>
      </c>
      <c r="S42" s="12"/>
      <c r="T42" s="11">
        <f t="shared" si="10"/>
        <v>8</v>
      </c>
      <c r="U42" s="12">
        <v>8</v>
      </c>
      <c r="V42" s="12"/>
      <c r="W42" s="11">
        <f t="shared" si="11"/>
        <v>8</v>
      </c>
      <c r="X42" s="12">
        <v>8</v>
      </c>
      <c r="Y42" s="12"/>
      <c r="Z42" s="11">
        <v>8</v>
      </c>
      <c r="AA42" s="12"/>
      <c r="AB42" s="11">
        <f t="shared" si="12"/>
        <v>8</v>
      </c>
      <c r="AC42" s="11">
        <v>8</v>
      </c>
      <c r="AD42" s="12"/>
      <c r="AE42" s="11">
        <f t="shared" si="13"/>
        <v>8</v>
      </c>
      <c r="AF42" s="11">
        <v>8</v>
      </c>
      <c r="AG42" s="11"/>
      <c r="AH42" s="11">
        <v>8</v>
      </c>
      <c r="AI42" s="12"/>
      <c r="AJ42" s="11">
        <f t="shared" si="40"/>
        <v>8</v>
      </c>
      <c r="AK42" s="11">
        <v>9</v>
      </c>
      <c r="AL42" s="12"/>
      <c r="AM42" s="11">
        <f t="shared" si="41"/>
        <v>9</v>
      </c>
      <c r="AN42" s="11">
        <v>8</v>
      </c>
      <c r="AO42" s="12"/>
      <c r="AP42" s="11">
        <f t="shared" si="42"/>
        <v>8</v>
      </c>
      <c r="AQ42" s="11">
        <v>8</v>
      </c>
      <c r="AR42" s="12"/>
      <c r="AS42" s="12">
        <v>8</v>
      </c>
      <c r="AT42" s="12"/>
      <c r="AU42" s="12">
        <v>8</v>
      </c>
      <c r="AV42" s="12"/>
      <c r="AW42" s="11">
        <f t="shared" si="14"/>
        <v>8</v>
      </c>
      <c r="AX42" s="13">
        <f t="shared" si="43"/>
        <v>8.2200000000000006</v>
      </c>
      <c r="AY42" s="13"/>
      <c r="AZ42" s="14" t="str">
        <f t="shared" si="36"/>
        <v>Giỏi</v>
      </c>
      <c r="BA42" s="19"/>
      <c r="BB42" s="11">
        <v>7</v>
      </c>
      <c r="BC42" s="12"/>
      <c r="BD42" s="11">
        <v>8</v>
      </c>
      <c r="BE42" s="12"/>
      <c r="BF42" s="11">
        <v>8</v>
      </c>
      <c r="BG42" s="12"/>
      <c r="BH42" s="11">
        <v>9</v>
      </c>
      <c r="BI42" s="11"/>
      <c r="BJ42" s="11">
        <f t="shared" si="15"/>
        <v>9</v>
      </c>
      <c r="BK42" s="11">
        <v>8</v>
      </c>
      <c r="BL42" s="12"/>
      <c r="BM42" s="11">
        <v>10</v>
      </c>
      <c r="BN42" s="12"/>
      <c r="BO42" s="11">
        <v>9</v>
      </c>
      <c r="BP42" s="12"/>
      <c r="BQ42" s="11">
        <f t="shared" si="16"/>
        <v>9</v>
      </c>
      <c r="BR42" s="11">
        <v>9</v>
      </c>
      <c r="BS42" s="12"/>
      <c r="BT42" s="12">
        <v>9</v>
      </c>
      <c r="BU42" s="12"/>
      <c r="BV42" s="12">
        <v>9</v>
      </c>
      <c r="BW42" s="12"/>
      <c r="BX42" s="11">
        <v>9</v>
      </c>
      <c r="BY42" s="12"/>
      <c r="BZ42" s="11">
        <v>8</v>
      </c>
      <c r="CA42" s="12"/>
      <c r="CB42" s="11">
        <v>8</v>
      </c>
      <c r="CC42" s="12"/>
      <c r="CD42" s="11">
        <v>9</v>
      </c>
      <c r="CE42" s="11"/>
      <c r="CF42" s="11">
        <f t="shared" si="17"/>
        <v>9</v>
      </c>
      <c r="CG42" s="11">
        <v>8</v>
      </c>
      <c r="CH42" s="12"/>
      <c r="CI42" s="11">
        <v>9</v>
      </c>
      <c r="CJ42" s="12"/>
      <c r="CK42" s="11">
        <v>9</v>
      </c>
      <c r="CL42" s="12"/>
      <c r="CM42" s="11">
        <v>9</v>
      </c>
      <c r="CN42" s="12"/>
      <c r="CO42" s="11">
        <f t="shared" si="18"/>
        <v>9</v>
      </c>
      <c r="CP42" s="11">
        <v>9</v>
      </c>
      <c r="CQ42" s="12"/>
      <c r="CR42" s="11">
        <v>10</v>
      </c>
      <c r="CS42" s="12"/>
      <c r="CT42" s="11">
        <f t="shared" si="19"/>
        <v>10</v>
      </c>
      <c r="CU42" s="12">
        <v>9</v>
      </c>
      <c r="CV42" s="12"/>
      <c r="CW42" s="12">
        <v>8</v>
      </c>
      <c r="CX42" s="12"/>
      <c r="CY42" s="13">
        <f t="shared" si="44"/>
        <v>8.6199999999999992</v>
      </c>
      <c r="CZ42" s="13"/>
      <c r="DA42" s="14" t="str">
        <f t="shared" si="37"/>
        <v>Giỏi</v>
      </c>
      <c r="DB42" s="19"/>
      <c r="DC42" s="11">
        <v>9</v>
      </c>
      <c r="DD42" s="12"/>
      <c r="DE42" s="11">
        <f t="shared" si="20"/>
        <v>9</v>
      </c>
      <c r="DF42" s="11">
        <v>8</v>
      </c>
      <c r="DG42" s="12"/>
      <c r="DH42" s="11">
        <f t="shared" si="21"/>
        <v>8</v>
      </c>
      <c r="DI42" s="11">
        <v>8</v>
      </c>
      <c r="DJ42" s="12"/>
      <c r="DK42" s="11">
        <v>8</v>
      </c>
      <c r="DL42" s="11"/>
      <c r="DM42" s="11">
        <v>9</v>
      </c>
      <c r="DN42" s="12"/>
      <c r="DO42" s="11">
        <v>8</v>
      </c>
      <c r="DP42" s="12"/>
      <c r="DQ42" s="11">
        <v>8</v>
      </c>
      <c r="DR42" s="12"/>
      <c r="DS42" s="11">
        <v>9</v>
      </c>
      <c r="DT42" s="12"/>
      <c r="DU42" s="12">
        <v>9</v>
      </c>
      <c r="DV42" s="12"/>
      <c r="DW42" s="12">
        <v>9</v>
      </c>
      <c r="DX42" s="12"/>
      <c r="DY42" s="13">
        <f t="shared" si="22"/>
        <v>8.48</v>
      </c>
      <c r="DZ42" s="13"/>
      <c r="EA42" s="14" t="str">
        <f t="shared" si="38"/>
        <v>Giỏi</v>
      </c>
      <c r="EB42" s="19"/>
      <c r="EC42" s="11">
        <v>10</v>
      </c>
      <c r="ED42" s="98"/>
      <c r="EE42" s="11">
        <v>9</v>
      </c>
      <c r="EF42" s="98"/>
      <c r="EG42" s="11">
        <f t="shared" si="23"/>
        <v>9</v>
      </c>
      <c r="EH42" s="11">
        <v>10</v>
      </c>
      <c r="EI42" s="98"/>
      <c r="EJ42" s="11">
        <v>9</v>
      </c>
      <c r="EK42" s="98"/>
      <c r="EL42" s="11">
        <v>8</v>
      </c>
      <c r="EM42" s="98"/>
      <c r="EN42" s="11">
        <v>9</v>
      </c>
      <c r="EO42" s="98"/>
      <c r="EP42" s="11">
        <f t="shared" si="24"/>
        <v>9</v>
      </c>
      <c r="EQ42" s="11">
        <v>8</v>
      </c>
      <c r="ER42" s="98"/>
      <c r="ES42" s="11">
        <v>8</v>
      </c>
      <c r="ET42" s="98"/>
      <c r="EU42" s="11">
        <v>9</v>
      </c>
      <c r="EV42" s="98"/>
      <c r="EW42" s="11">
        <v>10</v>
      </c>
      <c r="EX42" s="98"/>
      <c r="EY42" s="11">
        <v>8</v>
      </c>
      <c r="EZ42" s="98"/>
      <c r="FA42" s="217">
        <f t="shared" si="25"/>
        <v>8.9600000000000009</v>
      </c>
      <c r="FB42" s="220"/>
      <c r="FC42" s="221" t="str">
        <f t="shared" si="29"/>
        <v>Giỏi</v>
      </c>
      <c r="FD42" s="221"/>
      <c r="FE42" s="217">
        <f t="shared" si="26"/>
        <v>8.74</v>
      </c>
      <c r="FF42" s="220"/>
      <c r="FG42" s="221" t="str">
        <f t="shared" si="30"/>
        <v>Giỏi</v>
      </c>
      <c r="FH42" s="219" t="str">
        <f t="shared" si="27"/>
        <v>Nguyễn Thị PhươngNhi</v>
      </c>
      <c r="FI42" s="46">
        <f t="shared" si="28"/>
        <v>8.5299999999999994</v>
      </c>
      <c r="FJ42" s="46"/>
      <c r="FK42" s="47" t="str">
        <f t="shared" si="39"/>
        <v>Giỏi</v>
      </c>
      <c r="FL42" s="170">
        <f t="shared" si="45"/>
        <v>2</v>
      </c>
    </row>
    <row r="43" spans="1:168" ht="12.75" x14ac:dyDescent="0.2">
      <c r="A43" s="16">
        <v>39</v>
      </c>
      <c r="B43" s="17" t="s">
        <v>315</v>
      </c>
      <c r="C43" s="18" t="s">
        <v>133</v>
      </c>
      <c r="D43" s="11">
        <v>8</v>
      </c>
      <c r="E43" s="12"/>
      <c r="F43" s="11">
        <f t="shared" si="6"/>
        <v>8</v>
      </c>
      <c r="G43" s="11">
        <v>6</v>
      </c>
      <c r="H43" s="12"/>
      <c r="I43" s="11">
        <f t="shared" si="7"/>
        <v>6</v>
      </c>
      <c r="J43" s="11">
        <v>8</v>
      </c>
      <c r="K43" s="12"/>
      <c r="L43" s="11">
        <f t="shared" si="8"/>
        <v>8</v>
      </c>
      <c r="M43" s="11">
        <v>9</v>
      </c>
      <c r="N43" s="12"/>
      <c r="O43" s="11">
        <v>9</v>
      </c>
      <c r="P43" s="12"/>
      <c r="Q43" s="11">
        <f t="shared" si="9"/>
        <v>9</v>
      </c>
      <c r="R43" s="11">
        <v>7</v>
      </c>
      <c r="S43" s="12"/>
      <c r="T43" s="11">
        <f t="shared" si="10"/>
        <v>7</v>
      </c>
      <c r="U43" s="12">
        <v>8</v>
      </c>
      <c r="V43" s="12"/>
      <c r="W43" s="11">
        <f t="shared" si="11"/>
        <v>8</v>
      </c>
      <c r="X43" s="12">
        <v>7</v>
      </c>
      <c r="Y43" s="12"/>
      <c r="Z43" s="11">
        <v>8</v>
      </c>
      <c r="AA43" s="12"/>
      <c r="AB43" s="11">
        <f t="shared" si="12"/>
        <v>8</v>
      </c>
      <c r="AC43" s="11">
        <v>6</v>
      </c>
      <c r="AD43" s="12"/>
      <c r="AE43" s="11">
        <f t="shared" si="13"/>
        <v>6</v>
      </c>
      <c r="AF43" s="11">
        <v>8</v>
      </c>
      <c r="AG43" s="11"/>
      <c r="AH43" s="11">
        <v>9</v>
      </c>
      <c r="AI43" s="12"/>
      <c r="AJ43" s="11">
        <f t="shared" si="40"/>
        <v>9</v>
      </c>
      <c r="AK43" s="11">
        <v>8</v>
      </c>
      <c r="AL43" s="12"/>
      <c r="AM43" s="11">
        <f t="shared" si="41"/>
        <v>8</v>
      </c>
      <c r="AN43" s="11">
        <v>8</v>
      </c>
      <c r="AO43" s="12"/>
      <c r="AP43" s="11">
        <f t="shared" si="42"/>
        <v>8</v>
      </c>
      <c r="AQ43" s="11">
        <v>7</v>
      </c>
      <c r="AR43" s="12"/>
      <c r="AS43" s="12">
        <v>7</v>
      </c>
      <c r="AT43" s="12"/>
      <c r="AU43" s="12">
        <v>6</v>
      </c>
      <c r="AV43" s="12"/>
      <c r="AW43" s="11">
        <f t="shared" si="14"/>
        <v>6</v>
      </c>
      <c r="AX43" s="13">
        <f t="shared" si="43"/>
        <v>7.56</v>
      </c>
      <c r="AY43" s="13"/>
      <c r="AZ43" s="14" t="str">
        <f t="shared" si="36"/>
        <v>Khá</v>
      </c>
      <c r="BA43" s="19"/>
      <c r="BB43" s="11">
        <v>7</v>
      </c>
      <c r="BC43" s="12"/>
      <c r="BD43" s="11">
        <v>9</v>
      </c>
      <c r="BE43" s="12"/>
      <c r="BF43" s="11">
        <v>8</v>
      </c>
      <c r="BG43" s="12"/>
      <c r="BH43" s="11">
        <v>7</v>
      </c>
      <c r="BI43" s="11"/>
      <c r="BJ43" s="11">
        <f t="shared" si="15"/>
        <v>7</v>
      </c>
      <c r="BK43" s="11">
        <v>8</v>
      </c>
      <c r="BL43" s="12"/>
      <c r="BM43" s="11">
        <v>8</v>
      </c>
      <c r="BN43" s="12"/>
      <c r="BO43" s="11">
        <v>9</v>
      </c>
      <c r="BP43" s="12"/>
      <c r="BQ43" s="11">
        <f t="shared" si="16"/>
        <v>9</v>
      </c>
      <c r="BR43" s="11">
        <v>7</v>
      </c>
      <c r="BS43" s="12"/>
      <c r="BT43" s="12">
        <v>8</v>
      </c>
      <c r="BU43" s="12"/>
      <c r="BV43" s="12">
        <v>8</v>
      </c>
      <c r="BW43" s="12"/>
      <c r="BX43" s="11">
        <v>9</v>
      </c>
      <c r="BY43" s="12"/>
      <c r="BZ43" s="11">
        <v>5</v>
      </c>
      <c r="CA43" s="12"/>
      <c r="CB43" s="11">
        <v>7</v>
      </c>
      <c r="CC43" s="12"/>
      <c r="CD43" s="11">
        <v>9</v>
      </c>
      <c r="CE43" s="11"/>
      <c r="CF43" s="11">
        <f t="shared" si="17"/>
        <v>9</v>
      </c>
      <c r="CG43" s="11">
        <v>8</v>
      </c>
      <c r="CH43" s="12"/>
      <c r="CI43" s="11">
        <v>8</v>
      </c>
      <c r="CJ43" s="12"/>
      <c r="CK43" s="11">
        <v>8</v>
      </c>
      <c r="CL43" s="12"/>
      <c r="CM43" s="11">
        <v>9</v>
      </c>
      <c r="CN43" s="12"/>
      <c r="CO43" s="11">
        <f t="shared" si="18"/>
        <v>9</v>
      </c>
      <c r="CP43" s="11">
        <v>8</v>
      </c>
      <c r="CQ43" s="12"/>
      <c r="CR43" s="11">
        <v>8</v>
      </c>
      <c r="CS43" s="12"/>
      <c r="CT43" s="11">
        <f t="shared" si="19"/>
        <v>8</v>
      </c>
      <c r="CU43" s="12">
        <v>9</v>
      </c>
      <c r="CV43" s="12"/>
      <c r="CW43" s="12">
        <v>8</v>
      </c>
      <c r="CX43" s="12"/>
      <c r="CY43" s="13">
        <f t="shared" si="44"/>
        <v>7.89</v>
      </c>
      <c r="CZ43" s="13"/>
      <c r="DA43" s="14" t="str">
        <f t="shared" si="37"/>
        <v>Khá</v>
      </c>
      <c r="DB43" s="19"/>
      <c r="DC43" s="11">
        <v>9</v>
      </c>
      <c r="DD43" s="12"/>
      <c r="DE43" s="11">
        <f t="shared" si="20"/>
        <v>9</v>
      </c>
      <c r="DF43" s="11">
        <v>7</v>
      </c>
      <c r="DG43" s="12"/>
      <c r="DH43" s="11">
        <f t="shared" si="21"/>
        <v>7</v>
      </c>
      <c r="DI43" s="11">
        <v>8</v>
      </c>
      <c r="DJ43" s="12"/>
      <c r="DK43" s="11">
        <v>8</v>
      </c>
      <c r="DL43" s="11"/>
      <c r="DM43" s="11">
        <v>9</v>
      </c>
      <c r="DN43" s="12"/>
      <c r="DO43" s="11">
        <v>8</v>
      </c>
      <c r="DP43" s="12"/>
      <c r="DQ43" s="11">
        <v>8</v>
      </c>
      <c r="DR43" s="12"/>
      <c r="DS43" s="11">
        <v>8</v>
      </c>
      <c r="DT43" s="12"/>
      <c r="DU43" s="12">
        <v>9</v>
      </c>
      <c r="DV43" s="12"/>
      <c r="DW43" s="12">
        <v>8</v>
      </c>
      <c r="DX43" s="12"/>
      <c r="DY43" s="13">
        <f t="shared" si="22"/>
        <v>8.1999999999999993</v>
      </c>
      <c r="DZ43" s="13"/>
      <c r="EA43" s="14" t="str">
        <f t="shared" si="38"/>
        <v>Giỏi</v>
      </c>
      <c r="EB43" s="19"/>
      <c r="EC43" s="11">
        <v>10</v>
      </c>
      <c r="ED43" s="98"/>
      <c r="EE43" s="11">
        <v>9</v>
      </c>
      <c r="EF43" s="98"/>
      <c r="EG43" s="11">
        <f t="shared" si="23"/>
        <v>9</v>
      </c>
      <c r="EH43" s="11">
        <v>9</v>
      </c>
      <c r="EI43" s="98"/>
      <c r="EJ43" s="11">
        <v>8</v>
      </c>
      <c r="EK43" s="98"/>
      <c r="EL43" s="11">
        <v>6</v>
      </c>
      <c r="EM43" s="98"/>
      <c r="EN43" s="11">
        <v>8</v>
      </c>
      <c r="EO43" s="98"/>
      <c r="EP43" s="11">
        <f t="shared" si="24"/>
        <v>8</v>
      </c>
      <c r="EQ43" s="11">
        <v>9</v>
      </c>
      <c r="ER43" s="98"/>
      <c r="ES43" s="11">
        <v>9</v>
      </c>
      <c r="ET43" s="98"/>
      <c r="EU43" s="11">
        <v>9</v>
      </c>
      <c r="EV43" s="98"/>
      <c r="EW43" s="11">
        <v>10</v>
      </c>
      <c r="EX43" s="98"/>
      <c r="EY43" s="11">
        <v>8</v>
      </c>
      <c r="EZ43" s="98"/>
      <c r="FA43" s="217">
        <f t="shared" si="25"/>
        <v>8.68</v>
      </c>
      <c r="FB43" s="220"/>
      <c r="FC43" s="221" t="str">
        <f t="shared" si="29"/>
        <v>Giỏi</v>
      </c>
      <c r="FD43" s="221"/>
      <c r="FE43" s="217">
        <f t="shared" si="26"/>
        <v>8.4499999999999993</v>
      </c>
      <c r="FF43" s="220"/>
      <c r="FG43" s="221" t="str">
        <f t="shared" si="30"/>
        <v>Giỏi</v>
      </c>
      <c r="FH43" s="219" t="str">
        <f t="shared" si="27"/>
        <v>Nguyễn Thị YếnNhi</v>
      </c>
      <c r="FI43" s="46">
        <f t="shared" si="28"/>
        <v>7.96</v>
      </c>
      <c r="FJ43" s="46"/>
      <c r="FK43" s="47" t="str">
        <f t="shared" si="39"/>
        <v>Khá</v>
      </c>
      <c r="FL43" s="170">
        <f t="shared" si="45"/>
        <v>15</v>
      </c>
    </row>
    <row r="44" spans="1:168" ht="12.75" x14ac:dyDescent="0.2">
      <c r="A44" s="16">
        <v>40</v>
      </c>
      <c r="B44" s="17" t="s">
        <v>316</v>
      </c>
      <c r="C44" s="18" t="s">
        <v>138</v>
      </c>
      <c r="D44" s="11">
        <v>6</v>
      </c>
      <c r="E44" s="12"/>
      <c r="F44" s="11">
        <f t="shared" si="6"/>
        <v>6</v>
      </c>
      <c r="G44" s="11">
        <v>6</v>
      </c>
      <c r="H44" s="12"/>
      <c r="I44" s="11">
        <f t="shared" si="7"/>
        <v>6</v>
      </c>
      <c r="J44" s="11">
        <v>8</v>
      </c>
      <c r="K44" s="12"/>
      <c r="L44" s="11">
        <f t="shared" si="8"/>
        <v>8</v>
      </c>
      <c r="M44" s="11">
        <v>7</v>
      </c>
      <c r="N44" s="12"/>
      <c r="O44" s="11">
        <v>6</v>
      </c>
      <c r="P44" s="12"/>
      <c r="Q44" s="11">
        <f t="shared" si="9"/>
        <v>6</v>
      </c>
      <c r="R44" s="11">
        <v>6</v>
      </c>
      <c r="S44" s="12"/>
      <c r="T44" s="11">
        <f t="shared" si="10"/>
        <v>6</v>
      </c>
      <c r="U44" s="12">
        <v>7</v>
      </c>
      <c r="V44" s="12"/>
      <c r="W44" s="11">
        <f t="shared" si="11"/>
        <v>7</v>
      </c>
      <c r="X44" s="12">
        <v>7</v>
      </c>
      <c r="Y44" s="12"/>
      <c r="Z44" s="11">
        <v>5</v>
      </c>
      <c r="AA44" s="12"/>
      <c r="AB44" s="11">
        <f t="shared" si="12"/>
        <v>5</v>
      </c>
      <c r="AC44" s="11">
        <v>6</v>
      </c>
      <c r="AD44" s="12"/>
      <c r="AE44" s="11">
        <f t="shared" si="13"/>
        <v>6</v>
      </c>
      <c r="AF44" s="11">
        <v>7</v>
      </c>
      <c r="AG44" s="11"/>
      <c r="AH44" s="11">
        <v>6</v>
      </c>
      <c r="AI44" s="12"/>
      <c r="AJ44" s="11">
        <f t="shared" si="40"/>
        <v>6</v>
      </c>
      <c r="AK44" s="11">
        <v>6</v>
      </c>
      <c r="AL44" s="12"/>
      <c r="AM44" s="11">
        <f t="shared" si="41"/>
        <v>6</v>
      </c>
      <c r="AN44" s="11">
        <v>7</v>
      </c>
      <c r="AO44" s="12"/>
      <c r="AP44" s="11">
        <f t="shared" si="42"/>
        <v>7</v>
      </c>
      <c r="AQ44" s="11">
        <v>7</v>
      </c>
      <c r="AR44" s="12"/>
      <c r="AS44" s="12">
        <v>6</v>
      </c>
      <c r="AT44" s="12"/>
      <c r="AU44" s="12">
        <v>5</v>
      </c>
      <c r="AV44" s="12"/>
      <c r="AW44" s="11">
        <f t="shared" si="14"/>
        <v>5</v>
      </c>
      <c r="AX44" s="13">
        <f t="shared" si="43"/>
        <v>6.3</v>
      </c>
      <c r="AY44" s="13"/>
      <c r="AZ44" s="14" t="str">
        <f t="shared" si="36"/>
        <v>TBKhá</v>
      </c>
      <c r="BA44" s="19"/>
      <c r="BB44" s="11">
        <v>6</v>
      </c>
      <c r="BC44" s="12"/>
      <c r="BD44" s="11">
        <v>8</v>
      </c>
      <c r="BE44" s="12"/>
      <c r="BF44" s="11">
        <v>8</v>
      </c>
      <c r="BG44" s="12"/>
      <c r="BH44" s="11">
        <v>7</v>
      </c>
      <c r="BI44" s="11"/>
      <c r="BJ44" s="11">
        <f t="shared" si="15"/>
        <v>7</v>
      </c>
      <c r="BK44" s="11">
        <v>7</v>
      </c>
      <c r="BL44" s="12"/>
      <c r="BM44" s="11">
        <v>8</v>
      </c>
      <c r="BN44" s="12"/>
      <c r="BO44" s="11">
        <v>7</v>
      </c>
      <c r="BP44" s="12"/>
      <c r="BQ44" s="11">
        <f t="shared" si="16"/>
        <v>7</v>
      </c>
      <c r="BR44" s="11">
        <v>8</v>
      </c>
      <c r="BS44" s="12"/>
      <c r="BT44" s="12">
        <v>9</v>
      </c>
      <c r="BU44" s="12"/>
      <c r="BV44" s="12">
        <v>9</v>
      </c>
      <c r="BW44" s="12"/>
      <c r="BX44" s="11">
        <v>8</v>
      </c>
      <c r="BY44" s="12"/>
      <c r="BZ44" s="11">
        <v>6</v>
      </c>
      <c r="CA44" s="12"/>
      <c r="CB44" s="11">
        <v>8</v>
      </c>
      <c r="CC44" s="12"/>
      <c r="CD44" s="11">
        <v>8</v>
      </c>
      <c r="CE44" s="11"/>
      <c r="CF44" s="11">
        <f t="shared" si="17"/>
        <v>8</v>
      </c>
      <c r="CG44" s="11">
        <v>8</v>
      </c>
      <c r="CH44" s="12"/>
      <c r="CI44" s="11">
        <v>7</v>
      </c>
      <c r="CJ44" s="12"/>
      <c r="CK44" s="11">
        <v>8</v>
      </c>
      <c r="CL44" s="12"/>
      <c r="CM44" s="11">
        <v>7</v>
      </c>
      <c r="CN44" s="12"/>
      <c r="CO44" s="11">
        <f t="shared" si="18"/>
        <v>7</v>
      </c>
      <c r="CP44" s="11">
        <v>8</v>
      </c>
      <c r="CQ44" s="12"/>
      <c r="CR44" s="11">
        <v>6</v>
      </c>
      <c r="CS44" s="12"/>
      <c r="CT44" s="11">
        <f t="shared" si="19"/>
        <v>6</v>
      </c>
      <c r="CU44" s="12">
        <v>9</v>
      </c>
      <c r="CV44" s="12"/>
      <c r="CW44" s="12">
        <v>7</v>
      </c>
      <c r="CX44" s="12"/>
      <c r="CY44" s="13">
        <f t="shared" si="44"/>
        <v>7.58</v>
      </c>
      <c r="CZ44" s="13"/>
      <c r="DA44" s="14" t="str">
        <f t="shared" si="37"/>
        <v>Khá</v>
      </c>
      <c r="DB44" s="19"/>
      <c r="DC44" s="11">
        <v>8</v>
      </c>
      <c r="DD44" s="12"/>
      <c r="DE44" s="11">
        <f t="shared" si="20"/>
        <v>8</v>
      </c>
      <c r="DF44" s="11">
        <v>7</v>
      </c>
      <c r="DG44" s="12"/>
      <c r="DH44" s="11">
        <f t="shared" si="21"/>
        <v>7</v>
      </c>
      <c r="DI44" s="11">
        <v>7</v>
      </c>
      <c r="DJ44" s="12"/>
      <c r="DK44" s="11">
        <v>8</v>
      </c>
      <c r="DL44" s="11"/>
      <c r="DM44" s="11">
        <v>8</v>
      </c>
      <c r="DN44" s="12"/>
      <c r="DO44" s="11">
        <v>7</v>
      </c>
      <c r="DP44" s="12"/>
      <c r="DQ44" s="11">
        <v>6</v>
      </c>
      <c r="DR44" s="12"/>
      <c r="DS44" s="11">
        <v>8</v>
      </c>
      <c r="DT44" s="12"/>
      <c r="DU44" s="12">
        <v>8</v>
      </c>
      <c r="DV44" s="12"/>
      <c r="DW44" s="12">
        <v>9</v>
      </c>
      <c r="DX44" s="12"/>
      <c r="DY44" s="13">
        <f t="shared" si="22"/>
        <v>7.64</v>
      </c>
      <c r="DZ44" s="13"/>
      <c r="EA44" s="14" t="str">
        <f t="shared" si="38"/>
        <v>Khá</v>
      </c>
      <c r="EB44" s="19"/>
      <c r="EC44" s="11">
        <v>8</v>
      </c>
      <c r="ED44" s="98"/>
      <c r="EE44" s="11">
        <v>7</v>
      </c>
      <c r="EF44" s="98"/>
      <c r="EG44" s="11">
        <f t="shared" si="23"/>
        <v>7</v>
      </c>
      <c r="EH44" s="11">
        <v>7</v>
      </c>
      <c r="EI44" s="98"/>
      <c r="EJ44" s="11">
        <v>7</v>
      </c>
      <c r="EK44" s="98"/>
      <c r="EL44" s="11">
        <v>7</v>
      </c>
      <c r="EM44" s="98"/>
      <c r="EN44" s="11">
        <v>8</v>
      </c>
      <c r="EO44" s="98"/>
      <c r="EP44" s="11">
        <f t="shared" si="24"/>
        <v>8</v>
      </c>
      <c r="EQ44" s="11">
        <v>9</v>
      </c>
      <c r="ER44" s="98"/>
      <c r="ES44" s="11">
        <v>9</v>
      </c>
      <c r="ET44" s="98"/>
      <c r="EU44" s="11">
        <v>9</v>
      </c>
      <c r="EV44" s="98"/>
      <c r="EW44" s="11">
        <v>6</v>
      </c>
      <c r="EX44" s="98"/>
      <c r="EY44" s="11">
        <v>7</v>
      </c>
      <c r="EZ44" s="98"/>
      <c r="FA44" s="217">
        <f t="shared" si="25"/>
        <v>7.75</v>
      </c>
      <c r="FB44" s="220"/>
      <c r="FC44" s="221" t="str">
        <f t="shared" si="29"/>
        <v>Khá</v>
      </c>
      <c r="FD44" s="221"/>
      <c r="FE44" s="217">
        <f t="shared" si="26"/>
        <v>7.7</v>
      </c>
      <c r="FF44" s="220"/>
      <c r="FG44" s="221" t="str">
        <f t="shared" si="30"/>
        <v>Khá</v>
      </c>
      <c r="FH44" s="219" t="str">
        <f t="shared" si="27"/>
        <v>Huỳnh Thị QuỳnhNhư</v>
      </c>
      <c r="FI44" s="46">
        <f t="shared" si="28"/>
        <v>7.19</v>
      </c>
      <c r="FJ44" s="46"/>
      <c r="FK44" s="47" t="str">
        <f t="shared" si="39"/>
        <v>Khá</v>
      </c>
      <c r="FL44" s="170">
        <f t="shared" si="45"/>
        <v>56</v>
      </c>
    </row>
    <row r="45" spans="1:168" ht="12.75" x14ac:dyDescent="0.2">
      <c r="A45" s="16">
        <v>41</v>
      </c>
      <c r="B45" s="17" t="s">
        <v>317</v>
      </c>
      <c r="C45" s="18" t="s">
        <v>138</v>
      </c>
      <c r="D45" s="11">
        <v>5</v>
      </c>
      <c r="E45" s="12"/>
      <c r="F45" s="11">
        <f t="shared" si="6"/>
        <v>5</v>
      </c>
      <c r="G45" s="11">
        <v>6</v>
      </c>
      <c r="H45" s="12"/>
      <c r="I45" s="11">
        <f t="shared" si="7"/>
        <v>6</v>
      </c>
      <c r="J45" s="11">
        <v>8</v>
      </c>
      <c r="K45" s="12"/>
      <c r="L45" s="11">
        <f t="shared" si="8"/>
        <v>8</v>
      </c>
      <c r="M45" s="11">
        <v>6</v>
      </c>
      <c r="N45" s="12"/>
      <c r="O45" s="11">
        <v>7</v>
      </c>
      <c r="P45" s="12"/>
      <c r="Q45" s="11">
        <f t="shared" si="9"/>
        <v>7</v>
      </c>
      <c r="R45" s="11">
        <v>6</v>
      </c>
      <c r="S45" s="12"/>
      <c r="T45" s="11">
        <f t="shared" si="10"/>
        <v>6</v>
      </c>
      <c r="U45" s="12">
        <v>6</v>
      </c>
      <c r="V45" s="12"/>
      <c r="W45" s="11">
        <f t="shared" si="11"/>
        <v>6</v>
      </c>
      <c r="X45" s="12">
        <v>7</v>
      </c>
      <c r="Y45" s="12"/>
      <c r="Z45" s="11">
        <v>7</v>
      </c>
      <c r="AA45" s="12"/>
      <c r="AB45" s="11">
        <f t="shared" si="12"/>
        <v>7</v>
      </c>
      <c r="AC45" s="11">
        <v>5</v>
      </c>
      <c r="AD45" s="12"/>
      <c r="AE45" s="11">
        <f t="shared" si="13"/>
        <v>5</v>
      </c>
      <c r="AF45" s="11">
        <v>7</v>
      </c>
      <c r="AG45" s="11"/>
      <c r="AH45" s="11">
        <v>6</v>
      </c>
      <c r="AI45" s="12"/>
      <c r="AJ45" s="11">
        <f t="shared" si="40"/>
        <v>6</v>
      </c>
      <c r="AK45" s="11">
        <v>5</v>
      </c>
      <c r="AL45" s="12"/>
      <c r="AM45" s="11">
        <f t="shared" si="41"/>
        <v>5</v>
      </c>
      <c r="AN45" s="11">
        <v>6</v>
      </c>
      <c r="AO45" s="12"/>
      <c r="AP45" s="11">
        <f t="shared" si="42"/>
        <v>6</v>
      </c>
      <c r="AQ45" s="11">
        <v>7</v>
      </c>
      <c r="AR45" s="12"/>
      <c r="AS45" s="12">
        <v>7</v>
      </c>
      <c r="AT45" s="12"/>
      <c r="AU45" s="12">
        <v>5</v>
      </c>
      <c r="AV45" s="12"/>
      <c r="AW45" s="11">
        <f t="shared" si="14"/>
        <v>5</v>
      </c>
      <c r="AX45" s="13">
        <f t="shared" si="43"/>
        <v>6.13</v>
      </c>
      <c r="AY45" s="13"/>
      <c r="AZ45" s="14" t="str">
        <f t="shared" si="36"/>
        <v>TBKhá</v>
      </c>
      <c r="BA45" s="19"/>
      <c r="BB45" s="11">
        <v>6</v>
      </c>
      <c r="BC45" s="12"/>
      <c r="BD45" s="11">
        <v>8</v>
      </c>
      <c r="BE45" s="12"/>
      <c r="BF45" s="11">
        <v>8</v>
      </c>
      <c r="BG45" s="12"/>
      <c r="BH45" s="11">
        <v>5</v>
      </c>
      <c r="BI45" s="11"/>
      <c r="BJ45" s="11">
        <f t="shared" si="15"/>
        <v>5</v>
      </c>
      <c r="BK45" s="11">
        <v>7</v>
      </c>
      <c r="BL45" s="12"/>
      <c r="BM45" s="11">
        <v>8</v>
      </c>
      <c r="BN45" s="12"/>
      <c r="BO45" s="11">
        <v>7</v>
      </c>
      <c r="BP45" s="12"/>
      <c r="BQ45" s="11">
        <f t="shared" si="16"/>
        <v>7</v>
      </c>
      <c r="BR45" s="11">
        <v>7</v>
      </c>
      <c r="BS45" s="12"/>
      <c r="BT45" s="12">
        <v>9</v>
      </c>
      <c r="BU45" s="12"/>
      <c r="BV45" s="12">
        <v>8</v>
      </c>
      <c r="BW45" s="12"/>
      <c r="BX45" s="11">
        <v>5</v>
      </c>
      <c r="BY45" s="12"/>
      <c r="BZ45" s="11">
        <v>6</v>
      </c>
      <c r="CA45" s="12"/>
      <c r="CB45" s="11">
        <v>7</v>
      </c>
      <c r="CC45" s="12"/>
      <c r="CD45" s="11">
        <v>8</v>
      </c>
      <c r="CE45" s="11"/>
      <c r="CF45" s="11">
        <f t="shared" si="17"/>
        <v>8</v>
      </c>
      <c r="CG45" s="11">
        <v>7</v>
      </c>
      <c r="CH45" s="12"/>
      <c r="CI45" s="11">
        <v>8</v>
      </c>
      <c r="CJ45" s="12"/>
      <c r="CK45" s="11">
        <v>7</v>
      </c>
      <c r="CL45" s="12"/>
      <c r="CM45" s="11">
        <v>5</v>
      </c>
      <c r="CN45" s="12"/>
      <c r="CO45" s="11">
        <f t="shared" si="18"/>
        <v>5</v>
      </c>
      <c r="CP45" s="11">
        <v>8</v>
      </c>
      <c r="CQ45" s="12"/>
      <c r="CR45" s="11">
        <v>6</v>
      </c>
      <c r="CS45" s="12"/>
      <c r="CT45" s="11">
        <f t="shared" si="19"/>
        <v>6</v>
      </c>
      <c r="CU45" s="12">
        <v>8</v>
      </c>
      <c r="CV45" s="12"/>
      <c r="CW45" s="12">
        <v>8</v>
      </c>
      <c r="CX45" s="12"/>
      <c r="CY45" s="13">
        <f t="shared" si="44"/>
        <v>7.08</v>
      </c>
      <c r="CZ45" s="13"/>
      <c r="DA45" s="14" t="str">
        <f t="shared" si="37"/>
        <v>Khá</v>
      </c>
      <c r="DB45" s="19"/>
      <c r="DC45" s="11">
        <v>4</v>
      </c>
      <c r="DD45" s="12">
        <v>9</v>
      </c>
      <c r="DE45" s="11">
        <f t="shared" si="20"/>
        <v>9</v>
      </c>
      <c r="DF45" s="11">
        <v>7</v>
      </c>
      <c r="DG45" s="12"/>
      <c r="DH45" s="11">
        <f t="shared" si="21"/>
        <v>7</v>
      </c>
      <c r="DI45" s="11">
        <v>6</v>
      </c>
      <c r="DJ45" s="12"/>
      <c r="DK45" s="11">
        <v>8</v>
      </c>
      <c r="DL45" s="11"/>
      <c r="DM45" s="11">
        <v>8</v>
      </c>
      <c r="DN45" s="12"/>
      <c r="DO45" s="11">
        <v>7</v>
      </c>
      <c r="DP45" s="12"/>
      <c r="DQ45" s="11">
        <v>6</v>
      </c>
      <c r="DR45" s="12"/>
      <c r="DS45" s="11">
        <v>8</v>
      </c>
      <c r="DT45" s="12"/>
      <c r="DU45" s="12">
        <v>7</v>
      </c>
      <c r="DV45" s="12"/>
      <c r="DW45" s="12">
        <v>9</v>
      </c>
      <c r="DX45" s="12"/>
      <c r="DY45" s="13">
        <f t="shared" si="22"/>
        <v>7.64</v>
      </c>
      <c r="DZ45" s="13"/>
      <c r="EA45" s="14" t="str">
        <f t="shared" si="38"/>
        <v>Khá</v>
      </c>
      <c r="EB45" s="19"/>
      <c r="EC45" s="11">
        <v>7</v>
      </c>
      <c r="ED45" s="98"/>
      <c r="EE45" s="44">
        <v>4</v>
      </c>
      <c r="EF45" s="98">
        <v>9</v>
      </c>
      <c r="EG45" s="11">
        <f t="shared" si="23"/>
        <v>9</v>
      </c>
      <c r="EH45" s="11">
        <v>7</v>
      </c>
      <c r="EI45" s="98"/>
      <c r="EJ45" s="11">
        <v>7</v>
      </c>
      <c r="EK45" s="98"/>
      <c r="EL45" s="11">
        <v>6</v>
      </c>
      <c r="EM45" s="98"/>
      <c r="EN45" s="11">
        <v>8</v>
      </c>
      <c r="EO45" s="98"/>
      <c r="EP45" s="11">
        <f t="shared" si="24"/>
        <v>8</v>
      </c>
      <c r="EQ45" s="11">
        <v>9</v>
      </c>
      <c r="ER45" s="98"/>
      <c r="ES45" s="11">
        <v>8</v>
      </c>
      <c r="ET45" s="98"/>
      <c r="EU45" s="11">
        <v>9</v>
      </c>
      <c r="EV45" s="98"/>
      <c r="EW45" s="11">
        <v>7</v>
      </c>
      <c r="EX45" s="98"/>
      <c r="EY45" s="11">
        <v>8</v>
      </c>
      <c r="EZ45" s="98"/>
      <c r="FA45" s="217">
        <f t="shared" si="25"/>
        <v>7.86</v>
      </c>
      <c r="FB45" s="220"/>
      <c r="FC45" s="221" t="str">
        <f t="shared" si="29"/>
        <v>Khá</v>
      </c>
      <c r="FD45" s="221"/>
      <c r="FE45" s="217">
        <f t="shared" si="26"/>
        <v>7.75</v>
      </c>
      <c r="FF45" s="220"/>
      <c r="FG45" s="221" t="str">
        <f t="shared" si="30"/>
        <v>Khá</v>
      </c>
      <c r="FH45" s="219" t="str">
        <f t="shared" si="27"/>
        <v>Trương Thị QuỳnhNhư</v>
      </c>
      <c r="FI45" s="46">
        <f t="shared" si="28"/>
        <v>6.98</v>
      </c>
      <c r="FJ45" s="46"/>
      <c r="FK45" s="47" t="str">
        <f t="shared" si="39"/>
        <v>TBKhá</v>
      </c>
      <c r="FL45" s="170">
        <f t="shared" si="45"/>
        <v>71</v>
      </c>
    </row>
    <row r="46" spans="1:168" ht="12.75" x14ac:dyDescent="0.2">
      <c r="A46" s="16">
        <v>42</v>
      </c>
      <c r="B46" s="17" t="s">
        <v>102</v>
      </c>
      <c r="C46" s="18" t="s">
        <v>140</v>
      </c>
      <c r="D46" s="11">
        <v>4</v>
      </c>
      <c r="E46" s="12">
        <v>6</v>
      </c>
      <c r="F46" s="11">
        <f t="shared" si="6"/>
        <v>6</v>
      </c>
      <c r="G46" s="11">
        <v>6</v>
      </c>
      <c r="H46" s="12"/>
      <c r="I46" s="11">
        <f t="shared" si="7"/>
        <v>6</v>
      </c>
      <c r="J46" s="11">
        <v>8</v>
      </c>
      <c r="K46" s="12"/>
      <c r="L46" s="11">
        <f t="shared" si="8"/>
        <v>8</v>
      </c>
      <c r="M46" s="11">
        <v>6</v>
      </c>
      <c r="N46" s="12"/>
      <c r="O46" s="11">
        <v>6</v>
      </c>
      <c r="P46" s="12"/>
      <c r="Q46" s="11">
        <f t="shared" si="9"/>
        <v>6</v>
      </c>
      <c r="R46" s="11">
        <v>5</v>
      </c>
      <c r="S46" s="12"/>
      <c r="T46" s="11">
        <f t="shared" si="10"/>
        <v>5</v>
      </c>
      <c r="U46" s="12">
        <v>6</v>
      </c>
      <c r="V46" s="12"/>
      <c r="W46" s="11">
        <f t="shared" si="11"/>
        <v>6</v>
      </c>
      <c r="X46" s="12">
        <v>7</v>
      </c>
      <c r="Y46" s="12"/>
      <c r="Z46" s="11">
        <v>7</v>
      </c>
      <c r="AA46" s="12"/>
      <c r="AB46" s="11">
        <f t="shared" si="12"/>
        <v>7</v>
      </c>
      <c r="AC46" s="11">
        <v>5</v>
      </c>
      <c r="AD46" s="12"/>
      <c r="AE46" s="11">
        <f t="shared" si="13"/>
        <v>5</v>
      </c>
      <c r="AF46" s="11">
        <v>5</v>
      </c>
      <c r="AG46" s="11"/>
      <c r="AH46" s="11">
        <v>5</v>
      </c>
      <c r="AI46" s="12"/>
      <c r="AJ46" s="11">
        <f t="shared" si="40"/>
        <v>5</v>
      </c>
      <c r="AK46" s="11">
        <v>5</v>
      </c>
      <c r="AL46" s="12"/>
      <c r="AM46" s="11">
        <f t="shared" si="41"/>
        <v>5</v>
      </c>
      <c r="AN46" s="11">
        <v>6</v>
      </c>
      <c r="AO46" s="12"/>
      <c r="AP46" s="11">
        <f t="shared" si="42"/>
        <v>6</v>
      </c>
      <c r="AQ46" s="11">
        <v>7</v>
      </c>
      <c r="AR46" s="12"/>
      <c r="AS46" s="12">
        <v>6</v>
      </c>
      <c r="AT46" s="12"/>
      <c r="AU46" s="12">
        <v>6</v>
      </c>
      <c r="AV46" s="12"/>
      <c r="AW46" s="11">
        <f t="shared" si="14"/>
        <v>6</v>
      </c>
      <c r="AX46" s="13">
        <f t="shared" si="43"/>
        <v>5.93</v>
      </c>
      <c r="AY46" s="13"/>
      <c r="AZ46" s="14" t="str">
        <f t="shared" si="36"/>
        <v>TBình</v>
      </c>
      <c r="BA46" s="19"/>
      <c r="BB46" s="11">
        <v>6</v>
      </c>
      <c r="BC46" s="12"/>
      <c r="BD46" s="11">
        <v>6</v>
      </c>
      <c r="BE46" s="12"/>
      <c r="BF46" s="11">
        <v>8</v>
      </c>
      <c r="BG46" s="12"/>
      <c r="BH46" s="11">
        <v>7</v>
      </c>
      <c r="BI46" s="11"/>
      <c r="BJ46" s="11">
        <f t="shared" si="15"/>
        <v>7</v>
      </c>
      <c r="BK46" s="11">
        <v>6</v>
      </c>
      <c r="BL46" s="12"/>
      <c r="BM46" s="11">
        <v>8</v>
      </c>
      <c r="BN46" s="12"/>
      <c r="BO46" s="11">
        <v>8</v>
      </c>
      <c r="BP46" s="12"/>
      <c r="BQ46" s="11">
        <f t="shared" si="16"/>
        <v>8</v>
      </c>
      <c r="BR46" s="11">
        <v>7</v>
      </c>
      <c r="BS46" s="12"/>
      <c r="BT46" s="12">
        <v>8</v>
      </c>
      <c r="BU46" s="12"/>
      <c r="BV46" s="12">
        <v>8</v>
      </c>
      <c r="BW46" s="12"/>
      <c r="BX46" s="11">
        <v>8</v>
      </c>
      <c r="BY46" s="12"/>
      <c r="BZ46" s="11">
        <v>6</v>
      </c>
      <c r="CA46" s="12"/>
      <c r="CB46" s="11">
        <v>6</v>
      </c>
      <c r="CC46" s="12"/>
      <c r="CD46" s="11">
        <v>8</v>
      </c>
      <c r="CE46" s="11"/>
      <c r="CF46" s="11">
        <f t="shared" si="17"/>
        <v>8</v>
      </c>
      <c r="CG46" s="11">
        <v>8</v>
      </c>
      <c r="CH46" s="12"/>
      <c r="CI46" s="11">
        <v>8</v>
      </c>
      <c r="CJ46" s="12"/>
      <c r="CK46" s="11">
        <v>7</v>
      </c>
      <c r="CL46" s="12"/>
      <c r="CM46" s="11">
        <v>8</v>
      </c>
      <c r="CN46" s="12"/>
      <c r="CO46" s="11">
        <f t="shared" si="18"/>
        <v>8</v>
      </c>
      <c r="CP46" s="11">
        <v>7</v>
      </c>
      <c r="CQ46" s="12"/>
      <c r="CR46" s="11">
        <v>9</v>
      </c>
      <c r="CS46" s="12"/>
      <c r="CT46" s="11">
        <f t="shared" si="19"/>
        <v>9</v>
      </c>
      <c r="CU46" s="12">
        <v>8</v>
      </c>
      <c r="CV46" s="12"/>
      <c r="CW46" s="12">
        <v>8</v>
      </c>
      <c r="CX46" s="12"/>
      <c r="CY46" s="13">
        <f t="shared" si="44"/>
        <v>7.36</v>
      </c>
      <c r="CZ46" s="13"/>
      <c r="DA46" s="14" t="str">
        <f t="shared" si="37"/>
        <v>Khá</v>
      </c>
      <c r="DB46" s="19"/>
      <c r="DC46" s="11">
        <v>8</v>
      </c>
      <c r="DD46" s="12"/>
      <c r="DE46" s="11">
        <f t="shared" si="20"/>
        <v>8</v>
      </c>
      <c r="DF46" s="11">
        <v>7</v>
      </c>
      <c r="DG46" s="12"/>
      <c r="DH46" s="11">
        <f t="shared" si="21"/>
        <v>7</v>
      </c>
      <c r="DI46" s="11">
        <v>6</v>
      </c>
      <c r="DJ46" s="12"/>
      <c r="DK46" s="11">
        <v>7</v>
      </c>
      <c r="DL46" s="11"/>
      <c r="DM46" s="11">
        <v>8</v>
      </c>
      <c r="DN46" s="12"/>
      <c r="DO46" s="11">
        <v>5</v>
      </c>
      <c r="DP46" s="12"/>
      <c r="DQ46" s="11">
        <v>6</v>
      </c>
      <c r="DR46" s="12"/>
      <c r="DS46" s="11">
        <v>9</v>
      </c>
      <c r="DT46" s="12"/>
      <c r="DU46" s="12">
        <v>8</v>
      </c>
      <c r="DV46" s="12"/>
      <c r="DW46" s="12">
        <v>8</v>
      </c>
      <c r="DX46" s="12"/>
      <c r="DY46" s="13">
        <f t="shared" si="22"/>
        <v>7.24</v>
      </c>
      <c r="DZ46" s="13"/>
      <c r="EA46" s="14" t="str">
        <f t="shared" si="38"/>
        <v>Khá</v>
      </c>
      <c r="EB46" s="19"/>
      <c r="EC46" s="11">
        <v>8</v>
      </c>
      <c r="ED46" s="98"/>
      <c r="EE46" s="11">
        <v>8</v>
      </c>
      <c r="EF46" s="98"/>
      <c r="EG46" s="11">
        <f t="shared" si="23"/>
        <v>8</v>
      </c>
      <c r="EH46" s="11">
        <v>9</v>
      </c>
      <c r="EI46" s="98"/>
      <c r="EJ46" s="11">
        <v>8</v>
      </c>
      <c r="EK46" s="98"/>
      <c r="EL46" s="11">
        <v>7</v>
      </c>
      <c r="EM46" s="98"/>
      <c r="EN46" s="11">
        <v>9</v>
      </c>
      <c r="EO46" s="98"/>
      <c r="EP46" s="11">
        <f t="shared" si="24"/>
        <v>9</v>
      </c>
      <c r="EQ46" s="11">
        <v>9</v>
      </c>
      <c r="ER46" s="98"/>
      <c r="ES46" s="11">
        <v>8</v>
      </c>
      <c r="ET46" s="98"/>
      <c r="EU46" s="11">
        <v>9</v>
      </c>
      <c r="EV46" s="98"/>
      <c r="EW46" s="11">
        <v>8</v>
      </c>
      <c r="EX46" s="98"/>
      <c r="EY46" s="11">
        <v>8</v>
      </c>
      <c r="EZ46" s="98"/>
      <c r="FA46" s="217">
        <f t="shared" si="25"/>
        <v>8.39</v>
      </c>
      <c r="FB46" s="220"/>
      <c r="FC46" s="221" t="str">
        <f t="shared" si="29"/>
        <v>Giỏi</v>
      </c>
      <c r="FD46" s="221"/>
      <c r="FE46" s="217">
        <f t="shared" si="26"/>
        <v>7.85</v>
      </c>
      <c r="FF46" s="220"/>
      <c r="FG46" s="221" t="str">
        <f t="shared" si="30"/>
        <v>Khá</v>
      </c>
      <c r="FH46" s="219" t="str">
        <f t="shared" si="27"/>
        <v>Lê ThịNhung</v>
      </c>
      <c r="FI46" s="46">
        <f t="shared" si="28"/>
        <v>7.04</v>
      </c>
      <c r="FJ46" s="46"/>
      <c r="FK46" s="47" t="str">
        <f t="shared" si="39"/>
        <v>Khá</v>
      </c>
      <c r="FL46" s="170">
        <f t="shared" si="45"/>
        <v>64</v>
      </c>
    </row>
    <row r="47" spans="1:168" ht="12.75" x14ac:dyDescent="0.2">
      <c r="A47" s="16">
        <v>43</v>
      </c>
      <c r="B47" s="17" t="s">
        <v>257</v>
      </c>
      <c r="C47" s="18" t="s">
        <v>140</v>
      </c>
      <c r="D47" s="11">
        <v>6</v>
      </c>
      <c r="E47" s="12"/>
      <c r="F47" s="11">
        <f t="shared" si="6"/>
        <v>6</v>
      </c>
      <c r="G47" s="11">
        <v>6</v>
      </c>
      <c r="H47" s="12"/>
      <c r="I47" s="11">
        <f t="shared" si="7"/>
        <v>6</v>
      </c>
      <c r="J47" s="11">
        <v>8</v>
      </c>
      <c r="K47" s="12"/>
      <c r="L47" s="11">
        <f t="shared" si="8"/>
        <v>8</v>
      </c>
      <c r="M47" s="11">
        <v>9</v>
      </c>
      <c r="N47" s="12"/>
      <c r="O47" s="11">
        <v>9</v>
      </c>
      <c r="P47" s="12"/>
      <c r="Q47" s="11">
        <f t="shared" si="9"/>
        <v>9</v>
      </c>
      <c r="R47" s="11">
        <v>7</v>
      </c>
      <c r="S47" s="12"/>
      <c r="T47" s="11">
        <f t="shared" si="10"/>
        <v>7</v>
      </c>
      <c r="U47" s="12">
        <v>7</v>
      </c>
      <c r="V47" s="12"/>
      <c r="W47" s="11">
        <f t="shared" si="11"/>
        <v>7</v>
      </c>
      <c r="X47" s="12">
        <v>7</v>
      </c>
      <c r="Y47" s="12"/>
      <c r="Z47" s="11">
        <v>7</v>
      </c>
      <c r="AA47" s="12"/>
      <c r="AB47" s="11">
        <f t="shared" si="12"/>
        <v>7</v>
      </c>
      <c r="AC47" s="11">
        <v>5</v>
      </c>
      <c r="AD47" s="12"/>
      <c r="AE47" s="11">
        <f t="shared" si="13"/>
        <v>5</v>
      </c>
      <c r="AF47" s="11">
        <v>6</v>
      </c>
      <c r="AG47" s="11"/>
      <c r="AH47" s="11">
        <v>7</v>
      </c>
      <c r="AI47" s="12"/>
      <c r="AJ47" s="11">
        <f t="shared" si="40"/>
        <v>7</v>
      </c>
      <c r="AK47" s="11">
        <v>6</v>
      </c>
      <c r="AL47" s="12"/>
      <c r="AM47" s="11">
        <f t="shared" si="41"/>
        <v>6</v>
      </c>
      <c r="AN47" s="11">
        <v>7</v>
      </c>
      <c r="AO47" s="12"/>
      <c r="AP47" s="11">
        <f t="shared" si="42"/>
        <v>7</v>
      </c>
      <c r="AQ47" s="11">
        <v>8</v>
      </c>
      <c r="AR47" s="12"/>
      <c r="AS47" s="12">
        <v>7</v>
      </c>
      <c r="AT47" s="12"/>
      <c r="AU47" s="12">
        <v>6</v>
      </c>
      <c r="AV47" s="12"/>
      <c r="AW47" s="11">
        <f t="shared" si="14"/>
        <v>6</v>
      </c>
      <c r="AX47" s="13">
        <f t="shared" si="43"/>
        <v>6.8</v>
      </c>
      <c r="AY47" s="13"/>
      <c r="AZ47" s="14" t="str">
        <f t="shared" si="36"/>
        <v>TBKhá</v>
      </c>
      <c r="BA47" s="19"/>
      <c r="BB47" s="11">
        <v>8</v>
      </c>
      <c r="BC47" s="12"/>
      <c r="BD47" s="11">
        <v>7</v>
      </c>
      <c r="BE47" s="12"/>
      <c r="BF47" s="11">
        <v>9</v>
      </c>
      <c r="BG47" s="12"/>
      <c r="BH47" s="11">
        <v>8</v>
      </c>
      <c r="BI47" s="11"/>
      <c r="BJ47" s="11">
        <f t="shared" si="15"/>
        <v>8</v>
      </c>
      <c r="BK47" s="11">
        <v>8</v>
      </c>
      <c r="BL47" s="12"/>
      <c r="BM47" s="11">
        <v>8</v>
      </c>
      <c r="BN47" s="12"/>
      <c r="BO47" s="11">
        <v>9</v>
      </c>
      <c r="BP47" s="12"/>
      <c r="BQ47" s="11">
        <f t="shared" si="16"/>
        <v>9</v>
      </c>
      <c r="BR47" s="11">
        <v>6</v>
      </c>
      <c r="BS47" s="12"/>
      <c r="BT47" s="12">
        <v>8</v>
      </c>
      <c r="BU47" s="12"/>
      <c r="BV47" s="12">
        <v>9</v>
      </c>
      <c r="BW47" s="12"/>
      <c r="BX47" s="11">
        <v>9</v>
      </c>
      <c r="BY47" s="12"/>
      <c r="BZ47" s="11">
        <v>6</v>
      </c>
      <c r="CA47" s="12"/>
      <c r="CB47" s="11">
        <v>7</v>
      </c>
      <c r="CC47" s="12"/>
      <c r="CD47" s="11">
        <v>9</v>
      </c>
      <c r="CE47" s="11"/>
      <c r="CF47" s="11">
        <f t="shared" si="17"/>
        <v>9</v>
      </c>
      <c r="CG47" s="11">
        <v>8</v>
      </c>
      <c r="CH47" s="12"/>
      <c r="CI47" s="11">
        <v>8</v>
      </c>
      <c r="CJ47" s="12"/>
      <c r="CK47" s="11">
        <v>8</v>
      </c>
      <c r="CL47" s="12"/>
      <c r="CM47" s="11">
        <v>9</v>
      </c>
      <c r="CN47" s="12"/>
      <c r="CO47" s="11">
        <f t="shared" si="18"/>
        <v>9</v>
      </c>
      <c r="CP47" s="11">
        <v>9</v>
      </c>
      <c r="CQ47" s="12"/>
      <c r="CR47" s="11">
        <v>10</v>
      </c>
      <c r="CS47" s="12"/>
      <c r="CT47" s="11">
        <f t="shared" si="19"/>
        <v>10</v>
      </c>
      <c r="CU47" s="12">
        <v>8</v>
      </c>
      <c r="CV47" s="12"/>
      <c r="CW47" s="12">
        <v>8</v>
      </c>
      <c r="CX47" s="12"/>
      <c r="CY47" s="13">
        <f t="shared" si="44"/>
        <v>8.08</v>
      </c>
      <c r="CZ47" s="13"/>
      <c r="DA47" s="14" t="str">
        <f t="shared" si="37"/>
        <v>Giỏi</v>
      </c>
      <c r="DB47" s="19"/>
      <c r="DC47" s="11">
        <v>9</v>
      </c>
      <c r="DD47" s="12"/>
      <c r="DE47" s="11">
        <f t="shared" si="20"/>
        <v>9</v>
      </c>
      <c r="DF47" s="11">
        <v>9</v>
      </c>
      <c r="DG47" s="12"/>
      <c r="DH47" s="11">
        <f t="shared" si="21"/>
        <v>9</v>
      </c>
      <c r="DI47" s="11">
        <v>7</v>
      </c>
      <c r="DJ47" s="12"/>
      <c r="DK47" s="11">
        <v>8</v>
      </c>
      <c r="DL47" s="11"/>
      <c r="DM47" s="11">
        <v>9</v>
      </c>
      <c r="DN47" s="12"/>
      <c r="DO47" s="11">
        <v>7</v>
      </c>
      <c r="DP47" s="12"/>
      <c r="DQ47" s="11">
        <v>8</v>
      </c>
      <c r="DR47" s="12"/>
      <c r="DS47" s="11">
        <v>9</v>
      </c>
      <c r="DT47" s="12"/>
      <c r="DU47" s="12">
        <v>9</v>
      </c>
      <c r="DV47" s="12"/>
      <c r="DW47" s="12">
        <v>9</v>
      </c>
      <c r="DX47" s="12"/>
      <c r="DY47" s="13">
        <f t="shared" si="22"/>
        <v>8.44</v>
      </c>
      <c r="DZ47" s="13"/>
      <c r="EA47" s="14" t="str">
        <f t="shared" si="38"/>
        <v>Giỏi</v>
      </c>
      <c r="EB47" s="19"/>
      <c r="EC47" s="11">
        <v>10</v>
      </c>
      <c r="ED47" s="98"/>
      <c r="EE47" s="11">
        <v>9</v>
      </c>
      <c r="EF47" s="98"/>
      <c r="EG47" s="11">
        <f t="shared" si="23"/>
        <v>9</v>
      </c>
      <c r="EH47" s="11">
        <v>10</v>
      </c>
      <c r="EI47" s="98"/>
      <c r="EJ47" s="11">
        <v>9</v>
      </c>
      <c r="EK47" s="98"/>
      <c r="EL47" s="11">
        <v>8</v>
      </c>
      <c r="EM47" s="98"/>
      <c r="EN47" s="11">
        <v>9</v>
      </c>
      <c r="EO47" s="98"/>
      <c r="EP47" s="11">
        <f t="shared" si="24"/>
        <v>9</v>
      </c>
      <c r="EQ47" s="11">
        <v>9</v>
      </c>
      <c r="ER47" s="98"/>
      <c r="ES47" s="11">
        <v>8</v>
      </c>
      <c r="ET47" s="98"/>
      <c r="EU47" s="11">
        <v>9</v>
      </c>
      <c r="EV47" s="98"/>
      <c r="EW47" s="11">
        <v>10</v>
      </c>
      <c r="EX47" s="98"/>
      <c r="EY47" s="11">
        <v>9</v>
      </c>
      <c r="EZ47" s="98"/>
      <c r="FA47" s="217">
        <f t="shared" si="25"/>
        <v>9.11</v>
      </c>
      <c r="FB47" s="220"/>
      <c r="FC47" s="221" t="str">
        <f t="shared" si="29"/>
        <v>Xuất sắc</v>
      </c>
      <c r="FD47" s="221"/>
      <c r="FE47" s="217">
        <f t="shared" si="26"/>
        <v>8.7899999999999991</v>
      </c>
      <c r="FF47" s="220"/>
      <c r="FG47" s="221" t="str">
        <f t="shared" si="30"/>
        <v>Giỏi</v>
      </c>
      <c r="FH47" s="219" t="str">
        <f t="shared" si="27"/>
        <v>Phan ThịNhung</v>
      </c>
      <c r="FI47" s="46">
        <f t="shared" si="28"/>
        <v>7.88</v>
      </c>
      <c r="FJ47" s="46"/>
      <c r="FK47" s="47" t="str">
        <f t="shared" si="39"/>
        <v>Khá</v>
      </c>
      <c r="FL47" s="170">
        <f t="shared" si="45"/>
        <v>17</v>
      </c>
    </row>
    <row r="48" spans="1:168" ht="12.75" x14ac:dyDescent="0.2">
      <c r="A48" s="16">
        <v>44</v>
      </c>
      <c r="B48" s="17" t="s">
        <v>292</v>
      </c>
      <c r="C48" s="18" t="s">
        <v>144</v>
      </c>
      <c r="D48" s="11">
        <v>8</v>
      </c>
      <c r="E48" s="12"/>
      <c r="F48" s="11">
        <f t="shared" si="6"/>
        <v>8</v>
      </c>
      <c r="G48" s="11">
        <v>7</v>
      </c>
      <c r="H48" s="12"/>
      <c r="I48" s="11">
        <f t="shared" si="7"/>
        <v>7</v>
      </c>
      <c r="J48" s="11">
        <v>8</v>
      </c>
      <c r="K48" s="12"/>
      <c r="L48" s="11">
        <f t="shared" si="8"/>
        <v>8</v>
      </c>
      <c r="M48" s="11">
        <v>8</v>
      </c>
      <c r="N48" s="12"/>
      <c r="O48" s="11">
        <v>8</v>
      </c>
      <c r="P48" s="12"/>
      <c r="Q48" s="11">
        <f t="shared" si="9"/>
        <v>8</v>
      </c>
      <c r="R48" s="11">
        <v>6</v>
      </c>
      <c r="S48" s="12"/>
      <c r="T48" s="11">
        <f t="shared" si="10"/>
        <v>6</v>
      </c>
      <c r="U48" s="12">
        <v>8</v>
      </c>
      <c r="V48" s="12"/>
      <c r="W48" s="11">
        <f t="shared" si="11"/>
        <v>8</v>
      </c>
      <c r="X48" s="12">
        <v>8</v>
      </c>
      <c r="Y48" s="12"/>
      <c r="Z48" s="11">
        <v>9</v>
      </c>
      <c r="AA48" s="12"/>
      <c r="AB48" s="11">
        <f t="shared" si="12"/>
        <v>9</v>
      </c>
      <c r="AC48" s="11">
        <v>5</v>
      </c>
      <c r="AD48" s="12"/>
      <c r="AE48" s="11">
        <f t="shared" si="13"/>
        <v>5</v>
      </c>
      <c r="AF48" s="11">
        <v>6</v>
      </c>
      <c r="AG48" s="11"/>
      <c r="AH48" s="11">
        <v>7</v>
      </c>
      <c r="AI48" s="12"/>
      <c r="AJ48" s="11">
        <f t="shared" si="40"/>
        <v>7</v>
      </c>
      <c r="AK48" s="11">
        <v>6</v>
      </c>
      <c r="AL48" s="12"/>
      <c r="AM48" s="11">
        <f t="shared" si="41"/>
        <v>6</v>
      </c>
      <c r="AN48" s="11">
        <v>7</v>
      </c>
      <c r="AO48" s="12"/>
      <c r="AP48" s="11">
        <f t="shared" si="42"/>
        <v>7</v>
      </c>
      <c r="AQ48" s="11">
        <v>7</v>
      </c>
      <c r="AR48" s="12"/>
      <c r="AS48" s="12">
        <v>7</v>
      </c>
      <c r="AT48" s="12"/>
      <c r="AU48" s="12">
        <v>6</v>
      </c>
      <c r="AV48" s="12"/>
      <c r="AW48" s="11">
        <f t="shared" si="14"/>
        <v>6</v>
      </c>
      <c r="AX48" s="13">
        <f t="shared" si="43"/>
        <v>7.07</v>
      </c>
      <c r="AY48" s="13"/>
      <c r="AZ48" s="14" t="str">
        <f t="shared" si="36"/>
        <v>Khá</v>
      </c>
      <c r="BA48" s="19"/>
      <c r="BB48" s="11">
        <v>8</v>
      </c>
      <c r="BC48" s="12"/>
      <c r="BD48" s="11">
        <v>8</v>
      </c>
      <c r="BE48" s="12"/>
      <c r="BF48" s="11">
        <v>8</v>
      </c>
      <c r="BG48" s="12"/>
      <c r="BH48" s="11">
        <v>8</v>
      </c>
      <c r="BI48" s="11"/>
      <c r="BJ48" s="11">
        <f t="shared" si="15"/>
        <v>8</v>
      </c>
      <c r="BK48" s="11">
        <v>7</v>
      </c>
      <c r="BL48" s="12"/>
      <c r="BM48" s="11">
        <v>8</v>
      </c>
      <c r="BN48" s="12"/>
      <c r="BO48" s="11">
        <v>8</v>
      </c>
      <c r="BP48" s="12"/>
      <c r="BQ48" s="11">
        <f t="shared" si="16"/>
        <v>8</v>
      </c>
      <c r="BR48" s="11">
        <v>7</v>
      </c>
      <c r="BS48" s="12"/>
      <c r="BT48" s="12">
        <v>8</v>
      </c>
      <c r="BU48" s="12"/>
      <c r="BV48" s="12">
        <v>9</v>
      </c>
      <c r="BW48" s="12"/>
      <c r="BX48" s="11">
        <v>9</v>
      </c>
      <c r="BY48" s="12"/>
      <c r="BZ48" s="11">
        <v>6</v>
      </c>
      <c r="CA48" s="12"/>
      <c r="CB48" s="11">
        <v>8</v>
      </c>
      <c r="CC48" s="12"/>
      <c r="CD48" s="11">
        <v>8</v>
      </c>
      <c r="CE48" s="11"/>
      <c r="CF48" s="11">
        <f t="shared" si="17"/>
        <v>8</v>
      </c>
      <c r="CG48" s="11">
        <v>8</v>
      </c>
      <c r="CH48" s="12"/>
      <c r="CI48" s="11">
        <v>8</v>
      </c>
      <c r="CJ48" s="12"/>
      <c r="CK48" s="11">
        <v>8</v>
      </c>
      <c r="CL48" s="12"/>
      <c r="CM48" s="11">
        <v>9</v>
      </c>
      <c r="CN48" s="12"/>
      <c r="CO48" s="11">
        <f t="shared" si="18"/>
        <v>9</v>
      </c>
      <c r="CP48" s="11">
        <v>8</v>
      </c>
      <c r="CQ48" s="12"/>
      <c r="CR48" s="11">
        <v>7</v>
      </c>
      <c r="CS48" s="12"/>
      <c r="CT48" s="11">
        <f t="shared" si="19"/>
        <v>7</v>
      </c>
      <c r="CU48" s="12">
        <v>8</v>
      </c>
      <c r="CV48" s="12"/>
      <c r="CW48" s="12">
        <v>8</v>
      </c>
      <c r="CX48" s="12"/>
      <c r="CY48" s="13">
        <f t="shared" si="44"/>
        <v>7.89</v>
      </c>
      <c r="CZ48" s="13"/>
      <c r="DA48" s="14" t="str">
        <f t="shared" si="37"/>
        <v>Khá</v>
      </c>
      <c r="DB48" s="19"/>
      <c r="DC48" s="11">
        <v>8</v>
      </c>
      <c r="DD48" s="12"/>
      <c r="DE48" s="11">
        <f t="shared" si="20"/>
        <v>8</v>
      </c>
      <c r="DF48" s="11">
        <v>7</v>
      </c>
      <c r="DG48" s="12"/>
      <c r="DH48" s="11">
        <f t="shared" si="21"/>
        <v>7</v>
      </c>
      <c r="DI48" s="11">
        <v>7</v>
      </c>
      <c r="DJ48" s="12"/>
      <c r="DK48" s="11">
        <v>8</v>
      </c>
      <c r="DL48" s="11"/>
      <c r="DM48" s="11">
        <v>9</v>
      </c>
      <c r="DN48" s="12"/>
      <c r="DO48" s="11">
        <v>7</v>
      </c>
      <c r="DP48" s="12"/>
      <c r="DQ48" s="11">
        <v>8</v>
      </c>
      <c r="DR48" s="12"/>
      <c r="DS48" s="11">
        <v>8</v>
      </c>
      <c r="DT48" s="12"/>
      <c r="DU48" s="12">
        <v>8</v>
      </c>
      <c r="DV48" s="12"/>
      <c r="DW48" s="12">
        <v>9</v>
      </c>
      <c r="DX48" s="12"/>
      <c r="DY48" s="13">
        <f t="shared" si="22"/>
        <v>7.88</v>
      </c>
      <c r="DZ48" s="13"/>
      <c r="EA48" s="14" t="str">
        <f t="shared" si="38"/>
        <v>Khá</v>
      </c>
      <c r="EB48" s="19"/>
      <c r="EC48" s="11">
        <v>8</v>
      </c>
      <c r="ED48" s="98"/>
      <c r="EE48" s="11">
        <v>9</v>
      </c>
      <c r="EF48" s="98"/>
      <c r="EG48" s="11">
        <f t="shared" si="23"/>
        <v>9</v>
      </c>
      <c r="EH48" s="11">
        <v>8</v>
      </c>
      <c r="EI48" s="98"/>
      <c r="EJ48" s="11">
        <v>8</v>
      </c>
      <c r="EK48" s="98"/>
      <c r="EL48" s="11">
        <v>7</v>
      </c>
      <c r="EM48" s="98"/>
      <c r="EN48" s="11">
        <v>8</v>
      </c>
      <c r="EO48" s="98"/>
      <c r="EP48" s="11">
        <f t="shared" si="24"/>
        <v>8</v>
      </c>
      <c r="EQ48" s="11">
        <v>9</v>
      </c>
      <c r="ER48" s="98"/>
      <c r="ES48" s="11">
        <v>8</v>
      </c>
      <c r="ET48" s="98"/>
      <c r="EU48" s="11">
        <v>9</v>
      </c>
      <c r="EV48" s="98"/>
      <c r="EW48" s="11">
        <v>8</v>
      </c>
      <c r="EX48" s="98"/>
      <c r="EY48" s="11">
        <v>8</v>
      </c>
      <c r="EZ48" s="98"/>
      <c r="FA48" s="217">
        <f t="shared" si="25"/>
        <v>8.25</v>
      </c>
      <c r="FB48" s="220"/>
      <c r="FC48" s="221" t="str">
        <f t="shared" si="29"/>
        <v>Giỏi</v>
      </c>
      <c r="FD48" s="221"/>
      <c r="FE48" s="217">
        <f t="shared" si="26"/>
        <v>8.08</v>
      </c>
      <c r="FF48" s="220"/>
      <c r="FG48" s="221" t="str">
        <f t="shared" si="30"/>
        <v>Giỏi</v>
      </c>
      <c r="FH48" s="219" t="str">
        <f t="shared" si="27"/>
        <v>Nguyễn Thị KiềuOanh</v>
      </c>
      <c r="FI48" s="46">
        <f t="shared" si="28"/>
        <v>7.68</v>
      </c>
      <c r="FJ48" s="46"/>
      <c r="FK48" s="47" t="str">
        <f t="shared" si="39"/>
        <v>Khá</v>
      </c>
      <c r="FL48" s="170">
        <f t="shared" si="45"/>
        <v>24</v>
      </c>
    </row>
    <row r="49" spans="1:168" ht="12.75" x14ac:dyDescent="0.2">
      <c r="A49" s="16">
        <v>45</v>
      </c>
      <c r="B49" s="17" t="s">
        <v>318</v>
      </c>
      <c r="C49" s="18" t="s">
        <v>146</v>
      </c>
      <c r="D49" s="11">
        <v>6</v>
      </c>
      <c r="E49" s="12"/>
      <c r="F49" s="11">
        <f t="shared" si="6"/>
        <v>6</v>
      </c>
      <c r="G49" s="11">
        <v>6</v>
      </c>
      <c r="H49" s="12"/>
      <c r="I49" s="11">
        <f t="shared" si="7"/>
        <v>6</v>
      </c>
      <c r="J49" s="11">
        <v>8</v>
      </c>
      <c r="K49" s="12"/>
      <c r="L49" s="11">
        <f t="shared" si="8"/>
        <v>8</v>
      </c>
      <c r="M49" s="11">
        <v>8</v>
      </c>
      <c r="N49" s="12"/>
      <c r="O49" s="11">
        <v>7</v>
      </c>
      <c r="P49" s="12"/>
      <c r="Q49" s="11">
        <f t="shared" si="9"/>
        <v>7</v>
      </c>
      <c r="R49" s="11">
        <v>7</v>
      </c>
      <c r="S49" s="12"/>
      <c r="T49" s="11">
        <f t="shared" si="10"/>
        <v>7</v>
      </c>
      <c r="U49" s="12">
        <v>7</v>
      </c>
      <c r="V49" s="12"/>
      <c r="W49" s="11">
        <f t="shared" si="11"/>
        <v>7</v>
      </c>
      <c r="X49" s="12">
        <v>7</v>
      </c>
      <c r="Y49" s="12"/>
      <c r="Z49" s="11">
        <v>7</v>
      </c>
      <c r="AA49" s="12"/>
      <c r="AB49" s="11">
        <f t="shared" si="12"/>
        <v>7</v>
      </c>
      <c r="AC49" s="11">
        <v>6</v>
      </c>
      <c r="AD49" s="12"/>
      <c r="AE49" s="11">
        <f t="shared" si="13"/>
        <v>6</v>
      </c>
      <c r="AF49" s="11">
        <v>6</v>
      </c>
      <c r="AG49" s="11"/>
      <c r="AH49" s="11">
        <v>7</v>
      </c>
      <c r="AI49" s="12"/>
      <c r="AJ49" s="11">
        <f t="shared" si="40"/>
        <v>7</v>
      </c>
      <c r="AK49" s="11">
        <v>7</v>
      </c>
      <c r="AL49" s="12"/>
      <c r="AM49" s="11">
        <f t="shared" si="41"/>
        <v>7</v>
      </c>
      <c r="AN49" s="11">
        <v>7</v>
      </c>
      <c r="AO49" s="12"/>
      <c r="AP49" s="11">
        <f t="shared" si="42"/>
        <v>7</v>
      </c>
      <c r="AQ49" s="11">
        <v>7</v>
      </c>
      <c r="AR49" s="12"/>
      <c r="AS49" s="12">
        <v>7</v>
      </c>
      <c r="AT49" s="12"/>
      <c r="AU49" s="12">
        <v>7</v>
      </c>
      <c r="AV49" s="12"/>
      <c r="AW49" s="11">
        <f t="shared" si="14"/>
        <v>7</v>
      </c>
      <c r="AX49" s="13">
        <f t="shared" si="43"/>
        <v>6.78</v>
      </c>
      <c r="AY49" s="13"/>
      <c r="AZ49" s="14" t="str">
        <f t="shared" si="36"/>
        <v>TBKhá</v>
      </c>
      <c r="BA49" s="19"/>
      <c r="BB49" s="11">
        <v>8</v>
      </c>
      <c r="BC49" s="12"/>
      <c r="BD49" s="11">
        <v>8</v>
      </c>
      <c r="BE49" s="12"/>
      <c r="BF49" s="11">
        <v>8</v>
      </c>
      <c r="BG49" s="12"/>
      <c r="BH49" s="11">
        <v>7</v>
      </c>
      <c r="BI49" s="11"/>
      <c r="BJ49" s="11">
        <f t="shared" si="15"/>
        <v>7</v>
      </c>
      <c r="BK49" s="11">
        <v>8</v>
      </c>
      <c r="BL49" s="12"/>
      <c r="BM49" s="11">
        <v>8</v>
      </c>
      <c r="BN49" s="12"/>
      <c r="BO49" s="11">
        <v>8</v>
      </c>
      <c r="BP49" s="12"/>
      <c r="BQ49" s="11">
        <f t="shared" si="16"/>
        <v>8</v>
      </c>
      <c r="BR49" s="11">
        <v>7</v>
      </c>
      <c r="BS49" s="12"/>
      <c r="BT49" s="12">
        <v>8</v>
      </c>
      <c r="BU49" s="12"/>
      <c r="BV49" s="12">
        <v>9</v>
      </c>
      <c r="BW49" s="12"/>
      <c r="BX49" s="11">
        <v>8</v>
      </c>
      <c r="BY49" s="12"/>
      <c r="BZ49" s="11">
        <v>7</v>
      </c>
      <c r="CA49" s="12"/>
      <c r="CB49" s="11">
        <v>7</v>
      </c>
      <c r="CC49" s="12"/>
      <c r="CD49" s="11">
        <v>6</v>
      </c>
      <c r="CE49" s="11"/>
      <c r="CF49" s="11">
        <f t="shared" si="17"/>
        <v>6</v>
      </c>
      <c r="CG49" s="11">
        <v>8</v>
      </c>
      <c r="CH49" s="12"/>
      <c r="CI49" s="11">
        <v>9</v>
      </c>
      <c r="CJ49" s="12"/>
      <c r="CK49" s="11">
        <v>8</v>
      </c>
      <c r="CL49" s="12"/>
      <c r="CM49" s="11">
        <v>8</v>
      </c>
      <c r="CN49" s="12"/>
      <c r="CO49" s="11">
        <f t="shared" si="18"/>
        <v>8</v>
      </c>
      <c r="CP49" s="11">
        <v>8</v>
      </c>
      <c r="CQ49" s="12"/>
      <c r="CR49" s="11">
        <v>7</v>
      </c>
      <c r="CS49" s="12"/>
      <c r="CT49" s="11">
        <f t="shared" si="19"/>
        <v>7</v>
      </c>
      <c r="CU49" s="12">
        <v>8</v>
      </c>
      <c r="CV49" s="12"/>
      <c r="CW49" s="12">
        <v>7</v>
      </c>
      <c r="CX49" s="12"/>
      <c r="CY49" s="13">
        <f t="shared" si="44"/>
        <v>7.72</v>
      </c>
      <c r="CZ49" s="13"/>
      <c r="DA49" s="14" t="str">
        <f t="shared" si="37"/>
        <v>Khá</v>
      </c>
      <c r="DB49" s="19"/>
      <c r="DC49" s="11">
        <v>8</v>
      </c>
      <c r="DD49" s="12"/>
      <c r="DE49" s="11">
        <f t="shared" si="20"/>
        <v>8</v>
      </c>
      <c r="DF49" s="11">
        <v>7</v>
      </c>
      <c r="DG49" s="12"/>
      <c r="DH49" s="11">
        <f t="shared" si="21"/>
        <v>7</v>
      </c>
      <c r="DI49" s="11">
        <v>7</v>
      </c>
      <c r="DJ49" s="12"/>
      <c r="DK49" s="11">
        <v>8</v>
      </c>
      <c r="DL49" s="11"/>
      <c r="DM49" s="11">
        <v>9</v>
      </c>
      <c r="DN49" s="12"/>
      <c r="DO49" s="11">
        <v>8</v>
      </c>
      <c r="DP49" s="12"/>
      <c r="DQ49" s="11">
        <v>8</v>
      </c>
      <c r="DR49" s="12"/>
      <c r="DS49" s="11">
        <v>9</v>
      </c>
      <c r="DT49" s="12"/>
      <c r="DU49" s="12">
        <v>8</v>
      </c>
      <c r="DV49" s="12"/>
      <c r="DW49" s="12">
        <v>8</v>
      </c>
      <c r="DX49" s="12"/>
      <c r="DY49" s="13">
        <f t="shared" si="22"/>
        <v>7.96</v>
      </c>
      <c r="DZ49" s="13"/>
      <c r="EA49" s="14" t="str">
        <f t="shared" si="38"/>
        <v>Khá</v>
      </c>
      <c r="EB49" s="19"/>
      <c r="EC49" s="11">
        <v>8</v>
      </c>
      <c r="ED49" s="98"/>
      <c r="EE49" s="11">
        <v>9</v>
      </c>
      <c r="EF49" s="98"/>
      <c r="EG49" s="11">
        <f t="shared" si="23"/>
        <v>9</v>
      </c>
      <c r="EH49" s="11">
        <v>8</v>
      </c>
      <c r="EI49" s="98"/>
      <c r="EJ49" s="11">
        <v>8</v>
      </c>
      <c r="EK49" s="98"/>
      <c r="EL49" s="11">
        <v>8</v>
      </c>
      <c r="EM49" s="98"/>
      <c r="EN49" s="11">
        <v>9</v>
      </c>
      <c r="EO49" s="98"/>
      <c r="EP49" s="11">
        <f t="shared" si="24"/>
        <v>9</v>
      </c>
      <c r="EQ49" s="11">
        <v>9</v>
      </c>
      <c r="ER49" s="98"/>
      <c r="ES49" s="11">
        <v>8</v>
      </c>
      <c r="ET49" s="98"/>
      <c r="EU49" s="11">
        <v>9</v>
      </c>
      <c r="EV49" s="98"/>
      <c r="EW49" s="11">
        <v>8</v>
      </c>
      <c r="EX49" s="98"/>
      <c r="EY49" s="11">
        <v>9</v>
      </c>
      <c r="EZ49" s="98"/>
      <c r="FA49" s="217">
        <f t="shared" si="25"/>
        <v>8.5399999999999991</v>
      </c>
      <c r="FB49" s="220"/>
      <c r="FC49" s="221" t="str">
        <f t="shared" si="29"/>
        <v>Giỏi</v>
      </c>
      <c r="FD49" s="221"/>
      <c r="FE49" s="217">
        <f t="shared" si="26"/>
        <v>8.26</v>
      </c>
      <c r="FF49" s="220"/>
      <c r="FG49" s="221" t="str">
        <f t="shared" si="30"/>
        <v>Giỏi</v>
      </c>
      <c r="FH49" s="219" t="str">
        <f t="shared" si="27"/>
        <v>Lê Thị HoàiPhương</v>
      </c>
      <c r="FI49" s="46">
        <f t="shared" si="28"/>
        <v>7.58</v>
      </c>
      <c r="FJ49" s="46"/>
      <c r="FK49" s="47" t="str">
        <f t="shared" si="39"/>
        <v>Khá</v>
      </c>
      <c r="FL49" s="170">
        <f t="shared" si="45"/>
        <v>30</v>
      </c>
    </row>
    <row r="50" spans="1:168" ht="12.75" x14ac:dyDescent="0.2">
      <c r="A50" s="16">
        <v>46</v>
      </c>
      <c r="B50" s="17" t="s">
        <v>319</v>
      </c>
      <c r="C50" s="18" t="s">
        <v>146</v>
      </c>
      <c r="D50" s="11">
        <v>6</v>
      </c>
      <c r="E50" s="12"/>
      <c r="F50" s="11">
        <f t="shared" si="6"/>
        <v>6</v>
      </c>
      <c r="G50" s="11">
        <v>7</v>
      </c>
      <c r="H50" s="12"/>
      <c r="I50" s="11">
        <f t="shared" si="7"/>
        <v>7</v>
      </c>
      <c r="J50" s="11">
        <v>6</v>
      </c>
      <c r="K50" s="12"/>
      <c r="L50" s="11">
        <f t="shared" si="8"/>
        <v>6</v>
      </c>
      <c r="M50" s="11">
        <v>6</v>
      </c>
      <c r="N50" s="12"/>
      <c r="O50" s="11">
        <v>6</v>
      </c>
      <c r="P50" s="12"/>
      <c r="Q50" s="11">
        <f t="shared" si="9"/>
        <v>6</v>
      </c>
      <c r="R50" s="11">
        <v>5</v>
      </c>
      <c r="S50" s="12"/>
      <c r="T50" s="11">
        <f t="shared" si="10"/>
        <v>5</v>
      </c>
      <c r="U50" s="12">
        <v>7</v>
      </c>
      <c r="V50" s="12"/>
      <c r="W50" s="11">
        <f t="shared" si="11"/>
        <v>7</v>
      </c>
      <c r="X50" s="12">
        <v>6</v>
      </c>
      <c r="Y50" s="12"/>
      <c r="Z50" s="11">
        <v>5</v>
      </c>
      <c r="AA50" s="12"/>
      <c r="AB50" s="11">
        <f t="shared" si="12"/>
        <v>5</v>
      </c>
      <c r="AC50" s="11">
        <v>4</v>
      </c>
      <c r="AD50" s="12">
        <v>7</v>
      </c>
      <c r="AE50" s="11">
        <f t="shared" si="13"/>
        <v>7</v>
      </c>
      <c r="AF50" s="11">
        <v>6</v>
      </c>
      <c r="AG50" s="11"/>
      <c r="AH50" s="11">
        <v>4</v>
      </c>
      <c r="AI50" s="12">
        <v>5</v>
      </c>
      <c r="AJ50" s="11">
        <f t="shared" si="40"/>
        <v>5</v>
      </c>
      <c r="AK50" s="11">
        <v>5</v>
      </c>
      <c r="AL50" s="12"/>
      <c r="AM50" s="11">
        <f t="shared" si="41"/>
        <v>5</v>
      </c>
      <c r="AN50" s="11">
        <v>6</v>
      </c>
      <c r="AO50" s="12"/>
      <c r="AP50" s="11">
        <f t="shared" si="42"/>
        <v>6</v>
      </c>
      <c r="AQ50" s="11">
        <v>6</v>
      </c>
      <c r="AR50" s="12"/>
      <c r="AS50" s="12">
        <v>6</v>
      </c>
      <c r="AT50" s="12"/>
      <c r="AU50" s="12">
        <v>4</v>
      </c>
      <c r="AV50" s="12">
        <v>5</v>
      </c>
      <c r="AW50" s="11">
        <f t="shared" si="14"/>
        <v>5</v>
      </c>
      <c r="AX50" s="13">
        <f t="shared" si="43"/>
        <v>5.94</v>
      </c>
      <c r="AY50" s="13"/>
      <c r="AZ50" s="14" t="str">
        <f t="shared" si="36"/>
        <v>TBình</v>
      </c>
      <c r="BA50" s="19"/>
      <c r="BB50" s="11">
        <v>6</v>
      </c>
      <c r="BC50" s="12"/>
      <c r="BD50" s="11">
        <v>5</v>
      </c>
      <c r="BE50" s="12"/>
      <c r="BF50" s="11">
        <v>6</v>
      </c>
      <c r="BG50" s="12"/>
      <c r="BH50" s="11">
        <v>5</v>
      </c>
      <c r="BI50" s="11"/>
      <c r="BJ50" s="11">
        <f t="shared" si="15"/>
        <v>5</v>
      </c>
      <c r="BK50" s="11">
        <v>7</v>
      </c>
      <c r="BL50" s="12"/>
      <c r="BM50" s="11">
        <v>7</v>
      </c>
      <c r="BN50" s="12"/>
      <c r="BO50" s="11">
        <v>8</v>
      </c>
      <c r="BP50" s="12"/>
      <c r="BQ50" s="11">
        <f t="shared" si="16"/>
        <v>8</v>
      </c>
      <c r="BR50" s="11">
        <v>7</v>
      </c>
      <c r="BS50" s="12"/>
      <c r="BT50" s="12">
        <v>9</v>
      </c>
      <c r="BU50" s="12"/>
      <c r="BV50" s="12">
        <v>8</v>
      </c>
      <c r="BW50" s="12"/>
      <c r="BX50" s="11">
        <v>8</v>
      </c>
      <c r="BY50" s="12"/>
      <c r="BZ50" s="11">
        <v>6</v>
      </c>
      <c r="CA50" s="12"/>
      <c r="CB50" s="11">
        <v>7</v>
      </c>
      <c r="CC50" s="12"/>
      <c r="CD50" s="11">
        <v>8</v>
      </c>
      <c r="CE50" s="11"/>
      <c r="CF50" s="11">
        <f t="shared" si="17"/>
        <v>8</v>
      </c>
      <c r="CG50" s="11">
        <v>8</v>
      </c>
      <c r="CH50" s="12"/>
      <c r="CI50" s="11">
        <v>8</v>
      </c>
      <c r="CJ50" s="12"/>
      <c r="CK50" s="11">
        <v>8</v>
      </c>
      <c r="CL50" s="12"/>
      <c r="CM50" s="11">
        <v>3</v>
      </c>
      <c r="CN50" s="12">
        <v>8</v>
      </c>
      <c r="CO50" s="11">
        <f t="shared" si="18"/>
        <v>8</v>
      </c>
      <c r="CP50" s="11">
        <v>8</v>
      </c>
      <c r="CQ50" s="12"/>
      <c r="CR50" s="11">
        <v>8</v>
      </c>
      <c r="CS50" s="12"/>
      <c r="CT50" s="11">
        <f t="shared" si="19"/>
        <v>8</v>
      </c>
      <c r="CU50" s="12">
        <v>8</v>
      </c>
      <c r="CV50" s="12"/>
      <c r="CW50" s="12">
        <v>8</v>
      </c>
      <c r="CX50" s="12"/>
      <c r="CY50" s="13">
        <f t="shared" si="44"/>
        <v>7.28</v>
      </c>
      <c r="CZ50" s="13"/>
      <c r="DA50" s="14" t="str">
        <f t="shared" si="37"/>
        <v>Khá</v>
      </c>
      <c r="DB50" s="19"/>
      <c r="DC50" s="11">
        <v>8</v>
      </c>
      <c r="DD50" s="12"/>
      <c r="DE50" s="11">
        <f t="shared" si="20"/>
        <v>8</v>
      </c>
      <c r="DF50" s="11">
        <v>6</v>
      </c>
      <c r="DG50" s="12"/>
      <c r="DH50" s="11">
        <f t="shared" si="21"/>
        <v>6</v>
      </c>
      <c r="DI50" s="11">
        <v>6</v>
      </c>
      <c r="DJ50" s="12"/>
      <c r="DK50" s="11">
        <v>8</v>
      </c>
      <c r="DL50" s="11"/>
      <c r="DM50" s="11">
        <v>8</v>
      </c>
      <c r="DN50" s="12"/>
      <c r="DO50" s="11">
        <v>8</v>
      </c>
      <c r="DP50" s="12"/>
      <c r="DQ50" s="11">
        <v>7</v>
      </c>
      <c r="DR50" s="12"/>
      <c r="DS50" s="11">
        <v>8</v>
      </c>
      <c r="DT50" s="12"/>
      <c r="DU50" s="12">
        <v>8</v>
      </c>
      <c r="DV50" s="12"/>
      <c r="DW50" s="12">
        <v>9</v>
      </c>
      <c r="DX50" s="12"/>
      <c r="DY50" s="13">
        <f t="shared" si="22"/>
        <v>7.6</v>
      </c>
      <c r="DZ50" s="13"/>
      <c r="EA50" s="14" t="str">
        <f t="shared" si="38"/>
        <v>Khá</v>
      </c>
      <c r="EB50" s="19"/>
      <c r="EC50" s="11">
        <v>8</v>
      </c>
      <c r="ED50" s="98"/>
      <c r="EE50" s="11">
        <v>9</v>
      </c>
      <c r="EF50" s="98"/>
      <c r="EG50" s="11">
        <f t="shared" si="23"/>
        <v>9</v>
      </c>
      <c r="EH50" s="11">
        <v>9</v>
      </c>
      <c r="EI50" s="98"/>
      <c r="EJ50" s="11">
        <v>8</v>
      </c>
      <c r="EK50" s="98"/>
      <c r="EL50" s="11">
        <v>8</v>
      </c>
      <c r="EM50" s="98"/>
      <c r="EN50" s="11">
        <v>8</v>
      </c>
      <c r="EO50" s="98"/>
      <c r="EP50" s="11">
        <f t="shared" si="24"/>
        <v>8</v>
      </c>
      <c r="EQ50" s="11">
        <v>9</v>
      </c>
      <c r="ER50" s="98"/>
      <c r="ES50" s="11">
        <v>8</v>
      </c>
      <c r="ET50" s="98"/>
      <c r="EU50" s="11">
        <v>9</v>
      </c>
      <c r="EV50" s="98"/>
      <c r="EW50" s="11">
        <v>7</v>
      </c>
      <c r="EX50" s="98"/>
      <c r="EY50" s="11">
        <v>7</v>
      </c>
      <c r="EZ50" s="98"/>
      <c r="FA50" s="217">
        <f t="shared" si="25"/>
        <v>8.2100000000000009</v>
      </c>
      <c r="FB50" s="220"/>
      <c r="FC50" s="221" t="str">
        <f t="shared" si="29"/>
        <v>Giỏi</v>
      </c>
      <c r="FD50" s="221"/>
      <c r="FE50" s="217">
        <f t="shared" si="26"/>
        <v>7.92</v>
      </c>
      <c r="FF50" s="220"/>
      <c r="FG50" s="221" t="str">
        <f t="shared" si="30"/>
        <v>Khá</v>
      </c>
      <c r="FH50" s="219" t="str">
        <f t="shared" si="27"/>
        <v>Nguyễn LanPhương</v>
      </c>
      <c r="FI50" s="46">
        <f t="shared" si="28"/>
        <v>7.04</v>
      </c>
      <c r="FJ50" s="46"/>
      <c r="FK50" s="47" t="str">
        <f t="shared" si="39"/>
        <v>Khá</v>
      </c>
      <c r="FL50" s="170">
        <f t="shared" si="45"/>
        <v>64</v>
      </c>
    </row>
    <row r="51" spans="1:168" ht="12.75" x14ac:dyDescent="0.2">
      <c r="A51" s="16">
        <v>47</v>
      </c>
      <c r="B51" s="17" t="s">
        <v>120</v>
      </c>
      <c r="C51" s="18" t="s">
        <v>147</v>
      </c>
      <c r="D51" s="11">
        <v>8</v>
      </c>
      <c r="E51" s="12"/>
      <c r="F51" s="11">
        <f t="shared" si="6"/>
        <v>8</v>
      </c>
      <c r="G51" s="11">
        <v>7</v>
      </c>
      <c r="H51" s="12"/>
      <c r="I51" s="11">
        <f t="shared" si="7"/>
        <v>7</v>
      </c>
      <c r="J51" s="11">
        <v>10</v>
      </c>
      <c r="K51" s="12"/>
      <c r="L51" s="11">
        <f t="shared" si="8"/>
        <v>10</v>
      </c>
      <c r="M51" s="11">
        <v>9</v>
      </c>
      <c r="N51" s="12"/>
      <c r="O51" s="11">
        <v>8</v>
      </c>
      <c r="P51" s="12"/>
      <c r="Q51" s="11">
        <f t="shared" si="9"/>
        <v>8</v>
      </c>
      <c r="R51" s="11">
        <v>8</v>
      </c>
      <c r="S51" s="12"/>
      <c r="T51" s="11">
        <f t="shared" si="10"/>
        <v>8</v>
      </c>
      <c r="U51" s="12">
        <v>7</v>
      </c>
      <c r="V51" s="12"/>
      <c r="W51" s="11">
        <f t="shared" si="11"/>
        <v>7</v>
      </c>
      <c r="X51" s="12">
        <v>8</v>
      </c>
      <c r="Y51" s="12"/>
      <c r="Z51" s="11">
        <v>9</v>
      </c>
      <c r="AA51" s="12"/>
      <c r="AB51" s="11">
        <f t="shared" si="12"/>
        <v>9</v>
      </c>
      <c r="AC51" s="11">
        <v>7</v>
      </c>
      <c r="AD51" s="12"/>
      <c r="AE51" s="11">
        <f t="shared" si="13"/>
        <v>7</v>
      </c>
      <c r="AF51" s="11">
        <v>7</v>
      </c>
      <c r="AG51" s="11"/>
      <c r="AH51" s="11">
        <v>9</v>
      </c>
      <c r="AI51" s="12"/>
      <c r="AJ51" s="11">
        <f t="shared" si="40"/>
        <v>9</v>
      </c>
      <c r="AK51" s="11">
        <v>8</v>
      </c>
      <c r="AL51" s="12"/>
      <c r="AM51" s="11">
        <f t="shared" si="41"/>
        <v>8</v>
      </c>
      <c r="AN51" s="11">
        <v>8</v>
      </c>
      <c r="AO51" s="12"/>
      <c r="AP51" s="11">
        <f t="shared" si="42"/>
        <v>8</v>
      </c>
      <c r="AQ51" s="11">
        <v>8</v>
      </c>
      <c r="AR51" s="12"/>
      <c r="AS51" s="12">
        <v>9</v>
      </c>
      <c r="AT51" s="12"/>
      <c r="AU51" s="12">
        <v>7</v>
      </c>
      <c r="AV51" s="12"/>
      <c r="AW51" s="11">
        <f t="shared" si="14"/>
        <v>7</v>
      </c>
      <c r="AX51" s="13">
        <f t="shared" si="43"/>
        <v>8</v>
      </c>
      <c r="AY51" s="13"/>
      <c r="AZ51" s="14" t="str">
        <f t="shared" si="36"/>
        <v>Giỏi</v>
      </c>
      <c r="BA51" s="19"/>
      <c r="BB51" s="11">
        <v>9</v>
      </c>
      <c r="BC51" s="12"/>
      <c r="BD51" s="11">
        <v>10</v>
      </c>
      <c r="BE51" s="12"/>
      <c r="BF51" s="11">
        <v>8</v>
      </c>
      <c r="BG51" s="12"/>
      <c r="BH51" s="11">
        <v>9</v>
      </c>
      <c r="BI51" s="11"/>
      <c r="BJ51" s="11">
        <f t="shared" si="15"/>
        <v>9</v>
      </c>
      <c r="BK51" s="11">
        <v>9</v>
      </c>
      <c r="BL51" s="12"/>
      <c r="BM51" s="11">
        <v>8</v>
      </c>
      <c r="BN51" s="12"/>
      <c r="BO51" s="11">
        <v>9</v>
      </c>
      <c r="BP51" s="12"/>
      <c r="BQ51" s="11">
        <f t="shared" si="16"/>
        <v>9</v>
      </c>
      <c r="BR51" s="11">
        <v>7</v>
      </c>
      <c r="BS51" s="12"/>
      <c r="BT51" s="12">
        <v>8</v>
      </c>
      <c r="BU51" s="12"/>
      <c r="BV51" s="12">
        <v>9</v>
      </c>
      <c r="BW51" s="12"/>
      <c r="BX51" s="11">
        <v>9</v>
      </c>
      <c r="BY51" s="12"/>
      <c r="BZ51" s="11">
        <v>8</v>
      </c>
      <c r="CA51" s="12"/>
      <c r="CB51" s="11">
        <v>9</v>
      </c>
      <c r="CC51" s="12"/>
      <c r="CD51" s="11">
        <v>9</v>
      </c>
      <c r="CE51" s="11"/>
      <c r="CF51" s="11">
        <f t="shared" si="17"/>
        <v>9</v>
      </c>
      <c r="CG51" s="11">
        <v>8</v>
      </c>
      <c r="CH51" s="12"/>
      <c r="CI51" s="11">
        <v>9</v>
      </c>
      <c r="CJ51" s="12"/>
      <c r="CK51" s="11">
        <v>9</v>
      </c>
      <c r="CL51" s="12"/>
      <c r="CM51" s="11">
        <v>9</v>
      </c>
      <c r="CN51" s="12"/>
      <c r="CO51" s="11">
        <f t="shared" si="18"/>
        <v>9</v>
      </c>
      <c r="CP51" s="11">
        <v>9</v>
      </c>
      <c r="CQ51" s="12"/>
      <c r="CR51" s="11">
        <v>9</v>
      </c>
      <c r="CS51" s="12"/>
      <c r="CT51" s="11">
        <f t="shared" si="19"/>
        <v>9</v>
      </c>
      <c r="CU51" s="12">
        <v>8</v>
      </c>
      <c r="CV51" s="12"/>
      <c r="CW51" s="12">
        <v>9</v>
      </c>
      <c r="CX51" s="12"/>
      <c r="CY51" s="13">
        <f t="shared" si="44"/>
        <v>8.68</v>
      </c>
      <c r="CZ51" s="13"/>
      <c r="DA51" s="14" t="str">
        <f t="shared" si="37"/>
        <v>Giỏi</v>
      </c>
      <c r="DB51" s="19"/>
      <c r="DC51" s="11">
        <v>9</v>
      </c>
      <c r="DD51" s="12"/>
      <c r="DE51" s="11">
        <f t="shared" si="20"/>
        <v>9</v>
      </c>
      <c r="DF51" s="11">
        <v>9</v>
      </c>
      <c r="DG51" s="12"/>
      <c r="DH51" s="11">
        <f t="shared" si="21"/>
        <v>9</v>
      </c>
      <c r="DI51" s="11">
        <v>8</v>
      </c>
      <c r="DJ51" s="12"/>
      <c r="DK51" s="11">
        <v>9</v>
      </c>
      <c r="DL51" s="11"/>
      <c r="DM51" s="11">
        <v>10</v>
      </c>
      <c r="DN51" s="12"/>
      <c r="DO51" s="11">
        <v>9</v>
      </c>
      <c r="DP51" s="12"/>
      <c r="DQ51" s="11">
        <v>9</v>
      </c>
      <c r="DR51" s="12"/>
      <c r="DS51" s="11">
        <v>8</v>
      </c>
      <c r="DT51" s="12"/>
      <c r="DU51" s="12">
        <v>9</v>
      </c>
      <c r="DV51" s="12"/>
      <c r="DW51" s="12">
        <v>9</v>
      </c>
      <c r="DX51" s="12"/>
      <c r="DY51" s="13">
        <f t="shared" si="22"/>
        <v>8.92</v>
      </c>
      <c r="DZ51" s="13"/>
      <c r="EA51" s="14" t="str">
        <f t="shared" si="38"/>
        <v>Giỏi</v>
      </c>
      <c r="EB51" s="19"/>
      <c r="EC51" s="11">
        <v>10</v>
      </c>
      <c r="ED51" s="98"/>
      <c r="EE51" s="11">
        <v>10</v>
      </c>
      <c r="EF51" s="98"/>
      <c r="EG51" s="11">
        <f t="shared" si="23"/>
        <v>10</v>
      </c>
      <c r="EH51" s="11">
        <v>9</v>
      </c>
      <c r="EI51" s="98"/>
      <c r="EJ51" s="11">
        <v>9</v>
      </c>
      <c r="EK51" s="98"/>
      <c r="EL51" s="11">
        <v>8</v>
      </c>
      <c r="EM51" s="98"/>
      <c r="EN51" s="11">
        <v>9</v>
      </c>
      <c r="EO51" s="98"/>
      <c r="EP51" s="11">
        <f t="shared" si="24"/>
        <v>9</v>
      </c>
      <c r="EQ51" s="11">
        <v>9</v>
      </c>
      <c r="ER51" s="98"/>
      <c r="ES51" s="11">
        <v>9</v>
      </c>
      <c r="ET51" s="98"/>
      <c r="EU51" s="11">
        <v>9</v>
      </c>
      <c r="EV51" s="98"/>
      <c r="EW51" s="11">
        <v>10</v>
      </c>
      <c r="EX51" s="98"/>
      <c r="EY51" s="11">
        <v>8</v>
      </c>
      <c r="EZ51" s="98"/>
      <c r="FA51" s="217">
        <f t="shared" si="25"/>
        <v>9.11</v>
      </c>
      <c r="FB51" s="220"/>
      <c r="FC51" s="221" t="str">
        <f t="shared" si="29"/>
        <v>Xuất sắc</v>
      </c>
      <c r="FD51" s="221"/>
      <c r="FE51" s="217">
        <f t="shared" si="26"/>
        <v>9.02</v>
      </c>
      <c r="FF51" s="220"/>
      <c r="FG51" s="221" t="str">
        <f t="shared" si="30"/>
        <v>Xuất sắc</v>
      </c>
      <c r="FH51" s="219" t="str">
        <f t="shared" si="27"/>
        <v>Hoàng ThịPhượng</v>
      </c>
      <c r="FI51" s="46">
        <f t="shared" si="28"/>
        <v>8.56</v>
      </c>
      <c r="FJ51" s="46"/>
      <c r="FK51" s="47" t="str">
        <f t="shared" si="39"/>
        <v>Giỏi</v>
      </c>
      <c r="FL51" s="170">
        <f t="shared" si="45"/>
        <v>1</v>
      </c>
    </row>
    <row r="52" spans="1:168" ht="12.75" x14ac:dyDescent="0.2">
      <c r="A52" s="16">
        <v>48</v>
      </c>
      <c r="B52" s="17" t="s">
        <v>320</v>
      </c>
      <c r="C52" s="18" t="s">
        <v>147</v>
      </c>
      <c r="D52" s="11">
        <v>6</v>
      </c>
      <c r="E52" s="12"/>
      <c r="F52" s="11">
        <f t="shared" si="6"/>
        <v>6</v>
      </c>
      <c r="G52" s="11">
        <v>6</v>
      </c>
      <c r="H52" s="12"/>
      <c r="I52" s="11">
        <f t="shared" si="7"/>
        <v>6</v>
      </c>
      <c r="J52" s="11">
        <v>8</v>
      </c>
      <c r="K52" s="12"/>
      <c r="L52" s="11">
        <f t="shared" si="8"/>
        <v>8</v>
      </c>
      <c r="M52" s="11">
        <v>7</v>
      </c>
      <c r="N52" s="12"/>
      <c r="O52" s="11">
        <v>7</v>
      </c>
      <c r="P52" s="12"/>
      <c r="Q52" s="11">
        <f t="shared" si="9"/>
        <v>7</v>
      </c>
      <c r="R52" s="11">
        <v>6</v>
      </c>
      <c r="S52" s="12"/>
      <c r="T52" s="11">
        <f t="shared" si="10"/>
        <v>6</v>
      </c>
      <c r="U52" s="12">
        <v>7</v>
      </c>
      <c r="V52" s="12"/>
      <c r="W52" s="11">
        <f t="shared" si="11"/>
        <v>7</v>
      </c>
      <c r="X52" s="12">
        <v>7</v>
      </c>
      <c r="Y52" s="12"/>
      <c r="Z52" s="11">
        <v>8</v>
      </c>
      <c r="AA52" s="12"/>
      <c r="AB52" s="11">
        <f t="shared" si="12"/>
        <v>8</v>
      </c>
      <c r="AC52" s="11">
        <v>5</v>
      </c>
      <c r="AD52" s="12"/>
      <c r="AE52" s="11">
        <f t="shared" si="13"/>
        <v>5</v>
      </c>
      <c r="AF52" s="11">
        <v>7</v>
      </c>
      <c r="AG52" s="11"/>
      <c r="AH52" s="11">
        <v>8</v>
      </c>
      <c r="AI52" s="12"/>
      <c r="AJ52" s="11">
        <f t="shared" si="40"/>
        <v>8</v>
      </c>
      <c r="AK52" s="11">
        <v>7</v>
      </c>
      <c r="AL52" s="12"/>
      <c r="AM52" s="11">
        <f t="shared" si="41"/>
        <v>7</v>
      </c>
      <c r="AN52" s="11">
        <v>7</v>
      </c>
      <c r="AO52" s="12"/>
      <c r="AP52" s="11">
        <f t="shared" si="42"/>
        <v>7</v>
      </c>
      <c r="AQ52" s="11">
        <v>7</v>
      </c>
      <c r="AR52" s="12"/>
      <c r="AS52" s="12">
        <v>7</v>
      </c>
      <c r="AT52" s="12"/>
      <c r="AU52" s="12">
        <v>6</v>
      </c>
      <c r="AV52" s="12"/>
      <c r="AW52" s="11">
        <f t="shared" si="14"/>
        <v>6</v>
      </c>
      <c r="AX52" s="13">
        <f t="shared" si="43"/>
        <v>6.78</v>
      </c>
      <c r="AY52" s="13"/>
      <c r="AZ52" s="14" t="str">
        <f t="shared" si="36"/>
        <v>TBKhá</v>
      </c>
      <c r="BA52" s="19"/>
      <c r="BB52" s="11">
        <v>6</v>
      </c>
      <c r="BC52" s="12"/>
      <c r="BD52" s="11">
        <v>7</v>
      </c>
      <c r="BE52" s="12"/>
      <c r="BF52" s="11">
        <v>8</v>
      </c>
      <c r="BG52" s="12"/>
      <c r="BH52" s="11">
        <v>5</v>
      </c>
      <c r="BI52" s="11"/>
      <c r="BJ52" s="11">
        <f t="shared" si="15"/>
        <v>5</v>
      </c>
      <c r="BK52" s="11">
        <v>8</v>
      </c>
      <c r="BL52" s="12"/>
      <c r="BM52" s="11">
        <v>7</v>
      </c>
      <c r="BN52" s="12"/>
      <c r="BO52" s="11">
        <v>9</v>
      </c>
      <c r="BP52" s="12"/>
      <c r="BQ52" s="11">
        <f t="shared" si="16"/>
        <v>9</v>
      </c>
      <c r="BR52" s="11">
        <v>7</v>
      </c>
      <c r="BS52" s="12"/>
      <c r="BT52" s="12">
        <v>8</v>
      </c>
      <c r="BU52" s="12"/>
      <c r="BV52" s="12">
        <v>8</v>
      </c>
      <c r="BW52" s="12"/>
      <c r="BX52" s="11">
        <v>9</v>
      </c>
      <c r="BY52" s="12"/>
      <c r="BZ52" s="11">
        <v>6</v>
      </c>
      <c r="CA52" s="12"/>
      <c r="CB52" s="11">
        <v>6</v>
      </c>
      <c r="CC52" s="12"/>
      <c r="CD52" s="11">
        <v>9</v>
      </c>
      <c r="CE52" s="11"/>
      <c r="CF52" s="11">
        <f t="shared" si="17"/>
        <v>9</v>
      </c>
      <c r="CG52" s="11">
        <v>8</v>
      </c>
      <c r="CH52" s="12"/>
      <c r="CI52" s="11">
        <v>8</v>
      </c>
      <c r="CJ52" s="12"/>
      <c r="CK52" s="11">
        <v>8</v>
      </c>
      <c r="CL52" s="12"/>
      <c r="CM52" s="11">
        <v>8</v>
      </c>
      <c r="CN52" s="12"/>
      <c r="CO52" s="11">
        <f t="shared" si="18"/>
        <v>8</v>
      </c>
      <c r="CP52" s="11">
        <v>8</v>
      </c>
      <c r="CQ52" s="12"/>
      <c r="CR52" s="11">
        <v>8</v>
      </c>
      <c r="CS52" s="12"/>
      <c r="CT52" s="11">
        <f t="shared" si="19"/>
        <v>8</v>
      </c>
      <c r="CU52" s="12">
        <v>8</v>
      </c>
      <c r="CV52" s="12"/>
      <c r="CW52" s="12">
        <v>8</v>
      </c>
      <c r="CX52" s="12"/>
      <c r="CY52" s="13">
        <f t="shared" si="44"/>
        <v>7.57</v>
      </c>
      <c r="CZ52" s="13"/>
      <c r="DA52" s="14" t="str">
        <f t="shared" si="37"/>
        <v>Khá</v>
      </c>
      <c r="DB52" s="19"/>
      <c r="DC52" s="11">
        <v>8</v>
      </c>
      <c r="DD52" s="12"/>
      <c r="DE52" s="11">
        <f t="shared" si="20"/>
        <v>8</v>
      </c>
      <c r="DF52" s="11">
        <v>7</v>
      </c>
      <c r="DG52" s="12"/>
      <c r="DH52" s="11">
        <f t="shared" si="21"/>
        <v>7</v>
      </c>
      <c r="DI52" s="11">
        <v>8</v>
      </c>
      <c r="DJ52" s="12"/>
      <c r="DK52" s="11">
        <v>8</v>
      </c>
      <c r="DL52" s="11"/>
      <c r="DM52" s="11">
        <v>9</v>
      </c>
      <c r="DN52" s="12"/>
      <c r="DO52" s="11">
        <v>8</v>
      </c>
      <c r="DP52" s="12"/>
      <c r="DQ52" s="11">
        <v>8</v>
      </c>
      <c r="DR52" s="12"/>
      <c r="DS52" s="11">
        <v>8</v>
      </c>
      <c r="DT52" s="12"/>
      <c r="DU52" s="12">
        <v>8</v>
      </c>
      <c r="DV52" s="12"/>
      <c r="DW52" s="12">
        <v>9</v>
      </c>
      <c r="DX52" s="12"/>
      <c r="DY52" s="13">
        <f t="shared" si="22"/>
        <v>8.0399999999999991</v>
      </c>
      <c r="DZ52" s="13"/>
      <c r="EA52" s="14" t="str">
        <f t="shared" si="38"/>
        <v>Giỏi</v>
      </c>
      <c r="EB52" s="19"/>
      <c r="EC52" s="11">
        <v>9</v>
      </c>
      <c r="ED52" s="98"/>
      <c r="EE52" s="11">
        <v>9</v>
      </c>
      <c r="EF52" s="98"/>
      <c r="EG52" s="11">
        <f t="shared" si="23"/>
        <v>9</v>
      </c>
      <c r="EH52" s="11">
        <v>9</v>
      </c>
      <c r="EI52" s="98"/>
      <c r="EJ52" s="11">
        <v>9</v>
      </c>
      <c r="EK52" s="98"/>
      <c r="EL52" s="11">
        <v>8</v>
      </c>
      <c r="EM52" s="98"/>
      <c r="EN52" s="11">
        <v>9</v>
      </c>
      <c r="EO52" s="98"/>
      <c r="EP52" s="11">
        <f t="shared" si="24"/>
        <v>9</v>
      </c>
      <c r="EQ52" s="11">
        <v>8</v>
      </c>
      <c r="ER52" s="98"/>
      <c r="ES52" s="11">
        <v>8</v>
      </c>
      <c r="ET52" s="98"/>
      <c r="EU52" s="11">
        <v>9</v>
      </c>
      <c r="EV52" s="98"/>
      <c r="EW52" s="11">
        <v>8</v>
      </c>
      <c r="EX52" s="98"/>
      <c r="EY52" s="11">
        <v>8</v>
      </c>
      <c r="EZ52" s="98"/>
      <c r="FA52" s="217">
        <f t="shared" si="25"/>
        <v>8.61</v>
      </c>
      <c r="FB52" s="220"/>
      <c r="FC52" s="221" t="str">
        <f t="shared" si="29"/>
        <v>Giỏi</v>
      </c>
      <c r="FD52" s="221"/>
      <c r="FE52" s="217">
        <f t="shared" si="26"/>
        <v>8.34</v>
      </c>
      <c r="FF52" s="220"/>
      <c r="FG52" s="221" t="str">
        <f t="shared" si="30"/>
        <v>Giỏi</v>
      </c>
      <c r="FH52" s="219" t="str">
        <f t="shared" si="27"/>
        <v>Huỳnh Thị ThuPhượng</v>
      </c>
      <c r="FI52" s="46">
        <f t="shared" si="28"/>
        <v>7.56</v>
      </c>
      <c r="FJ52" s="46"/>
      <c r="FK52" s="47" t="str">
        <f t="shared" si="39"/>
        <v>Khá</v>
      </c>
      <c r="FL52" s="170">
        <f t="shared" si="45"/>
        <v>33</v>
      </c>
    </row>
    <row r="53" spans="1:168" ht="12.75" x14ac:dyDescent="0.2">
      <c r="A53" s="16">
        <v>49</v>
      </c>
      <c r="B53" s="17" t="s">
        <v>102</v>
      </c>
      <c r="C53" s="18" t="s">
        <v>147</v>
      </c>
      <c r="D53" s="11">
        <v>4</v>
      </c>
      <c r="E53" s="12">
        <v>6</v>
      </c>
      <c r="F53" s="11">
        <f t="shared" si="6"/>
        <v>6</v>
      </c>
      <c r="G53" s="11">
        <v>6</v>
      </c>
      <c r="H53" s="12"/>
      <c r="I53" s="11">
        <f t="shared" si="7"/>
        <v>6</v>
      </c>
      <c r="J53" s="11">
        <v>7</v>
      </c>
      <c r="K53" s="12"/>
      <c r="L53" s="11">
        <f t="shared" si="8"/>
        <v>7</v>
      </c>
      <c r="M53" s="11">
        <v>6</v>
      </c>
      <c r="N53" s="12"/>
      <c r="O53" s="11">
        <v>7</v>
      </c>
      <c r="P53" s="12"/>
      <c r="Q53" s="11">
        <f t="shared" si="9"/>
        <v>7</v>
      </c>
      <c r="R53" s="11">
        <v>5</v>
      </c>
      <c r="S53" s="12"/>
      <c r="T53" s="11">
        <f t="shared" si="10"/>
        <v>5</v>
      </c>
      <c r="U53" s="12">
        <v>7</v>
      </c>
      <c r="V53" s="12"/>
      <c r="W53" s="11">
        <f t="shared" si="11"/>
        <v>7</v>
      </c>
      <c r="X53" s="12">
        <v>7</v>
      </c>
      <c r="Y53" s="12"/>
      <c r="Z53" s="11">
        <v>8</v>
      </c>
      <c r="AA53" s="12"/>
      <c r="AB53" s="11">
        <f t="shared" si="12"/>
        <v>8</v>
      </c>
      <c r="AC53" s="11">
        <v>5</v>
      </c>
      <c r="AD53" s="12"/>
      <c r="AE53" s="11">
        <f t="shared" si="13"/>
        <v>5</v>
      </c>
      <c r="AF53" s="11">
        <v>6</v>
      </c>
      <c r="AG53" s="11"/>
      <c r="AH53" s="11">
        <v>6</v>
      </c>
      <c r="AI53" s="12"/>
      <c r="AJ53" s="11">
        <f t="shared" si="40"/>
        <v>6</v>
      </c>
      <c r="AK53" s="11">
        <v>7</v>
      </c>
      <c r="AL53" s="12"/>
      <c r="AM53" s="11">
        <f t="shared" si="41"/>
        <v>7</v>
      </c>
      <c r="AN53" s="11">
        <v>6</v>
      </c>
      <c r="AO53" s="12"/>
      <c r="AP53" s="11">
        <f t="shared" si="42"/>
        <v>6</v>
      </c>
      <c r="AQ53" s="11">
        <v>7</v>
      </c>
      <c r="AR53" s="12"/>
      <c r="AS53" s="12">
        <v>6</v>
      </c>
      <c r="AT53" s="12"/>
      <c r="AU53" s="12">
        <v>6</v>
      </c>
      <c r="AV53" s="12"/>
      <c r="AW53" s="11">
        <f t="shared" si="14"/>
        <v>6</v>
      </c>
      <c r="AX53" s="13">
        <f t="shared" si="43"/>
        <v>6.31</v>
      </c>
      <c r="AY53" s="13"/>
      <c r="AZ53" s="14" t="str">
        <f t="shared" si="36"/>
        <v>TBKhá</v>
      </c>
      <c r="BA53" s="19"/>
      <c r="BB53" s="11">
        <v>7</v>
      </c>
      <c r="BC53" s="12"/>
      <c r="BD53" s="11">
        <v>7</v>
      </c>
      <c r="BE53" s="12"/>
      <c r="BF53" s="11">
        <v>7</v>
      </c>
      <c r="BG53" s="12"/>
      <c r="BH53" s="11">
        <v>7</v>
      </c>
      <c r="BI53" s="11"/>
      <c r="BJ53" s="11">
        <f t="shared" si="15"/>
        <v>7</v>
      </c>
      <c r="BK53" s="11">
        <v>7</v>
      </c>
      <c r="BL53" s="12"/>
      <c r="BM53" s="11">
        <v>8</v>
      </c>
      <c r="BN53" s="12"/>
      <c r="BO53" s="11">
        <v>9</v>
      </c>
      <c r="BP53" s="12"/>
      <c r="BQ53" s="11">
        <f t="shared" si="16"/>
        <v>9</v>
      </c>
      <c r="BR53" s="11">
        <v>7</v>
      </c>
      <c r="BS53" s="12"/>
      <c r="BT53" s="12">
        <v>9</v>
      </c>
      <c r="BU53" s="12"/>
      <c r="BV53" s="12">
        <v>8</v>
      </c>
      <c r="BW53" s="12"/>
      <c r="BX53" s="11">
        <v>9</v>
      </c>
      <c r="BY53" s="12"/>
      <c r="BZ53" s="11">
        <v>7</v>
      </c>
      <c r="CA53" s="12"/>
      <c r="CB53" s="11">
        <v>7</v>
      </c>
      <c r="CC53" s="12"/>
      <c r="CD53" s="11">
        <v>8</v>
      </c>
      <c r="CE53" s="11"/>
      <c r="CF53" s="11">
        <f t="shared" si="17"/>
        <v>8</v>
      </c>
      <c r="CG53" s="11">
        <v>8</v>
      </c>
      <c r="CH53" s="12"/>
      <c r="CI53" s="11">
        <v>7</v>
      </c>
      <c r="CJ53" s="12"/>
      <c r="CK53" s="11">
        <v>7</v>
      </c>
      <c r="CL53" s="12"/>
      <c r="CM53" s="11">
        <v>7</v>
      </c>
      <c r="CN53" s="12"/>
      <c r="CO53" s="11">
        <f t="shared" si="18"/>
        <v>7</v>
      </c>
      <c r="CP53" s="11">
        <v>8</v>
      </c>
      <c r="CQ53" s="12"/>
      <c r="CR53" s="11">
        <v>9</v>
      </c>
      <c r="CS53" s="12"/>
      <c r="CT53" s="11">
        <f t="shared" si="19"/>
        <v>9</v>
      </c>
      <c r="CU53" s="12">
        <v>8</v>
      </c>
      <c r="CV53" s="12"/>
      <c r="CW53" s="12">
        <v>9</v>
      </c>
      <c r="CX53" s="12"/>
      <c r="CY53" s="13">
        <f t="shared" si="44"/>
        <v>7.74</v>
      </c>
      <c r="CZ53" s="13"/>
      <c r="DA53" s="14" t="str">
        <f t="shared" si="37"/>
        <v>Khá</v>
      </c>
      <c r="DB53" s="19"/>
      <c r="DC53" s="11">
        <v>8</v>
      </c>
      <c r="DD53" s="12"/>
      <c r="DE53" s="11">
        <f t="shared" si="20"/>
        <v>8</v>
      </c>
      <c r="DF53" s="11">
        <v>7</v>
      </c>
      <c r="DG53" s="12"/>
      <c r="DH53" s="11">
        <f t="shared" si="21"/>
        <v>7</v>
      </c>
      <c r="DI53" s="11">
        <v>6</v>
      </c>
      <c r="DJ53" s="12"/>
      <c r="DK53" s="11">
        <v>7</v>
      </c>
      <c r="DL53" s="11"/>
      <c r="DM53" s="11">
        <v>8</v>
      </c>
      <c r="DN53" s="12"/>
      <c r="DO53" s="11">
        <v>6</v>
      </c>
      <c r="DP53" s="12"/>
      <c r="DQ53" s="11">
        <v>8</v>
      </c>
      <c r="DR53" s="12"/>
      <c r="DS53" s="11">
        <v>9</v>
      </c>
      <c r="DT53" s="12"/>
      <c r="DU53" s="12">
        <v>8</v>
      </c>
      <c r="DV53" s="12"/>
      <c r="DW53" s="12">
        <v>8</v>
      </c>
      <c r="DX53" s="12"/>
      <c r="DY53" s="13">
        <f t="shared" si="22"/>
        <v>7.48</v>
      </c>
      <c r="DZ53" s="13"/>
      <c r="EA53" s="14" t="str">
        <f t="shared" si="38"/>
        <v>Khá</v>
      </c>
      <c r="EB53" s="19"/>
      <c r="EC53" s="11">
        <v>8</v>
      </c>
      <c r="ED53" s="98"/>
      <c r="EE53" s="11">
        <v>8</v>
      </c>
      <c r="EF53" s="98"/>
      <c r="EG53" s="11">
        <f t="shared" si="23"/>
        <v>8</v>
      </c>
      <c r="EH53" s="11">
        <v>8</v>
      </c>
      <c r="EI53" s="98"/>
      <c r="EJ53" s="11">
        <v>8</v>
      </c>
      <c r="EK53" s="98"/>
      <c r="EL53" s="11">
        <v>7</v>
      </c>
      <c r="EM53" s="98"/>
      <c r="EN53" s="11">
        <v>8</v>
      </c>
      <c r="EO53" s="98"/>
      <c r="EP53" s="11">
        <f t="shared" si="24"/>
        <v>8</v>
      </c>
      <c r="EQ53" s="11">
        <v>8</v>
      </c>
      <c r="ER53" s="98"/>
      <c r="ES53" s="11">
        <v>7</v>
      </c>
      <c r="ET53" s="98"/>
      <c r="EU53" s="11">
        <v>10</v>
      </c>
      <c r="EV53" s="98"/>
      <c r="EW53" s="11">
        <v>8</v>
      </c>
      <c r="EX53" s="98"/>
      <c r="EY53" s="11">
        <v>8</v>
      </c>
      <c r="EZ53" s="98"/>
      <c r="FA53" s="217">
        <f t="shared" si="25"/>
        <v>8.2100000000000009</v>
      </c>
      <c r="FB53" s="220"/>
      <c r="FC53" s="221" t="str">
        <f t="shared" si="29"/>
        <v>Giỏi</v>
      </c>
      <c r="FD53" s="221"/>
      <c r="FE53" s="217">
        <f t="shared" si="26"/>
        <v>7.87</v>
      </c>
      <c r="FF53" s="220"/>
      <c r="FG53" s="221" t="str">
        <f t="shared" si="30"/>
        <v>Khá</v>
      </c>
      <c r="FH53" s="219" t="str">
        <f t="shared" si="27"/>
        <v>Lê ThịPhượng</v>
      </c>
      <c r="FI53" s="46">
        <f t="shared" si="28"/>
        <v>7.3</v>
      </c>
      <c r="FJ53" s="46"/>
      <c r="FK53" s="47" t="str">
        <f t="shared" si="39"/>
        <v>Khá</v>
      </c>
      <c r="FL53" s="170">
        <f t="shared" si="45"/>
        <v>47</v>
      </c>
    </row>
    <row r="54" spans="1:168" ht="12.75" x14ac:dyDescent="0.2">
      <c r="A54" s="16">
        <v>50</v>
      </c>
      <c r="B54" s="17" t="s">
        <v>321</v>
      </c>
      <c r="C54" s="18" t="s">
        <v>322</v>
      </c>
      <c r="D54" s="11">
        <v>8</v>
      </c>
      <c r="E54" s="12"/>
      <c r="F54" s="11">
        <f t="shared" si="6"/>
        <v>8</v>
      </c>
      <c r="G54" s="11">
        <v>6</v>
      </c>
      <c r="H54" s="12"/>
      <c r="I54" s="11">
        <f t="shared" si="7"/>
        <v>6</v>
      </c>
      <c r="J54" s="11">
        <v>8</v>
      </c>
      <c r="K54" s="12"/>
      <c r="L54" s="11">
        <f t="shared" si="8"/>
        <v>8</v>
      </c>
      <c r="M54" s="11">
        <v>7</v>
      </c>
      <c r="N54" s="12"/>
      <c r="O54" s="11">
        <v>8</v>
      </c>
      <c r="P54" s="12"/>
      <c r="Q54" s="11">
        <f t="shared" si="9"/>
        <v>8</v>
      </c>
      <c r="R54" s="11">
        <v>8</v>
      </c>
      <c r="S54" s="12"/>
      <c r="T54" s="11">
        <f t="shared" si="10"/>
        <v>8</v>
      </c>
      <c r="U54" s="12">
        <v>8</v>
      </c>
      <c r="V54" s="12"/>
      <c r="W54" s="11">
        <f t="shared" si="11"/>
        <v>8</v>
      </c>
      <c r="X54" s="12">
        <v>8</v>
      </c>
      <c r="Y54" s="12"/>
      <c r="Z54" s="11">
        <v>9</v>
      </c>
      <c r="AA54" s="12"/>
      <c r="AB54" s="11">
        <f t="shared" si="12"/>
        <v>9</v>
      </c>
      <c r="AC54" s="11">
        <v>5</v>
      </c>
      <c r="AD54" s="12"/>
      <c r="AE54" s="11">
        <f t="shared" si="13"/>
        <v>5</v>
      </c>
      <c r="AF54" s="11">
        <v>8</v>
      </c>
      <c r="AG54" s="11"/>
      <c r="AH54" s="11">
        <v>8</v>
      </c>
      <c r="AI54" s="12"/>
      <c r="AJ54" s="11">
        <f t="shared" si="40"/>
        <v>8</v>
      </c>
      <c r="AK54" s="11">
        <v>6</v>
      </c>
      <c r="AL54" s="12"/>
      <c r="AM54" s="11">
        <f t="shared" si="41"/>
        <v>6</v>
      </c>
      <c r="AN54" s="11">
        <v>8</v>
      </c>
      <c r="AO54" s="12"/>
      <c r="AP54" s="11">
        <f t="shared" si="42"/>
        <v>8</v>
      </c>
      <c r="AQ54" s="11">
        <v>8</v>
      </c>
      <c r="AR54" s="12"/>
      <c r="AS54" s="12">
        <v>7</v>
      </c>
      <c r="AT54" s="12"/>
      <c r="AU54" s="12">
        <v>7</v>
      </c>
      <c r="AV54" s="12"/>
      <c r="AW54" s="11">
        <f t="shared" si="14"/>
        <v>7</v>
      </c>
      <c r="AX54" s="13">
        <f t="shared" si="43"/>
        <v>7.37</v>
      </c>
      <c r="AY54" s="13"/>
      <c r="AZ54" s="14" t="str">
        <f t="shared" si="36"/>
        <v>Khá</v>
      </c>
      <c r="BA54" s="19"/>
      <c r="BB54" s="11">
        <v>8</v>
      </c>
      <c r="BC54" s="12"/>
      <c r="BD54" s="11">
        <v>7</v>
      </c>
      <c r="BE54" s="12"/>
      <c r="BF54" s="11">
        <v>8</v>
      </c>
      <c r="BG54" s="12"/>
      <c r="BH54" s="11">
        <v>8</v>
      </c>
      <c r="BI54" s="11"/>
      <c r="BJ54" s="11">
        <f t="shared" si="15"/>
        <v>8</v>
      </c>
      <c r="BK54" s="11">
        <v>7</v>
      </c>
      <c r="BL54" s="12"/>
      <c r="BM54" s="11">
        <v>8</v>
      </c>
      <c r="BN54" s="12"/>
      <c r="BO54" s="11">
        <v>9</v>
      </c>
      <c r="BP54" s="12"/>
      <c r="BQ54" s="11">
        <f t="shared" si="16"/>
        <v>9</v>
      </c>
      <c r="BR54" s="11">
        <v>7</v>
      </c>
      <c r="BS54" s="12"/>
      <c r="BT54" s="12">
        <v>8</v>
      </c>
      <c r="BU54" s="12"/>
      <c r="BV54" s="12">
        <v>8</v>
      </c>
      <c r="BW54" s="12"/>
      <c r="BX54" s="11">
        <v>9</v>
      </c>
      <c r="BY54" s="12"/>
      <c r="BZ54" s="11">
        <v>6</v>
      </c>
      <c r="CA54" s="12"/>
      <c r="CB54" s="11">
        <v>7</v>
      </c>
      <c r="CC54" s="12"/>
      <c r="CD54" s="11">
        <v>9</v>
      </c>
      <c r="CE54" s="11"/>
      <c r="CF54" s="11">
        <f t="shared" si="17"/>
        <v>9</v>
      </c>
      <c r="CG54" s="11">
        <v>9</v>
      </c>
      <c r="CH54" s="12"/>
      <c r="CI54" s="11">
        <v>9</v>
      </c>
      <c r="CJ54" s="12"/>
      <c r="CK54" s="11">
        <v>9</v>
      </c>
      <c r="CL54" s="12"/>
      <c r="CM54" s="11">
        <v>8</v>
      </c>
      <c r="CN54" s="12"/>
      <c r="CO54" s="11">
        <f t="shared" si="18"/>
        <v>8</v>
      </c>
      <c r="CP54" s="11">
        <v>8</v>
      </c>
      <c r="CQ54" s="12"/>
      <c r="CR54" s="11">
        <v>10</v>
      </c>
      <c r="CS54" s="12"/>
      <c r="CT54" s="11">
        <f t="shared" si="19"/>
        <v>10</v>
      </c>
      <c r="CU54" s="12">
        <v>8</v>
      </c>
      <c r="CV54" s="12"/>
      <c r="CW54" s="12">
        <v>8</v>
      </c>
      <c r="CX54" s="12"/>
      <c r="CY54" s="13">
        <f t="shared" si="44"/>
        <v>8.0399999999999991</v>
      </c>
      <c r="CZ54" s="13"/>
      <c r="DA54" s="14" t="str">
        <f t="shared" si="37"/>
        <v>Giỏi</v>
      </c>
      <c r="DB54" s="19"/>
      <c r="DC54" s="11">
        <v>9</v>
      </c>
      <c r="DD54" s="12"/>
      <c r="DE54" s="11">
        <f t="shared" si="20"/>
        <v>9</v>
      </c>
      <c r="DF54" s="11">
        <v>10</v>
      </c>
      <c r="DG54" s="12"/>
      <c r="DH54" s="11">
        <f t="shared" si="21"/>
        <v>10</v>
      </c>
      <c r="DI54" s="11">
        <v>8</v>
      </c>
      <c r="DJ54" s="12"/>
      <c r="DK54" s="11">
        <v>8</v>
      </c>
      <c r="DL54" s="11"/>
      <c r="DM54" s="11">
        <v>9</v>
      </c>
      <c r="DN54" s="12"/>
      <c r="DO54" s="11">
        <v>8</v>
      </c>
      <c r="DP54" s="12"/>
      <c r="DQ54" s="11">
        <v>8</v>
      </c>
      <c r="DR54" s="12"/>
      <c r="DS54" s="11">
        <v>8</v>
      </c>
      <c r="DT54" s="12"/>
      <c r="DU54" s="12">
        <v>9</v>
      </c>
      <c r="DV54" s="12"/>
      <c r="DW54" s="12">
        <v>9</v>
      </c>
      <c r="DX54" s="12"/>
      <c r="DY54" s="13">
        <f t="shared" si="22"/>
        <v>8.64</v>
      </c>
      <c r="DZ54" s="13"/>
      <c r="EA54" s="14" t="str">
        <f t="shared" si="38"/>
        <v>Giỏi</v>
      </c>
      <c r="EB54" s="19"/>
      <c r="EC54" s="11">
        <v>10</v>
      </c>
      <c r="ED54" s="98"/>
      <c r="EE54" s="11">
        <v>9</v>
      </c>
      <c r="EF54" s="98"/>
      <c r="EG54" s="11">
        <f t="shared" si="23"/>
        <v>9</v>
      </c>
      <c r="EH54" s="11">
        <v>9</v>
      </c>
      <c r="EI54" s="98"/>
      <c r="EJ54" s="11">
        <v>8</v>
      </c>
      <c r="EK54" s="98"/>
      <c r="EL54" s="11">
        <v>8</v>
      </c>
      <c r="EM54" s="98"/>
      <c r="EN54" s="11">
        <v>9</v>
      </c>
      <c r="EO54" s="98"/>
      <c r="EP54" s="11">
        <f t="shared" si="24"/>
        <v>9</v>
      </c>
      <c r="EQ54" s="11">
        <v>8</v>
      </c>
      <c r="ER54" s="98"/>
      <c r="ES54" s="11">
        <v>8</v>
      </c>
      <c r="ET54" s="98"/>
      <c r="EU54" s="11">
        <v>9</v>
      </c>
      <c r="EV54" s="98"/>
      <c r="EW54" s="11">
        <v>10</v>
      </c>
      <c r="EX54" s="98"/>
      <c r="EY54" s="11">
        <v>9</v>
      </c>
      <c r="EZ54" s="98"/>
      <c r="FA54" s="217">
        <f t="shared" si="25"/>
        <v>8.89</v>
      </c>
      <c r="FB54" s="220"/>
      <c r="FC54" s="221" t="str">
        <f t="shared" si="29"/>
        <v>Giỏi</v>
      </c>
      <c r="FD54" s="221"/>
      <c r="FE54" s="217">
        <f t="shared" si="26"/>
        <v>8.77</v>
      </c>
      <c r="FF54" s="220"/>
      <c r="FG54" s="221" t="str">
        <f t="shared" si="30"/>
        <v>Giỏi</v>
      </c>
      <c r="FH54" s="219" t="str">
        <f t="shared" si="27"/>
        <v>Lê Thị ThúySa</v>
      </c>
      <c r="FI54" s="46">
        <f t="shared" si="28"/>
        <v>8.06</v>
      </c>
      <c r="FJ54" s="46"/>
      <c r="FK54" s="47" t="str">
        <f t="shared" si="39"/>
        <v>Giỏi</v>
      </c>
      <c r="FL54" s="170">
        <f t="shared" si="45"/>
        <v>11</v>
      </c>
    </row>
    <row r="55" spans="1:168" ht="12.75" x14ac:dyDescent="0.2">
      <c r="A55" s="16">
        <v>51</v>
      </c>
      <c r="B55" s="17" t="s">
        <v>323</v>
      </c>
      <c r="C55" s="18" t="s">
        <v>322</v>
      </c>
      <c r="D55" s="11">
        <v>5</v>
      </c>
      <c r="E55" s="12"/>
      <c r="F55" s="11">
        <f t="shared" si="6"/>
        <v>5</v>
      </c>
      <c r="G55" s="11">
        <v>5</v>
      </c>
      <c r="H55" s="12"/>
      <c r="I55" s="11">
        <f t="shared" si="7"/>
        <v>5</v>
      </c>
      <c r="J55" s="11">
        <v>6</v>
      </c>
      <c r="K55" s="12"/>
      <c r="L55" s="11">
        <f t="shared" si="8"/>
        <v>6</v>
      </c>
      <c r="M55" s="11">
        <v>8</v>
      </c>
      <c r="N55" s="12"/>
      <c r="O55" s="11">
        <v>8</v>
      </c>
      <c r="P55" s="12"/>
      <c r="Q55" s="11">
        <f t="shared" si="9"/>
        <v>8</v>
      </c>
      <c r="R55" s="11">
        <v>6</v>
      </c>
      <c r="S55" s="12"/>
      <c r="T55" s="11">
        <f t="shared" si="10"/>
        <v>6</v>
      </c>
      <c r="U55" s="12">
        <v>7</v>
      </c>
      <c r="V55" s="12"/>
      <c r="W55" s="11">
        <f t="shared" si="11"/>
        <v>7</v>
      </c>
      <c r="X55" s="12">
        <v>6</v>
      </c>
      <c r="Y55" s="12"/>
      <c r="Z55" s="11">
        <v>8</v>
      </c>
      <c r="AA55" s="12"/>
      <c r="AB55" s="11">
        <f t="shared" si="12"/>
        <v>8</v>
      </c>
      <c r="AC55" s="11">
        <v>5</v>
      </c>
      <c r="AD55" s="12"/>
      <c r="AE55" s="11">
        <f t="shared" si="13"/>
        <v>5</v>
      </c>
      <c r="AF55" s="11">
        <v>6</v>
      </c>
      <c r="AG55" s="11"/>
      <c r="AH55" s="11">
        <v>6</v>
      </c>
      <c r="AI55" s="12"/>
      <c r="AJ55" s="11">
        <f t="shared" si="40"/>
        <v>6</v>
      </c>
      <c r="AK55" s="11">
        <v>6</v>
      </c>
      <c r="AL55" s="12"/>
      <c r="AM55" s="11">
        <f t="shared" si="41"/>
        <v>6</v>
      </c>
      <c r="AN55" s="11">
        <v>5</v>
      </c>
      <c r="AO55" s="12"/>
      <c r="AP55" s="11">
        <f t="shared" si="42"/>
        <v>5</v>
      </c>
      <c r="AQ55" s="11">
        <v>7</v>
      </c>
      <c r="AR55" s="12"/>
      <c r="AS55" s="12">
        <v>6</v>
      </c>
      <c r="AT55" s="12"/>
      <c r="AU55" s="12">
        <v>6</v>
      </c>
      <c r="AV55" s="12"/>
      <c r="AW55" s="11">
        <f t="shared" si="14"/>
        <v>6</v>
      </c>
      <c r="AX55" s="13">
        <f t="shared" si="43"/>
        <v>6.15</v>
      </c>
      <c r="AY55" s="13"/>
      <c r="AZ55" s="14" t="str">
        <f t="shared" si="36"/>
        <v>TBKhá</v>
      </c>
      <c r="BA55" s="19"/>
      <c r="BB55" s="11">
        <v>6</v>
      </c>
      <c r="BC55" s="12"/>
      <c r="BD55" s="11">
        <v>5</v>
      </c>
      <c r="BE55" s="12"/>
      <c r="BF55" s="11">
        <v>8</v>
      </c>
      <c r="BG55" s="12"/>
      <c r="BH55" s="11">
        <v>6</v>
      </c>
      <c r="BI55" s="11"/>
      <c r="BJ55" s="11">
        <f t="shared" si="15"/>
        <v>6</v>
      </c>
      <c r="BK55" s="11">
        <v>7</v>
      </c>
      <c r="BL55" s="12"/>
      <c r="BM55" s="11">
        <v>7</v>
      </c>
      <c r="BN55" s="12"/>
      <c r="BO55" s="11">
        <v>7</v>
      </c>
      <c r="BP55" s="12"/>
      <c r="BQ55" s="11">
        <f t="shared" si="16"/>
        <v>7</v>
      </c>
      <c r="BR55" s="11">
        <v>7</v>
      </c>
      <c r="BS55" s="12"/>
      <c r="BT55" s="12">
        <v>8</v>
      </c>
      <c r="BU55" s="12"/>
      <c r="BV55" s="12">
        <v>8</v>
      </c>
      <c r="BW55" s="12"/>
      <c r="BX55" s="11">
        <v>8</v>
      </c>
      <c r="BY55" s="12"/>
      <c r="BZ55" s="11">
        <v>7</v>
      </c>
      <c r="CA55" s="12"/>
      <c r="CB55" s="11">
        <v>6</v>
      </c>
      <c r="CC55" s="12"/>
      <c r="CD55" s="11">
        <v>8</v>
      </c>
      <c r="CE55" s="11"/>
      <c r="CF55" s="11">
        <f t="shared" si="17"/>
        <v>8</v>
      </c>
      <c r="CG55" s="11">
        <v>8</v>
      </c>
      <c r="CH55" s="12"/>
      <c r="CI55" s="11">
        <v>7</v>
      </c>
      <c r="CJ55" s="12"/>
      <c r="CK55" s="11">
        <v>8</v>
      </c>
      <c r="CL55" s="12"/>
      <c r="CM55" s="11">
        <v>7</v>
      </c>
      <c r="CN55" s="12"/>
      <c r="CO55" s="11">
        <f t="shared" si="18"/>
        <v>7</v>
      </c>
      <c r="CP55" s="11">
        <v>7</v>
      </c>
      <c r="CQ55" s="12"/>
      <c r="CR55" s="11">
        <v>8</v>
      </c>
      <c r="CS55" s="12"/>
      <c r="CT55" s="11">
        <f t="shared" si="19"/>
        <v>8</v>
      </c>
      <c r="CU55" s="12">
        <v>8</v>
      </c>
      <c r="CV55" s="12"/>
      <c r="CW55" s="12">
        <v>8</v>
      </c>
      <c r="CX55" s="12"/>
      <c r="CY55" s="13">
        <f t="shared" si="44"/>
        <v>7.23</v>
      </c>
      <c r="CZ55" s="13"/>
      <c r="DA55" s="14" t="str">
        <f t="shared" si="37"/>
        <v>Khá</v>
      </c>
      <c r="DB55" s="19"/>
      <c r="DC55" s="11">
        <v>8</v>
      </c>
      <c r="DD55" s="12"/>
      <c r="DE55" s="11">
        <f t="shared" si="20"/>
        <v>8</v>
      </c>
      <c r="DF55" s="11">
        <v>5</v>
      </c>
      <c r="DG55" s="12"/>
      <c r="DH55" s="11">
        <f t="shared" si="21"/>
        <v>5</v>
      </c>
      <c r="DI55" s="11">
        <v>6</v>
      </c>
      <c r="DJ55" s="12"/>
      <c r="DK55" s="11">
        <v>8</v>
      </c>
      <c r="DL55" s="11"/>
      <c r="DM55" s="11">
        <v>7</v>
      </c>
      <c r="DN55" s="12"/>
      <c r="DO55" s="11">
        <v>6</v>
      </c>
      <c r="DP55" s="12"/>
      <c r="DQ55" s="11">
        <v>7</v>
      </c>
      <c r="DR55" s="12"/>
      <c r="DS55" s="11">
        <v>9</v>
      </c>
      <c r="DT55" s="12"/>
      <c r="DU55" s="12">
        <v>8</v>
      </c>
      <c r="DV55" s="12"/>
      <c r="DW55" s="12">
        <v>8</v>
      </c>
      <c r="DX55" s="12"/>
      <c r="DY55" s="13">
        <f t="shared" si="22"/>
        <v>7.24</v>
      </c>
      <c r="DZ55" s="13"/>
      <c r="EA55" s="14" t="str">
        <f t="shared" si="38"/>
        <v>Khá</v>
      </c>
      <c r="EB55" s="19"/>
      <c r="EC55" s="11">
        <v>8</v>
      </c>
      <c r="ED55" s="98"/>
      <c r="EE55" s="11">
        <v>9</v>
      </c>
      <c r="EF55" s="98"/>
      <c r="EG55" s="11">
        <f t="shared" si="23"/>
        <v>9</v>
      </c>
      <c r="EH55" s="11">
        <v>8</v>
      </c>
      <c r="EI55" s="98"/>
      <c r="EJ55" s="11">
        <v>8</v>
      </c>
      <c r="EK55" s="98"/>
      <c r="EL55" s="11">
        <v>7</v>
      </c>
      <c r="EM55" s="98"/>
      <c r="EN55" s="11">
        <v>8</v>
      </c>
      <c r="EO55" s="98"/>
      <c r="EP55" s="11">
        <f t="shared" si="24"/>
        <v>8</v>
      </c>
      <c r="EQ55" s="11">
        <v>8</v>
      </c>
      <c r="ER55" s="98"/>
      <c r="ES55" s="11">
        <v>7</v>
      </c>
      <c r="ET55" s="98"/>
      <c r="EU55" s="11">
        <v>9</v>
      </c>
      <c r="EV55" s="98"/>
      <c r="EW55" s="11">
        <v>7</v>
      </c>
      <c r="EX55" s="98"/>
      <c r="EY55" s="11">
        <v>7</v>
      </c>
      <c r="EZ55" s="98"/>
      <c r="FA55" s="217">
        <f t="shared" si="25"/>
        <v>7.93</v>
      </c>
      <c r="FB55" s="220"/>
      <c r="FC55" s="221" t="str">
        <f t="shared" si="29"/>
        <v>Khá</v>
      </c>
      <c r="FD55" s="221"/>
      <c r="FE55" s="217">
        <f t="shared" si="26"/>
        <v>7.6</v>
      </c>
      <c r="FF55" s="220"/>
      <c r="FG55" s="221" t="str">
        <f t="shared" si="30"/>
        <v>Khá</v>
      </c>
      <c r="FH55" s="219" t="str">
        <f t="shared" si="27"/>
        <v>Phùng Thị ThúySa</v>
      </c>
      <c r="FI55" s="46">
        <f t="shared" si="28"/>
        <v>6.99</v>
      </c>
      <c r="FJ55" s="46"/>
      <c r="FK55" s="47" t="str">
        <f t="shared" si="39"/>
        <v>TBKhá</v>
      </c>
      <c r="FL55" s="170">
        <f t="shared" si="45"/>
        <v>70</v>
      </c>
    </row>
    <row r="56" spans="1:168" ht="12.75" x14ac:dyDescent="0.2">
      <c r="A56" s="16">
        <v>52</v>
      </c>
      <c r="B56" s="17" t="s">
        <v>122</v>
      </c>
      <c r="C56" s="18" t="s">
        <v>153</v>
      </c>
      <c r="D56" s="11">
        <v>9</v>
      </c>
      <c r="E56" s="12"/>
      <c r="F56" s="11">
        <f t="shared" si="6"/>
        <v>9</v>
      </c>
      <c r="G56" s="11">
        <v>7</v>
      </c>
      <c r="H56" s="12"/>
      <c r="I56" s="11">
        <f t="shared" si="7"/>
        <v>7</v>
      </c>
      <c r="J56" s="11">
        <v>8</v>
      </c>
      <c r="K56" s="12"/>
      <c r="L56" s="11">
        <f t="shared" si="8"/>
        <v>8</v>
      </c>
      <c r="M56" s="11">
        <v>6</v>
      </c>
      <c r="N56" s="12"/>
      <c r="O56" s="11">
        <v>8</v>
      </c>
      <c r="P56" s="12"/>
      <c r="Q56" s="11">
        <f t="shared" si="9"/>
        <v>8</v>
      </c>
      <c r="R56" s="11">
        <v>7</v>
      </c>
      <c r="S56" s="12"/>
      <c r="T56" s="11">
        <f t="shared" si="10"/>
        <v>7</v>
      </c>
      <c r="U56" s="12">
        <v>9</v>
      </c>
      <c r="V56" s="12"/>
      <c r="W56" s="11">
        <f t="shared" si="11"/>
        <v>9</v>
      </c>
      <c r="X56" s="12">
        <v>8</v>
      </c>
      <c r="Y56" s="12"/>
      <c r="Z56" s="11">
        <v>9</v>
      </c>
      <c r="AA56" s="12"/>
      <c r="AB56" s="11">
        <f t="shared" si="12"/>
        <v>9</v>
      </c>
      <c r="AC56" s="11">
        <v>7</v>
      </c>
      <c r="AD56" s="12"/>
      <c r="AE56" s="11">
        <f t="shared" si="13"/>
        <v>7</v>
      </c>
      <c r="AF56" s="11">
        <v>7</v>
      </c>
      <c r="AG56" s="11"/>
      <c r="AH56" s="11">
        <v>7</v>
      </c>
      <c r="AI56" s="12"/>
      <c r="AJ56" s="11">
        <f t="shared" si="40"/>
        <v>7</v>
      </c>
      <c r="AK56" s="11">
        <v>7</v>
      </c>
      <c r="AL56" s="12"/>
      <c r="AM56" s="11">
        <f t="shared" si="41"/>
        <v>7</v>
      </c>
      <c r="AN56" s="11">
        <v>7</v>
      </c>
      <c r="AO56" s="12"/>
      <c r="AP56" s="11">
        <f t="shared" si="42"/>
        <v>7</v>
      </c>
      <c r="AQ56" s="11">
        <v>8</v>
      </c>
      <c r="AR56" s="12"/>
      <c r="AS56" s="12">
        <v>8</v>
      </c>
      <c r="AT56" s="12"/>
      <c r="AU56" s="12">
        <v>8</v>
      </c>
      <c r="AV56" s="12"/>
      <c r="AW56" s="11">
        <f t="shared" si="14"/>
        <v>8</v>
      </c>
      <c r="AX56" s="13">
        <f t="shared" si="43"/>
        <v>7.61</v>
      </c>
      <c r="AY56" s="13"/>
      <c r="AZ56" s="14" t="str">
        <f t="shared" si="36"/>
        <v>Khá</v>
      </c>
      <c r="BA56" s="19"/>
      <c r="BB56" s="11">
        <v>8</v>
      </c>
      <c r="BC56" s="12"/>
      <c r="BD56" s="11">
        <v>7</v>
      </c>
      <c r="BE56" s="12"/>
      <c r="BF56" s="11">
        <v>8</v>
      </c>
      <c r="BG56" s="12"/>
      <c r="BH56" s="11">
        <v>8</v>
      </c>
      <c r="BI56" s="11"/>
      <c r="BJ56" s="11">
        <f t="shared" si="15"/>
        <v>8</v>
      </c>
      <c r="BK56" s="11">
        <v>7</v>
      </c>
      <c r="BL56" s="12"/>
      <c r="BM56" s="11">
        <v>8</v>
      </c>
      <c r="BN56" s="12"/>
      <c r="BO56" s="11">
        <v>9</v>
      </c>
      <c r="BP56" s="12"/>
      <c r="BQ56" s="11">
        <f t="shared" si="16"/>
        <v>9</v>
      </c>
      <c r="BR56" s="11">
        <v>8</v>
      </c>
      <c r="BS56" s="12"/>
      <c r="BT56" s="12">
        <v>9</v>
      </c>
      <c r="BU56" s="12"/>
      <c r="BV56" s="12">
        <v>8</v>
      </c>
      <c r="BW56" s="12"/>
      <c r="BX56" s="11">
        <v>9</v>
      </c>
      <c r="BY56" s="12"/>
      <c r="BZ56" s="11">
        <v>7</v>
      </c>
      <c r="CA56" s="12"/>
      <c r="CB56" s="11">
        <v>8</v>
      </c>
      <c r="CC56" s="12"/>
      <c r="CD56" s="11">
        <v>9</v>
      </c>
      <c r="CE56" s="11"/>
      <c r="CF56" s="11">
        <f t="shared" si="17"/>
        <v>9</v>
      </c>
      <c r="CG56" s="11">
        <v>8</v>
      </c>
      <c r="CH56" s="12"/>
      <c r="CI56" s="11">
        <v>8</v>
      </c>
      <c r="CJ56" s="12"/>
      <c r="CK56" s="11">
        <v>9</v>
      </c>
      <c r="CL56" s="12"/>
      <c r="CM56" s="11">
        <v>8</v>
      </c>
      <c r="CN56" s="12"/>
      <c r="CO56" s="11">
        <f t="shared" si="18"/>
        <v>8</v>
      </c>
      <c r="CP56" s="11">
        <v>8</v>
      </c>
      <c r="CQ56" s="12"/>
      <c r="CR56" s="11">
        <v>10</v>
      </c>
      <c r="CS56" s="12"/>
      <c r="CT56" s="11">
        <f t="shared" si="19"/>
        <v>10</v>
      </c>
      <c r="CU56" s="12">
        <v>9</v>
      </c>
      <c r="CV56" s="12"/>
      <c r="CW56" s="12">
        <v>9</v>
      </c>
      <c r="CX56" s="12"/>
      <c r="CY56" s="13">
        <f t="shared" si="44"/>
        <v>8.23</v>
      </c>
      <c r="CZ56" s="13"/>
      <c r="DA56" s="14" t="str">
        <f t="shared" si="37"/>
        <v>Giỏi</v>
      </c>
      <c r="DB56" s="19"/>
      <c r="DC56" s="11">
        <v>9</v>
      </c>
      <c r="DD56" s="12"/>
      <c r="DE56" s="11">
        <f t="shared" si="20"/>
        <v>9</v>
      </c>
      <c r="DF56" s="11">
        <v>9</v>
      </c>
      <c r="DG56" s="12"/>
      <c r="DH56" s="11">
        <f t="shared" si="21"/>
        <v>9</v>
      </c>
      <c r="DI56" s="11">
        <v>9</v>
      </c>
      <c r="DJ56" s="12"/>
      <c r="DK56" s="11">
        <v>9</v>
      </c>
      <c r="DL56" s="11"/>
      <c r="DM56" s="11">
        <v>9</v>
      </c>
      <c r="DN56" s="12"/>
      <c r="DO56" s="11">
        <v>8</v>
      </c>
      <c r="DP56" s="12"/>
      <c r="DQ56" s="11">
        <v>8</v>
      </c>
      <c r="DR56" s="12"/>
      <c r="DS56" s="11">
        <v>8</v>
      </c>
      <c r="DT56" s="12"/>
      <c r="DU56" s="12">
        <v>9</v>
      </c>
      <c r="DV56" s="12"/>
      <c r="DW56" s="12">
        <v>9</v>
      </c>
      <c r="DX56" s="12"/>
      <c r="DY56" s="13">
        <f t="shared" si="22"/>
        <v>8.76</v>
      </c>
      <c r="DZ56" s="13"/>
      <c r="EA56" s="14" t="str">
        <f t="shared" si="38"/>
        <v>Giỏi</v>
      </c>
      <c r="EB56" s="19"/>
      <c r="EC56" s="11">
        <v>9</v>
      </c>
      <c r="ED56" s="98"/>
      <c r="EE56" s="11">
        <v>9</v>
      </c>
      <c r="EF56" s="98"/>
      <c r="EG56" s="11">
        <f t="shared" si="23"/>
        <v>9</v>
      </c>
      <c r="EH56" s="11">
        <v>10</v>
      </c>
      <c r="EI56" s="98"/>
      <c r="EJ56" s="11">
        <v>9</v>
      </c>
      <c r="EK56" s="98"/>
      <c r="EL56" s="11">
        <v>8</v>
      </c>
      <c r="EM56" s="98"/>
      <c r="EN56" s="11">
        <v>9</v>
      </c>
      <c r="EO56" s="98"/>
      <c r="EP56" s="11">
        <f t="shared" si="24"/>
        <v>9</v>
      </c>
      <c r="EQ56" s="11">
        <v>8</v>
      </c>
      <c r="ER56" s="98"/>
      <c r="ES56" s="11">
        <v>8</v>
      </c>
      <c r="ET56" s="98"/>
      <c r="EU56" s="11">
        <v>9</v>
      </c>
      <c r="EV56" s="98"/>
      <c r="EW56" s="11">
        <v>10</v>
      </c>
      <c r="EX56" s="98"/>
      <c r="EY56" s="11">
        <v>9</v>
      </c>
      <c r="EZ56" s="98"/>
      <c r="FA56" s="217">
        <f t="shared" si="25"/>
        <v>8.9600000000000009</v>
      </c>
      <c r="FB56" s="220"/>
      <c r="FC56" s="221" t="str">
        <f t="shared" si="29"/>
        <v>Giỏi</v>
      </c>
      <c r="FD56" s="221"/>
      <c r="FE56" s="217">
        <f t="shared" si="26"/>
        <v>8.8699999999999992</v>
      </c>
      <c r="FF56" s="220"/>
      <c r="FG56" s="221" t="str">
        <f t="shared" si="30"/>
        <v>Giỏi</v>
      </c>
      <c r="FH56" s="219" t="str">
        <f t="shared" si="27"/>
        <v>Hồ ThịTâm</v>
      </c>
      <c r="FI56" s="46">
        <f t="shared" si="28"/>
        <v>8.23</v>
      </c>
      <c r="FJ56" s="46"/>
      <c r="FK56" s="47" t="str">
        <f t="shared" si="39"/>
        <v>Giỏi</v>
      </c>
      <c r="FL56" s="170">
        <f t="shared" si="45"/>
        <v>5</v>
      </c>
    </row>
    <row r="57" spans="1:168" ht="12.75" x14ac:dyDescent="0.2">
      <c r="A57" s="16">
        <v>53</v>
      </c>
      <c r="B57" s="17" t="s">
        <v>120</v>
      </c>
      <c r="C57" s="18" t="s">
        <v>153</v>
      </c>
      <c r="D57" s="11">
        <v>8</v>
      </c>
      <c r="E57" s="12"/>
      <c r="F57" s="11">
        <f t="shared" si="6"/>
        <v>8</v>
      </c>
      <c r="G57" s="11">
        <v>5</v>
      </c>
      <c r="H57" s="12"/>
      <c r="I57" s="11">
        <f t="shared" si="7"/>
        <v>5</v>
      </c>
      <c r="J57" s="11">
        <v>7</v>
      </c>
      <c r="K57" s="12"/>
      <c r="L57" s="11">
        <f t="shared" si="8"/>
        <v>7</v>
      </c>
      <c r="M57" s="11">
        <v>7</v>
      </c>
      <c r="N57" s="12"/>
      <c r="O57" s="11">
        <v>8</v>
      </c>
      <c r="P57" s="12"/>
      <c r="Q57" s="11">
        <f t="shared" si="9"/>
        <v>8</v>
      </c>
      <c r="R57" s="11">
        <v>8</v>
      </c>
      <c r="S57" s="12"/>
      <c r="T57" s="11">
        <f t="shared" si="10"/>
        <v>8</v>
      </c>
      <c r="U57" s="12">
        <v>8</v>
      </c>
      <c r="V57" s="12"/>
      <c r="W57" s="11">
        <f t="shared" si="11"/>
        <v>8</v>
      </c>
      <c r="X57" s="12">
        <v>8</v>
      </c>
      <c r="Y57" s="12"/>
      <c r="Z57" s="11">
        <v>8</v>
      </c>
      <c r="AA57" s="12"/>
      <c r="AB57" s="11">
        <f t="shared" si="12"/>
        <v>8</v>
      </c>
      <c r="AC57" s="11">
        <v>5</v>
      </c>
      <c r="AD57" s="12"/>
      <c r="AE57" s="11">
        <f t="shared" si="13"/>
        <v>5</v>
      </c>
      <c r="AF57" s="11">
        <v>7</v>
      </c>
      <c r="AG57" s="11"/>
      <c r="AH57" s="11">
        <v>7</v>
      </c>
      <c r="AI57" s="12"/>
      <c r="AJ57" s="11">
        <f t="shared" si="40"/>
        <v>7</v>
      </c>
      <c r="AK57" s="11">
        <v>7</v>
      </c>
      <c r="AL57" s="12"/>
      <c r="AM57" s="11">
        <f t="shared" si="41"/>
        <v>7</v>
      </c>
      <c r="AN57" s="11">
        <v>7</v>
      </c>
      <c r="AO57" s="12"/>
      <c r="AP57" s="11">
        <f t="shared" si="42"/>
        <v>7</v>
      </c>
      <c r="AQ57" s="11">
        <v>8</v>
      </c>
      <c r="AR57" s="12"/>
      <c r="AS57" s="12">
        <v>7</v>
      </c>
      <c r="AT57" s="12"/>
      <c r="AU57" s="12">
        <v>8</v>
      </c>
      <c r="AV57" s="12"/>
      <c r="AW57" s="11">
        <f t="shared" si="14"/>
        <v>8</v>
      </c>
      <c r="AX57" s="13">
        <f t="shared" si="43"/>
        <v>7.06</v>
      </c>
      <c r="AY57" s="13"/>
      <c r="AZ57" s="14" t="str">
        <f t="shared" si="36"/>
        <v>Khá</v>
      </c>
      <c r="BA57" s="19"/>
      <c r="BB57" s="11">
        <v>6</v>
      </c>
      <c r="BC57" s="12"/>
      <c r="BD57" s="11">
        <v>7</v>
      </c>
      <c r="BE57" s="12"/>
      <c r="BF57" s="11">
        <v>7</v>
      </c>
      <c r="BG57" s="12"/>
      <c r="BH57" s="11">
        <v>8</v>
      </c>
      <c r="BI57" s="11"/>
      <c r="BJ57" s="11">
        <f t="shared" si="15"/>
        <v>8</v>
      </c>
      <c r="BK57" s="11">
        <v>8</v>
      </c>
      <c r="BL57" s="12"/>
      <c r="BM57" s="11">
        <v>8</v>
      </c>
      <c r="BN57" s="12"/>
      <c r="BO57" s="11">
        <v>9</v>
      </c>
      <c r="BP57" s="12"/>
      <c r="BQ57" s="11">
        <f t="shared" si="16"/>
        <v>9</v>
      </c>
      <c r="BR57" s="11">
        <v>6</v>
      </c>
      <c r="BS57" s="12"/>
      <c r="BT57" s="12">
        <v>8</v>
      </c>
      <c r="BU57" s="12"/>
      <c r="BV57" s="12">
        <v>8</v>
      </c>
      <c r="BW57" s="12"/>
      <c r="BX57" s="11">
        <v>9</v>
      </c>
      <c r="BY57" s="12"/>
      <c r="BZ57" s="11">
        <v>6</v>
      </c>
      <c r="CA57" s="12"/>
      <c r="CB57" s="11">
        <v>8</v>
      </c>
      <c r="CC57" s="12"/>
      <c r="CD57" s="11">
        <v>9</v>
      </c>
      <c r="CE57" s="11"/>
      <c r="CF57" s="11">
        <f t="shared" si="17"/>
        <v>9</v>
      </c>
      <c r="CG57" s="11">
        <v>8</v>
      </c>
      <c r="CH57" s="12"/>
      <c r="CI57" s="11">
        <v>9</v>
      </c>
      <c r="CJ57" s="12"/>
      <c r="CK57" s="11">
        <v>8</v>
      </c>
      <c r="CL57" s="12"/>
      <c r="CM57" s="11">
        <v>9</v>
      </c>
      <c r="CN57" s="12"/>
      <c r="CO57" s="11">
        <f t="shared" si="18"/>
        <v>9</v>
      </c>
      <c r="CP57" s="11">
        <v>8</v>
      </c>
      <c r="CQ57" s="12"/>
      <c r="CR57" s="11">
        <v>9</v>
      </c>
      <c r="CS57" s="12"/>
      <c r="CT57" s="11">
        <f t="shared" si="19"/>
        <v>9</v>
      </c>
      <c r="CU57" s="12">
        <v>9</v>
      </c>
      <c r="CV57" s="12"/>
      <c r="CW57" s="12">
        <v>9</v>
      </c>
      <c r="CX57" s="12"/>
      <c r="CY57" s="13">
        <f t="shared" si="44"/>
        <v>7.91</v>
      </c>
      <c r="CZ57" s="13"/>
      <c r="DA57" s="14" t="str">
        <f t="shared" si="37"/>
        <v>Khá</v>
      </c>
      <c r="DB57" s="19"/>
      <c r="DC57" s="11">
        <v>9</v>
      </c>
      <c r="DD57" s="12"/>
      <c r="DE57" s="11">
        <f t="shared" si="20"/>
        <v>9</v>
      </c>
      <c r="DF57" s="11">
        <v>9</v>
      </c>
      <c r="DG57" s="12"/>
      <c r="DH57" s="11">
        <f t="shared" si="21"/>
        <v>9</v>
      </c>
      <c r="DI57" s="11">
        <v>6</v>
      </c>
      <c r="DJ57" s="12"/>
      <c r="DK57" s="11">
        <v>8</v>
      </c>
      <c r="DL57" s="11"/>
      <c r="DM57" s="11">
        <v>9</v>
      </c>
      <c r="DN57" s="12"/>
      <c r="DO57" s="11">
        <v>8</v>
      </c>
      <c r="DP57" s="12"/>
      <c r="DQ57" s="11">
        <v>8</v>
      </c>
      <c r="DR57" s="12"/>
      <c r="DS57" s="11">
        <v>9</v>
      </c>
      <c r="DT57" s="12"/>
      <c r="DU57" s="12">
        <v>8</v>
      </c>
      <c r="DV57" s="12"/>
      <c r="DW57" s="12">
        <v>9</v>
      </c>
      <c r="DX57" s="12"/>
      <c r="DY57" s="13">
        <f t="shared" si="22"/>
        <v>8.36</v>
      </c>
      <c r="DZ57" s="13"/>
      <c r="EA57" s="14" t="str">
        <f t="shared" si="38"/>
        <v>Giỏi</v>
      </c>
      <c r="EB57" s="19"/>
      <c r="EC57" s="11">
        <v>8</v>
      </c>
      <c r="ED57" s="98"/>
      <c r="EE57" s="11">
        <v>9</v>
      </c>
      <c r="EF57" s="98"/>
      <c r="EG57" s="11">
        <f t="shared" si="23"/>
        <v>9</v>
      </c>
      <c r="EH57" s="11">
        <v>8</v>
      </c>
      <c r="EI57" s="98"/>
      <c r="EJ57" s="11">
        <v>8</v>
      </c>
      <c r="EK57" s="98"/>
      <c r="EL57" s="11">
        <v>7</v>
      </c>
      <c r="EM57" s="98"/>
      <c r="EN57" s="11">
        <v>9</v>
      </c>
      <c r="EO57" s="98"/>
      <c r="EP57" s="11">
        <f t="shared" si="24"/>
        <v>9</v>
      </c>
      <c r="EQ57" s="11">
        <v>9</v>
      </c>
      <c r="ER57" s="98"/>
      <c r="ES57" s="11">
        <v>8</v>
      </c>
      <c r="ET57" s="98"/>
      <c r="EU57" s="11">
        <v>9</v>
      </c>
      <c r="EV57" s="98"/>
      <c r="EW57" s="11">
        <v>7</v>
      </c>
      <c r="EX57" s="98"/>
      <c r="EY57" s="11">
        <v>8</v>
      </c>
      <c r="EZ57" s="98"/>
      <c r="FA57" s="217">
        <f t="shared" si="25"/>
        <v>8.2899999999999991</v>
      </c>
      <c r="FB57" s="220"/>
      <c r="FC57" s="221" t="str">
        <f t="shared" si="29"/>
        <v>Giỏi</v>
      </c>
      <c r="FD57" s="221"/>
      <c r="FE57" s="217">
        <f t="shared" si="26"/>
        <v>8.32</v>
      </c>
      <c r="FF57" s="220"/>
      <c r="FG57" s="221" t="str">
        <f t="shared" si="30"/>
        <v>Giỏi</v>
      </c>
      <c r="FH57" s="219" t="str">
        <f t="shared" si="27"/>
        <v>Hoàng ThịTâm</v>
      </c>
      <c r="FI57" s="46">
        <f t="shared" si="28"/>
        <v>7.76</v>
      </c>
      <c r="FJ57" s="46"/>
      <c r="FK57" s="47" t="str">
        <f t="shared" si="39"/>
        <v>Khá</v>
      </c>
      <c r="FL57" s="170">
        <f t="shared" si="45"/>
        <v>20</v>
      </c>
    </row>
    <row r="58" spans="1:168" ht="12.75" x14ac:dyDescent="0.2">
      <c r="A58" s="16">
        <v>54</v>
      </c>
      <c r="B58" s="17" t="s">
        <v>163</v>
      </c>
      <c r="C58" s="18" t="s">
        <v>156</v>
      </c>
      <c r="D58" s="11">
        <v>8</v>
      </c>
      <c r="E58" s="12"/>
      <c r="F58" s="11">
        <f t="shared" si="6"/>
        <v>8</v>
      </c>
      <c r="G58" s="11">
        <v>5</v>
      </c>
      <c r="H58" s="12"/>
      <c r="I58" s="11">
        <f t="shared" si="7"/>
        <v>5</v>
      </c>
      <c r="J58" s="11">
        <v>6</v>
      </c>
      <c r="K58" s="12"/>
      <c r="L58" s="11">
        <f t="shared" si="8"/>
        <v>6</v>
      </c>
      <c r="M58" s="11">
        <v>6</v>
      </c>
      <c r="N58" s="12"/>
      <c r="O58" s="11">
        <v>6</v>
      </c>
      <c r="P58" s="12"/>
      <c r="Q58" s="11">
        <f t="shared" si="9"/>
        <v>6</v>
      </c>
      <c r="R58" s="11">
        <v>6</v>
      </c>
      <c r="S58" s="12"/>
      <c r="T58" s="11">
        <f t="shared" si="10"/>
        <v>6</v>
      </c>
      <c r="U58" s="12">
        <v>7</v>
      </c>
      <c r="V58" s="12"/>
      <c r="W58" s="11">
        <f t="shared" si="11"/>
        <v>7</v>
      </c>
      <c r="X58" s="12">
        <v>7</v>
      </c>
      <c r="Y58" s="12"/>
      <c r="Z58" s="11">
        <v>8</v>
      </c>
      <c r="AA58" s="12"/>
      <c r="AB58" s="11">
        <f t="shared" si="12"/>
        <v>8</v>
      </c>
      <c r="AC58" s="11">
        <v>5</v>
      </c>
      <c r="AD58" s="12"/>
      <c r="AE58" s="11">
        <f t="shared" si="13"/>
        <v>5</v>
      </c>
      <c r="AF58" s="11">
        <v>7</v>
      </c>
      <c r="AG58" s="11"/>
      <c r="AH58" s="11">
        <v>5</v>
      </c>
      <c r="AI58" s="12"/>
      <c r="AJ58" s="11">
        <f t="shared" si="40"/>
        <v>5</v>
      </c>
      <c r="AK58" s="11">
        <v>5</v>
      </c>
      <c r="AL58" s="12"/>
      <c r="AM58" s="11">
        <f t="shared" si="41"/>
        <v>5</v>
      </c>
      <c r="AN58" s="11">
        <v>7</v>
      </c>
      <c r="AO58" s="12"/>
      <c r="AP58" s="11">
        <f t="shared" si="42"/>
        <v>7</v>
      </c>
      <c r="AQ58" s="11">
        <v>6</v>
      </c>
      <c r="AR58" s="12"/>
      <c r="AS58" s="12">
        <v>8</v>
      </c>
      <c r="AT58" s="12"/>
      <c r="AU58" s="12">
        <v>7</v>
      </c>
      <c r="AV58" s="12"/>
      <c r="AW58" s="11">
        <f t="shared" si="14"/>
        <v>7</v>
      </c>
      <c r="AX58" s="13">
        <f t="shared" si="43"/>
        <v>6.28</v>
      </c>
      <c r="AY58" s="13"/>
      <c r="AZ58" s="14" t="str">
        <f t="shared" si="36"/>
        <v>TBKhá</v>
      </c>
      <c r="BA58" s="19"/>
      <c r="BB58" s="11">
        <v>7</v>
      </c>
      <c r="BC58" s="12"/>
      <c r="BD58" s="11">
        <v>6</v>
      </c>
      <c r="BE58" s="12"/>
      <c r="BF58" s="11">
        <v>8</v>
      </c>
      <c r="BG58" s="12"/>
      <c r="BH58" s="11">
        <v>7</v>
      </c>
      <c r="BI58" s="11"/>
      <c r="BJ58" s="11">
        <f t="shared" si="15"/>
        <v>7</v>
      </c>
      <c r="BK58" s="11">
        <v>7</v>
      </c>
      <c r="BL58" s="12"/>
      <c r="BM58" s="11">
        <v>8</v>
      </c>
      <c r="BN58" s="12"/>
      <c r="BO58" s="11">
        <v>7</v>
      </c>
      <c r="BP58" s="12"/>
      <c r="BQ58" s="11">
        <f t="shared" si="16"/>
        <v>7</v>
      </c>
      <c r="BR58" s="11">
        <v>7</v>
      </c>
      <c r="BS58" s="12"/>
      <c r="BT58" s="12">
        <v>8</v>
      </c>
      <c r="BU58" s="12"/>
      <c r="BV58" s="12">
        <v>8</v>
      </c>
      <c r="BW58" s="12"/>
      <c r="BX58" s="11">
        <v>9</v>
      </c>
      <c r="BY58" s="12"/>
      <c r="BZ58" s="11">
        <v>5</v>
      </c>
      <c r="CA58" s="12"/>
      <c r="CB58" s="11">
        <v>7</v>
      </c>
      <c r="CC58" s="12"/>
      <c r="CD58" s="11">
        <v>9</v>
      </c>
      <c r="CE58" s="11"/>
      <c r="CF58" s="11">
        <f t="shared" si="17"/>
        <v>9</v>
      </c>
      <c r="CG58" s="11">
        <v>8</v>
      </c>
      <c r="CH58" s="12"/>
      <c r="CI58" s="11">
        <v>8</v>
      </c>
      <c r="CJ58" s="12"/>
      <c r="CK58" s="11">
        <v>9</v>
      </c>
      <c r="CL58" s="12"/>
      <c r="CM58" s="11">
        <v>9</v>
      </c>
      <c r="CN58" s="12"/>
      <c r="CO58" s="11">
        <f t="shared" si="18"/>
        <v>9</v>
      </c>
      <c r="CP58" s="11">
        <v>8</v>
      </c>
      <c r="CQ58" s="12"/>
      <c r="CR58" s="11">
        <v>8</v>
      </c>
      <c r="CS58" s="12"/>
      <c r="CT58" s="11">
        <f t="shared" si="19"/>
        <v>8</v>
      </c>
      <c r="CU58" s="12">
        <v>8</v>
      </c>
      <c r="CV58" s="12"/>
      <c r="CW58" s="12">
        <v>8</v>
      </c>
      <c r="CX58" s="12"/>
      <c r="CY58" s="13">
        <f t="shared" si="44"/>
        <v>7.6</v>
      </c>
      <c r="CZ58" s="13"/>
      <c r="DA58" s="14" t="str">
        <f t="shared" si="37"/>
        <v>Khá</v>
      </c>
      <c r="DB58" s="19"/>
      <c r="DC58" s="11">
        <v>9</v>
      </c>
      <c r="DD58" s="12"/>
      <c r="DE58" s="11">
        <f t="shared" si="20"/>
        <v>9</v>
      </c>
      <c r="DF58" s="11">
        <v>7</v>
      </c>
      <c r="DG58" s="12"/>
      <c r="DH58" s="11">
        <f t="shared" si="21"/>
        <v>7</v>
      </c>
      <c r="DI58" s="11">
        <v>6</v>
      </c>
      <c r="DJ58" s="12"/>
      <c r="DK58" s="11">
        <v>8</v>
      </c>
      <c r="DL58" s="11"/>
      <c r="DM58" s="11">
        <v>7</v>
      </c>
      <c r="DN58" s="12"/>
      <c r="DO58" s="11">
        <v>7</v>
      </c>
      <c r="DP58" s="12"/>
      <c r="DQ58" s="11">
        <v>7</v>
      </c>
      <c r="DR58" s="12"/>
      <c r="DS58" s="11">
        <v>9</v>
      </c>
      <c r="DT58" s="12"/>
      <c r="DU58" s="12">
        <v>8</v>
      </c>
      <c r="DV58" s="12"/>
      <c r="DW58" s="12">
        <v>9</v>
      </c>
      <c r="DX58" s="12"/>
      <c r="DY58" s="13">
        <f t="shared" si="22"/>
        <v>7.8</v>
      </c>
      <c r="DZ58" s="13"/>
      <c r="EA58" s="14" t="str">
        <f t="shared" si="38"/>
        <v>Khá</v>
      </c>
      <c r="EB58" s="19"/>
      <c r="EC58" s="11">
        <v>8</v>
      </c>
      <c r="ED58" s="98"/>
      <c r="EE58" s="11">
        <v>9</v>
      </c>
      <c r="EF58" s="98"/>
      <c r="EG58" s="11">
        <f t="shared" si="23"/>
        <v>9</v>
      </c>
      <c r="EH58" s="11">
        <v>10</v>
      </c>
      <c r="EI58" s="98"/>
      <c r="EJ58" s="11">
        <v>8</v>
      </c>
      <c r="EK58" s="98"/>
      <c r="EL58" s="11">
        <v>6</v>
      </c>
      <c r="EM58" s="98"/>
      <c r="EN58" s="11">
        <v>9</v>
      </c>
      <c r="EO58" s="98"/>
      <c r="EP58" s="11">
        <f t="shared" si="24"/>
        <v>9</v>
      </c>
      <c r="EQ58" s="11">
        <v>8</v>
      </c>
      <c r="ER58" s="98"/>
      <c r="ES58" s="11">
        <v>8</v>
      </c>
      <c r="ET58" s="98"/>
      <c r="EU58" s="11">
        <v>9</v>
      </c>
      <c r="EV58" s="98"/>
      <c r="EW58" s="11">
        <v>7</v>
      </c>
      <c r="EX58" s="98"/>
      <c r="EY58" s="11">
        <v>9</v>
      </c>
      <c r="EZ58" s="98"/>
      <c r="FA58" s="217">
        <f t="shared" si="25"/>
        <v>8.36</v>
      </c>
      <c r="FB58" s="220"/>
      <c r="FC58" s="221" t="str">
        <f t="shared" si="29"/>
        <v>Giỏi</v>
      </c>
      <c r="FD58" s="221"/>
      <c r="FE58" s="217">
        <f t="shared" si="26"/>
        <v>8.09</v>
      </c>
      <c r="FF58" s="220"/>
      <c r="FG58" s="221" t="str">
        <f t="shared" si="30"/>
        <v>Giỏi</v>
      </c>
      <c r="FH58" s="219" t="str">
        <f t="shared" si="27"/>
        <v>Ngô ThịThanh</v>
      </c>
      <c r="FI58" s="46">
        <f t="shared" si="28"/>
        <v>7.32</v>
      </c>
      <c r="FJ58" s="46"/>
      <c r="FK58" s="47" t="str">
        <f t="shared" si="39"/>
        <v>Khá</v>
      </c>
      <c r="FL58" s="170">
        <f t="shared" si="45"/>
        <v>45</v>
      </c>
    </row>
    <row r="59" spans="1:168" ht="12.75" x14ac:dyDescent="0.2">
      <c r="A59" s="16">
        <v>55</v>
      </c>
      <c r="B59" s="17" t="s">
        <v>324</v>
      </c>
      <c r="C59" s="18" t="s">
        <v>156</v>
      </c>
      <c r="D59" s="11">
        <v>6</v>
      </c>
      <c r="E59" s="12"/>
      <c r="F59" s="11">
        <f t="shared" si="6"/>
        <v>6</v>
      </c>
      <c r="G59" s="11">
        <v>7</v>
      </c>
      <c r="H59" s="12"/>
      <c r="I59" s="11">
        <f t="shared" si="7"/>
        <v>7</v>
      </c>
      <c r="J59" s="11">
        <v>8</v>
      </c>
      <c r="K59" s="12"/>
      <c r="L59" s="11">
        <f t="shared" si="8"/>
        <v>8</v>
      </c>
      <c r="M59" s="11">
        <v>9</v>
      </c>
      <c r="N59" s="12"/>
      <c r="O59" s="11">
        <v>8</v>
      </c>
      <c r="P59" s="12"/>
      <c r="Q59" s="11">
        <f t="shared" si="9"/>
        <v>8</v>
      </c>
      <c r="R59" s="11">
        <v>7</v>
      </c>
      <c r="S59" s="12"/>
      <c r="T59" s="11">
        <f t="shared" si="10"/>
        <v>7</v>
      </c>
      <c r="U59" s="12">
        <v>8</v>
      </c>
      <c r="V59" s="12"/>
      <c r="W59" s="11">
        <f t="shared" si="11"/>
        <v>8</v>
      </c>
      <c r="X59" s="12">
        <v>7</v>
      </c>
      <c r="Y59" s="12"/>
      <c r="Z59" s="11">
        <v>8</v>
      </c>
      <c r="AA59" s="12"/>
      <c r="AB59" s="11">
        <f t="shared" si="12"/>
        <v>8</v>
      </c>
      <c r="AC59" s="11">
        <v>5</v>
      </c>
      <c r="AD59" s="12"/>
      <c r="AE59" s="11">
        <f t="shared" si="13"/>
        <v>5</v>
      </c>
      <c r="AF59" s="11">
        <v>7</v>
      </c>
      <c r="AG59" s="11"/>
      <c r="AH59" s="11">
        <v>8</v>
      </c>
      <c r="AI59" s="12"/>
      <c r="AJ59" s="11">
        <f t="shared" si="40"/>
        <v>8</v>
      </c>
      <c r="AK59" s="11">
        <v>7</v>
      </c>
      <c r="AL59" s="12"/>
      <c r="AM59" s="11">
        <f t="shared" si="41"/>
        <v>7</v>
      </c>
      <c r="AN59" s="11">
        <v>7</v>
      </c>
      <c r="AO59" s="12"/>
      <c r="AP59" s="11">
        <f t="shared" si="42"/>
        <v>7</v>
      </c>
      <c r="AQ59" s="11">
        <v>6</v>
      </c>
      <c r="AR59" s="12"/>
      <c r="AS59" s="12">
        <v>7</v>
      </c>
      <c r="AT59" s="12"/>
      <c r="AU59" s="12">
        <v>8</v>
      </c>
      <c r="AV59" s="12"/>
      <c r="AW59" s="11">
        <f t="shared" si="14"/>
        <v>8</v>
      </c>
      <c r="AX59" s="13">
        <f t="shared" si="43"/>
        <v>7.11</v>
      </c>
      <c r="AY59" s="13"/>
      <c r="AZ59" s="14" t="str">
        <f t="shared" si="36"/>
        <v>Khá</v>
      </c>
      <c r="BA59" s="19"/>
      <c r="BB59" s="11">
        <v>6</v>
      </c>
      <c r="BC59" s="12"/>
      <c r="BD59" s="11">
        <v>8</v>
      </c>
      <c r="BE59" s="12"/>
      <c r="BF59" s="11">
        <v>8</v>
      </c>
      <c r="BG59" s="12"/>
      <c r="BH59" s="11">
        <v>8</v>
      </c>
      <c r="BI59" s="11"/>
      <c r="BJ59" s="11">
        <f t="shared" si="15"/>
        <v>8</v>
      </c>
      <c r="BK59" s="11">
        <v>8</v>
      </c>
      <c r="BL59" s="12"/>
      <c r="BM59" s="11">
        <v>8</v>
      </c>
      <c r="BN59" s="12"/>
      <c r="BO59" s="11">
        <v>9</v>
      </c>
      <c r="BP59" s="12"/>
      <c r="BQ59" s="11">
        <f t="shared" si="16"/>
        <v>9</v>
      </c>
      <c r="BR59" s="11">
        <v>7</v>
      </c>
      <c r="BS59" s="12"/>
      <c r="BT59" s="12">
        <v>9</v>
      </c>
      <c r="BU59" s="12"/>
      <c r="BV59" s="12">
        <v>9</v>
      </c>
      <c r="BW59" s="12"/>
      <c r="BX59" s="11">
        <v>8</v>
      </c>
      <c r="BY59" s="12"/>
      <c r="BZ59" s="11">
        <v>6</v>
      </c>
      <c r="CA59" s="12"/>
      <c r="CB59" s="11">
        <v>7</v>
      </c>
      <c r="CC59" s="12"/>
      <c r="CD59" s="11">
        <v>9</v>
      </c>
      <c r="CE59" s="11"/>
      <c r="CF59" s="11">
        <f t="shared" si="17"/>
        <v>9</v>
      </c>
      <c r="CG59" s="11">
        <v>9</v>
      </c>
      <c r="CH59" s="12"/>
      <c r="CI59" s="11">
        <v>8</v>
      </c>
      <c r="CJ59" s="12"/>
      <c r="CK59" s="11">
        <v>9</v>
      </c>
      <c r="CL59" s="12"/>
      <c r="CM59" s="11">
        <v>8</v>
      </c>
      <c r="CN59" s="12"/>
      <c r="CO59" s="11">
        <f t="shared" si="18"/>
        <v>8</v>
      </c>
      <c r="CP59" s="11">
        <v>8</v>
      </c>
      <c r="CQ59" s="12"/>
      <c r="CR59" s="11">
        <v>9</v>
      </c>
      <c r="CS59" s="12"/>
      <c r="CT59" s="11">
        <f t="shared" si="19"/>
        <v>9</v>
      </c>
      <c r="CU59" s="12">
        <v>8</v>
      </c>
      <c r="CV59" s="12"/>
      <c r="CW59" s="12">
        <v>8</v>
      </c>
      <c r="CX59" s="12"/>
      <c r="CY59" s="13">
        <f t="shared" si="44"/>
        <v>8</v>
      </c>
      <c r="CZ59" s="13"/>
      <c r="DA59" s="14" t="str">
        <f t="shared" si="37"/>
        <v>Giỏi</v>
      </c>
      <c r="DB59" s="19"/>
      <c r="DC59" s="11">
        <v>9</v>
      </c>
      <c r="DD59" s="12"/>
      <c r="DE59" s="11">
        <f t="shared" si="20"/>
        <v>9</v>
      </c>
      <c r="DF59" s="11">
        <v>7</v>
      </c>
      <c r="DG59" s="12"/>
      <c r="DH59" s="11">
        <f t="shared" si="21"/>
        <v>7</v>
      </c>
      <c r="DI59" s="11">
        <v>7</v>
      </c>
      <c r="DJ59" s="12"/>
      <c r="DK59" s="11">
        <v>8</v>
      </c>
      <c r="DL59" s="11"/>
      <c r="DM59" s="11">
        <v>8</v>
      </c>
      <c r="DN59" s="12"/>
      <c r="DO59" s="11">
        <v>8</v>
      </c>
      <c r="DP59" s="12"/>
      <c r="DQ59" s="11">
        <v>8</v>
      </c>
      <c r="DR59" s="12"/>
      <c r="DS59" s="11">
        <v>9</v>
      </c>
      <c r="DT59" s="12"/>
      <c r="DU59" s="12">
        <v>8</v>
      </c>
      <c r="DV59" s="12"/>
      <c r="DW59" s="12">
        <v>9</v>
      </c>
      <c r="DX59" s="12"/>
      <c r="DY59" s="13">
        <f t="shared" si="22"/>
        <v>8.1199999999999992</v>
      </c>
      <c r="DZ59" s="13"/>
      <c r="EA59" s="14" t="str">
        <f t="shared" si="38"/>
        <v>Giỏi</v>
      </c>
      <c r="EB59" s="19"/>
      <c r="EC59" s="11">
        <v>8</v>
      </c>
      <c r="ED59" s="98"/>
      <c r="EE59" s="11">
        <v>8</v>
      </c>
      <c r="EF59" s="98"/>
      <c r="EG59" s="11">
        <f t="shared" si="23"/>
        <v>8</v>
      </c>
      <c r="EH59" s="11">
        <v>10</v>
      </c>
      <c r="EI59" s="98"/>
      <c r="EJ59" s="11">
        <v>8</v>
      </c>
      <c r="EK59" s="98"/>
      <c r="EL59" s="11">
        <v>7</v>
      </c>
      <c r="EM59" s="98"/>
      <c r="EN59" s="11">
        <v>8</v>
      </c>
      <c r="EO59" s="98"/>
      <c r="EP59" s="11">
        <f t="shared" si="24"/>
        <v>8</v>
      </c>
      <c r="EQ59" s="11">
        <v>8</v>
      </c>
      <c r="ER59" s="98"/>
      <c r="ES59" s="11">
        <v>8</v>
      </c>
      <c r="ET59" s="98"/>
      <c r="EU59" s="11">
        <v>9</v>
      </c>
      <c r="EV59" s="98"/>
      <c r="EW59" s="11">
        <v>8</v>
      </c>
      <c r="EX59" s="98"/>
      <c r="EY59" s="11">
        <v>8</v>
      </c>
      <c r="EZ59" s="98"/>
      <c r="FA59" s="217">
        <f t="shared" si="25"/>
        <v>8.25</v>
      </c>
      <c r="FB59" s="220"/>
      <c r="FC59" s="221" t="str">
        <f t="shared" si="29"/>
        <v>Giỏi</v>
      </c>
      <c r="FD59" s="221"/>
      <c r="FE59" s="217">
        <f t="shared" si="26"/>
        <v>8.19</v>
      </c>
      <c r="FF59" s="220"/>
      <c r="FG59" s="221" t="str">
        <f t="shared" si="30"/>
        <v>Giỏi</v>
      </c>
      <c r="FH59" s="219" t="str">
        <f t="shared" si="27"/>
        <v>Phan Thị XuânThanh</v>
      </c>
      <c r="FI59" s="46">
        <f t="shared" si="28"/>
        <v>7.76</v>
      </c>
      <c r="FJ59" s="46"/>
      <c r="FK59" s="47" t="str">
        <f t="shared" si="39"/>
        <v>Khá</v>
      </c>
      <c r="FL59" s="170">
        <f t="shared" si="45"/>
        <v>20</v>
      </c>
    </row>
    <row r="60" spans="1:168" ht="12.75" x14ac:dyDescent="0.2">
      <c r="A60" s="16">
        <v>56</v>
      </c>
      <c r="B60" s="17" t="s">
        <v>120</v>
      </c>
      <c r="C60" s="18" t="s">
        <v>159</v>
      </c>
      <c r="D60" s="11">
        <v>7</v>
      </c>
      <c r="E60" s="12"/>
      <c r="F60" s="11">
        <f t="shared" si="6"/>
        <v>7</v>
      </c>
      <c r="G60" s="11">
        <v>7</v>
      </c>
      <c r="H60" s="12"/>
      <c r="I60" s="11">
        <f t="shared" si="7"/>
        <v>7</v>
      </c>
      <c r="J60" s="11">
        <v>6</v>
      </c>
      <c r="K60" s="12"/>
      <c r="L60" s="11">
        <f t="shared" si="8"/>
        <v>6</v>
      </c>
      <c r="M60" s="11">
        <v>7</v>
      </c>
      <c r="N60" s="12"/>
      <c r="O60" s="11">
        <v>8</v>
      </c>
      <c r="P60" s="12"/>
      <c r="Q60" s="11">
        <f t="shared" si="9"/>
        <v>8</v>
      </c>
      <c r="R60" s="11">
        <v>7</v>
      </c>
      <c r="S60" s="12"/>
      <c r="T60" s="11">
        <f t="shared" si="10"/>
        <v>7</v>
      </c>
      <c r="U60" s="12">
        <v>7</v>
      </c>
      <c r="V60" s="12"/>
      <c r="W60" s="11">
        <f t="shared" si="11"/>
        <v>7</v>
      </c>
      <c r="X60" s="12">
        <v>7</v>
      </c>
      <c r="Y60" s="12"/>
      <c r="Z60" s="11">
        <v>8</v>
      </c>
      <c r="AA60" s="12"/>
      <c r="AB60" s="11">
        <f t="shared" si="12"/>
        <v>8</v>
      </c>
      <c r="AC60" s="11">
        <v>6</v>
      </c>
      <c r="AD60" s="12"/>
      <c r="AE60" s="11">
        <f t="shared" si="13"/>
        <v>6</v>
      </c>
      <c r="AF60" s="11">
        <v>7</v>
      </c>
      <c r="AG60" s="11"/>
      <c r="AH60" s="11">
        <v>6</v>
      </c>
      <c r="AI60" s="12"/>
      <c r="AJ60" s="11">
        <f t="shared" si="40"/>
        <v>6</v>
      </c>
      <c r="AK60" s="11">
        <v>6</v>
      </c>
      <c r="AL60" s="12"/>
      <c r="AM60" s="11">
        <f t="shared" si="41"/>
        <v>6</v>
      </c>
      <c r="AN60" s="11">
        <v>7</v>
      </c>
      <c r="AO60" s="12"/>
      <c r="AP60" s="11">
        <f t="shared" si="42"/>
        <v>7</v>
      </c>
      <c r="AQ60" s="11">
        <v>7</v>
      </c>
      <c r="AR60" s="12"/>
      <c r="AS60" s="12">
        <v>7</v>
      </c>
      <c r="AT60" s="12"/>
      <c r="AU60" s="12">
        <v>7</v>
      </c>
      <c r="AV60" s="12"/>
      <c r="AW60" s="11">
        <f t="shared" si="14"/>
        <v>7</v>
      </c>
      <c r="AX60" s="13">
        <f t="shared" si="43"/>
        <v>6.83</v>
      </c>
      <c r="AY60" s="13"/>
      <c r="AZ60" s="14" t="str">
        <f t="shared" si="36"/>
        <v>TBKhá</v>
      </c>
      <c r="BA60" s="19"/>
      <c r="BB60" s="11">
        <v>7</v>
      </c>
      <c r="BC60" s="12"/>
      <c r="BD60" s="11">
        <v>6</v>
      </c>
      <c r="BE60" s="12"/>
      <c r="BF60" s="11">
        <v>8</v>
      </c>
      <c r="BG60" s="12"/>
      <c r="BH60" s="11">
        <v>7</v>
      </c>
      <c r="BI60" s="11"/>
      <c r="BJ60" s="11">
        <f t="shared" si="15"/>
        <v>7</v>
      </c>
      <c r="BK60" s="11">
        <v>6</v>
      </c>
      <c r="BL60" s="12"/>
      <c r="BM60" s="11">
        <v>8</v>
      </c>
      <c r="BN60" s="12"/>
      <c r="BO60" s="11">
        <v>8</v>
      </c>
      <c r="BP60" s="12"/>
      <c r="BQ60" s="11">
        <f t="shared" si="16"/>
        <v>8</v>
      </c>
      <c r="BR60" s="11">
        <v>8</v>
      </c>
      <c r="BS60" s="12"/>
      <c r="BT60" s="12">
        <v>8</v>
      </c>
      <c r="BU60" s="12"/>
      <c r="BV60" s="12">
        <v>8</v>
      </c>
      <c r="BW60" s="12"/>
      <c r="BX60" s="11">
        <v>9</v>
      </c>
      <c r="BY60" s="12"/>
      <c r="BZ60" s="11">
        <v>6</v>
      </c>
      <c r="CA60" s="12"/>
      <c r="CB60" s="11">
        <v>8</v>
      </c>
      <c r="CC60" s="12"/>
      <c r="CD60" s="11">
        <v>9</v>
      </c>
      <c r="CE60" s="11"/>
      <c r="CF60" s="11">
        <f t="shared" si="17"/>
        <v>9</v>
      </c>
      <c r="CG60" s="11">
        <v>8</v>
      </c>
      <c r="CH60" s="12"/>
      <c r="CI60" s="11">
        <v>8</v>
      </c>
      <c r="CJ60" s="12"/>
      <c r="CK60" s="11">
        <v>8</v>
      </c>
      <c r="CL60" s="12"/>
      <c r="CM60" s="11">
        <v>8</v>
      </c>
      <c r="CN60" s="12"/>
      <c r="CO60" s="11">
        <f t="shared" si="18"/>
        <v>8</v>
      </c>
      <c r="CP60" s="11">
        <v>8</v>
      </c>
      <c r="CQ60" s="12"/>
      <c r="CR60" s="11">
        <v>9</v>
      </c>
      <c r="CS60" s="12"/>
      <c r="CT60" s="11">
        <f t="shared" si="19"/>
        <v>9</v>
      </c>
      <c r="CU60" s="12">
        <v>9</v>
      </c>
      <c r="CV60" s="12"/>
      <c r="CW60" s="12">
        <v>8</v>
      </c>
      <c r="CX60" s="12"/>
      <c r="CY60" s="13">
        <f t="shared" si="44"/>
        <v>7.75</v>
      </c>
      <c r="CZ60" s="13"/>
      <c r="DA60" s="14" t="str">
        <f t="shared" si="37"/>
        <v>Khá</v>
      </c>
      <c r="DB60" s="19"/>
      <c r="DC60" s="11">
        <v>8</v>
      </c>
      <c r="DD60" s="12"/>
      <c r="DE60" s="11">
        <f t="shared" si="20"/>
        <v>8</v>
      </c>
      <c r="DF60" s="11">
        <v>9</v>
      </c>
      <c r="DG60" s="12"/>
      <c r="DH60" s="11">
        <f t="shared" si="21"/>
        <v>9</v>
      </c>
      <c r="DI60" s="11">
        <v>6</v>
      </c>
      <c r="DJ60" s="12"/>
      <c r="DK60" s="11">
        <v>8</v>
      </c>
      <c r="DL60" s="11"/>
      <c r="DM60" s="11">
        <v>9</v>
      </c>
      <c r="DN60" s="12"/>
      <c r="DO60" s="11">
        <v>7</v>
      </c>
      <c r="DP60" s="12"/>
      <c r="DQ60" s="11">
        <v>7</v>
      </c>
      <c r="DR60" s="12"/>
      <c r="DS60" s="11">
        <v>8</v>
      </c>
      <c r="DT60" s="12"/>
      <c r="DU60" s="12">
        <v>8</v>
      </c>
      <c r="DV60" s="12"/>
      <c r="DW60" s="12">
        <v>9</v>
      </c>
      <c r="DX60" s="12"/>
      <c r="DY60" s="13">
        <f t="shared" si="22"/>
        <v>7.96</v>
      </c>
      <c r="DZ60" s="13"/>
      <c r="EA60" s="14" t="str">
        <f t="shared" si="38"/>
        <v>Khá</v>
      </c>
      <c r="EB60" s="19"/>
      <c r="EC60" s="11">
        <v>9</v>
      </c>
      <c r="ED60" s="98"/>
      <c r="EE60" s="11">
        <v>9</v>
      </c>
      <c r="EF60" s="98"/>
      <c r="EG60" s="11">
        <f t="shared" si="23"/>
        <v>9</v>
      </c>
      <c r="EH60" s="11">
        <v>10</v>
      </c>
      <c r="EI60" s="98"/>
      <c r="EJ60" s="11">
        <v>8</v>
      </c>
      <c r="EK60" s="98"/>
      <c r="EL60" s="11">
        <v>7</v>
      </c>
      <c r="EM60" s="98"/>
      <c r="EN60" s="11">
        <v>9</v>
      </c>
      <c r="EO60" s="98"/>
      <c r="EP60" s="11">
        <f t="shared" si="24"/>
        <v>9</v>
      </c>
      <c r="EQ60" s="11">
        <v>9</v>
      </c>
      <c r="ER60" s="98"/>
      <c r="ES60" s="11">
        <v>7</v>
      </c>
      <c r="ET60" s="98"/>
      <c r="EU60" s="11">
        <v>9</v>
      </c>
      <c r="EV60" s="98"/>
      <c r="EW60" s="11">
        <v>8</v>
      </c>
      <c r="EX60" s="98"/>
      <c r="EY60" s="11">
        <v>8</v>
      </c>
      <c r="EZ60" s="98"/>
      <c r="FA60" s="217">
        <f t="shared" si="25"/>
        <v>8.5399999999999991</v>
      </c>
      <c r="FB60" s="220"/>
      <c r="FC60" s="221" t="str">
        <f t="shared" si="29"/>
        <v>Giỏi</v>
      </c>
      <c r="FD60" s="221"/>
      <c r="FE60" s="217">
        <f t="shared" si="26"/>
        <v>8.26</v>
      </c>
      <c r="FF60" s="220"/>
      <c r="FG60" s="221" t="str">
        <f t="shared" si="30"/>
        <v>Giỏi</v>
      </c>
      <c r="FH60" s="219" t="str">
        <f t="shared" si="27"/>
        <v>Hoàng ThịThành</v>
      </c>
      <c r="FI60" s="46">
        <f t="shared" si="28"/>
        <v>7.61</v>
      </c>
      <c r="FJ60" s="46"/>
      <c r="FK60" s="47" t="str">
        <f t="shared" si="39"/>
        <v>Khá</v>
      </c>
      <c r="FL60" s="170">
        <f t="shared" si="45"/>
        <v>28</v>
      </c>
    </row>
    <row r="61" spans="1:168" ht="12.75" x14ac:dyDescent="0.2">
      <c r="A61" s="16">
        <v>57</v>
      </c>
      <c r="B61" s="17" t="s">
        <v>325</v>
      </c>
      <c r="C61" s="18" t="s">
        <v>161</v>
      </c>
      <c r="D61" s="11">
        <v>3</v>
      </c>
      <c r="E61" s="12">
        <v>6</v>
      </c>
      <c r="F61" s="11">
        <f t="shared" si="6"/>
        <v>6</v>
      </c>
      <c r="G61" s="11">
        <v>6</v>
      </c>
      <c r="H61" s="12"/>
      <c r="I61" s="11">
        <f t="shared" si="7"/>
        <v>6</v>
      </c>
      <c r="J61" s="11">
        <v>6</v>
      </c>
      <c r="K61" s="12"/>
      <c r="L61" s="11">
        <f t="shared" si="8"/>
        <v>6</v>
      </c>
      <c r="M61" s="11">
        <v>8</v>
      </c>
      <c r="N61" s="12"/>
      <c r="O61" s="11">
        <v>4</v>
      </c>
      <c r="P61" s="12">
        <v>5</v>
      </c>
      <c r="Q61" s="11">
        <f t="shared" si="9"/>
        <v>5</v>
      </c>
      <c r="R61" s="11">
        <v>5</v>
      </c>
      <c r="S61" s="12"/>
      <c r="T61" s="11">
        <f t="shared" si="10"/>
        <v>5</v>
      </c>
      <c r="U61" s="12">
        <v>7</v>
      </c>
      <c r="V61" s="12"/>
      <c r="W61" s="11">
        <f t="shared" si="11"/>
        <v>7</v>
      </c>
      <c r="X61" s="12">
        <v>6</v>
      </c>
      <c r="Y61" s="12"/>
      <c r="Z61" s="11">
        <v>5</v>
      </c>
      <c r="AA61" s="12"/>
      <c r="AB61" s="11">
        <f t="shared" si="12"/>
        <v>5</v>
      </c>
      <c r="AC61" s="11">
        <v>5</v>
      </c>
      <c r="AD61" s="12"/>
      <c r="AE61" s="11">
        <f t="shared" si="13"/>
        <v>5</v>
      </c>
      <c r="AF61" s="11">
        <v>6</v>
      </c>
      <c r="AG61" s="11"/>
      <c r="AH61" s="11">
        <v>5</v>
      </c>
      <c r="AI61" s="12"/>
      <c r="AJ61" s="11">
        <f t="shared" si="40"/>
        <v>5</v>
      </c>
      <c r="AK61" s="11">
        <v>6</v>
      </c>
      <c r="AL61" s="12"/>
      <c r="AM61" s="11">
        <f t="shared" si="41"/>
        <v>6</v>
      </c>
      <c r="AN61" s="11">
        <v>6</v>
      </c>
      <c r="AO61" s="12"/>
      <c r="AP61" s="11">
        <f t="shared" si="42"/>
        <v>6</v>
      </c>
      <c r="AQ61" s="11">
        <v>7</v>
      </c>
      <c r="AR61" s="12"/>
      <c r="AS61" s="12">
        <v>6</v>
      </c>
      <c r="AT61" s="12"/>
      <c r="AU61" s="12">
        <v>4</v>
      </c>
      <c r="AV61" s="12">
        <v>6</v>
      </c>
      <c r="AW61" s="11">
        <f t="shared" si="14"/>
        <v>6</v>
      </c>
      <c r="AX61" s="13">
        <f t="shared" si="43"/>
        <v>5.91</v>
      </c>
      <c r="AY61" s="13"/>
      <c r="AZ61" s="14" t="str">
        <f t="shared" si="36"/>
        <v>TBình</v>
      </c>
      <c r="BA61" s="19"/>
      <c r="BB61" s="11">
        <v>7</v>
      </c>
      <c r="BC61" s="12"/>
      <c r="BD61" s="11">
        <v>7</v>
      </c>
      <c r="BE61" s="12"/>
      <c r="BF61" s="11">
        <v>7</v>
      </c>
      <c r="BG61" s="12"/>
      <c r="BH61" s="11">
        <v>6</v>
      </c>
      <c r="BI61" s="11"/>
      <c r="BJ61" s="11">
        <f t="shared" si="15"/>
        <v>6</v>
      </c>
      <c r="BK61" s="11">
        <v>7</v>
      </c>
      <c r="BL61" s="12"/>
      <c r="BM61" s="11">
        <v>8</v>
      </c>
      <c r="BN61" s="12"/>
      <c r="BO61" s="11">
        <v>8</v>
      </c>
      <c r="BP61" s="12"/>
      <c r="BQ61" s="11">
        <f t="shared" si="16"/>
        <v>8</v>
      </c>
      <c r="BR61" s="11">
        <v>6</v>
      </c>
      <c r="BS61" s="12"/>
      <c r="BT61" s="12">
        <v>8</v>
      </c>
      <c r="BU61" s="12"/>
      <c r="BV61" s="12">
        <v>8</v>
      </c>
      <c r="BW61" s="12"/>
      <c r="BX61" s="11">
        <v>8</v>
      </c>
      <c r="BY61" s="12"/>
      <c r="BZ61" s="11">
        <v>5</v>
      </c>
      <c r="CA61" s="12"/>
      <c r="CB61" s="11">
        <v>7</v>
      </c>
      <c r="CC61" s="12"/>
      <c r="CD61" s="11">
        <v>8</v>
      </c>
      <c r="CE61" s="11"/>
      <c r="CF61" s="11">
        <f t="shared" si="17"/>
        <v>8</v>
      </c>
      <c r="CG61" s="11">
        <v>8</v>
      </c>
      <c r="CH61" s="12"/>
      <c r="CI61" s="11">
        <v>8</v>
      </c>
      <c r="CJ61" s="12"/>
      <c r="CK61" s="11">
        <v>8</v>
      </c>
      <c r="CL61" s="12"/>
      <c r="CM61" s="11">
        <v>7</v>
      </c>
      <c r="CN61" s="12"/>
      <c r="CO61" s="11">
        <f t="shared" si="18"/>
        <v>7</v>
      </c>
      <c r="CP61" s="11">
        <v>7</v>
      </c>
      <c r="CQ61" s="12"/>
      <c r="CR61" s="11">
        <v>7</v>
      </c>
      <c r="CS61" s="12"/>
      <c r="CT61" s="11">
        <f t="shared" si="19"/>
        <v>7</v>
      </c>
      <c r="CU61" s="12">
        <v>8</v>
      </c>
      <c r="CV61" s="12"/>
      <c r="CW61" s="12">
        <v>8</v>
      </c>
      <c r="CX61" s="12"/>
      <c r="CY61" s="13">
        <f t="shared" si="44"/>
        <v>7.28</v>
      </c>
      <c r="CZ61" s="13"/>
      <c r="DA61" s="14" t="str">
        <f t="shared" si="37"/>
        <v>Khá</v>
      </c>
      <c r="DB61" s="19"/>
      <c r="DC61" s="11">
        <v>9</v>
      </c>
      <c r="DD61" s="12"/>
      <c r="DE61" s="11">
        <f t="shared" si="20"/>
        <v>9</v>
      </c>
      <c r="DF61" s="11">
        <v>7</v>
      </c>
      <c r="DG61" s="12"/>
      <c r="DH61" s="11">
        <f t="shared" si="21"/>
        <v>7</v>
      </c>
      <c r="DI61" s="11">
        <v>6</v>
      </c>
      <c r="DJ61" s="12"/>
      <c r="DK61" s="11">
        <v>8</v>
      </c>
      <c r="DL61" s="11"/>
      <c r="DM61" s="11">
        <v>9</v>
      </c>
      <c r="DN61" s="12"/>
      <c r="DO61" s="11">
        <v>8</v>
      </c>
      <c r="DP61" s="12"/>
      <c r="DQ61" s="11">
        <v>8</v>
      </c>
      <c r="DR61" s="12"/>
      <c r="DS61" s="11">
        <v>8</v>
      </c>
      <c r="DT61" s="12"/>
      <c r="DU61" s="12">
        <v>9</v>
      </c>
      <c r="DV61" s="12"/>
      <c r="DW61" s="12">
        <v>8</v>
      </c>
      <c r="DX61" s="12"/>
      <c r="DY61" s="13">
        <f t="shared" si="22"/>
        <v>8.0399999999999991</v>
      </c>
      <c r="DZ61" s="13"/>
      <c r="EA61" s="14" t="str">
        <f t="shared" si="38"/>
        <v>Giỏi</v>
      </c>
      <c r="EB61" s="19"/>
      <c r="EC61" s="11">
        <v>9</v>
      </c>
      <c r="ED61" s="98"/>
      <c r="EE61" s="11">
        <v>8</v>
      </c>
      <c r="EF61" s="98"/>
      <c r="EG61" s="11">
        <f t="shared" si="23"/>
        <v>8</v>
      </c>
      <c r="EH61" s="11">
        <v>8</v>
      </c>
      <c r="EI61" s="98"/>
      <c r="EJ61" s="11">
        <v>7</v>
      </c>
      <c r="EK61" s="98"/>
      <c r="EL61" s="11">
        <v>8</v>
      </c>
      <c r="EM61" s="98"/>
      <c r="EN61" s="11">
        <v>9</v>
      </c>
      <c r="EO61" s="98"/>
      <c r="EP61" s="11">
        <f t="shared" si="24"/>
        <v>9</v>
      </c>
      <c r="EQ61" s="11">
        <v>9</v>
      </c>
      <c r="ER61" s="98"/>
      <c r="ES61" s="11">
        <v>8</v>
      </c>
      <c r="ET61" s="98"/>
      <c r="EU61" s="11">
        <v>9</v>
      </c>
      <c r="EV61" s="98"/>
      <c r="EW61" s="11">
        <v>6</v>
      </c>
      <c r="EX61" s="98"/>
      <c r="EY61" s="11">
        <v>8</v>
      </c>
      <c r="EZ61" s="98"/>
      <c r="FA61" s="217">
        <f t="shared" si="25"/>
        <v>8.18</v>
      </c>
      <c r="FB61" s="220"/>
      <c r="FC61" s="221" t="str">
        <f t="shared" si="29"/>
        <v>Giỏi</v>
      </c>
      <c r="FD61" s="221"/>
      <c r="FE61" s="217">
        <f t="shared" si="26"/>
        <v>8.11</v>
      </c>
      <c r="FF61" s="220"/>
      <c r="FG61" s="221" t="str">
        <f t="shared" si="30"/>
        <v>Giỏi</v>
      </c>
      <c r="FH61" s="219" t="str">
        <f t="shared" si="27"/>
        <v>Trần Thị ThanhThảo</v>
      </c>
      <c r="FI61" s="46">
        <f t="shared" si="28"/>
        <v>7.09</v>
      </c>
      <c r="FJ61" s="46"/>
      <c r="FK61" s="47" t="str">
        <f t="shared" si="39"/>
        <v>Khá</v>
      </c>
      <c r="FL61" s="170">
        <f t="shared" si="45"/>
        <v>62</v>
      </c>
    </row>
    <row r="62" spans="1:168" ht="12.75" x14ac:dyDescent="0.2">
      <c r="A62" s="16">
        <v>58</v>
      </c>
      <c r="B62" s="17" t="s">
        <v>326</v>
      </c>
      <c r="C62" s="18" t="s">
        <v>161</v>
      </c>
      <c r="D62" s="11">
        <v>3</v>
      </c>
      <c r="E62" s="12">
        <v>8</v>
      </c>
      <c r="F62" s="11">
        <f t="shared" si="6"/>
        <v>8</v>
      </c>
      <c r="G62" s="11">
        <v>7</v>
      </c>
      <c r="H62" s="12"/>
      <c r="I62" s="11">
        <f t="shared" si="7"/>
        <v>7</v>
      </c>
      <c r="J62" s="11">
        <v>5</v>
      </c>
      <c r="K62" s="12"/>
      <c r="L62" s="11">
        <f t="shared" si="8"/>
        <v>5</v>
      </c>
      <c r="M62" s="11">
        <v>7</v>
      </c>
      <c r="N62" s="12"/>
      <c r="O62" s="11">
        <v>5</v>
      </c>
      <c r="P62" s="12"/>
      <c r="Q62" s="11">
        <f t="shared" si="9"/>
        <v>5</v>
      </c>
      <c r="R62" s="11">
        <v>6</v>
      </c>
      <c r="S62" s="12"/>
      <c r="T62" s="11">
        <f t="shared" si="10"/>
        <v>6</v>
      </c>
      <c r="U62" s="12">
        <v>6</v>
      </c>
      <c r="V62" s="12"/>
      <c r="W62" s="11">
        <f t="shared" si="11"/>
        <v>6</v>
      </c>
      <c r="X62" s="12">
        <v>7</v>
      </c>
      <c r="Y62" s="12"/>
      <c r="Z62" s="11">
        <v>6</v>
      </c>
      <c r="AA62" s="12"/>
      <c r="AB62" s="11">
        <f t="shared" si="12"/>
        <v>6</v>
      </c>
      <c r="AC62" s="11">
        <v>7</v>
      </c>
      <c r="AD62" s="12"/>
      <c r="AE62" s="11">
        <f t="shared" si="13"/>
        <v>7</v>
      </c>
      <c r="AF62" s="11">
        <v>6</v>
      </c>
      <c r="AG62" s="11"/>
      <c r="AH62" s="11">
        <v>5</v>
      </c>
      <c r="AI62" s="12"/>
      <c r="AJ62" s="11">
        <f t="shared" si="40"/>
        <v>5</v>
      </c>
      <c r="AK62" s="11">
        <v>6</v>
      </c>
      <c r="AL62" s="12"/>
      <c r="AM62" s="11">
        <f t="shared" si="41"/>
        <v>6</v>
      </c>
      <c r="AN62" s="11">
        <v>6</v>
      </c>
      <c r="AO62" s="12"/>
      <c r="AP62" s="11">
        <f t="shared" si="42"/>
        <v>6</v>
      </c>
      <c r="AQ62" s="11">
        <v>7</v>
      </c>
      <c r="AR62" s="12"/>
      <c r="AS62" s="12">
        <v>7</v>
      </c>
      <c r="AT62" s="12"/>
      <c r="AU62" s="12">
        <v>6</v>
      </c>
      <c r="AV62" s="12"/>
      <c r="AW62" s="11">
        <f t="shared" si="14"/>
        <v>6</v>
      </c>
      <c r="AX62" s="13">
        <f t="shared" si="43"/>
        <v>6.37</v>
      </c>
      <c r="AY62" s="13"/>
      <c r="AZ62" s="14" t="str">
        <f t="shared" si="36"/>
        <v>TBKhá</v>
      </c>
      <c r="BA62" s="19"/>
      <c r="BB62" s="11">
        <v>7</v>
      </c>
      <c r="BC62" s="12"/>
      <c r="BD62" s="11">
        <v>7</v>
      </c>
      <c r="BE62" s="12"/>
      <c r="BF62" s="11">
        <v>8</v>
      </c>
      <c r="BG62" s="12"/>
      <c r="BH62" s="11">
        <v>6</v>
      </c>
      <c r="BI62" s="11"/>
      <c r="BJ62" s="11">
        <f t="shared" si="15"/>
        <v>6</v>
      </c>
      <c r="BK62" s="11">
        <v>6</v>
      </c>
      <c r="BL62" s="12"/>
      <c r="BM62" s="11">
        <v>9</v>
      </c>
      <c r="BN62" s="12"/>
      <c r="BO62" s="11">
        <v>7</v>
      </c>
      <c r="BP62" s="12"/>
      <c r="BQ62" s="11">
        <f t="shared" si="16"/>
        <v>7</v>
      </c>
      <c r="BR62" s="11">
        <v>8</v>
      </c>
      <c r="BS62" s="12"/>
      <c r="BT62" s="12">
        <v>8</v>
      </c>
      <c r="BU62" s="12"/>
      <c r="BV62" s="12">
        <v>8</v>
      </c>
      <c r="BW62" s="12"/>
      <c r="BX62" s="11">
        <v>8</v>
      </c>
      <c r="BY62" s="12"/>
      <c r="BZ62" s="11">
        <v>5</v>
      </c>
      <c r="CA62" s="12"/>
      <c r="CB62" s="11">
        <v>7</v>
      </c>
      <c r="CC62" s="12"/>
      <c r="CD62" s="11">
        <v>7</v>
      </c>
      <c r="CE62" s="11"/>
      <c r="CF62" s="11">
        <f t="shared" si="17"/>
        <v>7</v>
      </c>
      <c r="CG62" s="11">
        <v>8</v>
      </c>
      <c r="CH62" s="12"/>
      <c r="CI62" s="11">
        <v>8</v>
      </c>
      <c r="CJ62" s="12"/>
      <c r="CK62" s="11">
        <v>7</v>
      </c>
      <c r="CL62" s="12"/>
      <c r="CM62" s="11">
        <v>5</v>
      </c>
      <c r="CN62" s="12"/>
      <c r="CO62" s="11">
        <f t="shared" si="18"/>
        <v>5</v>
      </c>
      <c r="CP62" s="11">
        <v>8</v>
      </c>
      <c r="CQ62" s="12"/>
      <c r="CR62" s="11">
        <v>8</v>
      </c>
      <c r="CS62" s="12"/>
      <c r="CT62" s="11">
        <f t="shared" si="19"/>
        <v>8</v>
      </c>
      <c r="CU62" s="12">
        <v>8</v>
      </c>
      <c r="CV62" s="12"/>
      <c r="CW62" s="12">
        <v>8</v>
      </c>
      <c r="CX62" s="12"/>
      <c r="CY62" s="13">
        <f t="shared" si="44"/>
        <v>7.26</v>
      </c>
      <c r="CZ62" s="13"/>
      <c r="DA62" s="14" t="str">
        <f t="shared" si="37"/>
        <v>Khá</v>
      </c>
      <c r="DB62" s="19"/>
      <c r="DC62" s="11">
        <v>8</v>
      </c>
      <c r="DD62" s="12"/>
      <c r="DE62" s="11">
        <f t="shared" si="20"/>
        <v>8</v>
      </c>
      <c r="DF62" s="11">
        <v>6</v>
      </c>
      <c r="DG62" s="12"/>
      <c r="DH62" s="11">
        <f t="shared" si="21"/>
        <v>6</v>
      </c>
      <c r="DI62" s="11">
        <v>7</v>
      </c>
      <c r="DJ62" s="12"/>
      <c r="DK62" s="11">
        <v>8</v>
      </c>
      <c r="DL62" s="11"/>
      <c r="DM62" s="11">
        <v>8</v>
      </c>
      <c r="DN62" s="12"/>
      <c r="DO62" s="11">
        <v>8</v>
      </c>
      <c r="DP62" s="12"/>
      <c r="DQ62" s="11">
        <v>7</v>
      </c>
      <c r="DR62" s="12"/>
      <c r="DS62" s="11">
        <v>8</v>
      </c>
      <c r="DT62" s="12"/>
      <c r="DU62" s="12">
        <v>8</v>
      </c>
      <c r="DV62" s="12"/>
      <c r="DW62" s="12">
        <v>8</v>
      </c>
      <c r="DX62" s="12"/>
      <c r="DY62" s="13">
        <f t="shared" si="22"/>
        <v>7.6</v>
      </c>
      <c r="DZ62" s="13"/>
      <c r="EA62" s="14" t="str">
        <f t="shared" si="38"/>
        <v>Khá</v>
      </c>
      <c r="EB62" s="19"/>
      <c r="EC62" s="11">
        <v>8</v>
      </c>
      <c r="ED62" s="98"/>
      <c r="EE62" s="11">
        <v>8</v>
      </c>
      <c r="EF62" s="98"/>
      <c r="EG62" s="11">
        <f t="shared" si="23"/>
        <v>8</v>
      </c>
      <c r="EH62" s="11">
        <v>8</v>
      </c>
      <c r="EI62" s="98"/>
      <c r="EJ62" s="11">
        <v>7</v>
      </c>
      <c r="EK62" s="98"/>
      <c r="EL62" s="11">
        <v>7</v>
      </c>
      <c r="EM62" s="98"/>
      <c r="EN62" s="11">
        <v>9</v>
      </c>
      <c r="EO62" s="98"/>
      <c r="EP62" s="11">
        <f t="shared" si="24"/>
        <v>9</v>
      </c>
      <c r="EQ62" s="11">
        <v>9</v>
      </c>
      <c r="ER62" s="98"/>
      <c r="ES62" s="11">
        <v>9</v>
      </c>
      <c r="ET62" s="98"/>
      <c r="EU62" s="11">
        <v>9</v>
      </c>
      <c r="EV62" s="98"/>
      <c r="EW62" s="11">
        <v>7</v>
      </c>
      <c r="EX62" s="98"/>
      <c r="EY62" s="11">
        <v>8</v>
      </c>
      <c r="EZ62" s="98"/>
      <c r="FA62" s="217">
        <f t="shared" si="25"/>
        <v>8.2100000000000009</v>
      </c>
      <c r="FB62" s="220"/>
      <c r="FC62" s="221" t="str">
        <f t="shared" si="29"/>
        <v>Giỏi</v>
      </c>
      <c r="FD62" s="221"/>
      <c r="FE62" s="217">
        <f t="shared" si="26"/>
        <v>7.92</v>
      </c>
      <c r="FF62" s="220"/>
      <c r="FG62" s="221" t="str">
        <f t="shared" si="30"/>
        <v>Khá</v>
      </c>
      <c r="FH62" s="219" t="str">
        <f t="shared" si="27"/>
        <v>Trương Thị PhươngThảo</v>
      </c>
      <c r="FI62" s="46">
        <f t="shared" si="28"/>
        <v>7.18</v>
      </c>
      <c r="FJ62" s="46"/>
      <c r="FK62" s="47" t="str">
        <f t="shared" si="39"/>
        <v>Khá</v>
      </c>
      <c r="FL62" s="170">
        <f t="shared" si="45"/>
        <v>59</v>
      </c>
    </row>
    <row r="63" spans="1:168" ht="12.75" x14ac:dyDescent="0.2">
      <c r="A63" s="16">
        <v>59</v>
      </c>
      <c r="B63" s="17" t="s">
        <v>327</v>
      </c>
      <c r="C63" s="18" t="s">
        <v>166</v>
      </c>
      <c r="D63" s="11">
        <v>3</v>
      </c>
      <c r="E63" s="12">
        <v>6</v>
      </c>
      <c r="F63" s="11">
        <f t="shared" si="6"/>
        <v>6</v>
      </c>
      <c r="G63" s="11">
        <v>6</v>
      </c>
      <c r="H63" s="12"/>
      <c r="I63" s="11">
        <f t="shared" si="7"/>
        <v>6</v>
      </c>
      <c r="J63" s="11">
        <v>6</v>
      </c>
      <c r="K63" s="12"/>
      <c r="L63" s="11">
        <f t="shared" si="8"/>
        <v>6</v>
      </c>
      <c r="M63" s="11">
        <v>8</v>
      </c>
      <c r="N63" s="12"/>
      <c r="O63" s="11">
        <v>7</v>
      </c>
      <c r="P63" s="12"/>
      <c r="Q63" s="11">
        <f t="shared" si="9"/>
        <v>7</v>
      </c>
      <c r="R63" s="11">
        <v>7</v>
      </c>
      <c r="S63" s="12"/>
      <c r="T63" s="11">
        <f t="shared" si="10"/>
        <v>7</v>
      </c>
      <c r="U63" s="12">
        <v>7</v>
      </c>
      <c r="V63" s="12"/>
      <c r="W63" s="11">
        <f t="shared" si="11"/>
        <v>7</v>
      </c>
      <c r="X63" s="12">
        <v>8</v>
      </c>
      <c r="Y63" s="12"/>
      <c r="Z63" s="11">
        <v>6</v>
      </c>
      <c r="AA63" s="12"/>
      <c r="AB63" s="11">
        <f t="shared" si="12"/>
        <v>6</v>
      </c>
      <c r="AC63" s="11">
        <v>6</v>
      </c>
      <c r="AD63" s="12"/>
      <c r="AE63" s="11">
        <f t="shared" si="13"/>
        <v>6</v>
      </c>
      <c r="AF63" s="11">
        <v>6</v>
      </c>
      <c r="AG63" s="11"/>
      <c r="AH63" s="11">
        <v>7</v>
      </c>
      <c r="AI63" s="12"/>
      <c r="AJ63" s="11">
        <f t="shared" si="40"/>
        <v>7</v>
      </c>
      <c r="AK63" s="11">
        <v>6</v>
      </c>
      <c r="AL63" s="12"/>
      <c r="AM63" s="11">
        <f t="shared" si="41"/>
        <v>6</v>
      </c>
      <c r="AN63" s="11">
        <v>7</v>
      </c>
      <c r="AO63" s="12"/>
      <c r="AP63" s="11">
        <f t="shared" si="42"/>
        <v>7</v>
      </c>
      <c r="AQ63" s="11">
        <v>7</v>
      </c>
      <c r="AR63" s="12"/>
      <c r="AS63" s="12">
        <v>6</v>
      </c>
      <c r="AT63" s="12"/>
      <c r="AU63" s="12">
        <v>7</v>
      </c>
      <c r="AV63" s="12"/>
      <c r="AW63" s="11">
        <f t="shared" si="14"/>
        <v>7</v>
      </c>
      <c r="AX63" s="13">
        <f t="shared" si="43"/>
        <v>6.57</v>
      </c>
      <c r="AY63" s="13"/>
      <c r="AZ63" s="14" t="str">
        <f t="shared" si="36"/>
        <v>TBKhá</v>
      </c>
      <c r="BA63" s="19"/>
      <c r="BB63" s="11">
        <v>6</v>
      </c>
      <c r="BC63" s="12"/>
      <c r="BD63" s="11">
        <v>7</v>
      </c>
      <c r="BE63" s="12"/>
      <c r="BF63" s="11">
        <v>8</v>
      </c>
      <c r="BG63" s="12"/>
      <c r="BH63" s="11">
        <v>7</v>
      </c>
      <c r="BI63" s="11"/>
      <c r="BJ63" s="11">
        <f t="shared" si="15"/>
        <v>7</v>
      </c>
      <c r="BK63" s="11">
        <v>8</v>
      </c>
      <c r="BL63" s="12"/>
      <c r="BM63" s="11">
        <v>8</v>
      </c>
      <c r="BN63" s="12"/>
      <c r="BO63" s="11">
        <v>7</v>
      </c>
      <c r="BP63" s="12"/>
      <c r="BQ63" s="11">
        <f t="shared" si="16"/>
        <v>7</v>
      </c>
      <c r="BR63" s="11">
        <v>7</v>
      </c>
      <c r="BS63" s="12"/>
      <c r="BT63" s="12">
        <v>8</v>
      </c>
      <c r="BU63" s="12"/>
      <c r="BV63" s="12">
        <v>9</v>
      </c>
      <c r="BW63" s="12"/>
      <c r="BX63" s="11">
        <v>9</v>
      </c>
      <c r="BY63" s="12"/>
      <c r="BZ63" s="11">
        <v>6</v>
      </c>
      <c r="CA63" s="12"/>
      <c r="CB63" s="11">
        <v>7</v>
      </c>
      <c r="CC63" s="12"/>
      <c r="CD63" s="11">
        <v>8</v>
      </c>
      <c r="CE63" s="11"/>
      <c r="CF63" s="11">
        <f t="shared" si="17"/>
        <v>8</v>
      </c>
      <c r="CG63" s="11">
        <v>8</v>
      </c>
      <c r="CH63" s="12"/>
      <c r="CI63" s="11">
        <v>9</v>
      </c>
      <c r="CJ63" s="12"/>
      <c r="CK63" s="11">
        <v>8</v>
      </c>
      <c r="CL63" s="12"/>
      <c r="CM63" s="11">
        <v>8</v>
      </c>
      <c r="CN63" s="12"/>
      <c r="CO63" s="11">
        <f t="shared" si="18"/>
        <v>8</v>
      </c>
      <c r="CP63" s="11">
        <v>8</v>
      </c>
      <c r="CQ63" s="12"/>
      <c r="CR63" s="11">
        <v>4</v>
      </c>
      <c r="CS63" s="12">
        <v>9</v>
      </c>
      <c r="CT63" s="11">
        <f t="shared" si="19"/>
        <v>9</v>
      </c>
      <c r="CU63" s="12">
        <v>8</v>
      </c>
      <c r="CV63" s="12"/>
      <c r="CW63" s="12">
        <v>9</v>
      </c>
      <c r="CX63" s="12"/>
      <c r="CY63" s="13">
        <f t="shared" si="44"/>
        <v>7.75</v>
      </c>
      <c r="CZ63" s="13"/>
      <c r="DA63" s="14" t="str">
        <f t="shared" si="37"/>
        <v>Khá</v>
      </c>
      <c r="DB63" s="19"/>
      <c r="DC63" s="11">
        <v>9</v>
      </c>
      <c r="DD63" s="12"/>
      <c r="DE63" s="11">
        <f t="shared" si="20"/>
        <v>9</v>
      </c>
      <c r="DF63" s="11">
        <v>8</v>
      </c>
      <c r="DG63" s="12"/>
      <c r="DH63" s="11">
        <f t="shared" si="21"/>
        <v>8</v>
      </c>
      <c r="DI63" s="11">
        <v>7</v>
      </c>
      <c r="DJ63" s="12"/>
      <c r="DK63" s="11">
        <v>8</v>
      </c>
      <c r="DL63" s="11"/>
      <c r="DM63" s="11">
        <v>9</v>
      </c>
      <c r="DN63" s="12"/>
      <c r="DO63" s="11">
        <v>8</v>
      </c>
      <c r="DP63" s="12"/>
      <c r="DQ63" s="11">
        <v>7</v>
      </c>
      <c r="DR63" s="12"/>
      <c r="DS63" s="11">
        <v>9</v>
      </c>
      <c r="DT63" s="12"/>
      <c r="DU63" s="12">
        <v>8</v>
      </c>
      <c r="DV63" s="12"/>
      <c r="DW63" s="12">
        <v>9</v>
      </c>
      <c r="DX63" s="12"/>
      <c r="DY63" s="13">
        <f t="shared" si="22"/>
        <v>8.24</v>
      </c>
      <c r="DZ63" s="13"/>
      <c r="EA63" s="14" t="str">
        <f t="shared" si="38"/>
        <v>Giỏi</v>
      </c>
      <c r="EB63" s="19"/>
      <c r="EC63" s="11">
        <v>8</v>
      </c>
      <c r="ED63" s="98"/>
      <c r="EE63" s="11">
        <v>8</v>
      </c>
      <c r="EF63" s="98"/>
      <c r="EG63" s="11">
        <f t="shared" si="23"/>
        <v>8</v>
      </c>
      <c r="EH63" s="11">
        <v>8</v>
      </c>
      <c r="EI63" s="98"/>
      <c r="EJ63" s="11">
        <v>8</v>
      </c>
      <c r="EK63" s="98"/>
      <c r="EL63" s="11">
        <v>8</v>
      </c>
      <c r="EM63" s="98"/>
      <c r="EN63" s="11">
        <v>9</v>
      </c>
      <c r="EO63" s="98"/>
      <c r="EP63" s="11">
        <f t="shared" si="24"/>
        <v>9</v>
      </c>
      <c r="EQ63" s="11">
        <v>9</v>
      </c>
      <c r="ER63" s="98"/>
      <c r="ES63" s="11">
        <v>8</v>
      </c>
      <c r="ET63" s="98"/>
      <c r="EU63" s="11">
        <v>9</v>
      </c>
      <c r="EV63" s="98"/>
      <c r="EW63" s="11">
        <v>7</v>
      </c>
      <c r="EX63" s="98"/>
      <c r="EY63" s="11">
        <v>9</v>
      </c>
      <c r="EZ63" s="98"/>
      <c r="FA63" s="217">
        <f t="shared" si="25"/>
        <v>8.36</v>
      </c>
      <c r="FB63" s="220"/>
      <c r="FC63" s="221" t="str">
        <f t="shared" si="29"/>
        <v>Giỏi</v>
      </c>
      <c r="FD63" s="221"/>
      <c r="FE63" s="217">
        <f t="shared" si="26"/>
        <v>8.3000000000000007</v>
      </c>
      <c r="FF63" s="220"/>
      <c r="FG63" s="221" t="str">
        <f t="shared" si="30"/>
        <v>Giỏi</v>
      </c>
      <c r="FH63" s="219" t="str">
        <f t="shared" si="27"/>
        <v>Nguyễn Thị LanThư</v>
      </c>
      <c r="FI63" s="46">
        <f t="shared" si="28"/>
        <v>7.54</v>
      </c>
      <c r="FJ63" s="46"/>
      <c r="FK63" s="47" t="str">
        <f t="shared" si="39"/>
        <v>Khá</v>
      </c>
      <c r="FL63" s="170">
        <f t="shared" si="45"/>
        <v>34</v>
      </c>
    </row>
    <row r="64" spans="1:168" ht="12.75" x14ac:dyDescent="0.2">
      <c r="A64" s="16">
        <v>60</v>
      </c>
      <c r="B64" s="17" t="s">
        <v>203</v>
      </c>
      <c r="C64" s="18" t="s">
        <v>168</v>
      </c>
      <c r="D64" s="11">
        <v>4</v>
      </c>
      <c r="E64" s="12">
        <v>6</v>
      </c>
      <c r="F64" s="11">
        <f t="shared" si="6"/>
        <v>6</v>
      </c>
      <c r="G64" s="11">
        <v>6</v>
      </c>
      <c r="H64" s="12"/>
      <c r="I64" s="11">
        <f t="shared" si="7"/>
        <v>6</v>
      </c>
      <c r="J64" s="11">
        <v>6</v>
      </c>
      <c r="K64" s="12"/>
      <c r="L64" s="11">
        <f t="shared" si="8"/>
        <v>6</v>
      </c>
      <c r="M64" s="11">
        <v>6</v>
      </c>
      <c r="N64" s="12"/>
      <c r="O64" s="11">
        <v>4</v>
      </c>
      <c r="P64" s="12">
        <v>5</v>
      </c>
      <c r="Q64" s="11">
        <f t="shared" si="9"/>
        <v>5</v>
      </c>
      <c r="R64" s="11">
        <v>5</v>
      </c>
      <c r="S64" s="12"/>
      <c r="T64" s="11">
        <f t="shared" si="10"/>
        <v>5</v>
      </c>
      <c r="U64" s="12">
        <v>6</v>
      </c>
      <c r="V64" s="12"/>
      <c r="W64" s="11">
        <f t="shared" si="11"/>
        <v>6</v>
      </c>
      <c r="X64" s="12">
        <v>6</v>
      </c>
      <c r="Y64" s="12"/>
      <c r="Z64" s="11">
        <v>7</v>
      </c>
      <c r="AA64" s="12"/>
      <c r="AB64" s="11">
        <f t="shared" si="12"/>
        <v>7</v>
      </c>
      <c r="AC64" s="11">
        <v>6</v>
      </c>
      <c r="AD64" s="12"/>
      <c r="AE64" s="11">
        <f t="shared" si="13"/>
        <v>6</v>
      </c>
      <c r="AF64" s="11">
        <v>7</v>
      </c>
      <c r="AG64" s="11"/>
      <c r="AH64" s="11">
        <v>6</v>
      </c>
      <c r="AI64" s="12"/>
      <c r="AJ64" s="11">
        <f t="shared" si="40"/>
        <v>6</v>
      </c>
      <c r="AK64" s="11">
        <v>6</v>
      </c>
      <c r="AL64" s="12"/>
      <c r="AM64" s="11">
        <f t="shared" si="41"/>
        <v>6</v>
      </c>
      <c r="AN64" s="11">
        <v>5</v>
      </c>
      <c r="AO64" s="12"/>
      <c r="AP64" s="11">
        <f t="shared" si="42"/>
        <v>5</v>
      </c>
      <c r="AQ64" s="11">
        <v>7</v>
      </c>
      <c r="AR64" s="12"/>
      <c r="AS64" s="12">
        <v>7</v>
      </c>
      <c r="AT64" s="12"/>
      <c r="AU64" s="12">
        <v>6</v>
      </c>
      <c r="AV64" s="12"/>
      <c r="AW64" s="11">
        <f t="shared" si="14"/>
        <v>6</v>
      </c>
      <c r="AX64" s="13">
        <f t="shared" si="43"/>
        <v>6.11</v>
      </c>
      <c r="AY64" s="13"/>
      <c r="AZ64" s="14" t="str">
        <f t="shared" si="36"/>
        <v>TBKhá</v>
      </c>
      <c r="BA64" s="19"/>
      <c r="BB64" s="11">
        <v>6</v>
      </c>
      <c r="BC64" s="12"/>
      <c r="BD64" s="11">
        <v>7</v>
      </c>
      <c r="BE64" s="12"/>
      <c r="BF64" s="11">
        <v>8</v>
      </c>
      <c r="BG64" s="12"/>
      <c r="BH64" s="11">
        <v>6</v>
      </c>
      <c r="BI64" s="11"/>
      <c r="BJ64" s="11">
        <f t="shared" si="15"/>
        <v>6</v>
      </c>
      <c r="BK64" s="11">
        <v>6</v>
      </c>
      <c r="BL64" s="12"/>
      <c r="BM64" s="11">
        <v>8</v>
      </c>
      <c r="BN64" s="12"/>
      <c r="BO64" s="11">
        <v>7</v>
      </c>
      <c r="BP64" s="12"/>
      <c r="BQ64" s="11">
        <f t="shared" si="16"/>
        <v>7</v>
      </c>
      <c r="BR64" s="11">
        <v>7</v>
      </c>
      <c r="BS64" s="12"/>
      <c r="BT64" s="12">
        <v>9</v>
      </c>
      <c r="BU64" s="12"/>
      <c r="BV64" s="12">
        <v>9</v>
      </c>
      <c r="BW64" s="12"/>
      <c r="BX64" s="11">
        <v>8</v>
      </c>
      <c r="BY64" s="12"/>
      <c r="BZ64" s="11">
        <v>5</v>
      </c>
      <c r="CA64" s="12"/>
      <c r="CB64" s="11">
        <v>7</v>
      </c>
      <c r="CC64" s="12"/>
      <c r="CD64" s="11">
        <v>6</v>
      </c>
      <c r="CE64" s="11"/>
      <c r="CF64" s="11">
        <f t="shared" si="17"/>
        <v>6</v>
      </c>
      <c r="CG64" s="11">
        <v>7</v>
      </c>
      <c r="CH64" s="12"/>
      <c r="CI64" s="11">
        <v>8</v>
      </c>
      <c r="CJ64" s="12"/>
      <c r="CK64" s="11">
        <v>8</v>
      </c>
      <c r="CL64" s="12"/>
      <c r="CM64" s="11">
        <v>7</v>
      </c>
      <c r="CN64" s="12"/>
      <c r="CO64" s="11">
        <f t="shared" si="18"/>
        <v>7</v>
      </c>
      <c r="CP64" s="11">
        <v>7</v>
      </c>
      <c r="CQ64" s="12"/>
      <c r="CR64" s="11">
        <v>7</v>
      </c>
      <c r="CS64" s="12"/>
      <c r="CT64" s="11">
        <f t="shared" si="19"/>
        <v>7</v>
      </c>
      <c r="CU64" s="12">
        <v>8</v>
      </c>
      <c r="CV64" s="12"/>
      <c r="CW64" s="12">
        <v>8</v>
      </c>
      <c r="CX64" s="12"/>
      <c r="CY64" s="13">
        <f t="shared" si="44"/>
        <v>7.17</v>
      </c>
      <c r="CZ64" s="13"/>
      <c r="DA64" s="14" t="str">
        <f t="shared" si="37"/>
        <v>Khá</v>
      </c>
      <c r="DB64" s="19"/>
      <c r="DC64" s="11">
        <v>8</v>
      </c>
      <c r="DD64" s="12"/>
      <c r="DE64" s="11">
        <f t="shared" si="20"/>
        <v>8</v>
      </c>
      <c r="DF64" s="11">
        <v>7</v>
      </c>
      <c r="DG64" s="12"/>
      <c r="DH64" s="11">
        <f t="shared" si="21"/>
        <v>7</v>
      </c>
      <c r="DI64" s="11">
        <v>7</v>
      </c>
      <c r="DJ64" s="12"/>
      <c r="DK64" s="11">
        <v>9</v>
      </c>
      <c r="DL64" s="11"/>
      <c r="DM64" s="11">
        <v>7</v>
      </c>
      <c r="DN64" s="12"/>
      <c r="DO64" s="11">
        <v>6</v>
      </c>
      <c r="DP64" s="12"/>
      <c r="DQ64" s="11">
        <v>7</v>
      </c>
      <c r="DR64" s="12"/>
      <c r="DS64" s="11">
        <v>8</v>
      </c>
      <c r="DT64" s="12"/>
      <c r="DU64" s="12">
        <v>8</v>
      </c>
      <c r="DV64" s="12"/>
      <c r="DW64" s="12">
        <v>9</v>
      </c>
      <c r="DX64" s="12"/>
      <c r="DY64" s="13">
        <f t="shared" si="22"/>
        <v>7.72</v>
      </c>
      <c r="DZ64" s="13"/>
      <c r="EA64" s="14" t="str">
        <f t="shared" si="38"/>
        <v>Khá</v>
      </c>
      <c r="EB64" s="19"/>
      <c r="EC64" s="11">
        <v>8</v>
      </c>
      <c r="ED64" s="98"/>
      <c r="EE64" s="11">
        <v>6</v>
      </c>
      <c r="EF64" s="98"/>
      <c r="EG64" s="11">
        <f t="shared" si="23"/>
        <v>6</v>
      </c>
      <c r="EH64" s="11">
        <v>7</v>
      </c>
      <c r="EI64" s="98"/>
      <c r="EJ64" s="11">
        <v>6</v>
      </c>
      <c r="EK64" s="98"/>
      <c r="EL64" s="11">
        <v>8</v>
      </c>
      <c r="EM64" s="98"/>
      <c r="EN64" s="11">
        <v>8</v>
      </c>
      <c r="EO64" s="98"/>
      <c r="EP64" s="11">
        <f t="shared" si="24"/>
        <v>8</v>
      </c>
      <c r="EQ64" s="11">
        <v>8</v>
      </c>
      <c r="ER64" s="98"/>
      <c r="ES64" s="11">
        <v>9</v>
      </c>
      <c r="ET64" s="98"/>
      <c r="EU64" s="11">
        <v>10</v>
      </c>
      <c r="EV64" s="98"/>
      <c r="EW64" s="11">
        <v>7</v>
      </c>
      <c r="EX64" s="98"/>
      <c r="EY64" s="11">
        <v>7</v>
      </c>
      <c r="EZ64" s="98"/>
      <c r="FA64" s="217">
        <f t="shared" si="25"/>
        <v>7.89</v>
      </c>
      <c r="FB64" s="220"/>
      <c r="FC64" s="221" t="str">
        <f t="shared" si="29"/>
        <v>Khá</v>
      </c>
      <c r="FD64" s="221"/>
      <c r="FE64" s="217">
        <f t="shared" si="26"/>
        <v>7.81</v>
      </c>
      <c r="FF64" s="220"/>
      <c r="FG64" s="221" t="str">
        <f t="shared" si="30"/>
        <v>Khá</v>
      </c>
      <c r="FH64" s="219" t="str">
        <f t="shared" si="27"/>
        <v>Trần ThịThuận</v>
      </c>
      <c r="FI64" s="46">
        <f t="shared" si="28"/>
        <v>7.03</v>
      </c>
      <c r="FJ64" s="46"/>
      <c r="FK64" s="47" t="str">
        <f t="shared" si="39"/>
        <v>Khá</v>
      </c>
      <c r="FL64" s="170">
        <f t="shared" si="45"/>
        <v>67</v>
      </c>
    </row>
    <row r="65" spans="1:168" ht="12.75" x14ac:dyDescent="0.2">
      <c r="A65" s="16">
        <v>61</v>
      </c>
      <c r="B65" s="17" t="s">
        <v>120</v>
      </c>
      <c r="C65" s="18" t="s">
        <v>169</v>
      </c>
      <c r="D65" s="11">
        <v>6</v>
      </c>
      <c r="E65" s="12"/>
      <c r="F65" s="11">
        <f t="shared" si="6"/>
        <v>6</v>
      </c>
      <c r="G65" s="11">
        <v>7</v>
      </c>
      <c r="H65" s="12"/>
      <c r="I65" s="11">
        <f t="shared" si="7"/>
        <v>7</v>
      </c>
      <c r="J65" s="11">
        <v>8</v>
      </c>
      <c r="K65" s="12"/>
      <c r="L65" s="11">
        <f t="shared" si="8"/>
        <v>8</v>
      </c>
      <c r="M65" s="11">
        <v>6</v>
      </c>
      <c r="N65" s="12"/>
      <c r="O65" s="11">
        <v>6</v>
      </c>
      <c r="P65" s="12"/>
      <c r="Q65" s="11">
        <f t="shared" si="9"/>
        <v>6</v>
      </c>
      <c r="R65" s="11">
        <v>6</v>
      </c>
      <c r="S65" s="12"/>
      <c r="T65" s="11">
        <f t="shared" si="10"/>
        <v>6</v>
      </c>
      <c r="U65" s="12">
        <v>6</v>
      </c>
      <c r="V65" s="12"/>
      <c r="W65" s="11">
        <f t="shared" si="11"/>
        <v>6</v>
      </c>
      <c r="X65" s="12">
        <v>6</v>
      </c>
      <c r="Y65" s="12"/>
      <c r="Z65" s="11">
        <v>6</v>
      </c>
      <c r="AA65" s="12"/>
      <c r="AB65" s="11">
        <f t="shared" si="12"/>
        <v>6</v>
      </c>
      <c r="AC65" s="11">
        <v>6</v>
      </c>
      <c r="AD65" s="12"/>
      <c r="AE65" s="11">
        <f t="shared" si="13"/>
        <v>6</v>
      </c>
      <c r="AF65" s="11">
        <v>6</v>
      </c>
      <c r="AG65" s="11"/>
      <c r="AH65" s="11">
        <v>6</v>
      </c>
      <c r="AI65" s="12"/>
      <c r="AJ65" s="11">
        <f t="shared" si="40"/>
        <v>6</v>
      </c>
      <c r="AK65" s="11">
        <v>7</v>
      </c>
      <c r="AL65" s="12"/>
      <c r="AM65" s="11">
        <f t="shared" si="41"/>
        <v>7</v>
      </c>
      <c r="AN65" s="11">
        <v>6</v>
      </c>
      <c r="AO65" s="12"/>
      <c r="AP65" s="11">
        <f t="shared" si="42"/>
        <v>6</v>
      </c>
      <c r="AQ65" s="11">
        <v>6</v>
      </c>
      <c r="AR65" s="12"/>
      <c r="AS65" s="12">
        <v>7</v>
      </c>
      <c r="AT65" s="12"/>
      <c r="AU65" s="12">
        <v>5</v>
      </c>
      <c r="AV65" s="12"/>
      <c r="AW65" s="11">
        <f t="shared" si="14"/>
        <v>5</v>
      </c>
      <c r="AX65" s="13">
        <f t="shared" si="43"/>
        <v>6.22</v>
      </c>
      <c r="AY65" s="13"/>
      <c r="AZ65" s="14" t="str">
        <f t="shared" si="36"/>
        <v>TBKhá</v>
      </c>
      <c r="BA65" s="19"/>
      <c r="BB65" s="11">
        <v>7</v>
      </c>
      <c r="BC65" s="12"/>
      <c r="BD65" s="11">
        <v>7</v>
      </c>
      <c r="BE65" s="12"/>
      <c r="BF65" s="11">
        <v>7</v>
      </c>
      <c r="BG65" s="12"/>
      <c r="BH65" s="11">
        <v>6</v>
      </c>
      <c r="BI65" s="11"/>
      <c r="BJ65" s="11">
        <f t="shared" si="15"/>
        <v>6</v>
      </c>
      <c r="BK65" s="11">
        <v>6</v>
      </c>
      <c r="BL65" s="12"/>
      <c r="BM65" s="11">
        <v>8</v>
      </c>
      <c r="BN65" s="12"/>
      <c r="BO65" s="11">
        <v>8</v>
      </c>
      <c r="BP65" s="12"/>
      <c r="BQ65" s="11">
        <f t="shared" si="16"/>
        <v>8</v>
      </c>
      <c r="BR65" s="11">
        <v>7</v>
      </c>
      <c r="BS65" s="12"/>
      <c r="BT65" s="12">
        <v>8</v>
      </c>
      <c r="BU65" s="12"/>
      <c r="BV65" s="12">
        <v>8</v>
      </c>
      <c r="BW65" s="12"/>
      <c r="BX65" s="11">
        <v>7</v>
      </c>
      <c r="BY65" s="12"/>
      <c r="BZ65" s="11">
        <v>6</v>
      </c>
      <c r="CA65" s="12"/>
      <c r="CB65" s="11">
        <v>6</v>
      </c>
      <c r="CC65" s="12"/>
      <c r="CD65" s="11">
        <v>7</v>
      </c>
      <c r="CE65" s="11"/>
      <c r="CF65" s="11">
        <f t="shared" si="17"/>
        <v>7</v>
      </c>
      <c r="CG65" s="11">
        <v>7</v>
      </c>
      <c r="CH65" s="12"/>
      <c r="CI65" s="11">
        <v>9</v>
      </c>
      <c r="CJ65" s="12"/>
      <c r="CK65" s="11">
        <v>8</v>
      </c>
      <c r="CL65" s="12"/>
      <c r="CM65" s="11">
        <v>8</v>
      </c>
      <c r="CN65" s="12"/>
      <c r="CO65" s="11">
        <f t="shared" si="18"/>
        <v>8</v>
      </c>
      <c r="CP65" s="11">
        <v>7</v>
      </c>
      <c r="CQ65" s="12"/>
      <c r="CR65" s="11">
        <v>6</v>
      </c>
      <c r="CS65" s="12"/>
      <c r="CT65" s="11">
        <f t="shared" si="19"/>
        <v>6</v>
      </c>
      <c r="CU65" s="12">
        <v>8</v>
      </c>
      <c r="CV65" s="12"/>
      <c r="CW65" s="12">
        <v>7</v>
      </c>
      <c r="CX65" s="12"/>
      <c r="CY65" s="13">
        <f t="shared" si="44"/>
        <v>7.15</v>
      </c>
      <c r="CZ65" s="13"/>
      <c r="DA65" s="14" t="str">
        <f t="shared" si="37"/>
        <v>Khá</v>
      </c>
      <c r="DB65" s="19"/>
      <c r="DC65" s="11">
        <v>8</v>
      </c>
      <c r="DD65" s="12"/>
      <c r="DE65" s="11">
        <f t="shared" si="20"/>
        <v>8</v>
      </c>
      <c r="DF65" s="11">
        <v>6</v>
      </c>
      <c r="DG65" s="12"/>
      <c r="DH65" s="11">
        <f t="shared" si="21"/>
        <v>6</v>
      </c>
      <c r="DI65" s="11">
        <v>7</v>
      </c>
      <c r="DJ65" s="12"/>
      <c r="DK65" s="11">
        <v>8</v>
      </c>
      <c r="DL65" s="11"/>
      <c r="DM65" s="11">
        <v>9</v>
      </c>
      <c r="DN65" s="12"/>
      <c r="DO65" s="11">
        <v>7</v>
      </c>
      <c r="DP65" s="12"/>
      <c r="DQ65" s="11">
        <v>7</v>
      </c>
      <c r="DR65" s="12"/>
      <c r="DS65" s="11">
        <v>8</v>
      </c>
      <c r="DT65" s="12"/>
      <c r="DU65" s="12">
        <v>7</v>
      </c>
      <c r="DV65" s="12"/>
      <c r="DW65" s="12">
        <v>8</v>
      </c>
      <c r="DX65" s="12"/>
      <c r="DY65" s="13">
        <f t="shared" si="22"/>
        <v>7.52</v>
      </c>
      <c r="DZ65" s="13"/>
      <c r="EA65" s="14" t="str">
        <f t="shared" si="38"/>
        <v>Khá</v>
      </c>
      <c r="EB65" s="19"/>
      <c r="EC65" s="11">
        <v>8</v>
      </c>
      <c r="ED65" s="98"/>
      <c r="EE65" s="11">
        <v>8</v>
      </c>
      <c r="EF65" s="98"/>
      <c r="EG65" s="11">
        <f t="shared" si="23"/>
        <v>8</v>
      </c>
      <c r="EH65" s="11">
        <v>8</v>
      </c>
      <c r="EI65" s="98"/>
      <c r="EJ65" s="11">
        <v>8</v>
      </c>
      <c r="EK65" s="98"/>
      <c r="EL65" s="11">
        <v>7</v>
      </c>
      <c r="EM65" s="98"/>
      <c r="EN65" s="11">
        <v>9</v>
      </c>
      <c r="EO65" s="98"/>
      <c r="EP65" s="11">
        <f t="shared" si="24"/>
        <v>9</v>
      </c>
      <c r="EQ65" s="11">
        <v>8</v>
      </c>
      <c r="ER65" s="98"/>
      <c r="ES65" s="11">
        <v>8</v>
      </c>
      <c r="ET65" s="98"/>
      <c r="EU65" s="11">
        <v>9</v>
      </c>
      <c r="EV65" s="98"/>
      <c r="EW65" s="11">
        <v>8</v>
      </c>
      <c r="EX65" s="98"/>
      <c r="EY65" s="11">
        <v>7</v>
      </c>
      <c r="EZ65" s="98"/>
      <c r="FA65" s="217">
        <f t="shared" si="25"/>
        <v>8.18</v>
      </c>
      <c r="FB65" s="220"/>
      <c r="FC65" s="221" t="str">
        <f t="shared" si="29"/>
        <v>Giỏi</v>
      </c>
      <c r="FD65" s="221"/>
      <c r="FE65" s="217">
        <f t="shared" si="26"/>
        <v>7.87</v>
      </c>
      <c r="FF65" s="220"/>
      <c r="FG65" s="221" t="str">
        <f t="shared" si="30"/>
        <v>Khá</v>
      </c>
      <c r="FH65" s="219" t="str">
        <f t="shared" si="27"/>
        <v>Hoàng ThịThúy</v>
      </c>
      <c r="FI65" s="46">
        <f t="shared" si="28"/>
        <v>7.08</v>
      </c>
      <c r="FJ65" s="46"/>
      <c r="FK65" s="47" t="str">
        <f t="shared" si="39"/>
        <v>Khá</v>
      </c>
      <c r="FL65" s="170">
        <f t="shared" si="45"/>
        <v>63</v>
      </c>
    </row>
    <row r="66" spans="1:168" ht="12.75" x14ac:dyDescent="0.2">
      <c r="A66" s="16">
        <v>62</v>
      </c>
      <c r="B66" s="17" t="s">
        <v>328</v>
      </c>
      <c r="C66" s="18" t="s">
        <v>169</v>
      </c>
      <c r="D66" s="11">
        <v>6</v>
      </c>
      <c r="E66" s="12"/>
      <c r="F66" s="11">
        <f t="shared" si="6"/>
        <v>6</v>
      </c>
      <c r="G66" s="11">
        <v>6</v>
      </c>
      <c r="H66" s="12"/>
      <c r="I66" s="11">
        <f t="shared" si="7"/>
        <v>6</v>
      </c>
      <c r="J66" s="11">
        <v>8</v>
      </c>
      <c r="K66" s="12"/>
      <c r="L66" s="11">
        <f t="shared" si="8"/>
        <v>8</v>
      </c>
      <c r="M66" s="11">
        <v>7</v>
      </c>
      <c r="N66" s="12"/>
      <c r="O66" s="11">
        <v>7</v>
      </c>
      <c r="P66" s="12"/>
      <c r="Q66" s="11">
        <f t="shared" si="9"/>
        <v>7</v>
      </c>
      <c r="R66" s="11">
        <v>5</v>
      </c>
      <c r="S66" s="12"/>
      <c r="T66" s="11">
        <f t="shared" si="10"/>
        <v>5</v>
      </c>
      <c r="U66" s="12">
        <v>7</v>
      </c>
      <c r="V66" s="12"/>
      <c r="W66" s="11">
        <f t="shared" si="11"/>
        <v>7</v>
      </c>
      <c r="X66" s="12">
        <v>7</v>
      </c>
      <c r="Y66" s="12"/>
      <c r="Z66" s="11">
        <v>8</v>
      </c>
      <c r="AA66" s="12"/>
      <c r="AB66" s="11">
        <f t="shared" si="12"/>
        <v>8</v>
      </c>
      <c r="AC66" s="11">
        <v>5</v>
      </c>
      <c r="AD66" s="12"/>
      <c r="AE66" s="11">
        <f t="shared" si="13"/>
        <v>5</v>
      </c>
      <c r="AF66" s="11">
        <v>6</v>
      </c>
      <c r="AG66" s="11"/>
      <c r="AH66" s="11">
        <v>6</v>
      </c>
      <c r="AI66" s="12"/>
      <c r="AJ66" s="11">
        <f t="shared" si="40"/>
        <v>6</v>
      </c>
      <c r="AK66" s="11">
        <v>6</v>
      </c>
      <c r="AL66" s="12"/>
      <c r="AM66" s="11">
        <f t="shared" si="41"/>
        <v>6</v>
      </c>
      <c r="AN66" s="11">
        <v>7</v>
      </c>
      <c r="AO66" s="12"/>
      <c r="AP66" s="11">
        <f t="shared" si="42"/>
        <v>7</v>
      </c>
      <c r="AQ66" s="11">
        <v>8</v>
      </c>
      <c r="AR66" s="12"/>
      <c r="AS66" s="12">
        <v>7</v>
      </c>
      <c r="AT66" s="12"/>
      <c r="AU66" s="12">
        <v>6</v>
      </c>
      <c r="AV66" s="12"/>
      <c r="AW66" s="11">
        <f t="shared" si="14"/>
        <v>6</v>
      </c>
      <c r="AX66" s="13">
        <f t="shared" si="43"/>
        <v>6.52</v>
      </c>
      <c r="AY66" s="13"/>
      <c r="AZ66" s="14" t="str">
        <f t="shared" si="36"/>
        <v>TBKhá</v>
      </c>
      <c r="BA66" s="19"/>
      <c r="BB66" s="11">
        <v>6</v>
      </c>
      <c r="BC66" s="12"/>
      <c r="BD66" s="11">
        <v>7</v>
      </c>
      <c r="BE66" s="12"/>
      <c r="BF66" s="11">
        <v>8</v>
      </c>
      <c r="BG66" s="12"/>
      <c r="BH66" s="11">
        <v>8</v>
      </c>
      <c r="BI66" s="11"/>
      <c r="BJ66" s="11">
        <f t="shared" si="15"/>
        <v>8</v>
      </c>
      <c r="BK66" s="11">
        <v>7</v>
      </c>
      <c r="BL66" s="12"/>
      <c r="BM66" s="11">
        <v>8</v>
      </c>
      <c r="BN66" s="12"/>
      <c r="BO66" s="11">
        <v>8</v>
      </c>
      <c r="BP66" s="12"/>
      <c r="BQ66" s="11">
        <f t="shared" si="16"/>
        <v>8</v>
      </c>
      <c r="BR66" s="11">
        <v>6</v>
      </c>
      <c r="BS66" s="12"/>
      <c r="BT66" s="12">
        <v>8</v>
      </c>
      <c r="BU66" s="12"/>
      <c r="BV66" s="12">
        <v>8</v>
      </c>
      <c r="BW66" s="12"/>
      <c r="BX66" s="11">
        <v>9</v>
      </c>
      <c r="BY66" s="12"/>
      <c r="BZ66" s="11">
        <v>5</v>
      </c>
      <c r="CA66" s="12"/>
      <c r="CB66" s="11">
        <v>7</v>
      </c>
      <c r="CC66" s="12"/>
      <c r="CD66" s="11">
        <v>8</v>
      </c>
      <c r="CE66" s="11"/>
      <c r="CF66" s="11">
        <f t="shared" si="17"/>
        <v>8</v>
      </c>
      <c r="CG66" s="11">
        <v>6</v>
      </c>
      <c r="CH66" s="12"/>
      <c r="CI66" s="11">
        <v>8</v>
      </c>
      <c r="CJ66" s="12"/>
      <c r="CK66" s="11">
        <v>8</v>
      </c>
      <c r="CL66" s="12"/>
      <c r="CM66" s="11">
        <v>6</v>
      </c>
      <c r="CN66" s="12"/>
      <c r="CO66" s="11">
        <f t="shared" si="18"/>
        <v>6</v>
      </c>
      <c r="CP66" s="11">
        <v>6</v>
      </c>
      <c r="CQ66" s="12"/>
      <c r="CR66" s="11">
        <v>7</v>
      </c>
      <c r="CS66" s="12"/>
      <c r="CT66" s="11">
        <f t="shared" si="19"/>
        <v>7</v>
      </c>
      <c r="CU66" s="12">
        <v>8</v>
      </c>
      <c r="CV66" s="12"/>
      <c r="CW66" s="12">
        <v>9</v>
      </c>
      <c r="CX66" s="12"/>
      <c r="CY66" s="13">
        <f t="shared" si="44"/>
        <v>7.25</v>
      </c>
      <c r="CZ66" s="13"/>
      <c r="DA66" s="14" t="str">
        <f t="shared" si="37"/>
        <v>Khá</v>
      </c>
      <c r="DB66" s="19"/>
      <c r="DC66" s="11">
        <v>9</v>
      </c>
      <c r="DD66" s="12"/>
      <c r="DE66" s="11">
        <f t="shared" si="20"/>
        <v>9</v>
      </c>
      <c r="DF66" s="11">
        <v>8</v>
      </c>
      <c r="DG66" s="12"/>
      <c r="DH66" s="11">
        <f t="shared" si="21"/>
        <v>8</v>
      </c>
      <c r="DI66" s="11">
        <v>6</v>
      </c>
      <c r="DJ66" s="12"/>
      <c r="DK66" s="11">
        <v>8</v>
      </c>
      <c r="DL66" s="11"/>
      <c r="DM66" s="11">
        <v>9</v>
      </c>
      <c r="DN66" s="12"/>
      <c r="DO66" s="11">
        <v>7</v>
      </c>
      <c r="DP66" s="12"/>
      <c r="DQ66" s="11">
        <v>7</v>
      </c>
      <c r="DR66" s="12"/>
      <c r="DS66" s="11">
        <v>8</v>
      </c>
      <c r="DT66" s="12"/>
      <c r="DU66" s="12">
        <v>8</v>
      </c>
      <c r="DV66" s="12"/>
      <c r="DW66" s="12">
        <v>8</v>
      </c>
      <c r="DX66" s="12"/>
      <c r="DY66" s="13">
        <f t="shared" si="22"/>
        <v>7.92</v>
      </c>
      <c r="DZ66" s="13"/>
      <c r="EA66" s="14" t="str">
        <f t="shared" si="38"/>
        <v>Khá</v>
      </c>
      <c r="EB66" s="19"/>
      <c r="EC66" s="11">
        <v>9</v>
      </c>
      <c r="ED66" s="98"/>
      <c r="EE66" s="11">
        <v>9</v>
      </c>
      <c r="EF66" s="98"/>
      <c r="EG66" s="11">
        <f t="shared" si="23"/>
        <v>9</v>
      </c>
      <c r="EH66" s="11">
        <v>10</v>
      </c>
      <c r="EI66" s="98"/>
      <c r="EJ66" s="11">
        <v>8</v>
      </c>
      <c r="EK66" s="98"/>
      <c r="EL66" s="11">
        <v>8</v>
      </c>
      <c r="EM66" s="98"/>
      <c r="EN66" s="11">
        <v>9</v>
      </c>
      <c r="EO66" s="98"/>
      <c r="EP66" s="11">
        <f t="shared" si="24"/>
        <v>9</v>
      </c>
      <c r="EQ66" s="11">
        <v>8</v>
      </c>
      <c r="ER66" s="98"/>
      <c r="ES66" s="11">
        <v>8</v>
      </c>
      <c r="ET66" s="98"/>
      <c r="EU66" s="11">
        <v>9</v>
      </c>
      <c r="EV66" s="98"/>
      <c r="EW66" s="11">
        <v>9</v>
      </c>
      <c r="EX66" s="98"/>
      <c r="EY66" s="11">
        <v>9</v>
      </c>
      <c r="EZ66" s="98"/>
      <c r="FA66" s="217">
        <f t="shared" si="25"/>
        <v>8.7899999999999991</v>
      </c>
      <c r="FB66" s="220"/>
      <c r="FC66" s="221" t="str">
        <f t="shared" si="29"/>
        <v>Giỏi</v>
      </c>
      <c r="FD66" s="221"/>
      <c r="FE66" s="217">
        <f t="shared" si="26"/>
        <v>8.3800000000000008</v>
      </c>
      <c r="FF66" s="220"/>
      <c r="FG66" s="221" t="str">
        <f t="shared" si="30"/>
        <v>Giỏi</v>
      </c>
      <c r="FH66" s="219" t="str">
        <f t="shared" si="27"/>
        <v>Phan Thị HồngThúy</v>
      </c>
      <c r="FI66" s="46">
        <f t="shared" si="28"/>
        <v>7.38</v>
      </c>
      <c r="FJ66" s="46"/>
      <c r="FK66" s="47" t="str">
        <f t="shared" si="39"/>
        <v>Khá</v>
      </c>
      <c r="FL66" s="170">
        <f t="shared" si="45"/>
        <v>40</v>
      </c>
    </row>
    <row r="67" spans="1:168" ht="12.75" x14ac:dyDescent="0.2">
      <c r="A67" s="16">
        <v>63</v>
      </c>
      <c r="B67" s="17" t="s">
        <v>203</v>
      </c>
      <c r="C67" s="18" t="s">
        <v>169</v>
      </c>
      <c r="D67" s="11">
        <v>3</v>
      </c>
      <c r="E67" s="12">
        <v>7</v>
      </c>
      <c r="F67" s="11">
        <f t="shared" si="6"/>
        <v>7</v>
      </c>
      <c r="G67" s="11">
        <v>6</v>
      </c>
      <c r="H67" s="12"/>
      <c r="I67" s="11">
        <f t="shared" si="7"/>
        <v>6</v>
      </c>
      <c r="J67" s="11">
        <v>8</v>
      </c>
      <c r="K67" s="12"/>
      <c r="L67" s="11">
        <f t="shared" si="8"/>
        <v>8</v>
      </c>
      <c r="M67" s="11">
        <v>6</v>
      </c>
      <c r="N67" s="12"/>
      <c r="O67" s="11">
        <v>5</v>
      </c>
      <c r="P67" s="12"/>
      <c r="Q67" s="11">
        <f t="shared" si="9"/>
        <v>5</v>
      </c>
      <c r="R67" s="11">
        <v>6</v>
      </c>
      <c r="S67" s="12"/>
      <c r="T67" s="11">
        <f t="shared" si="10"/>
        <v>6</v>
      </c>
      <c r="U67" s="12">
        <v>6</v>
      </c>
      <c r="V67" s="12"/>
      <c r="W67" s="11">
        <f t="shared" si="11"/>
        <v>6</v>
      </c>
      <c r="X67" s="12">
        <v>7</v>
      </c>
      <c r="Y67" s="12"/>
      <c r="Z67" s="11">
        <v>8</v>
      </c>
      <c r="AA67" s="12"/>
      <c r="AB67" s="11">
        <f t="shared" si="12"/>
        <v>8</v>
      </c>
      <c r="AC67" s="11">
        <v>5</v>
      </c>
      <c r="AD67" s="12"/>
      <c r="AE67" s="11">
        <f t="shared" si="13"/>
        <v>5</v>
      </c>
      <c r="AF67" s="11">
        <v>6</v>
      </c>
      <c r="AG67" s="11"/>
      <c r="AH67" s="11">
        <v>5</v>
      </c>
      <c r="AI67" s="12"/>
      <c r="AJ67" s="11">
        <f t="shared" si="40"/>
        <v>5</v>
      </c>
      <c r="AK67" s="11">
        <v>5</v>
      </c>
      <c r="AL67" s="12"/>
      <c r="AM67" s="11">
        <f t="shared" si="41"/>
        <v>5</v>
      </c>
      <c r="AN67" s="11">
        <v>6</v>
      </c>
      <c r="AO67" s="12"/>
      <c r="AP67" s="11">
        <f t="shared" si="42"/>
        <v>6</v>
      </c>
      <c r="AQ67" s="11">
        <v>6</v>
      </c>
      <c r="AR67" s="12"/>
      <c r="AS67" s="12">
        <v>7</v>
      </c>
      <c r="AT67" s="12"/>
      <c r="AU67" s="12">
        <v>6</v>
      </c>
      <c r="AV67" s="12"/>
      <c r="AW67" s="11">
        <f t="shared" si="14"/>
        <v>6</v>
      </c>
      <c r="AX67" s="13">
        <f t="shared" si="43"/>
        <v>6.09</v>
      </c>
      <c r="AY67" s="13"/>
      <c r="AZ67" s="14" t="str">
        <f t="shared" si="36"/>
        <v>TBKhá</v>
      </c>
      <c r="BA67" s="19"/>
      <c r="BB67" s="11">
        <v>7</v>
      </c>
      <c r="BC67" s="12"/>
      <c r="BD67" s="11">
        <v>5</v>
      </c>
      <c r="BE67" s="12"/>
      <c r="BF67" s="11">
        <v>7</v>
      </c>
      <c r="BG67" s="12"/>
      <c r="BH67" s="11">
        <v>6</v>
      </c>
      <c r="BI67" s="11"/>
      <c r="BJ67" s="11">
        <f t="shared" si="15"/>
        <v>6</v>
      </c>
      <c r="BK67" s="11">
        <v>6</v>
      </c>
      <c r="BL67" s="12"/>
      <c r="BM67" s="11">
        <v>8</v>
      </c>
      <c r="BN67" s="12"/>
      <c r="BO67" s="11">
        <v>7</v>
      </c>
      <c r="BP67" s="12"/>
      <c r="BQ67" s="11">
        <f t="shared" si="16"/>
        <v>7</v>
      </c>
      <c r="BR67" s="11">
        <v>7</v>
      </c>
      <c r="BS67" s="12"/>
      <c r="BT67" s="12">
        <v>9</v>
      </c>
      <c r="BU67" s="12"/>
      <c r="BV67" s="12">
        <v>8</v>
      </c>
      <c r="BW67" s="12"/>
      <c r="BX67" s="11">
        <v>9</v>
      </c>
      <c r="BY67" s="12"/>
      <c r="BZ67" s="11">
        <v>6</v>
      </c>
      <c r="CA67" s="12"/>
      <c r="CB67" s="11">
        <v>8</v>
      </c>
      <c r="CC67" s="12"/>
      <c r="CD67" s="11">
        <v>8</v>
      </c>
      <c r="CE67" s="11"/>
      <c r="CF67" s="11">
        <f t="shared" si="17"/>
        <v>8</v>
      </c>
      <c r="CG67" s="11">
        <v>8</v>
      </c>
      <c r="CH67" s="12"/>
      <c r="CI67" s="11">
        <v>9</v>
      </c>
      <c r="CJ67" s="12"/>
      <c r="CK67" s="11">
        <v>7</v>
      </c>
      <c r="CL67" s="12"/>
      <c r="CM67" s="11">
        <v>8</v>
      </c>
      <c r="CN67" s="12"/>
      <c r="CO67" s="11">
        <f t="shared" si="18"/>
        <v>8</v>
      </c>
      <c r="CP67" s="11">
        <v>7</v>
      </c>
      <c r="CQ67" s="12"/>
      <c r="CR67" s="11">
        <v>8</v>
      </c>
      <c r="CS67" s="12"/>
      <c r="CT67" s="11">
        <f t="shared" si="19"/>
        <v>8</v>
      </c>
      <c r="CU67" s="12">
        <v>8</v>
      </c>
      <c r="CV67" s="12"/>
      <c r="CW67" s="12">
        <v>8</v>
      </c>
      <c r="CX67" s="12"/>
      <c r="CY67" s="13">
        <f t="shared" si="44"/>
        <v>7.43</v>
      </c>
      <c r="CZ67" s="13"/>
      <c r="DA67" s="14" t="str">
        <f t="shared" si="37"/>
        <v>Khá</v>
      </c>
      <c r="DB67" s="19"/>
      <c r="DC67" s="11">
        <v>8</v>
      </c>
      <c r="DD67" s="12"/>
      <c r="DE67" s="11">
        <f t="shared" si="20"/>
        <v>8</v>
      </c>
      <c r="DF67" s="11">
        <v>7</v>
      </c>
      <c r="DG67" s="12"/>
      <c r="DH67" s="11">
        <f t="shared" si="21"/>
        <v>7</v>
      </c>
      <c r="DI67" s="11">
        <v>7</v>
      </c>
      <c r="DJ67" s="12"/>
      <c r="DK67" s="11">
        <v>8</v>
      </c>
      <c r="DL67" s="11"/>
      <c r="DM67" s="11">
        <v>9</v>
      </c>
      <c r="DN67" s="12"/>
      <c r="DO67" s="11">
        <v>7</v>
      </c>
      <c r="DP67" s="12"/>
      <c r="DQ67" s="11">
        <v>7</v>
      </c>
      <c r="DR67" s="12"/>
      <c r="DS67" s="11">
        <v>8</v>
      </c>
      <c r="DT67" s="12"/>
      <c r="DU67" s="12">
        <v>8</v>
      </c>
      <c r="DV67" s="12"/>
      <c r="DW67" s="12">
        <v>9</v>
      </c>
      <c r="DX67" s="12"/>
      <c r="DY67" s="13">
        <f t="shared" si="22"/>
        <v>7.8</v>
      </c>
      <c r="DZ67" s="13"/>
      <c r="EA67" s="14" t="str">
        <f t="shared" si="38"/>
        <v>Khá</v>
      </c>
      <c r="EB67" s="19"/>
      <c r="EC67" s="11">
        <v>8</v>
      </c>
      <c r="ED67" s="98"/>
      <c r="EE67" s="11">
        <v>7</v>
      </c>
      <c r="EF67" s="98"/>
      <c r="EG67" s="11">
        <f t="shared" si="23"/>
        <v>7</v>
      </c>
      <c r="EH67" s="11">
        <v>8</v>
      </c>
      <c r="EI67" s="98"/>
      <c r="EJ67" s="11">
        <v>8</v>
      </c>
      <c r="EK67" s="98"/>
      <c r="EL67" s="11">
        <v>8</v>
      </c>
      <c r="EM67" s="98"/>
      <c r="EN67" s="11">
        <v>8</v>
      </c>
      <c r="EO67" s="98"/>
      <c r="EP67" s="11">
        <f t="shared" si="24"/>
        <v>8</v>
      </c>
      <c r="EQ67" s="11">
        <v>8</v>
      </c>
      <c r="ER67" s="98"/>
      <c r="ES67" s="11">
        <v>8</v>
      </c>
      <c r="ET67" s="98"/>
      <c r="EU67" s="11">
        <v>9</v>
      </c>
      <c r="EV67" s="98"/>
      <c r="EW67" s="11">
        <v>8</v>
      </c>
      <c r="EX67" s="98"/>
      <c r="EY67" s="11">
        <v>8</v>
      </c>
      <c r="EZ67" s="98"/>
      <c r="FA67" s="217">
        <f t="shared" si="25"/>
        <v>8.11</v>
      </c>
      <c r="FB67" s="220"/>
      <c r="FC67" s="221" t="str">
        <f t="shared" si="29"/>
        <v>Giỏi</v>
      </c>
      <c r="FD67" s="221"/>
      <c r="FE67" s="217">
        <f t="shared" si="26"/>
        <v>7.96</v>
      </c>
      <c r="FF67" s="220"/>
      <c r="FG67" s="221" t="str">
        <f t="shared" si="30"/>
        <v>Khá</v>
      </c>
      <c r="FH67" s="219" t="str">
        <f t="shared" si="27"/>
        <v>Trần ThịThúy</v>
      </c>
      <c r="FI67" s="46">
        <f t="shared" si="28"/>
        <v>7.16</v>
      </c>
      <c r="FJ67" s="46"/>
      <c r="FK67" s="47" t="str">
        <f t="shared" si="39"/>
        <v>Khá</v>
      </c>
      <c r="FL67" s="170">
        <f t="shared" si="45"/>
        <v>60</v>
      </c>
    </row>
    <row r="68" spans="1:168" ht="12.75" x14ac:dyDescent="0.2">
      <c r="A68" s="16">
        <v>64</v>
      </c>
      <c r="B68" s="17" t="s">
        <v>228</v>
      </c>
      <c r="C68" s="18" t="s">
        <v>329</v>
      </c>
      <c r="D68" s="11">
        <v>7</v>
      </c>
      <c r="E68" s="12"/>
      <c r="F68" s="11">
        <f t="shared" si="6"/>
        <v>7</v>
      </c>
      <c r="G68" s="11">
        <v>6</v>
      </c>
      <c r="H68" s="12"/>
      <c r="I68" s="11">
        <f t="shared" si="7"/>
        <v>6</v>
      </c>
      <c r="J68" s="11">
        <v>10</v>
      </c>
      <c r="K68" s="12"/>
      <c r="L68" s="11">
        <f t="shared" si="8"/>
        <v>10</v>
      </c>
      <c r="M68" s="11">
        <v>8</v>
      </c>
      <c r="N68" s="12"/>
      <c r="O68" s="11">
        <v>8</v>
      </c>
      <c r="P68" s="12"/>
      <c r="Q68" s="11">
        <f t="shared" si="9"/>
        <v>8</v>
      </c>
      <c r="R68" s="11">
        <v>7</v>
      </c>
      <c r="S68" s="12"/>
      <c r="T68" s="11">
        <f t="shared" si="10"/>
        <v>7</v>
      </c>
      <c r="U68" s="12">
        <v>7</v>
      </c>
      <c r="V68" s="12"/>
      <c r="W68" s="11">
        <f t="shared" si="11"/>
        <v>7</v>
      </c>
      <c r="X68" s="12">
        <v>8</v>
      </c>
      <c r="Y68" s="12"/>
      <c r="Z68" s="11">
        <v>8</v>
      </c>
      <c r="AA68" s="12"/>
      <c r="AB68" s="11">
        <f t="shared" si="12"/>
        <v>8</v>
      </c>
      <c r="AC68" s="11">
        <v>5</v>
      </c>
      <c r="AD68" s="12"/>
      <c r="AE68" s="11">
        <f t="shared" si="13"/>
        <v>5</v>
      </c>
      <c r="AF68" s="11">
        <v>8</v>
      </c>
      <c r="AG68" s="11"/>
      <c r="AH68" s="11">
        <v>7</v>
      </c>
      <c r="AI68" s="12"/>
      <c r="AJ68" s="11">
        <f t="shared" si="40"/>
        <v>7</v>
      </c>
      <c r="AK68" s="11">
        <v>7</v>
      </c>
      <c r="AL68" s="12"/>
      <c r="AM68" s="11">
        <f t="shared" si="41"/>
        <v>7</v>
      </c>
      <c r="AN68" s="11">
        <v>7</v>
      </c>
      <c r="AO68" s="12"/>
      <c r="AP68" s="11">
        <f t="shared" si="42"/>
        <v>7</v>
      </c>
      <c r="AQ68" s="11">
        <v>7</v>
      </c>
      <c r="AR68" s="12"/>
      <c r="AS68" s="12">
        <v>8</v>
      </c>
      <c r="AT68" s="12"/>
      <c r="AU68" s="12">
        <v>8</v>
      </c>
      <c r="AV68" s="12"/>
      <c r="AW68" s="11">
        <f t="shared" si="14"/>
        <v>8</v>
      </c>
      <c r="AX68" s="13">
        <f t="shared" si="43"/>
        <v>7.17</v>
      </c>
      <c r="AY68" s="13"/>
      <c r="AZ68" s="14" t="str">
        <f t="shared" si="36"/>
        <v>Khá</v>
      </c>
      <c r="BA68" s="19"/>
      <c r="BB68" s="11">
        <v>8</v>
      </c>
      <c r="BC68" s="12"/>
      <c r="BD68" s="11">
        <v>7</v>
      </c>
      <c r="BE68" s="12"/>
      <c r="BF68" s="11">
        <v>8</v>
      </c>
      <c r="BG68" s="12"/>
      <c r="BH68" s="11">
        <v>8</v>
      </c>
      <c r="BI68" s="11"/>
      <c r="BJ68" s="11">
        <f t="shared" si="15"/>
        <v>8</v>
      </c>
      <c r="BK68" s="11">
        <v>8</v>
      </c>
      <c r="BL68" s="12"/>
      <c r="BM68" s="11">
        <v>8</v>
      </c>
      <c r="BN68" s="12"/>
      <c r="BO68" s="11">
        <v>9</v>
      </c>
      <c r="BP68" s="12"/>
      <c r="BQ68" s="11">
        <f t="shared" si="16"/>
        <v>9</v>
      </c>
      <c r="BR68" s="11">
        <v>7</v>
      </c>
      <c r="BS68" s="12"/>
      <c r="BT68" s="12">
        <v>9</v>
      </c>
      <c r="BU68" s="12"/>
      <c r="BV68" s="12">
        <v>9</v>
      </c>
      <c r="BW68" s="12"/>
      <c r="BX68" s="11">
        <v>9</v>
      </c>
      <c r="BY68" s="12"/>
      <c r="BZ68" s="11">
        <v>6</v>
      </c>
      <c r="CA68" s="12"/>
      <c r="CB68" s="11">
        <v>8</v>
      </c>
      <c r="CC68" s="12"/>
      <c r="CD68" s="11">
        <v>9</v>
      </c>
      <c r="CE68" s="11"/>
      <c r="CF68" s="11">
        <f t="shared" si="17"/>
        <v>9</v>
      </c>
      <c r="CG68" s="11">
        <v>8</v>
      </c>
      <c r="CH68" s="12"/>
      <c r="CI68" s="11">
        <v>8</v>
      </c>
      <c r="CJ68" s="12"/>
      <c r="CK68" s="11">
        <v>8</v>
      </c>
      <c r="CL68" s="12"/>
      <c r="CM68" s="11">
        <v>9</v>
      </c>
      <c r="CN68" s="12"/>
      <c r="CO68" s="11">
        <f t="shared" si="18"/>
        <v>9</v>
      </c>
      <c r="CP68" s="11">
        <v>8</v>
      </c>
      <c r="CQ68" s="12"/>
      <c r="CR68" s="11">
        <v>10</v>
      </c>
      <c r="CS68" s="12"/>
      <c r="CT68" s="11">
        <f t="shared" si="19"/>
        <v>10</v>
      </c>
      <c r="CU68" s="12">
        <v>7</v>
      </c>
      <c r="CV68" s="12"/>
      <c r="CW68" s="12">
        <v>8</v>
      </c>
      <c r="CX68" s="12"/>
      <c r="CY68" s="13">
        <f t="shared" si="44"/>
        <v>8.09</v>
      </c>
      <c r="CZ68" s="13"/>
      <c r="DA68" s="14" t="str">
        <f t="shared" si="37"/>
        <v>Giỏi</v>
      </c>
      <c r="DB68" s="19"/>
      <c r="DC68" s="11">
        <v>9</v>
      </c>
      <c r="DD68" s="12"/>
      <c r="DE68" s="11">
        <f t="shared" si="20"/>
        <v>9</v>
      </c>
      <c r="DF68" s="11">
        <v>9</v>
      </c>
      <c r="DG68" s="12"/>
      <c r="DH68" s="11">
        <f t="shared" si="21"/>
        <v>9</v>
      </c>
      <c r="DI68" s="11">
        <v>7</v>
      </c>
      <c r="DJ68" s="12"/>
      <c r="DK68" s="11">
        <v>9</v>
      </c>
      <c r="DL68" s="11"/>
      <c r="DM68" s="11">
        <v>9</v>
      </c>
      <c r="DN68" s="12"/>
      <c r="DO68" s="11">
        <v>8</v>
      </c>
      <c r="DP68" s="12"/>
      <c r="DQ68" s="11">
        <v>7</v>
      </c>
      <c r="DR68" s="12"/>
      <c r="DS68" s="11">
        <v>8</v>
      </c>
      <c r="DT68" s="12"/>
      <c r="DU68" s="12">
        <v>8</v>
      </c>
      <c r="DV68" s="12"/>
      <c r="DW68" s="12">
        <v>8</v>
      </c>
      <c r="DX68" s="12"/>
      <c r="DY68" s="13">
        <f t="shared" si="22"/>
        <v>8.36</v>
      </c>
      <c r="DZ68" s="13"/>
      <c r="EA68" s="14" t="str">
        <f t="shared" si="38"/>
        <v>Giỏi</v>
      </c>
      <c r="EB68" s="19"/>
      <c r="EC68" s="11">
        <v>10</v>
      </c>
      <c r="ED68" s="98"/>
      <c r="EE68" s="11">
        <v>9</v>
      </c>
      <c r="EF68" s="98"/>
      <c r="EG68" s="11">
        <f t="shared" si="23"/>
        <v>9</v>
      </c>
      <c r="EH68" s="11">
        <v>10</v>
      </c>
      <c r="EI68" s="98"/>
      <c r="EJ68" s="11">
        <v>9</v>
      </c>
      <c r="EK68" s="98"/>
      <c r="EL68" s="11">
        <v>8</v>
      </c>
      <c r="EM68" s="98"/>
      <c r="EN68" s="11">
        <v>9</v>
      </c>
      <c r="EO68" s="98"/>
      <c r="EP68" s="11">
        <f t="shared" si="24"/>
        <v>9</v>
      </c>
      <c r="EQ68" s="11">
        <v>8</v>
      </c>
      <c r="ER68" s="98"/>
      <c r="ES68" s="11">
        <v>9</v>
      </c>
      <c r="ET68" s="98"/>
      <c r="EU68" s="11">
        <v>9</v>
      </c>
      <c r="EV68" s="98"/>
      <c r="EW68" s="11">
        <v>10</v>
      </c>
      <c r="EX68" s="98"/>
      <c r="EY68" s="11">
        <v>7</v>
      </c>
      <c r="EZ68" s="98"/>
      <c r="FA68" s="217">
        <f t="shared" si="25"/>
        <v>8.9600000000000009</v>
      </c>
      <c r="FB68" s="220"/>
      <c r="FC68" s="221" t="str">
        <f t="shared" si="29"/>
        <v>Giỏi</v>
      </c>
      <c r="FD68" s="221"/>
      <c r="FE68" s="217">
        <f t="shared" si="26"/>
        <v>8.68</v>
      </c>
      <c r="FF68" s="220"/>
      <c r="FG68" s="221" t="str">
        <f t="shared" si="30"/>
        <v>Giỏi</v>
      </c>
      <c r="FH68" s="219" t="str">
        <f t="shared" si="27"/>
        <v>Lê Thị NgọcThùy</v>
      </c>
      <c r="FI68" s="46">
        <f t="shared" si="28"/>
        <v>7.98</v>
      </c>
      <c r="FJ68" s="46"/>
      <c r="FK68" s="47" t="str">
        <f t="shared" si="39"/>
        <v>Khá</v>
      </c>
      <c r="FL68" s="170">
        <f t="shared" si="45"/>
        <v>14</v>
      </c>
    </row>
    <row r="69" spans="1:168" ht="12.75" x14ac:dyDescent="0.2">
      <c r="A69" s="16">
        <v>65</v>
      </c>
      <c r="B69" s="17" t="s">
        <v>257</v>
      </c>
      <c r="C69" s="18" t="s">
        <v>267</v>
      </c>
      <c r="D69" s="11">
        <v>5</v>
      </c>
      <c r="E69" s="12"/>
      <c r="F69" s="11">
        <f t="shared" si="6"/>
        <v>5</v>
      </c>
      <c r="G69" s="11">
        <v>6</v>
      </c>
      <c r="H69" s="12"/>
      <c r="I69" s="11">
        <f t="shared" si="7"/>
        <v>6</v>
      </c>
      <c r="J69" s="11">
        <v>8</v>
      </c>
      <c r="K69" s="12"/>
      <c r="L69" s="11">
        <f t="shared" si="8"/>
        <v>8</v>
      </c>
      <c r="M69" s="11">
        <v>6</v>
      </c>
      <c r="N69" s="12"/>
      <c r="O69" s="11">
        <v>7</v>
      </c>
      <c r="P69" s="12"/>
      <c r="Q69" s="11">
        <f t="shared" si="9"/>
        <v>7</v>
      </c>
      <c r="R69" s="11">
        <v>5</v>
      </c>
      <c r="S69" s="12"/>
      <c r="T69" s="11">
        <f t="shared" si="10"/>
        <v>5</v>
      </c>
      <c r="U69" s="12">
        <v>7</v>
      </c>
      <c r="V69" s="12"/>
      <c r="W69" s="11">
        <f t="shared" si="11"/>
        <v>7</v>
      </c>
      <c r="X69" s="12">
        <v>5</v>
      </c>
      <c r="Y69" s="12"/>
      <c r="Z69" s="11">
        <v>6</v>
      </c>
      <c r="AA69" s="12"/>
      <c r="AB69" s="11">
        <f t="shared" si="12"/>
        <v>6</v>
      </c>
      <c r="AC69" s="11">
        <v>5</v>
      </c>
      <c r="AD69" s="12"/>
      <c r="AE69" s="11">
        <f t="shared" si="13"/>
        <v>5</v>
      </c>
      <c r="AF69" s="11">
        <v>5</v>
      </c>
      <c r="AG69" s="11"/>
      <c r="AH69" s="11">
        <v>6</v>
      </c>
      <c r="AI69" s="12"/>
      <c r="AJ69" s="11">
        <f t="shared" ref="AJ69:AJ88" si="46">MAX(AH69:AI69)</f>
        <v>6</v>
      </c>
      <c r="AK69" s="11">
        <v>5</v>
      </c>
      <c r="AL69" s="12"/>
      <c r="AM69" s="11">
        <f t="shared" ref="AM69:AM88" si="47">MAX(AK69:AL69)</f>
        <v>5</v>
      </c>
      <c r="AN69" s="11">
        <v>6</v>
      </c>
      <c r="AO69" s="12"/>
      <c r="AP69" s="11">
        <f t="shared" ref="AP69:AP88" si="48">MAX(AN69:AO69)</f>
        <v>6</v>
      </c>
      <c r="AQ69" s="11">
        <v>8</v>
      </c>
      <c r="AR69" s="12"/>
      <c r="AS69" s="12">
        <v>5</v>
      </c>
      <c r="AT69" s="12"/>
      <c r="AU69" s="12">
        <v>5</v>
      </c>
      <c r="AV69" s="12"/>
      <c r="AW69" s="11">
        <f t="shared" si="14"/>
        <v>5</v>
      </c>
      <c r="AX69" s="13">
        <f t="shared" ref="AX69:AX88" si="49">ROUND((SUMPRODUCT($D$5:$AW$5,$D69:$AW69))/$AX$6,2)</f>
        <v>5.89</v>
      </c>
      <c r="AY69" s="13"/>
      <c r="AZ69" s="14" t="str">
        <f t="shared" si="36"/>
        <v>TBình</v>
      </c>
      <c r="BA69" s="19"/>
      <c r="BB69" s="11">
        <v>6</v>
      </c>
      <c r="BC69" s="12"/>
      <c r="BD69" s="11">
        <v>8</v>
      </c>
      <c r="BE69" s="12"/>
      <c r="BF69" s="11">
        <v>8</v>
      </c>
      <c r="BG69" s="12"/>
      <c r="BH69" s="11">
        <v>6</v>
      </c>
      <c r="BI69" s="11"/>
      <c r="BJ69" s="11">
        <f t="shared" si="15"/>
        <v>6</v>
      </c>
      <c r="BK69" s="11">
        <v>7</v>
      </c>
      <c r="BL69" s="12"/>
      <c r="BM69" s="11">
        <v>8</v>
      </c>
      <c r="BN69" s="12"/>
      <c r="BO69" s="11">
        <v>7</v>
      </c>
      <c r="BP69" s="12"/>
      <c r="BQ69" s="11">
        <f t="shared" si="16"/>
        <v>7</v>
      </c>
      <c r="BR69" s="11">
        <v>7</v>
      </c>
      <c r="BS69" s="12"/>
      <c r="BT69" s="12">
        <v>9</v>
      </c>
      <c r="BU69" s="12"/>
      <c r="BV69" s="12">
        <v>8</v>
      </c>
      <c r="BW69" s="12"/>
      <c r="BX69" s="11">
        <v>9</v>
      </c>
      <c r="BY69" s="12"/>
      <c r="BZ69" s="11">
        <v>6</v>
      </c>
      <c r="CA69" s="12"/>
      <c r="CB69" s="11">
        <v>7</v>
      </c>
      <c r="CC69" s="12"/>
      <c r="CD69" s="11">
        <v>8</v>
      </c>
      <c r="CE69" s="11"/>
      <c r="CF69" s="11">
        <f t="shared" si="17"/>
        <v>8</v>
      </c>
      <c r="CG69" s="11">
        <v>7</v>
      </c>
      <c r="CH69" s="12"/>
      <c r="CI69" s="11">
        <v>7</v>
      </c>
      <c r="CJ69" s="12"/>
      <c r="CK69" s="11">
        <v>8</v>
      </c>
      <c r="CL69" s="12"/>
      <c r="CM69" s="11">
        <v>6</v>
      </c>
      <c r="CN69" s="12"/>
      <c r="CO69" s="11">
        <f t="shared" si="18"/>
        <v>6</v>
      </c>
      <c r="CP69" s="11">
        <v>7</v>
      </c>
      <c r="CQ69" s="12"/>
      <c r="CR69" s="11">
        <v>6</v>
      </c>
      <c r="CS69" s="12"/>
      <c r="CT69" s="11">
        <f t="shared" si="19"/>
        <v>6</v>
      </c>
      <c r="CU69" s="12">
        <v>8</v>
      </c>
      <c r="CV69" s="12"/>
      <c r="CW69" s="12">
        <v>8</v>
      </c>
      <c r="CX69" s="12"/>
      <c r="CY69" s="13">
        <f t="shared" ref="CY69:CY88" si="50">ROUND((SUMPRODUCT($BB$5:$CX$5,$BB69:$CX69))/$CY$6,2)</f>
        <v>7.34</v>
      </c>
      <c r="CZ69" s="13"/>
      <c r="DA69" s="14" t="str">
        <f t="shared" si="37"/>
        <v>Khá</v>
      </c>
      <c r="DB69" s="19"/>
      <c r="DC69" s="11">
        <v>9</v>
      </c>
      <c r="DD69" s="12"/>
      <c r="DE69" s="11">
        <f t="shared" si="20"/>
        <v>9</v>
      </c>
      <c r="DF69" s="11">
        <v>7</v>
      </c>
      <c r="DG69" s="12"/>
      <c r="DH69" s="11">
        <f t="shared" si="21"/>
        <v>7</v>
      </c>
      <c r="DI69" s="11">
        <v>6</v>
      </c>
      <c r="DJ69" s="12"/>
      <c r="DK69" s="11">
        <v>7</v>
      </c>
      <c r="DL69" s="11"/>
      <c r="DM69" s="11">
        <v>7</v>
      </c>
      <c r="DN69" s="12"/>
      <c r="DO69" s="11">
        <v>7</v>
      </c>
      <c r="DP69" s="12"/>
      <c r="DQ69" s="11">
        <v>6</v>
      </c>
      <c r="DR69" s="12"/>
      <c r="DS69" s="11">
        <v>9</v>
      </c>
      <c r="DT69" s="12"/>
      <c r="DU69" s="12">
        <v>8</v>
      </c>
      <c r="DV69" s="12"/>
      <c r="DW69" s="12">
        <v>8</v>
      </c>
      <c r="DX69" s="12"/>
      <c r="DY69" s="13">
        <f t="shared" si="22"/>
        <v>7.48</v>
      </c>
      <c r="DZ69" s="13"/>
      <c r="EA69" s="14" t="str">
        <f t="shared" si="38"/>
        <v>Khá</v>
      </c>
      <c r="EB69" s="19"/>
      <c r="EC69" s="11">
        <v>8</v>
      </c>
      <c r="ED69" s="98"/>
      <c r="EE69" s="11">
        <v>7</v>
      </c>
      <c r="EF69" s="98"/>
      <c r="EG69" s="11">
        <f t="shared" si="23"/>
        <v>7</v>
      </c>
      <c r="EH69" s="11">
        <v>8</v>
      </c>
      <c r="EI69" s="98"/>
      <c r="EJ69" s="11">
        <v>8</v>
      </c>
      <c r="EK69" s="98"/>
      <c r="EL69" s="11">
        <v>8</v>
      </c>
      <c r="EM69" s="98"/>
      <c r="EN69" s="11">
        <v>9</v>
      </c>
      <c r="EO69" s="98"/>
      <c r="EP69" s="11">
        <f t="shared" si="24"/>
        <v>9</v>
      </c>
      <c r="EQ69" s="11">
        <v>8</v>
      </c>
      <c r="ER69" s="98"/>
      <c r="ES69" s="11">
        <v>9</v>
      </c>
      <c r="ET69" s="98"/>
      <c r="EU69" s="11">
        <v>9</v>
      </c>
      <c r="EV69" s="98"/>
      <c r="EW69" s="11">
        <v>8</v>
      </c>
      <c r="EX69" s="98"/>
      <c r="EY69" s="11">
        <v>8</v>
      </c>
      <c r="EZ69" s="98"/>
      <c r="FA69" s="217">
        <f t="shared" si="25"/>
        <v>8.32</v>
      </c>
      <c r="FB69" s="220"/>
      <c r="FC69" s="221" t="str">
        <f t="shared" si="29"/>
        <v>Giỏi</v>
      </c>
      <c r="FD69" s="221"/>
      <c r="FE69" s="217">
        <f t="shared" si="26"/>
        <v>7.92</v>
      </c>
      <c r="FF69" s="220"/>
      <c r="FG69" s="221" t="str">
        <f t="shared" si="30"/>
        <v>Khá</v>
      </c>
      <c r="FH69" s="219" t="str">
        <f t="shared" si="27"/>
        <v>Phan ThịThủy</v>
      </c>
      <c r="FI69" s="46">
        <f t="shared" si="28"/>
        <v>7.04</v>
      </c>
      <c r="FJ69" s="46"/>
      <c r="FK69" s="47" t="str">
        <f t="shared" si="39"/>
        <v>Khá</v>
      </c>
      <c r="FL69" s="170">
        <f t="shared" si="45"/>
        <v>64</v>
      </c>
    </row>
    <row r="70" spans="1:168" ht="12.75" x14ac:dyDescent="0.2">
      <c r="A70" s="16">
        <v>66</v>
      </c>
      <c r="B70" s="17" t="s">
        <v>330</v>
      </c>
      <c r="C70" s="18" t="s">
        <v>331</v>
      </c>
      <c r="D70" s="11">
        <v>4</v>
      </c>
      <c r="E70" s="12">
        <v>7</v>
      </c>
      <c r="F70" s="11">
        <f t="shared" ref="F70:F88" si="51">MAX(D70:E70)</f>
        <v>7</v>
      </c>
      <c r="G70" s="11">
        <v>5</v>
      </c>
      <c r="H70" s="12"/>
      <c r="I70" s="11">
        <f t="shared" ref="I70:I88" si="52">MAX(G70:H70)</f>
        <v>5</v>
      </c>
      <c r="J70" s="11">
        <v>8</v>
      </c>
      <c r="K70" s="12"/>
      <c r="L70" s="11">
        <f t="shared" ref="L70:L88" si="53">MAX(J70:K70)</f>
        <v>8</v>
      </c>
      <c r="M70" s="11">
        <v>7</v>
      </c>
      <c r="N70" s="12"/>
      <c r="O70" s="11">
        <v>5</v>
      </c>
      <c r="P70" s="12"/>
      <c r="Q70" s="11">
        <f t="shared" ref="Q70:Q88" si="54">MAX(O70:P70)</f>
        <v>5</v>
      </c>
      <c r="R70" s="11">
        <v>6</v>
      </c>
      <c r="S70" s="12"/>
      <c r="T70" s="11">
        <f t="shared" ref="T70:T88" si="55">MAX(R70:S70)</f>
        <v>6</v>
      </c>
      <c r="U70" s="12">
        <v>6</v>
      </c>
      <c r="V70" s="12"/>
      <c r="W70" s="11">
        <f t="shared" ref="W70:W88" si="56">MAX(U70:V70)</f>
        <v>6</v>
      </c>
      <c r="X70" s="12">
        <v>7</v>
      </c>
      <c r="Y70" s="12"/>
      <c r="Z70" s="11">
        <v>5</v>
      </c>
      <c r="AA70" s="12"/>
      <c r="AB70" s="11">
        <f t="shared" ref="AB70:AB88" si="57">MAX(Z70:AA70)</f>
        <v>5</v>
      </c>
      <c r="AC70" s="11">
        <v>4</v>
      </c>
      <c r="AD70" s="12">
        <v>7</v>
      </c>
      <c r="AE70" s="11">
        <f t="shared" ref="AE70:AE88" si="58">MAX(AC70:AD70)</f>
        <v>7</v>
      </c>
      <c r="AF70" s="11">
        <v>5</v>
      </c>
      <c r="AG70" s="11"/>
      <c r="AH70" s="11">
        <v>6</v>
      </c>
      <c r="AI70" s="12"/>
      <c r="AJ70" s="11">
        <f t="shared" si="46"/>
        <v>6</v>
      </c>
      <c r="AK70" s="11">
        <v>5</v>
      </c>
      <c r="AL70" s="12"/>
      <c r="AM70" s="11">
        <f t="shared" si="47"/>
        <v>5</v>
      </c>
      <c r="AN70" s="11">
        <v>6</v>
      </c>
      <c r="AO70" s="12"/>
      <c r="AP70" s="11">
        <f t="shared" si="48"/>
        <v>6</v>
      </c>
      <c r="AQ70" s="11">
        <v>6</v>
      </c>
      <c r="AR70" s="12"/>
      <c r="AS70" s="12">
        <v>7</v>
      </c>
      <c r="AT70" s="12"/>
      <c r="AU70" s="12">
        <v>4</v>
      </c>
      <c r="AV70" s="12">
        <v>5</v>
      </c>
      <c r="AW70" s="11">
        <f t="shared" ref="AW70:AW88" si="59">MAX(AU70:AV70)</f>
        <v>5</v>
      </c>
      <c r="AX70" s="13">
        <f t="shared" si="49"/>
        <v>6.02</v>
      </c>
      <c r="AY70" s="13"/>
      <c r="AZ70" s="14" t="str">
        <f t="shared" si="36"/>
        <v>TBKhá</v>
      </c>
      <c r="BA70" s="19"/>
      <c r="BB70" s="11">
        <v>6</v>
      </c>
      <c r="BC70" s="12"/>
      <c r="BD70" s="11">
        <v>8</v>
      </c>
      <c r="BE70" s="12"/>
      <c r="BF70" s="11">
        <v>8</v>
      </c>
      <c r="BG70" s="12"/>
      <c r="BH70" s="11">
        <v>3</v>
      </c>
      <c r="BI70" s="11">
        <v>8</v>
      </c>
      <c r="BJ70" s="11">
        <f t="shared" ref="BJ70:BJ88" si="60">MAX(BH70:BI70)</f>
        <v>8</v>
      </c>
      <c r="BK70" s="11">
        <v>6</v>
      </c>
      <c r="BL70" s="12"/>
      <c r="BM70" s="11">
        <v>8</v>
      </c>
      <c r="BN70" s="12"/>
      <c r="BO70" s="11">
        <v>6</v>
      </c>
      <c r="BP70" s="12"/>
      <c r="BQ70" s="11">
        <f t="shared" ref="BQ70:BQ88" si="61">MAX(BO70:BP70)</f>
        <v>6</v>
      </c>
      <c r="BR70" s="11">
        <v>8</v>
      </c>
      <c r="BS70" s="12"/>
      <c r="BT70" s="12">
        <v>9</v>
      </c>
      <c r="BU70" s="12"/>
      <c r="BV70" s="12">
        <v>9</v>
      </c>
      <c r="BW70" s="12"/>
      <c r="BX70" s="11">
        <v>9</v>
      </c>
      <c r="BY70" s="12"/>
      <c r="BZ70" s="11">
        <v>6</v>
      </c>
      <c r="CA70" s="12"/>
      <c r="CB70" s="11">
        <v>7</v>
      </c>
      <c r="CC70" s="12"/>
      <c r="CD70" s="11">
        <v>3</v>
      </c>
      <c r="CE70" s="11">
        <v>9</v>
      </c>
      <c r="CF70" s="11">
        <f t="shared" ref="CF70:CF88" si="62">MAX(CD70:CE70)</f>
        <v>9</v>
      </c>
      <c r="CG70" s="11">
        <v>8</v>
      </c>
      <c r="CH70" s="12"/>
      <c r="CI70" s="11">
        <v>8</v>
      </c>
      <c r="CJ70" s="12"/>
      <c r="CK70" s="11">
        <v>7</v>
      </c>
      <c r="CL70" s="12"/>
      <c r="CM70" s="11">
        <v>8</v>
      </c>
      <c r="CN70" s="12"/>
      <c r="CO70" s="11">
        <f t="shared" ref="CO70:CO88" si="63">MAX(CM70:CN70)</f>
        <v>8</v>
      </c>
      <c r="CP70" s="11">
        <v>7</v>
      </c>
      <c r="CQ70" s="12"/>
      <c r="CR70" s="11">
        <v>4</v>
      </c>
      <c r="CS70" s="12">
        <v>9</v>
      </c>
      <c r="CT70" s="11">
        <f t="shared" ref="CT70:CT88" si="64">MAX(CR70:CS70)</f>
        <v>9</v>
      </c>
      <c r="CU70" s="12">
        <v>7</v>
      </c>
      <c r="CV70" s="12"/>
      <c r="CW70" s="12">
        <v>7</v>
      </c>
      <c r="CX70" s="12"/>
      <c r="CY70" s="13">
        <f t="shared" si="50"/>
        <v>7.66</v>
      </c>
      <c r="CZ70" s="13"/>
      <c r="DA70" s="14" t="str">
        <f t="shared" si="37"/>
        <v>Khá</v>
      </c>
      <c r="DB70" s="19"/>
      <c r="DC70" s="11">
        <v>8</v>
      </c>
      <c r="DD70" s="12"/>
      <c r="DE70" s="11">
        <f t="shared" ref="DE70:DE88" si="65">MAX(DC70:DD70)</f>
        <v>8</v>
      </c>
      <c r="DF70" s="11">
        <v>7</v>
      </c>
      <c r="DG70" s="12"/>
      <c r="DH70" s="11">
        <f t="shared" ref="DH70:DH88" si="66">MAX(DF70:DG70)</f>
        <v>7</v>
      </c>
      <c r="DI70" s="11">
        <v>7</v>
      </c>
      <c r="DJ70" s="12"/>
      <c r="DK70" s="11">
        <v>8</v>
      </c>
      <c r="DL70" s="11"/>
      <c r="DM70" s="11">
        <v>7</v>
      </c>
      <c r="DN70" s="12"/>
      <c r="DO70" s="11">
        <v>7</v>
      </c>
      <c r="DP70" s="12"/>
      <c r="DQ70" s="11">
        <v>7</v>
      </c>
      <c r="DR70" s="12"/>
      <c r="DS70" s="11">
        <v>8</v>
      </c>
      <c r="DT70" s="12"/>
      <c r="DU70" s="12">
        <v>8</v>
      </c>
      <c r="DV70" s="12"/>
      <c r="DW70" s="12">
        <v>9</v>
      </c>
      <c r="DX70" s="12"/>
      <c r="DY70" s="13">
        <f t="shared" ref="DY70:DY88" si="67">ROUND((SUMPRODUCT($DC$5:$DX$5,$DC70:$DX70))/$DY$6,2)</f>
        <v>7.64</v>
      </c>
      <c r="DZ70" s="13"/>
      <c r="EA70" s="14" t="str">
        <f t="shared" si="38"/>
        <v>Khá</v>
      </c>
      <c r="EB70" s="19"/>
      <c r="EC70" s="11">
        <v>9</v>
      </c>
      <c r="ED70" s="98"/>
      <c r="EE70" s="11">
        <v>8</v>
      </c>
      <c r="EF70" s="98"/>
      <c r="EG70" s="11">
        <f t="shared" si="23"/>
        <v>8</v>
      </c>
      <c r="EH70" s="11">
        <v>8</v>
      </c>
      <c r="EI70" s="98"/>
      <c r="EJ70" s="11">
        <v>9</v>
      </c>
      <c r="EK70" s="98"/>
      <c r="EL70" s="11">
        <v>8</v>
      </c>
      <c r="EM70" s="98"/>
      <c r="EN70" s="11">
        <v>9</v>
      </c>
      <c r="EO70" s="98"/>
      <c r="EP70" s="11">
        <f t="shared" ref="EP70:EP88" si="68">MAX(EN70:EO70)</f>
        <v>9</v>
      </c>
      <c r="EQ70" s="11">
        <v>8</v>
      </c>
      <c r="ER70" s="98"/>
      <c r="ES70" s="11">
        <v>8</v>
      </c>
      <c r="ET70" s="98"/>
      <c r="EU70" s="11">
        <v>8</v>
      </c>
      <c r="EV70" s="98"/>
      <c r="EW70" s="11">
        <v>7</v>
      </c>
      <c r="EX70" s="98"/>
      <c r="EY70" s="11">
        <v>9</v>
      </c>
      <c r="EZ70" s="98"/>
      <c r="FA70" s="217">
        <f t="shared" ref="FA70:FA88" si="69">ROUND(SUMPRODUCT($EC$5:$EZ$5,EC70:EZ70)/$FA$6,2)</f>
        <v>8.25</v>
      </c>
      <c r="FB70" s="220"/>
      <c r="FC70" s="221" t="str">
        <f t="shared" si="29"/>
        <v>Giỏi</v>
      </c>
      <c r="FD70" s="221"/>
      <c r="FE70" s="217">
        <f t="shared" ref="FE70:FE88" si="70">ROUND(SUMPRODUCT($DC$5:$EZ$5,DC70:EZ70)/$FE$6,2)</f>
        <v>7.96</v>
      </c>
      <c r="FF70" s="220"/>
      <c r="FG70" s="221" t="str">
        <f t="shared" si="30"/>
        <v>Khá</v>
      </c>
      <c r="FH70" s="219" t="str">
        <f t="shared" si="27"/>
        <v>Hoàng VănTin</v>
      </c>
      <c r="FI70" s="46">
        <f t="shared" si="28"/>
        <v>7.21</v>
      </c>
      <c r="FJ70" s="46"/>
      <c r="FK70" s="47" t="str">
        <f t="shared" si="39"/>
        <v>Khá</v>
      </c>
      <c r="FL70" s="170">
        <f t="shared" si="45"/>
        <v>55</v>
      </c>
    </row>
    <row r="71" spans="1:168" ht="12.75" x14ac:dyDescent="0.2">
      <c r="A71" s="16">
        <v>68</v>
      </c>
      <c r="B71" s="17" t="s">
        <v>102</v>
      </c>
      <c r="C71" s="18" t="s">
        <v>174</v>
      </c>
      <c r="D71" s="11">
        <v>9</v>
      </c>
      <c r="E71" s="12"/>
      <c r="F71" s="11">
        <f t="shared" si="51"/>
        <v>9</v>
      </c>
      <c r="G71" s="11">
        <v>6</v>
      </c>
      <c r="H71" s="12"/>
      <c r="I71" s="11">
        <f t="shared" si="52"/>
        <v>6</v>
      </c>
      <c r="J71" s="11">
        <v>8</v>
      </c>
      <c r="K71" s="12"/>
      <c r="L71" s="11">
        <f t="shared" si="53"/>
        <v>8</v>
      </c>
      <c r="M71" s="11">
        <v>8</v>
      </c>
      <c r="N71" s="12"/>
      <c r="O71" s="11">
        <v>9</v>
      </c>
      <c r="P71" s="12"/>
      <c r="Q71" s="11">
        <f t="shared" si="54"/>
        <v>9</v>
      </c>
      <c r="R71" s="11">
        <v>7</v>
      </c>
      <c r="S71" s="12"/>
      <c r="T71" s="11">
        <f t="shared" si="55"/>
        <v>7</v>
      </c>
      <c r="U71" s="12">
        <v>9</v>
      </c>
      <c r="V71" s="12"/>
      <c r="W71" s="11">
        <f t="shared" si="56"/>
        <v>9</v>
      </c>
      <c r="X71" s="12">
        <v>8</v>
      </c>
      <c r="Y71" s="12"/>
      <c r="Z71" s="11">
        <v>9</v>
      </c>
      <c r="AA71" s="12"/>
      <c r="AB71" s="11">
        <f t="shared" si="57"/>
        <v>9</v>
      </c>
      <c r="AC71" s="11">
        <v>6</v>
      </c>
      <c r="AD71" s="12"/>
      <c r="AE71" s="11">
        <f t="shared" si="58"/>
        <v>6</v>
      </c>
      <c r="AF71" s="11">
        <v>8</v>
      </c>
      <c r="AG71" s="11"/>
      <c r="AH71" s="11">
        <v>8</v>
      </c>
      <c r="AI71" s="12"/>
      <c r="AJ71" s="11">
        <f t="shared" si="46"/>
        <v>8</v>
      </c>
      <c r="AK71" s="11">
        <v>7</v>
      </c>
      <c r="AL71" s="12"/>
      <c r="AM71" s="11">
        <f t="shared" si="47"/>
        <v>7</v>
      </c>
      <c r="AN71" s="11">
        <v>8</v>
      </c>
      <c r="AO71" s="12"/>
      <c r="AP71" s="11">
        <f t="shared" si="48"/>
        <v>8</v>
      </c>
      <c r="AQ71" s="11">
        <v>7</v>
      </c>
      <c r="AR71" s="12"/>
      <c r="AS71" s="12">
        <v>8</v>
      </c>
      <c r="AT71" s="12"/>
      <c r="AU71" s="12">
        <v>8</v>
      </c>
      <c r="AV71" s="12"/>
      <c r="AW71" s="11">
        <f t="shared" si="59"/>
        <v>8</v>
      </c>
      <c r="AX71" s="13">
        <f t="shared" si="49"/>
        <v>7.7</v>
      </c>
      <c r="AY71" s="13"/>
      <c r="AZ71" s="14" t="str">
        <f t="shared" si="36"/>
        <v>Khá</v>
      </c>
      <c r="BA71" s="19"/>
      <c r="BB71" s="11">
        <v>8</v>
      </c>
      <c r="BC71" s="12"/>
      <c r="BD71" s="11">
        <v>8</v>
      </c>
      <c r="BE71" s="12"/>
      <c r="BF71" s="11">
        <v>8</v>
      </c>
      <c r="BG71" s="12"/>
      <c r="BH71" s="11">
        <v>8</v>
      </c>
      <c r="BI71" s="11"/>
      <c r="BJ71" s="11">
        <f t="shared" si="60"/>
        <v>8</v>
      </c>
      <c r="BK71" s="11">
        <v>8</v>
      </c>
      <c r="BL71" s="12"/>
      <c r="BM71" s="11">
        <v>8</v>
      </c>
      <c r="BN71" s="12"/>
      <c r="BO71" s="11">
        <v>9</v>
      </c>
      <c r="BP71" s="12"/>
      <c r="BQ71" s="11">
        <f t="shared" si="61"/>
        <v>9</v>
      </c>
      <c r="BR71" s="11">
        <v>8</v>
      </c>
      <c r="BS71" s="12"/>
      <c r="BT71" s="12">
        <v>9</v>
      </c>
      <c r="BU71" s="12"/>
      <c r="BV71" s="12">
        <v>9</v>
      </c>
      <c r="BW71" s="12"/>
      <c r="BX71" s="11">
        <v>9</v>
      </c>
      <c r="BY71" s="12"/>
      <c r="BZ71" s="11">
        <v>7</v>
      </c>
      <c r="CA71" s="12"/>
      <c r="CB71" s="11">
        <v>8</v>
      </c>
      <c r="CC71" s="12"/>
      <c r="CD71" s="11">
        <v>9</v>
      </c>
      <c r="CE71" s="11"/>
      <c r="CF71" s="11">
        <f t="shared" si="62"/>
        <v>9</v>
      </c>
      <c r="CG71" s="11">
        <v>9</v>
      </c>
      <c r="CH71" s="12"/>
      <c r="CI71" s="11">
        <v>9</v>
      </c>
      <c r="CJ71" s="12"/>
      <c r="CK71" s="11">
        <v>9</v>
      </c>
      <c r="CL71" s="12"/>
      <c r="CM71" s="11">
        <v>8</v>
      </c>
      <c r="CN71" s="12"/>
      <c r="CO71" s="11">
        <f t="shared" si="63"/>
        <v>8</v>
      </c>
      <c r="CP71" s="11">
        <v>9</v>
      </c>
      <c r="CQ71" s="12"/>
      <c r="CR71" s="11">
        <v>10</v>
      </c>
      <c r="CS71" s="12"/>
      <c r="CT71" s="11">
        <f t="shared" si="64"/>
        <v>10</v>
      </c>
      <c r="CU71" s="12">
        <v>9</v>
      </c>
      <c r="CV71" s="12"/>
      <c r="CW71" s="12">
        <v>8</v>
      </c>
      <c r="CX71" s="12"/>
      <c r="CY71" s="13">
        <f t="shared" si="50"/>
        <v>8.4700000000000006</v>
      </c>
      <c r="CZ71" s="13"/>
      <c r="DA71" s="14" t="str">
        <f t="shared" si="37"/>
        <v>Giỏi</v>
      </c>
      <c r="DB71" s="19"/>
      <c r="DC71" s="11">
        <v>9</v>
      </c>
      <c r="DD71" s="12"/>
      <c r="DE71" s="11">
        <f t="shared" si="65"/>
        <v>9</v>
      </c>
      <c r="DF71" s="11">
        <v>10</v>
      </c>
      <c r="DG71" s="12"/>
      <c r="DH71" s="11">
        <f t="shared" si="66"/>
        <v>10</v>
      </c>
      <c r="DI71" s="11">
        <v>8</v>
      </c>
      <c r="DJ71" s="12"/>
      <c r="DK71" s="11">
        <v>9</v>
      </c>
      <c r="DL71" s="11"/>
      <c r="DM71" s="11">
        <v>9</v>
      </c>
      <c r="DN71" s="12"/>
      <c r="DO71" s="11">
        <v>8</v>
      </c>
      <c r="DP71" s="12"/>
      <c r="DQ71" s="11">
        <v>9</v>
      </c>
      <c r="DR71" s="12"/>
      <c r="DS71" s="11">
        <v>8</v>
      </c>
      <c r="DT71" s="12"/>
      <c r="DU71" s="12">
        <v>8</v>
      </c>
      <c r="DV71" s="12"/>
      <c r="DW71" s="12">
        <v>9</v>
      </c>
      <c r="DX71" s="12"/>
      <c r="DY71" s="13">
        <f t="shared" si="67"/>
        <v>8.8000000000000007</v>
      </c>
      <c r="DZ71" s="13"/>
      <c r="EA71" s="14" t="str">
        <f t="shared" si="38"/>
        <v>Giỏi</v>
      </c>
      <c r="EB71" s="19"/>
      <c r="EC71" s="11">
        <v>9</v>
      </c>
      <c r="ED71" s="98"/>
      <c r="EE71" s="11">
        <v>9</v>
      </c>
      <c r="EF71" s="98"/>
      <c r="EG71" s="11">
        <f t="shared" si="23"/>
        <v>9</v>
      </c>
      <c r="EH71" s="11">
        <v>9</v>
      </c>
      <c r="EI71" s="98"/>
      <c r="EJ71" s="11">
        <v>9</v>
      </c>
      <c r="EK71" s="98"/>
      <c r="EL71" s="11">
        <v>8</v>
      </c>
      <c r="EM71" s="98"/>
      <c r="EN71" s="11">
        <v>9</v>
      </c>
      <c r="EO71" s="98"/>
      <c r="EP71" s="11">
        <f t="shared" si="68"/>
        <v>9</v>
      </c>
      <c r="EQ71" s="11">
        <v>9</v>
      </c>
      <c r="ER71" s="98"/>
      <c r="ES71" s="11">
        <v>9</v>
      </c>
      <c r="ET71" s="98"/>
      <c r="EU71" s="11">
        <v>9</v>
      </c>
      <c r="EV71" s="98"/>
      <c r="EW71" s="11">
        <v>10</v>
      </c>
      <c r="EX71" s="98"/>
      <c r="EY71" s="11">
        <v>8</v>
      </c>
      <c r="EZ71" s="98"/>
      <c r="FA71" s="217">
        <f t="shared" si="69"/>
        <v>8.9600000000000009</v>
      </c>
      <c r="FB71" s="220"/>
      <c r="FC71" s="221" t="str">
        <f t="shared" ref="FC71:FC87" si="71">IF(FA71&lt;5,"Yếu",IF(FA71&lt;6,"TBình",IF(FA71&lt;7,"TBKhá",IF(FA71&lt;8,"Khá",IF(FA71&lt;9,"Giỏi","Xuất sắc")))))</f>
        <v>Giỏi</v>
      </c>
      <c r="FD71" s="221"/>
      <c r="FE71" s="217">
        <f t="shared" si="70"/>
        <v>8.89</v>
      </c>
      <c r="FF71" s="220"/>
      <c r="FG71" s="221" t="str">
        <f t="shared" ref="FG71:FG87" si="72">IF(FE71&lt;5,"Yếu",IF(FE71&lt;6,"TBình",IF(FE71&lt;7,"TBKhá",IF(FE71&lt;8,"Khá",IF(FE71&lt;9,"Giỏi","Xuất sắc")))))</f>
        <v>Giỏi</v>
      </c>
      <c r="FH71" s="219" t="str">
        <f t="shared" si="27"/>
        <v>Lê ThịTrang</v>
      </c>
      <c r="FI71" s="46">
        <f t="shared" si="28"/>
        <v>8.35</v>
      </c>
      <c r="FJ71" s="46"/>
      <c r="FK71" s="47" t="str">
        <f t="shared" si="39"/>
        <v>Giỏi</v>
      </c>
      <c r="FL71" s="170">
        <f t="shared" ref="FL71:FL80" si="73">RANK(FI71,$FI$7:$FI$87)</f>
        <v>4</v>
      </c>
    </row>
    <row r="72" spans="1:168" ht="12.75" x14ac:dyDescent="0.2">
      <c r="A72" s="16">
        <v>69</v>
      </c>
      <c r="B72" s="17" t="s">
        <v>321</v>
      </c>
      <c r="C72" s="18" t="s">
        <v>174</v>
      </c>
      <c r="D72" s="11">
        <v>5</v>
      </c>
      <c r="E72" s="12"/>
      <c r="F72" s="11">
        <f t="shared" si="51"/>
        <v>5</v>
      </c>
      <c r="G72" s="11">
        <v>5</v>
      </c>
      <c r="H72" s="12"/>
      <c r="I72" s="11">
        <f t="shared" si="52"/>
        <v>5</v>
      </c>
      <c r="J72" s="11">
        <v>7</v>
      </c>
      <c r="K72" s="12"/>
      <c r="L72" s="11">
        <f t="shared" si="53"/>
        <v>7</v>
      </c>
      <c r="M72" s="11">
        <v>7</v>
      </c>
      <c r="N72" s="12"/>
      <c r="O72" s="11">
        <v>5</v>
      </c>
      <c r="P72" s="12"/>
      <c r="Q72" s="11">
        <f t="shared" si="54"/>
        <v>5</v>
      </c>
      <c r="R72" s="11">
        <v>7</v>
      </c>
      <c r="S72" s="12"/>
      <c r="T72" s="11">
        <f t="shared" si="55"/>
        <v>7</v>
      </c>
      <c r="U72" s="12">
        <v>7</v>
      </c>
      <c r="V72" s="12"/>
      <c r="W72" s="11">
        <f t="shared" si="56"/>
        <v>7</v>
      </c>
      <c r="X72" s="12">
        <v>8</v>
      </c>
      <c r="Y72" s="12"/>
      <c r="Z72" s="11">
        <v>7</v>
      </c>
      <c r="AA72" s="12"/>
      <c r="AB72" s="11">
        <f t="shared" si="57"/>
        <v>7</v>
      </c>
      <c r="AC72" s="11">
        <v>5</v>
      </c>
      <c r="AD72" s="12"/>
      <c r="AE72" s="11">
        <f t="shared" si="58"/>
        <v>5</v>
      </c>
      <c r="AF72" s="11">
        <v>6</v>
      </c>
      <c r="AG72" s="11"/>
      <c r="AH72" s="11">
        <v>7</v>
      </c>
      <c r="AI72" s="12"/>
      <c r="AJ72" s="11">
        <f t="shared" si="46"/>
        <v>7</v>
      </c>
      <c r="AK72" s="11">
        <v>6</v>
      </c>
      <c r="AL72" s="12"/>
      <c r="AM72" s="11">
        <f t="shared" si="47"/>
        <v>6</v>
      </c>
      <c r="AN72" s="11">
        <v>7</v>
      </c>
      <c r="AO72" s="12"/>
      <c r="AP72" s="11">
        <f t="shared" si="48"/>
        <v>7</v>
      </c>
      <c r="AQ72" s="11">
        <v>6</v>
      </c>
      <c r="AR72" s="12"/>
      <c r="AS72" s="12">
        <v>6</v>
      </c>
      <c r="AT72" s="12"/>
      <c r="AU72" s="12">
        <v>4</v>
      </c>
      <c r="AV72" s="12">
        <v>5</v>
      </c>
      <c r="AW72" s="11">
        <f t="shared" si="59"/>
        <v>5</v>
      </c>
      <c r="AX72" s="13">
        <f t="shared" si="49"/>
        <v>6.15</v>
      </c>
      <c r="AY72" s="13"/>
      <c r="AZ72" s="14" t="str">
        <f t="shared" si="36"/>
        <v>TBKhá</v>
      </c>
      <c r="BA72" s="19"/>
      <c r="BB72" s="11">
        <v>7</v>
      </c>
      <c r="BC72" s="12"/>
      <c r="BD72" s="11">
        <v>7</v>
      </c>
      <c r="BE72" s="12"/>
      <c r="BF72" s="11">
        <v>8</v>
      </c>
      <c r="BG72" s="12"/>
      <c r="BH72" s="11">
        <v>6</v>
      </c>
      <c r="BI72" s="11"/>
      <c r="BJ72" s="11">
        <f t="shared" si="60"/>
        <v>6</v>
      </c>
      <c r="BK72" s="11">
        <v>7</v>
      </c>
      <c r="BL72" s="12"/>
      <c r="BM72" s="11">
        <v>9</v>
      </c>
      <c r="BN72" s="12"/>
      <c r="BO72" s="11">
        <v>7</v>
      </c>
      <c r="BP72" s="12"/>
      <c r="BQ72" s="11">
        <f t="shared" si="61"/>
        <v>7</v>
      </c>
      <c r="BR72" s="11">
        <v>8</v>
      </c>
      <c r="BS72" s="12"/>
      <c r="BT72" s="12">
        <v>8</v>
      </c>
      <c r="BU72" s="12"/>
      <c r="BV72" s="12">
        <v>8</v>
      </c>
      <c r="BW72" s="12"/>
      <c r="BX72" s="11">
        <v>9</v>
      </c>
      <c r="BY72" s="12"/>
      <c r="BZ72" s="11">
        <v>6</v>
      </c>
      <c r="CA72" s="12"/>
      <c r="CB72" s="11">
        <v>7</v>
      </c>
      <c r="CC72" s="12"/>
      <c r="CD72" s="11">
        <v>8</v>
      </c>
      <c r="CE72" s="11"/>
      <c r="CF72" s="11">
        <f t="shared" si="62"/>
        <v>8</v>
      </c>
      <c r="CG72" s="11">
        <v>8</v>
      </c>
      <c r="CH72" s="12"/>
      <c r="CI72" s="11">
        <v>8</v>
      </c>
      <c r="CJ72" s="12"/>
      <c r="CK72" s="11">
        <v>8</v>
      </c>
      <c r="CL72" s="12"/>
      <c r="CM72" s="11">
        <v>6</v>
      </c>
      <c r="CN72" s="12"/>
      <c r="CO72" s="11">
        <f t="shared" si="63"/>
        <v>6</v>
      </c>
      <c r="CP72" s="11">
        <v>7</v>
      </c>
      <c r="CQ72" s="12"/>
      <c r="CR72" s="11">
        <v>4</v>
      </c>
      <c r="CS72" s="12">
        <v>9</v>
      </c>
      <c r="CT72" s="11">
        <f t="shared" si="64"/>
        <v>9</v>
      </c>
      <c r="CU72" s="12">
        <v>8</v>
      </c>
      <c r="CV72" s="12"/>
      <c r="CW72" s="12">
        <v>9</v>
      </c>
      <c r="CX72" s="12"/>
      <c r="CY72" s="13">
        <f t="shared" si="50"/>
        <v>7.6</v>
      </c>
      <c r="CZ72" s="13"/>
      <c r="DA72" s="14" t="str">
        <f t="shared" si="37"/>
        <v>Khá</v>
      </c>
      <c r="DB72" s="19"/>
      <c r="DC72" s="11">
        <v>3</v>
      </c>
      <c r="DD72" s="12">
        <v>8</v>
      </c>
      <c r="DE72" s="11">
        <f t="shared" si="65"/>
        <v>8</v>
      </c>
      <c r="DF72" s="11">
        <v>4</v>
      </c>
      <c r="DG72" s="12">
        <v>6</v>
      </c>
      <c r="DH72" s="11">
        <f t="shared" si="66"/>
        <v>6</v>
      </c>
      <c r="DI72" s="11">
        <v>7</v>
      </c>
      <c r="DJ72" s="12"/>
      <c r="DK72" s="11">
        <v>8</v>
      </c>
      <c r="DL72" s="11"/>
      <c r="DM72" s="11">
        <v>8</v>
      </c>
      <c r="DN72" s="12"/>
      <c r="DO72" s="11">
        <v>6</v>
      </c>
      <c r="DP72" s="12"/>
      <c r="DQ72" s="11">
        <v>6</v>
      </c>
      <c r="DR72" s="12"/>
      <c r="DS72" s="11">
        <v>9</v>
      </c>
      <c r="DT72" s="12"/>
      <c r="DU72" s="12">
        <v>8</v>
      </c>
      <c r="DV72" s="12"/>
      <c r="DW72" s="12">
        <v>8</v>
      </c>
      <c r="DX72" s="12"/>
      <c r="DY72" s="13">
        <f t="shared" si="67"/>
        <v>7.44</v>
      </c>
      <c r="DZ72" s="13"/>
      <c r="EA72" s="14" t="str">
        <f t="shared" si="38"/>
        <v>Khá</v>
      </c>
      <c r="EB72" s="19"/>
      <c r="EC72" s="11">
        <v>8</v>
      </c>
      <c r="ED72" s="98"/>
      <c r="EE72" s="11">
        <v>9</v>
      </c>
      <c r="EF72" s="98"/>
      <c r="EG72" s="11">
        <f t="shared" ref="EG72:EG80" si="74">MAX(EE72:EF72)</f>
        <v>9</v>
      </c>
      <c r="EH72" s="11">
        <v>8</v>
      </c>
      <c r="EI72" s="98"/>
      <c r="EJ72" s="11">
        <v>8</v>
      </c>
      <c r="EK72" s="98"/>
      <c r="EL72" s="11">
        <v>8</v>
      </c>
      <c r="EM72" s="98"/>
      <c r="EN72" s="11">
        <v>9</v>
      </c>
      <c r="EO72" s="98"/>
      <c r="EP72" s="11">
        <f t="shared" si="68"/>
        <v>9</v>
      </c>
      <c r="EQ72" s="11">
        <v>8</v>
      </c>
      <c r="ER72" s="98"/>
      <c r="ES72" s="11">
        <v>8</v>
      </c>
      <c r="ET72" s="98"/>
      <c r="EU72" s="11">
        <v>9</v>
      </c>
      <c r="EV72" s="98"/>
      <c r="EW72" s="11">
        <v>6</v>
      </c>
      <c r="EX72" s="98"/>
      <c r="EY72" s="11">
        <v>8</v>
      </c>
      <c r="EZ72" s="98"/>
      <c r="FA72" s="217">
        <f t="shared" si="69"/>
        <v>8.18</v>
      </c>
      <c r="FB72" s="220"/>
      <c r="FC72" s="221" t="str">
        <f t="shared" si="71"/>
        <v>Giỏi</v>
      </c>
      <c r="FD72" s="221"/>
      <c r="FE72" s="217">
        <f t="shared" si="70"/>
        <v>7.83</v>
      </c>
      <c r="FF72" s="220"/>
      <c r="FG72" s="221" t="str">
        <f t="shared" si="72"/>
        <v>Khá</v>
      </c>
      <c r="FH72" s="219" t="str">
        <f t="shared" ref="FH72:FH80" si="75">B72&amp;C72</f>
        <v>Lê Thị ThúyTrang</v>
      </c>
      <c r="FI72" s="46">
        <f t="shared" ref="FI72:FI80" si="76">ROUND((SUMPRODUCT($D$5:$EZ$5,$D72:$EZ72))/$FI$6,2)</f>
        <v>7.19</v>
      </c>
      <c r="FJ72" s="46"/>
      <c r="FK72" s="47" t="str">
        <f t="shared" si="39"/>
        <v>Khá</v>
      </c>
      <c r="FL72" s="170">
        <f t="shared" si="73"/>
        <v>56</v>
      </c>
    </row>
    <row r="73" spans="1:168" ht="12.75" x14ac:dyDescent="0.2">
      <c r="A73" s="16">
        <v>70</v>
      </c>
      <c r="B73" s="17" t="s">
        <v>97</v>
      </c>
      <c r="C73" s="18" t="s">
        <v>174</v>
      </c>
      <c r="D73" s="11">
        <v>8</v>
      </c>
      <c r="E73" s="12"/>
      <c r="F73" s="11">
        <f t="shared" si="51"/>
        <v>8</v>
      </c>
      <c r="G73" s="11">
        <v>6</v>
      </c>
      <c r="H73" s="12"/>
      <c r="I73" s="11">
        <f t="shared" si="52"/>
        <v>6</v>
      </c>
      <c r="J73" s="11">
        <v>8</v>
      </c>
      <c r="K73" s="12"/>
      <c r="L73" s="11">
        <f t="shared" si="53"/>
        <v>8</v>
      </c>
      <c r="M73" s="11">
        <v>6</v>
      </c>
      <c r="N73" s="12"/>
      <c r="O73" s="11">
        <v>9</v>
      </c>
      <c r="P73" s="12"/>
      <c r="Q73" s="11">
        <f t="shared" si="54"/>
        <v>9</v>
      </c>
      <c r="R73" s="11">
        <v>5</v>
      </c>
      <c r="S73" s="12"/>
      <c r="T73" s="11">
        <f t="shared" si="55"/>
        <v>5</v>
      </c>
      <c r="U73" s="12">
        <v>7</v>
      </c>
      <c r="V73" s="12"/>
      <c r="W73" s="11">
        <f t="shared" si="56"/>
        <v>7</v>
      </c>
      <c r="X73" s="12">
        <v>7</v>
      </c>
      <c r="Y73" s="12"/>
      <c r="Z73" s="11">
        <v>8</v>
      </c>
      <c r="AA73" s="12"/>
      <c r="AB73" s="11">
        <f t="shared" si="57"/>
        <v>8</v>
      </c>
      <c r="AC73" s="11">
        <v>5</v>
      </c>
      <c r="AD73" s="12"/>
      <c r="AE73" s="11">
        <f t="shared" si="58"/>
        <v>5</v>
      </c>
      <c r="AF73" s="11">
        <v>7</v>
      </c>
      <c r="AG73" s="11"/>
      <c r="AH73" s="11">
        <v>6</v>
      </c>
      <c r="AI73" s="12"/>
      <c r="AJ73" s="11">
        <f t="shared" si="46"/>
        <v>6</v>
      </c>
      <c r="AK73" s="11">
        <v>6</v>
      </c>
      <c r="AL73" s="12"/>
      <c r="AM73" s="11">
        <f t="shared" si="47"/>
        <v>6</v>
      </c>
      <c r="AN73" s="11">
        <v>6</v>
      </c>
      <c r="AO73" s="12"/>
      <c r="AP73" s="11">
        <f t="shared" si="48"/>
        <v>6</v>
      </c>
      <c r="AQ73" s="11">
        <v>7</v>
      </c>
      <c r="AR73" s="12"/>
      <c r="AS73" s="12">
        <v>7</v>
      </c>
      <c r="AT73" s="12"/>
      <c r="AU73" s="12">
        <v>5</v>
      </c>
      <c r="AV73" s="12"/>
      <c r="AW73" s="11">
        <f t="shared" si="59"/>
        <v>5</v>
      </c>
      <c r="AX73" s="13">
        <f t="shared" si="49"/>
        <v>6.57</v>
      </c>
      <c r="AY73" s="13"/>
      <c r="AZ73" s="14" t="str">
        <f t="shared" si="36"/>
        <v>TBKhá</v>
      </c>
      <c r="BA73" s="19"/>
      <c r="BB73" s="11">
        <v>8</v>
      </c>
      <c r="BC73" s="12"/>
      <c r="BD73" s="11">
        <v>7</v>
      </c>
      <c r="BE73" s="12"/>
      <c r="BF73" s="11">
        <v>8</v>
      </c>
      <c r="BG73" s="12"/>
      <c r="BH73" s="11">
        <v>7</v>
      </c>
      <c r="BI73" s="11"/>
      <c r="BJ73" s="11">
        <f t="shared" si="60"/>
        <v>7</v>
      </c>
      <c r="BK73" s="11">
        <v>7</v>
      </c>
      <c r="BL73" s="12"/>
      <c r="BM73" s="11">
        <v>8</v>
      </c>
      <c r="BN73" s="12"/>
      <c r="BO73" s="11">
        <v>3</v>
      </c>
      <c r="BP73" s="12">
        <v>9</v>
      </c>
      <c r="BQ73" s="11">
        <f t="shared" si="61"/>
        <v>9</v>
      </c>
      <c r="BR73" s="11">
        <v>7</v>
      </c>
      <c r="BS73" s="12"/>
      <c r="BT73" s="12">
        <v>9</v>
      </c>
      <c r="BU73" s="12"/>
      <c r="BV73" s="12">
        <v>7</v>
      </c>
      <c r="BW73" s="12"/>
      <c r="BX73" s="11">
        <v>9</v>
      </c>
      <c r="BY73" s="12"/>
      <c r="BZ73" s="11">
        <v>6</v>
      </c>
      <c r="CA73" s="12"/>
      <c r="CB73" s="11">
        <v>7</v>
      </c>
      <c r="CC73" s="12"/>
      <c r="CD73" s="11">
        <v>9</v>
      </c>
      <c r="CE73" s="11"/>
      <c r="CF73" s="11">
        <f t="shared" si="62"/>
        <v>9</v>
      </c>
      <c r="CG73" s="11">
        <v>9</v>
      </c>
      <c r="CH73" s="12"/>
      <c r="CI73" s="11">
        <v>8</v>
      </c>
      <c r="CJ73" s="12"/>
      <c r="CK73" s="11">
        <v>8</v>
      </c>
      <c r="CL73" s="12"/>
      <c r="CM73" s="11">
        <v>8</v>
      </c>
      <c r="CN73" s="12"/>
      <c r="CO73" s="11">
        <f t="shared" si="63"/>
        <v>8</v>
      </c>
      <c r="CP73" s="11">
        <v>8</v>
      </c>
      <c r="CQ73" s="12"/>
      <c r="CR73" s="11">
        <v>8</v>
      </c>
      <c r="CS73" s="12"/>
      <c r="CT73" s="11">
        <f t="shared" si="64"/>
        <v>8</v>
      </c>
      <c r="CU73" s="12">
        <v>8</v>
      </c>
      <c r="CV73" s="12"/>
      <c r="CW73" s="12">
        <v>8</v>
      </c>
      <c r="CX73" s="12"/>
      <c r="CY73" s="13">
        <f t="shared" si="50"/>
        <v>7.85</v>
      </c>
      <c r="CZ73" s="13"/>
      <c r="DA73" s="14" t="str">
        <f t="shared" si="37"/>
        <v>Khá</v>
      </c>
      <c r="DB73" s="19"/>
      <c r="DC73" s="11">
        <v>9</v>
      </c>
      <c r="DD73" s="12"/>
      <c r="DE73" s="11">
        <f t="shared" si="65"/>
        <v>9</v>
      </c>
      <c r="DF73" s="11">
        <v>7</v>
      </c>
      <c r="DG73" s="12"/>
      <c r="DH73" s="11">
        <f t="shared" si="66"/>
        <v>7</v>
      </c>
      <c r="DI73" s="11">
        <v>7</v>
      </c>
      <c r="DJ73" s="12"/>
      <c r="DK73" s="11">
        <v>8</v>
      </c>
      <c r="DL73" s="11"/>
      <c r="DM73" s="11">
        <v>9</v>
      </c>
      <c r="DN73" s="12"/>
      <c r="DO73" s="11">
        <v>8</v>
      </c>
      <c r="DP73" s="12"/>
      <c r="DQ73" s="11">
        <v>8</v>
      </c>
      <c r="DR73" s="12"/>
      <c r="DS73" s="11">
        <v>8</v>
      </c>
      <c r="DT73" s="12"/>
      <c r="DU73" s="12">
        <v>8</v>
      </c>
      <c r="DV73" s="12"/>
      <c r="DW73" s="12">
        <v>9</v>
      </c>
      <c r="DX73" s="12"/>
      <c r="DY73" s="13">
        <f t="shared" si="67"/>
        <v>8.1199999999999992</v>
      </c>
      <c r="DZ73" s="13"/>
      <c r="EA73" s="14" t="str">
        <f t="shared" si="38"/>
        <v>Giỏi</v>
      </c>
      <c r="EB73" s="19"/>
      <c r="EC73" s="11">
        <v>9</v>
      </c>
      <c r="ED73" s="98"/>
      <c r="EE73" s="11">
        <v>9</v>
      </c>
      <c r="EF73" s="98"/>
      <c r="EG73" s="11">
        <f t="shared" si="74"/>
        <v>9</v>
      </c>
      <c r="EH73" s="11">
        <v>9</v>
      </c>
      <c r="EI73" s="98"/>
      <c r="EJ73" s="11">
        <v>8</v>
      </c>
      <c r="EK73" s="98"/>
      <c r="EL73" s="11">
        <v>8</v>
      </c>
      <c r="EM73" s="98"/>
      <c r="EN73" s="11">
        <v>9</v>
      </c>
      <c r="EO73" s="98"/>
      <c r="EP73" s="11">
        <f t="shared" si="68"/>
        <v>9</v>
      </c>
      <c r="EQ73" s="11">
        <v>9</v>
      </c>
      <c r="ER73" s="98"/>
      <c r="ES73" s="11">
        <v>9</v>
      </c>
      <c r="ET73" s="98"/>
      <c r="EU73" s="11">
        <v>9</v>
      </c>
      <c r="EV73" s="98"/>
      <c r="EW73" s="11">
        <v>8</v>
      </c>
      <c r="EX73" s="98"/>
      <c r="EY73" s="11">
        <v>8</v>
      </c>
      <c r="EZ73" s="98"/>
      <c r="FA73" s="217">
        <f t="shared" si="69"/>
        <v>8.68</v>
      </c>
      <c r="FB73" s="220"/>
      <c r="FC73" s="221" t="str">
        <f t="shared" si="71"/>
        <v>Giỏi</v>
      </c>
      <c r="FD73" s="221"/>
      <c r="FE73" s="217">
        <f t="shared" si="70"/>
        <v>8.42</v>
      </c>
      <c r="FF73" s="220"/>
      <c r="FG73" s="221" t="str">
        <f t="shared" si="72"/>
        <v>Giỏi</v>
      </c>
      <c r="FH73" s="219" t="str">
        <f t="shared" si="75"/>
        <v>Nguyễn ThịTrang</v>
      </c>
      <c r="FI73" s="46">
        <f t="shared" si="76"/>
        <v>7.61</v>
      </c>
      <c r="FJ73" s="46"/>
      <c r="FK73" s="47" t="str">
        <f t="shared" si="39"/>
        <v>Khá</v>
      </c>
      <c r="FL73" s="170">
        <f t="shared" si="73"/>
        <v>28</v>
      </c>
    </row>
    <row r="74" spans="1:168" ht="13.5" thickBot="1" x14ac:dyDescent="0.25">
      <c r="A74" s="16">
        <v>71</v>
      </c>
      <c r="B74" s="17" t="s">
        <v>122</v>
      </c>
      <c r="C74" s="18" t="s">
        <v>178</v>
      </c>
      <c r="D74" s="11">
        <v>8</v>
      </c>
      <c r="E74" s="12"/>
      <c r="F74" s="11">
        <f t="shared" si="51"/>
        <v>8</v>
      </c>
      <c r="G74" s="50">
        <v>8</v>
      </c>
      <c r="H74" s="51"/>
      <c r="I74" s="11">
        <f t="shared" si="52"/>
        <v>8</v>
      </c>
      <c r="J74" s="11">
        <v>8</v>
      </c>
      <c r="K74" s="12"/>
      <c r="L74" s="11">
        <f t="shared" si="53"/>
        <v>8</v>
      </c>
      <c r="M74" s="11">
        <v>7</v>
      </c>
      <c r="N74" s="12"/>
      <c r="O74" s="11">
        <v>8</v>
      </c>
      <c r="P74" s="12"/>
      <c r="Q74" s="11">
        <f t="shared" si="54"/>
        <v>8</v>
      </c>
      <c r="R74" s="11">
        <v>7</v>
      </c>
      <c r="S74" s="12"/>
      <c r="T74" s="11">
        <f t="shared" si="55"/>
        <v>7</v>
      </c>
      <c r="U74" s="12">
        <v>8</v>
      </c>
      <c r="V74" s="12"/>
      <c r="W74" s="11">
        <f t="shared" si="56"/>
        <v>8</v>
      </c>
      <c r="X74" s="12">
        <v>9</v>
      </c>
      <c r="Y74" s="12"/>
      <c r="Z74" s="11">
        <v>8</v>
      </c>
      <c r="AA74" s="12"/>
      <c r="AB74" s="11">
        <f t="shared" si="57"/>
        <v>8</v>
      </c>
      <c r="AC74" s="11">
        <v>8</v>
      </c>
      <c r="AD74" s="12"/>
      <c r="AE74" s="11">
        <f t="shared" si="58"/>
        <v>8</v>
      </c>
      <c r="AF74" s="11">
        <v>7</v>
      </c>
      <c r="AG74" s="11"/>
      <c r="AH74" s="11">
        <v>7</v>
      </c>
      <c r="AI74" s="12"/>
      <c r="AJ74" s="11">
        <f t="shared" si="46"/>
        <v>7</v>
      </c>
      <c r="AK74" s="11">
        <v>7</v>
      </c>
      <c r="AL74" s="12"/>
      <c r="AM74" s="11">
        <f t="shared" si="47"/>
        <v>7</v>
      </c>
      <c r="AN74" s="11">
        <v>8</v>
      </c>
      <c r="AO74" s="12"/>
      <c r="AP74" s="11">
        <f t="shared" si="48"/>
        <v>8</v>
      </c>
      <c r="AQ74" s="11">
        <v>6</v>
      </c>
      <c r="AR74" s="12"/>
      <c r="AS74" s="12">
        <v>7</v>
      </c>
      <c r="AT74" s="12"/>
      <c r="AU74" s="12">
        <v>7</v>
      </c>
      <c r="AV74" s="12"/>
      <c r="AW74" s="11">
        <f t="shared" si="59"/>
        <v>7</v>
      </c>
      <c r="AX74" s="13">
        <f t="shared" si="49"/>
        <v>7.52</v>
      </c>
      <c r="AY74" s="13"/>
      <c r="AZ74" s="14" t="str">
        <f t="shared" si="36"/>
        <v>Khá</v>
      </c>
      <c r="BA74" s="19"/>
      <c r="BB74" s="11">
        <v>8</v>
      </c>
      <c r="BC74" s="12"/>
      <c r="BD74" s="11">
        <v>7</v>
      </c>
      <c r="BE74" s="12"/>
      <c r="BF74" s="11">
        <v>7</v>
      </c>
      <c r="BG74" s="12"/>
      <c r="BH74" s="11">
        <v>7</v>
      </c>
      <c r="BI74" s="11"/>
      <c r="BJ74" s="11">
        <f t="shared" si="60"/>
        <v>7</v>
      </c>
      <c r="BK74" s="11">
        <v>8</v>
      </c>
      <c r="BL74" s="12"/>
      <c r="BM74" s="11">
        <v>8</v>
      </c>
      <c r="BN74" s="12"/>
      <c r="BO74" s="11">
        <v>9</v>
      </c>
      <c r="BP74" s="12"/>
      <c r="BQ74" s="11">
        <f t="shared" si="61"/>
        <v>9</v>
      </c>
      <c r="BR74" s="11">
        <v>8</v>
      </c>
      <c r="BS74" s="12"/>
      <c r="BT74" s="12">
        <v>8</v>
      </c>
      <c r="BU74" s="12"/>
      <c r="BV74" s="12">
        <v>8</v>
      </c>
      <c r="BW74" s="12"/>
      <c r="BX74" s="11">
        <v>9</v>
      </c>
      <c r="BY74" s="12"/>
      <c r="BZ74" s="11">
        <v>7</v>
      </c>
      <c r="CA74" s="12"/>
      <c r="CB74" s="11">
        <v>7</v>
      </c>
      <c r="CC74" s="12"/>
      <c r="CD74" s="11">
        <v>9</v>
      </c>
      <c r="CE74" s="11"/>
      <c r="CF74" s="11">
        <f t="shared" si="62"/>
        <v>9</v>
      </c>
      <c r="CG74" s="11">
        <v>9</v>
      </c>
      <c r="CH74" s="12"/>
      <c r="CI74" s="11">
        <v>9</v>
      </c>
      <c r="CJ74" s="12"/>
      <c r="CK74" s="11">
        <v>9</v>
      </c>
      <c r="CL74" s="12"/>
      <c r="CM74" s="11">
        <v>8</v>
      </c>
      <c r="CN74" s="12"/>
      <c r="CO74" s="11">
        <f t="shared" si="63"/>
        <v>8</v>
      </c>
      <c r="CP74" s="11">
        <v>8</v>
      </c>
      <c r="CQ74" s="12"/>
      <c r="CR74" s="11">
        <v>9</v>
      </c>
      <c r="CS74" s="12"/>
      <c r="CT74" s="11">
        <f t="shared" si="64"/>
        <v>9</v>
      </c>
      <c r="CU74" s="12">
        <v>8</v>
      </c>
      <c r="CV74" s="12"/>
      <c r="CW74" s="12">
        <v>7</v>
      </c>
      <c r="CX74" s="12"/>
      <c r="CY74" s="13">
        <f t="shared" si="50"/>
        <v>8.0399999999999991</v>
      </c>
      <c r="CZ74" s="13"/>
      <c r="DA74" s="14" t="str">
        <f t="shared" si="37"/>
        <v>Giỏi</v>
      </c>
      <c r="DB74" s="19"/>
      <c r="DC74" s="11">
        <v>9</v>
      </c>
      <c r="DD74" s="12"/>
      <c r="DE74" s="11">
        <f t="shared" si="65"/>
        <v>9</v>
      </c>
      <c r="DF74" s="11">
        <v>9</v>
      </c>
      <c r="DG74" s="12"/>
      <c r="DH74" s="11">
        <f t="shared" si="66"/>
        <v>9</v>
      </c>
      <c r="DI74" s="11">
        <v>7</v>
      </c>
      <c r="DJ74" s="12"/>
      <c r="DK74" s="11">
        <v>8</v>
      </c>
      <c r="DL74" s="11"/>
      <c r="DM74" s="11">
        <v>8</v>
      </c>
      <c r="DN74" s="12"/>
      <c r="DO74" s="11">
        <v>7</v>
      </c>
      <c r="DP74" s="12"/>
      <c r="DQ74" s="11">
        <v>7</v>
      </c>
      <c r="DR74" s="12"/>
      <c r="DS74" s="11">
        <v>8</v>
      </c>
      <c r="DT74" s="12"/>
      <c r="DU74" s="12">
        <v>8</v>
      </c>
      <c r="DV74" s="12"/>
      <c r="DW74" s="12">
        <v>9</v>
      </c>
      <c r="DX74" s="12"/>
      <c r="DY74" s="13">
        <f t="shared" si="67"/>
        <v>8.1199999999999992</v>
      </c>
      <c r="DZ74" s="13"/>
      <c r="EA74" s="14" t="str">
        <f t="shared" si="38"/>
        <v>Giỏi</v>
      </c>
      <c r="EB74" s="19"/>
      <c r="EC74" s="11">
        <v>9</v>
      </c>
      <c r="ED74" s="98"/>
      <c r="EE74" s="11">
        <v>9</v>
      </c>
      <c r="EF74" s="98"/>
      <c r="EG74" s="11">
        <f t="shared" si="74"/>
        <v>9</v>
      </c>
      <c r="EH74" s="11">
        <v>8</v>
      </c>
      <c r="EI74" s="98"/>
      <c r="EJ74" s="11">
        <v>9</v>
      </c>
      <c r="EK74" s="98"/>
      <c r="EL74" s="11">
        <v>7</v>
      </c>
      <c r="EM74" s="98"/>
      <c r="EN74" s="11">
        <v>9</v>
      </c>
      <c r="EO74" s="98"/>
      <c r="EP74" s="11">
        <f t="shared" si="68"/>
        <v>9</v>
      </c>
      <c r="EQ74" s="11">
        <v>9</v>
      </c>
      <c r="ER74" s="98"/>
      <c r="ES74" s="11">
        <v>8</v>
      </c>
      <c r="ET74" s="98"/>
      <c r="EU74" s="11">
        <v>9</v>
      </c>
      <c r="EV74" s="98"/>
      <c r="EW74" s="11">
        <v>8</v>
      </c>
      <c r="EX74" s="98"/>
      <c r="EY74" s="11">
        <v>8</v>
      </c>
      <c r="EZ74" s="98"/>
      <c r="FA74" s="217">
        <f t="shared" si="69"/>
        <v>8.5399999999999991</v>
      </c>
      <c r="FB74" s="220"/>
      <c r="FC74" s="221" t="str">
        <f t="shared" si="71"/>
        <v>Giỏi</v>
      </c>
      <c r="FD74" s="221"/>
      <c r="FE74" s="217">
        <f t="shared" si="70"/>
        <v>8.34</v>
      </c>
      <c r="FF74" s="220"/>
      <c r="FG74" s="221" t="str">
        <f t="shared" si="72"/>
        <v>Giỏi</v>
      </c>
      <c r="FH74" s="219" t="str">
        <f t="shared" si="75"/>
        <v>Hồ ThịTrinh</v>
      </c>
      <c r="FI74" s="46">
        <f t="shared" si="76"/>
        <v>7.96</v>
      </c>
      <c r="FJ74" s="46"/>
      <c r="FK74" s="47" t="str">
        <f t="shared" si="39"/>
        <v>Khá</v>
      </c>
      <c r="FL74" s="170">
        <f t="shared" si="73"/>
        <v>15</v>
      </c>
    </row>
    <row r="75" spans="1:168" ht="13.5" thickBot="1" x14ac:dyDescent="0.25">
      <c r="A75" s="16">
        <v>72</v>
      </c>
      <c r="B75" s="17" t="s">
        <v>334</v>
      </c>
      <c r="C75" s="18" t="s">
        <v>335</v>
      </c>
      <c r="D75" s="11">
        <v>2</v>
      </c>
      <c r="E75" s="52">
        <v>8</v>
      </c>
      <c r="F75" s="11">
        <f t="shared" si="51"/>
        <v>8</v>
      </c>
      <c r="G75" s="53">
        <v>4</v>
      </c>
      <c r="H75" s="54">
        <v>4</v>
      </c>
      <c r="I75" s="11">
        <f t="shared" si="52"/>
        <v>4</v>
      </c>
      <c r="J75" s="55">
        <v>5</v>
      </c>
      <c r="K75" s="12"/>
      <c r="L75" s="11">
        <f t="shared" si="53"/>
        <v>5</v>
      </c>
      <c r="M75" s="11">
        <v>9</v>
      </c>
      <c r="N75" s="12"/>
      <c r="O75" s="11">
        <v>3</v>
      </c>
      <c r="P75" s="12">
        <v>5</v>
      </c>
      <c r="Q75" s="11">
        <f t="shared" si="54"/>
        <v>5</v>
      </c>
      <c r="R75" s="11">
        <v>5</v>
      </c>
      <c r="S75" s="12"/>
      <c r="T75" s="11">
        <f t="shared" si="55"/>
        <v>5</v>
      </c>
      <c r="U75" s="12">
        <v>7</v>
      </c>
      <c r="V75" s="12"/>
      <c r="W75" s="11">
        <f t="shared" si="56"/>
        <v>7</v>
      </c>
      <c r="X75" s="12">
        <v>5</v>
      </c>
      <c r="Y75" s="12"/>
      <c r="Z75" s="11">
        <v>1</v>
      </c>
      <c r="AA75" s="12">
        <v>5</v>
      </c>
      <c r="AB75" s="11">
        <f t="shared" si="57"/>
        <v>5</v>
      </c>
      <c r="AC75" s="11">
        <v>5</v>
      </c>
      <c r="AD75" s="12"/>
      <c r="AE75" s="11">
        <f t="shared" si="58"/>
        <v>5</v>
      </c>
      <c r="AF75" s="11">
        <v>6</v>
      </c>
      <c r="AG75" s="11"/>
      <c r="AH75" s="11">
        <v>5</v>
      </c>
      <c r="AI75" s="12"/>
      <c r="AJ75" s="11">
        <f t="shared" si="46"/>
        <v>5</v>
      </c>
      <c r="AK75" s="11">
        <v>5</v>
      </c>
      <c r="AL75" s="12"/>
      <c r="AM75" s="11">
        <f t="shared" si="47"/>
        <v>5</v>
      </c>
      <c r="AN75" s="11">
        <v>3</v>
      </c>
      <c r="AO75" s="12">
        <v>8</v>
      </c>
      <c r="AP75" s="11">
        <f t="shared" si="48"/>
        <v>8</v>
      </c>
      <c r="AQ75" s="11">
        <v>6</v>
      </c>
      <c r="AR75" s="12"/>
      <c r="AS75" s="12">
        <v>5</v>
      </c>
      <c r="AT75" s="12"/>
      <c r="AU75" s="12">
        <v>5</v>
      </c>
      <c r="AV75" s="12"/>
      <c r="AW75" s="11">
        <f t="shared" si="59"/>
        <v>5</v>
      </c>
      <c r="AX75" s="13">
        <f t="shared" si="49"/>
        <v>5.76</v>
      </c>
      <c r="AY75" s="13"/>
      <c r="AZ75" s="14" t="str">
        <f t="shared" si="36"/>
        <v>TBình</v>
      </c>
      <c r="BA75" s="19"/>
      <c r="BB75" s="11">
        <v>6</v>
      </c>
      <c r="BC75" s="12"/>
      <c r="BD75" s="11">
        <v>5</v>
      </c>
      <c r="BE75" s="12"/>
      <c r="BF75" s="11">
        <v>6</v>
      </c>
      <c r="BG75" s="12"/>
      <c r="BH75" s="11">
        <v>4</v>
      </c>
      <c r="BI75" s="11">
        <v>5</v>
      </c>
      <c r="BJ75" s="11">
        <f t="shared" si="60"/>
        <v>5</v>
      </c>
      <c r="BK75" s="11">
        <v>5</v>
      </c>
      <c r="BL75" s="12"/>
      <c r="BM75" s="11">
        <v>7</v>
      </c>
      <c r="BN75" s="12"/>
      <c r="BO75" s="11">
        <v>3</v>
      </c>
      <c r="BP75" s="12">
        <v>6</v>
      </c>
      <c r="BQ75" s="11">
        <f t="shared" si="61"/>
        <v>6</v>
      </c>
      <c r="BR75" s="11">
        <v>6</v>
      </c>
      <c r="BS75" s="12"/>
      <c r="BT75" s="12">
        <v>8</v>
      </c>
      <c r="BU75" s="12"/>
      <c r="BV75" s="12">
        <v>7</v>
      </c>
      <c r="BW75" s="12"/>
      <c r="BX75" s="11">
        <v>7</v>
      </c>
      <c r="BY75" s="12"/>
      <c r="BZ75" s="11">
        <v>6</v>
      </c>
      <c r="CA75" s="12"/>
      <c r="CB75" s="11">
        <v>6</v>
      </c>
      <c r="CC75" s="12"/>
      <c r="CD75" s="11">
        <v>7</v>
      </c>
      <c r="CE75" s="11"/>
      <c r="CF75" s="11">
        <f t="shared" si="62"/>
        <v>7</v>
      </c>
      <c r="CG75" s="11">
        <v>8</v>
      </c>
      <c r="CH75" s="12"/>
      <c r="CI75" s="11">
        <v>9</v>
      </c>
      <c r="CJ75" s="12"/>
      <c r="CK75" s="11">
        <v>8</v>
      </c>
      <c r="CL75" s="12"/>
      <c r="CM75" s="11">
        <v>5</v>
      </c>
      <c r="CN75" s="12"/>
      <c r="CO75" s="11">
        <f t="shared" si="63"/>
        <v>5</v>
      </c>
      <c r="CP75" s="11">
        <v>8</v>
      </c>
      <c r="CQ75" s="12"/>
      <c r="CR75" s="11">
        <v>7</v>
      </c>
      <c r="CS75" s="12"/>
      <c r="CT75" s="11">
        <f t="shared" si="64"/>
        <v>7</v>
      </c>
      <c r="CU75" s="12">
        <v>7</v>
      </c>
      <c r="CV75" s="12"/>
      <c r="CW75" s="12">
        <v>7</v>
      </c>
      <c r="CX75" s="12"/>
      <c r="CY75" s="13">
        <f t="shared" si="50"/>
        <v>6.64</v>
      </c>
      <c r="CZ75" s="13"/>
      <c r="DA75" s="14" t="str">
        <f t="shared" si="37"/>
        <v>TBKhá</v>
      </c>
      <c r="DB75" s="19"/>
      <c r="DC75" s="11">
        <v>7</v>
      </c>
      <c r="DD75" s="12"/>
      <c r="DE75" s="11">
        <f t="shared" si="65"/>
        <v>7</v>
      </c>
      <c r="DF75" s="11">
        <v>6</v>
      </c>
      <c r="DG75" s="12"/>
      <c r="DH75" s="11">
        <f t="shared" si="66"/>
        <v>6</v>
      </c>
      <c r="DI75" s="11">
        <v>7</v>
      </c>
      <c r="DJ75" s="12"/>
      <c r="DK75" s="11">
        <v>7</v>
      </c>
      <c r="DL75" s="11"/>
      <c r="DM75" s="11">
        <v>7</v>
      </c>
      <c r="DN75" s="12"/>
      <c r="DO75" s="11">
        <v>7</v>
      </c>
      <c r="DP75" s="12"/>
      <c r="DQ75" s="11">
        <v>7</v>
      </c>
      <c r="DR75" s="12"/>
      <c r="DS75" s="11">
        <v>8</v>
      </c>
      <c r="DT75" s="12"/>
      <c r="DU75" s="12">
        <v>8</v>
      </c>
      <c r="DV75" s="12"/>
      <c r="DW75" s="12">
        <v>8</v>
      </c>
      <c r="DX75" s="12"/>
      <c r="DY75" s="13">
        <f t="shared" si="67"/>
        <v>7.12</v>
      </c>
      <c r="DZ75" s="13"/>
      <c r="EA75" s="14" t="str">
        <f t="shared" si="38"/>
        <v>Khá</v>
      </c>
      <c r="EB75" s="19"/>
      <c r="EC75" s="11">
        <v>7</v>
      </c>
      <c r="ED75" s="98"/>
      <c r="EE75" s="11">
        <v>8</v>
      </c>
      <c r="EF75" s="98"/>
      <c r="EG75" s="11">
        <f t="shared" si="74"/>
        <v>8</v>
      </c>
      <c r="EH75" s="11">
        <v>6</v>
      </c>
      <c r="EI75" s="98"/>
      <c r="EJ75" s="11">
        <v>8</v>
      </c>
      <c r="EK75" s="98"/>
      <c r="EL75" s="11">
        <v>8</v>
      </c>
      <c r="EM75" s="98"/>
      <c r="EN75" s="11">
        <v>9</v>
      </c>
      <c r="EO75" s="98"/>
      <c r="EP75" s="11">
        <f t="shared" si="68"/>
        <v>9</v>
      </c>
      <c r="EQ75" s="11">
        <v>9</v>
      </c>
      <c r="ER75" s="98"/>
      <c r="ES75" s="11">
        <v>8</v>
      </c>
      <c r="ET75" s="98"/>
      <c r="EU75" s="11">
        <v>8</v>
      </c>
      <c r="EV75" s="98"/>
      <c r="EW75" s="11">
        <v>6</v>
      </c>
      <c r="EX75" s="98"/>
      <c r="EY75" s="11">
        <v>7</v>
      </c>
      <c r="EZ75" s="98"/>
      <c r="FA75" s="217">
        <f t="shared" si="69"/>
        <v>7.71</v>
      </c>
      <c r="FB75" s="220"/>
      <c r="FC75" s="221" t="str">
        <f t="shared" si="71"/>
        <v>Khá</v>
      </c>
      <c r="FD75" s="221"/>
      <c r="FE75" s="217">
        <f t="shared" si="70"/>
        <v>7.43</v>
      </c>
      <c r="FF75" s="220"/>
      <c r="FG75" s="221" t="str">
        <f t="shared" si="72"/>
        <v>Khá</v>
      </c>
      <c r="FH75" s="219" t="str">
        <f t="shared" si="75"/>
        <v>Huỳnh ĐứcTrung</v>
      </c>
      <c r="FI75" s="46">
        <f t="shared" si="76"/>
        <v>6.61</v>
      </c>
      <c r="FJ75" s="46"/>
      <c r="FK75" s="47" t="str">
        <f t="shared" si="39"/>
        <v>TBKhá</v>
      </c>
      <c r="FL75" s="170">
        <f t="shared" si="73"/>
        <v>74</v>
      </c>
    </row>
    <row r="76" spans="1:168" ht="12.75" x14ac:dyDescent="0.2">
      <c r="A76" s="16">
        <v>73</v>
      </c>
      <c r="B76" s="17" t="s">
        <v>336</v>
      </c>
      <c r="C76" s="18" t="s">
        <v>337</v>
      </c>
      <c r="D76" s="11">
        <v>3</v>
      </c>
      <c r="E76" s="12">
        <v>7</v>
      </c>
      <c r="F76" s="11">
        <f t="shared" si="51"/>
        <v>7</v>
      </c>
      <c r="G76" s="11">
        <v>7</v>
      </c>
      <c r="H76" s="11"/>
      <c r="I76" s="11">
        <f t="shared" si="52"/>
        <v>7</v>
      </c>
      <c r="J76" s="11">
        <v>8</v>
      </c>
      <c r="K76" s="12"/>
      <c r="L76" s="11">
        <f t="shared" si="53"/>
        <v>8</v>
      </c>
      <c r="M76" s="11">
        <v>9</v>
      </c>
      <c r="N76" s="12"/>
      <c r="O76" s="11">
        <v>4</v>
      </c>
      <c r="P76" s="12">
        <v>7</v>
      </c>
      <c r="Q76" s="11">
        <f t="shared" si="54"/>
        <v>7</v>
      </c>
      <c r="R76" s="11">
        <v>6</v>
      </c>
      <c r="S76" s="12"/>
      <c r="T76" s="11">
        <f t="shared" si="55"/>
        <v>6</v>
      </c>
      <c r="U76" s="12">
        <v>7</v>
      </c>
      <c r="V76" s="12"/>
      <c r="W76" s="11">
        <f t="shared" si="56"/>
        <v>7</v>
      </c>
      <c r="X76" s="12">
        <v>6</v>
      </c>
      <c r="Y76" s="12"/>
      <c r="Z76" s="11">
        <v>5</v>
      </c>
      <c r="AA76" s="12"/>
      <c r="AB76" s="11">
        <f t="shared" si="57"/>
        <v>5</v>
      </c>
      <c r="AC76" s="11">
        <v>6</v>
      </c>
      <c r="AD76" s="12"/>
      <c r="AE76" s="11">
        <f t="shared" si="58"/>
        <v>6</v>
      </c>
      <c r="AF76" s="11">
        <v>6</v>
      </c>
      <c r="AG76" s="11"/>
      <c r="AH76" s="11">
        <v>5</v>
      </c>
      <c r="AI76" s="12"/>
      <c r="AJ76" s="11">
        <f t="shared" si="46"/>
        <v>5</v>
      </c>
      <c r="AK76" s="11">
        <v>5</v>
      </c>
      <c r="AL76" s="12"/>
      <c r="AM76" s="11">
        <f t="shared" si="47"/>
        <v>5</v>
      </c>
      <c r="AN76" s="11">
        <v>5</v>
      </c>
      <c r="AO76" s="12"/>
      <c r="AP76" s="11">
        <f t="shared" si="48"/>
        <v>5</v>
      </c>
      <c r="AQ76" s="11">
        <v>8</v>
      </c>
      <c r="AR76" s="12"/>
      <c r="AS76" s="12">
        <v>6</v>
      </c>
      <c r="AT76" s="12"/>
      <c r="AU76" s="12">
        <v>6</v>
      </c>
      <c r="AV76" s="12"/>
      <c r="AW76" s="11">
        <f t="shared" si="59"/>
        <v>6</v>
      </c>
      <c r="AX76" s="13">
        <f t="shared" si="49"/>
        <v>6.37</v>
      </c>
      <c r="AY76" s="13"/>
      <c r="AZ76" s="14" t="str">
        <f t="shared" si="36"/>
        <v>TBKhá</v>
      </c>
      <c r="BA76" s="19"/>
      <c r="BB76" s="11">
        <v>6</v>
      </c>
      <c r="BC76" s="12"/>
      <c r="BD76" s="11">
        <v>7</v>
      </c>
      <c r="BE76" s="12"/>
      <c r="BF76" s="11">
        <v>8</v>
      </c>
      <c r="BG76" s="12"/>
      <c r="BH76" s="11">
        <v>6</v>
      </c>
      <c r="BI76" s="11"/>
      <c r="BJ76" s="11">
        <f t="shared" si="60"/>
        <v>6</v>
      </c>
      <c r="BK76" s="11">
        <v>7</v>
      </c>
      <c r="BL76" s="12"/>
      <c r="BM76" s="11">
        <v>8</v>
      </c>
      <c r="BN76" s="12"/>
      <c r="BO76" s="11">
        <v>7</v>
      </c>
      <c r="BP76" s="12"/>
      <c r="BQ76" s="11">
        <f t="shared" si="61"/>
        <v>7</v>
      </c>
      <c r="BR76" s="11">
        <v>8</v>
      </c>
      <c r="BS76" s="12"/>
      <c r="BT76" s="12">
        <v>9</v>
      </c>
      <c r="BU76" s="12"/>
      <c r="BV76" s="12">
        <v>9</v>
      </c>
      <c r="BW76" s="12"/>
      <c r="BX76" s="11">
        <v>8</v>
      </c>
      <c r="BY76" s="12"/>
      <c r="BZ76" s="11">
        <v>7</v>
      </c>
      <c r="CA76" s="12"/>
      <c r="CB76" s="11">
        <v>7</v>
      </c>
      <c r="CC76" s="12"/>
      <c r="CD76" s="11">
        <v>8</v>
      </c>
      <c r="CE76" s="11"/>
      <c r="CF76" s="11">
        <f t="shared" si="62"/>
        <v>8</v>
      </c>
      <c r="CG76" s="11">
        <v>8</v>
      </c>
      <c r="CH76" s="12"/>
      <c r="CI76" s="11">
        <v>7</v>
      </c>
      <c r="CJ76" s="12"/>
      <c r="CK76" s="11">
        <v>9</v>
      </c>
      <c r="CL76" s="12"/>
      <c r="CM76" s="11">
        <v>8</v>
      </c>
      <c r="CN76" s="12"/>
      <c r="CO76" s="11">
        <f t="shared" si="63"/>
        <v>8</v>
      </c>
      <c r="CP76" s="11">
        <v>8</v>
      </c>
      <c r="CQ76" s="12"/>
      <c r="CR76" s="11">
        <v>7</v>
      </c>
      <c r="CS76" s="12"/>
      <c r="CT76" s="11">
        <f t="shared" si="64"/>
        <v>7</v>
      </c>
      <c r="CU76" s="12">
        <v>9</v>
      </c>
      <c r="CV76" s="12"/>
      <c r="CW76" s="12">
        <v>9</v>
      </c>
      <c r="CX76" s="12"/>
      <c r="CY76" s="13">
        <f t="shared" si="50"/>
        <v>7.72</v>
      </c>
      <c r="CZ76" s="13"/>
      <c r="DA76" s="14" t="str">
        <f t="shared" si="37"/>
        <v>Khá</v>
      </c>
      <c r="DB76" s="19"/>
      <c r="DC76" s="11">
        <v>9</v>
      </c>
      <c r="DD76" s="12"/>
      <c r="DE76" s="11">
        <f t="shared" si="65"/>
        <v>9</v>
      </c>
      <c r="DF76" s="11">
        <v>6</v>
      </c>
      <c r="DG76" s="12"/>
      <c r="DH76" s="11">
        <f t="shared" si="66"/>
        <v>6</v>
      </c>
      <c r="DI76" s="11">
        <v>7</v>
      </c>
      <c r="DJ76" s="12"/>
      <c r="DK76" s="11">
        <v>8</v>
      </c>
      <c r="DL76" s="11"/>
      <c r="DM76" s="11">
        <v>8</v>
      </c>
      <c r="DN76" s="12"/>
      <c r="DO76" s="11">
        <v>7</v>
      </c>
      <c r="DP76" s="12"/>
      <c r="DQ76" s="11">
        <v>7</v>
      </c>
      <c r="DR76" s="12"/>
      <c r="DS76" s="11">
        <v>8</v>
      </c>
      <c r="DT76" s="12"/>
      <c r="DU76" s="12">
        <v>9</v>
      </c>
      <c r="DV76" s="12"/>
      <c r="DW76" s="12">
        <v>9</v>
      </c>
      <c r="DX76" s="12"/>
      <c r="DY76" s="13">
        <f t="shared" si="67"/>
        <v>7.84</v>
      </c>
      <c r="DZ76" s="13"/>
      <c r="EA76" s="14" t="str">
        <f t="shared" si="38"/>
        <v>Khá</v>
      </c>
      <c r="EB76" s="19"/>
      <c r="EC76" s="11">
        <v>8</v>
      </c>
      <c r="ED76" s="98"/>
      <c r="EE76" s="11">
        <v>9</v>
      </c>
      <c r="EF76" s="98"/>
      <c r="EG76" s="11">
        <f t="shared" si="74"/>
        <v>9</v>
      </c>
      <c r="EH76" s="11">
        <v>7</v>
      </c>
      <c r="EI76" s="98"/>
      <c r="EJ76" s="11">
        <v>9</v>
      </c>
      <c r="EK76" s="98"/>
      <c r="EL76" s="11">
        <v>8</v>
      </c>
      <c r="EM76" s="98"/>
      <c r="EN76" s="11">
        <v>9</v>
      </c>
      <c r="EO76" s="98"/>
      <c r="EP76" s="11">
        <f t="shared" si="68"/>
        <v>9</v>
      </c>
      <c r="EQ76" s="11">
        <v>9</v>
      </c>
      <c r="ER76" s="98"/>
      <c r="ES76" s="11">
        <v>8</v>
      </c>
      <c r="ET76" s="98"/>
      <c r="EU76" s="11">
        <v>9</v>
      </c>
      <c r="EV76" s="98"/>
      <c r="EW76" s="11">
        <v>6</v>
      </c>
      <c r="EX76" s="98"/>
      <c r="EY76" s="11">
        <v>8</v>
      </c>
      <c r="EZ76" s="98"/>
      <c r="FA76" s="217">
        <f t="shared" si="69"/>
        <v>8.25</v>
      </c>
      <c r="FB76" s="220"/>
      <c r="FC76" s="221" t="str">
        <f t="shared" si="71"/>
        <v>Giỏi</v>
      </c>
      <c r="FD76" s="221"/>
      <c r="FE76" s="217">
        <f t="shared" si="70"/>
        <v>8.06</v>
      </c>
      <c r="FF76" s="220"/>
      <c r="FG76" s="221" t="str">
        <f t="shared" si="72"/>
        <v>Giỏi</v>
      </c>
      <c r="FH76" s="219" t="str">
        <f t="shared" si="75"/>
        <v>Lê Quý VânTrường</v>
      </c>
      <c r="FI76" s="46">
        <f t="shared" si="76"/>
        <v>7.38</v>
      </c>
      <c r="FJ76" s="46"/>
      <c r="FK76" s="47" t="str">
        <f t="shared" si="39"/>
        <v>Khá</v>
      </c>
      <c r="FL76" s="170">
        <f t="shared" si="73"/>
        <v>40</v>
      </c>
    </row>
    <row r="77" spans="1:168" ht="12.75" x14ac:dyDescent="0.2">
      <c r="A77" s="16">
        <v>74</v>
      </c>
      <c r="B77" s="17" t="s">
        <v>203</v>
      </c>
      <c r="C77" s="18" t="s">
        <v>338</v>
      </c>
      <c r="D77" s="11">
        <v>7</v>
      </c>
      <c r="E77" s="12"/>
      <c r="F77" s="11">
        <f t="shared" si="51"/>
        <v>7</v>
      </c>
      <c r="G77" s="11">
        <v>6</v>
      </c>
      <c r="H77" s="12"/>
      <c r="I77" s="11">
        <f t="shared" si="52"/>
        <v>6</v>
      </c>
      <c r="J77" s="11">
        <v>8</v>
      </c>
      <c r="K77" s="12"/>
      <c r="L77" s="11">
        <f t="shared" si="53"/>
        <v>8</v>
      </c>
      <c r="M77" s="11">
        <v>8</v>
      </c>
      <c r="N77" s="12"/>
      <c r="O77" s="11">
        <v>8</v>
      </c>
      <c r="P77" s="12"/>
      <c r="Q77" s="11">
        <f t="shared" si="54"/>
        <v>8</v>
      </c>
      <c r="R77" s="11">
        <v>6</v>
      </c>
      <c r="S77" s="12"/>
      <c r="T77" s="11">
        <f t="shared" si="55"/>
        <v>6</v>
      </c>
      <c r="U77" s="12">
        <v>7</v>
      </c>
      <c r="V77" s="12"/>
      <c r="W77" s="11">
        <f t="shared" si="56"/>
        <v>7</v>
      </c>
      <c r="X77" s="12">
        <v>8</v>
      </c>
      <c r="Y77" s="12"/>
      <c r="Z77" s="11">
        <v>9</v>
      </c>
      <c r="AA77" s="12"/>
      <c r="AB77" s="11">
        <f t="shared" si="57"/>
        <v>9</v>
      </c>
      <c r="AC77" s="11">
        <v>5</v>
      </c>
      <c r="AD77" s="12"/>
      <c r="AE77" s="11">
        <f t="shared" si="58"/>
        <v>5</v>
      </c>
      <c r="AF77" s="11">
        <v>6</v>
      </c>
      <c r="AG77" s="11"/>
      <c r="AH77" s="11">
        <v>7</v>
      </c>
      <c r="AI77" s="12"/>
      <c r="AJ77" s="11">
        <f t="shared" si="46"/>
        <v>7</v>
      </c>
      <c r="AK77" s="11">
        <v>6</v>
      </c>
      <c r="AL77" s="12"/>
      <c r="AM77" s="11">
        <f t="shared" si="47"/>
        <v>6</v>
      </c>
      <c r="AN77" s="11">
        <v>7</v>
      </c>
      <c r="AO77" s="12"/>
      <c r="AP77" s="11">
        <f t="shared" si="48"/>
        <v>7</v>
      </c>
      <c r="AQ77" s="11">
        <v>7</v>
      </c>
      <c r="AR77" s="12"/>
      <c r="AS77" s="12">
        <v>7</v>
      </c>
      <c r="AT77" s="12"/>
      <c r="AU77" s="12">
        <v>6</v>
      </c>
      <c r="AV77" s="12"/>
      <c r="AW77" s="11">
        <f t="shared" si="59"/>
        <v>6</v>
      </c>
      <c r="AX77" s="13">
        <f t="shared" si="49"/>
        <v>6.85</v>
      </c>
      <c r="AY77" s="13"/>
      <c r="AZ77" s="14" t="str">
        <f t="shared" si="36"/>
        <v>TBKhá</v>
      </c>
      <c r="BA77" s="19"/>
      <c r="BB77" s="11">
        <v>7</v>
      </c>
      <c r="BC77" s="12"/>
      <c r="BD77" s="11">
        <v>6</v>
      </c>
      <c r="BE77" s="12"/>
      <c r="BF77" s="11">
        <v>8</v>
      </c>
      <c r="BG77" s="12"/>
      <c r="BH77" s="11">
        <v>7</v>
      </c>
      <c r="BI77" s="11"/>
      <c r="BJ77" s="11">
        <f t="shared" si="60"/>
        <v>7</v>
      </c>
      <c r="BK77" s="11">
        <v>7</v>
      </c>
      <c r="BL77" s="12"/>
      <c r="BM77" s="11">
        <v>8</v>
      </c>
      <c r="BN77" s="12"/>
      <c r="BO77" s="11">
        <v>9</v>
      </c>
      <c r="BP77" s="12"/>
      <c r="BQ77" s="11">
        <f t="shared" si="61"/>
        <v>9</v>
      </c>
      <c r="BR77" s="11">
        <v>7</v>
      </c>
      <c r="BS77" s="12"/>
      <c r="BT77" s="12">
        <v>9</v>
      </c>
      <c r="BU77" s="12"/>
      <c r="BV77" s="12">
        <v>8</v>
      </c>
      <c r="BW77" s="12"/>
      <c r="BX77" s="11">
        <v>9</v>
      </c>
      <c r="BY77" s="12"/>
      <c r="BZ77" s="11">
        <v>5</v>
      </c>
      <c r="CA77" s="12"/>
      <c r="CB77" s="11">
        <v>7</v>
      </c>
      <c r="CC77" s="12"/>
      <c r="CD77" s="11">
        <v>9</v>
      </c>
      <c r="CE77" s="11"/>
      <c r="CF77" s="11">
        <f t="shared" si="62"/>
        <v>9</v>
      </c>
      <c r="CG77" s="11">
        <v>8</v>
      </c>
      <c r="CH77" s="12"/>
      <c r="CI77" s="11">
        <v>9</v>
      </c>
      <c r="CJ77" s="12"/>
      <c r="CK77" s="11">
        <v>9</v>
      </c>
      <c r="CL77" s="12"/>
      <c r="CM77" s="11">
        <v>8</v>
      </c>
      <c r="CN77" s="12"/>
      <c r="CO77" s="11">
        <f t="shared" si="63"/>
        <v>8</v>
      </c>
      <c r="CP77" s="11">
        <v>8</v>
      </c>
      <c r="CQ77" s="12"/>
      <c r="CR77" s="11">
        <v>9</v>
      </c>
      <c r="CS77" s="12"/>
      <c r="CT77" s="11">
        <f t="shared" si="64"/>
        <v>9</v>
      </c>
      <c r="CU77" s="12">
        <v>8</v>
      </c>
      <c r="CV77" s="12"/>
      <c r="CW77" s="12">
        <v>9</v>
      </c>
      <c r="CX77" s="12"/>
      <c r="CY77" s="13">
        <f t="shared" si="50"/>
        <v>7.81</v>
      </c>
      <c r="CZ77" s="13"/>
      <c r="DA77" s="14" t="str">
        <f t="shared" si="37"/>
        <v>Khá</v>
      </c>
      <c r="DB77" s="19"/>
      <c r="DC77" s="11">
        <v>9</v>
      </c>
      <c r="DD77" s="12"/>
      <c r="DE77" s="11">
        <f t="shared" si="65"/>
        <v>9</v>
      </c>
      <c r="DF77" s="11">
        <v>10</v>
      </c>
      <c r="DG77" s="12"/>
      <c r="DH77" s="11">
        <f t="shared" si="66"/>
        <v>10</v>
      </c>
      <c r="DI77" s="11">
        <v>8</v>
      </c>
      <c r="DJ77" s="12"/>
      <c r="DK77" s="11">
        <v>8</v>
      </c>
      <c r="DL77" s="11"/>
      <c r="DM77" s="11">
        <v>9</v>
      </c>
      <c r="DN77" s="12"/>
      <c r="DO77" s="11">
        <v>8</v>
      </c>
      <c r="DP77" s="12"/>
      <c r="DQ77" s="11">
        <v>8</v>
      </c>
      <c r="DR77" s="12"/>
      <c r="DS77" s="11">
        <v>8</v>
      </c>
      <c r="DT77" s="12"/>
      <c r="DU77" s="12">
        <v>9</v>
      </c>
      <c r="DV77" s="12"/>
      <c r="DW77" s="12">
        <v>8</v>
      </c>
      <c r="DX77" s="12"/>
      <c r="DY77" s="13">
        <f t="shared" si="67"/>
        <v>8.56</v>
      </c>
      <c r="DZ77" s="13"/>
      <c r="EA77" s="14" t="str">
        <f t="shared" si="38"/>
        <v>Giỏi</v>
      </c>
      <c r="EB77" s="19"/>
      <c r="EC77" s="11">
        <v>9</v>
      </c>
      <c r="ED77" s="98"/>
      <c r="EE77" s="11">
        <v>8</v>
      </c>
      <c r="EF77" s="98"/>
      <c r="EG77" s="11">
        <f t="shared" si="74"/>
        <v>8</v>
      </c>
      <c r="EH77" s="11">
        <v>9</v>
      </c>
      <c r="EI77" s="98"/>
      <c r="EJ77" s="11">
        <v>9</v>
      </c>
      <c r="EK77" s="98"/>
      <c r="EL77" s="11">
        <v>8</v>
      </c>
      <c r="EM77" s="98"/>
      <c r="EN77" s="11">
        <v>9</v>
      </c>
      <c r="EO77" s="98"/>
      <c r="EP77" s="11">
        <f t="shared" si="68"/>
        <v>9</v>
      </c>
      <c r="EQ77" s="11">
        <v>9</v>
      </c>
      <c r="ER77" s="98"/>
      <c r="ES77" s="11">
        <v>9</v>
      </c>
      <c r="ET77" s="98"/>
      <c r="EU77" s="11">
        <v>9</v>
      </c>
      <c r="EV77" s="98"/>
      <c r="EW77" s="11">
        <v>10</v>
      </c>
      <c r="EX77" s="98"/>
      <c r="EY77" s="11">
        <v>8</v>
      </c>
      <c r="EZ77" s="98"/>
      <c r="FA77" s="217">
        <f t="shared" si="69"/>
        <v>8.89</v>
      </c>
      <c r="FB77" s="220"/>
      <c r="FC77" s="221" t="str">
        <f t="shared" si="71"/>
        <v>Giỏi</v>
      </c>
      <c r="FD77" s="221"/>
      <c r="FE77" s="217">
        <f t="shared" si="70"/>
        <v>8.74</v>
      </c>
      <c r="FF77" s="220"/>
      <c r="FG77" s="221" t="str">
        <f t="shared" si="72"/>
        <v>Giỏi</v>
      </c>
      <c r="FH77" s="219" t="str">
        <f t="shared" si="75"/>
        <v>Trần ThịTuy</v>
      </c>
      <c r="FI77" s="46">
        <f t="shared" si="76"/>
        <v>7.79</v>
      </c>
      <c r="FJ77" s="46"/>
      <c r="FK77" s="47" t="str">
        <f t="shared" si="39"/>
        <v>Khá</v>
      </c>
      <c r="FL77" s="170">
        <f t="shared" si="73"/>
        <v>19</v>
      </c>
    </row>
    <row r="78" spans="1:168" ht="12.75" x14ac:dyDescent="0.2">
      <c r="A78" s="16">
        <v>75</v>
      </c>
      <c r="B78" s="17" t="s">
        <v>74</v>
      </c>
      <c r="C78" s="18" t="s">
        <v>183</v>
      </c>
      <c r="D78" s="11">
        <v>7</v>
      </c>
      <c r="E78" s="12"/>
      <c r="F78" s="11">
        <f t="shared" si="51"/>
        <v>7</v>
      </c>
      <c r="G78" s="11">
        <v>7</v>
      </c>
      <c r="H78" s="12"/>
      <c r="I78" s="11">
        <f t="shared" si="52"/>
        <v>7</v>
      </c>
      <c r="J78" s="11">
        <v>6</v>
      </c>
      <c r="K78" s="12"/>
      <c r="L78" s="11">
        <f t="shared" si="53"/>
        <v>6</v>
      </c>
      <c r="M78" s="11">
        <v>7</v>
      </c>
      <c r="N78" s="12"/>
      <c r="O78" s="11">
        <v>5</v>
      </c>
      <c r="P78" s="12"/>
      <c r="Q78" s="11">
        <f t="shared" si="54"/>
        <v>5</v>
      </c>
      <c r="R78" s="11">
        <v>6</v>
      </c>
      <c r="S78" s="12"/>
      <c r="T78" s="11">
        <f t="shared" si="55"/>
        <v>6</v>
      </c>
      <c r="U78" s="12">
        <v>6</v>
      </c>
      <c r="V78" s="12"/>
      <c r="W78" s="11">
        <f t="shared" si="56"/>
        <v>6</v>
      </c>
      <c r="X78" s="12">
        <v>7</v>
      </c>
      <c r="Y78" s="12"/>
      <c r="Z78" s="11">
        <v>3</v>
      </c>
      <c r="AA78" s="12">
        <v>5</v>
      </c>
      <c r="AB78" s="11">
        <f t="shared" si="57"/>
        <v>5</v>
      </c>
      <c r="AC78" s="11">
        <v>5</v>
      </c>
      <c r="AD78" s="12"/>
      <c r="AE78" s="11">
        <f t="shared" si="58"/>
        <v>5</v>
      </c>
      <c r="AF78" s="11">
        <v>6</v>
      </c>
      <c r="AG78" s="11"/>
      <c r="AH78" s="11">
        <v>7</v>
      </c>
      <c r="AI78" s="12"/>
      <c r="AJ78" s="11">
        <f t="shared" si="46"/>
        <v>7</v>
      </c>
      <c r="AK78" s="11">
        <v>6</v>
      </c>
      <c r="AL78" s="12"/>
      <c r="AM78" s="11">
        <f t="shared" si="47"/>
        <v>6</v>
      </c>
      <c r="AN78" s="11">
        <v>7</v>
      </c>
      <c r="AO78" s="12"/>
      <c r="AP78" s="11">
        <f t="shared" si="48"/>
        <v>7</v>
      </c>
      <c r="AQ78" s="11">
        <v>7</v>
      </c>
      <c r="AR78" s="12"/>
      <c r="AS78" s="12">
        <v>7</v>
      </c>
      <c r="AT78" s="12"/>
      <c r="AU78" s="12">
        <v>6</v>
      </c>
      <c r="AV78" s="12"/>
      <c r="AW78" s="11">
        <f t="shared" si="59"/>
        <v>6</v>
      </c>
      <c r="AX78" s="13">
        <f t="shared" si="49"/>
        <v>6.31</v>
      </c>
      <c r="AY78" s="13"/>
      <c r="AZ78" s="14" t="str">
        <f t="shared" si="36"/>
        <v>TBKhá</v>
      </c>
      <c r="BA78" s="19"/>
      <c r="BB78" s="11">
        <v>6</v>
      </c>
      <c r="BC78" s="12"/>
      <c r="BD78" s="11">
        <v>6</v>
      </c>
      <c r="BE78" s="12"/>
      <c r="BF78" s="11">
        <v>8</v>
      </c>
      <c r="BG78" s="12"/>
      <c r="BH78" s="11">
        <v>7</v>
      </c>
      <c r="BI78" s="11"/>
      <c r="BJ78" s="11">
        <f t="shared" si="60"/>
        <v>7</v>
      </c>
      <c r="BK78" s="11">
        <v>8</v>
      </c>
      <c r="BL78" s="12"/>
      <c r="BM78" s="11">
        <v>8</v>
      </c>
      <c r="BN78" s="12"/>
      <c r="BO78" s="11">
        <v>8</v>
      </c>
      <c r="BP78" s="12"/>
      <c r="BQ78" s="11">
        <f t="shared" si="61"/>
        <v>8</v>
      </c>
      <c r="BR78" s="11">
        <v>8</v>
      </c>
      <c r="BS78" s="12"/>
      <c r="BT78" s="12">
        <v>9</v>
      </c>
      <c r="BU78" s="12"/>
      <c r="BV78" s="12">
        <v>7</v>
      </c>
      <c r="BW78" s="12"/>
      <c r="BX78" s="11">
        <v>9</v>
      </c>
      <c r="BY78" s="12"/>
      <c r="BZ78" s="11">
        <v>5</v>
      </c>
      <c r="CA78" s="12"/>
      <c r="CB78" s="11">
        <v>7</v>
      </c>
      <c r="CC78" s="12"/>
      <c r="CD78" s="11">
        <v>8</v>
      </c>
      <c r="CE78" s="11"/>
      <c r="CF78" s="11">
        <f t="shared" si="62"/>
        <v>8</v>
      </c>
      <c r="CG78" s="11">
        <v>8</v>
      </c>
      <c r="CH78" s="12"/>
      <c r="CI78" s="11">
        <v>8</v>
      </c>
      <c r="CJ78" s="12"/>
      <c r="CK78" s="11">
        <v>8</v>
      </c>
      <c r="CL78" s="12"/>
      <c r="CM78" s="11">
        <v>8</v>
      </c>
      <c r="CN78" s="12"/>
      <c r="CO78" s="11">
        <f t="shared" si="63"/>
        <v>8</v>
      </c>
      <c r="CP78" s="11">
        <v>8</v>
      </c>
      <c r="CQ78" s="12"/>
      <c r="CR78" s="11">
        <v>9</v>
      </c>
      <c r="CS78" s="12"/>
      <c r="CT78" s="11">
        <f t="shared" si="64"/>
        <v>9</v>
      </c>
      <c r="CU78" s="12">
        <v>7</v>
      </c>
      <c r="CV78" s="12"/>
      <c r="CW78" s="12">
        <v>8</v>
      </c>
      <c r="CX78" s="12"/>
      <c r="CY78" s="13">
        <f t="shared" si="50"/>
        <v>7.53</v>
      </c>
      <c r="CZ78" s="13"/>
      <c r="DA78" s="14" t="str">
        <f t="shared" si="37"/>
        <v>Khá</v>
      </c>
      <c r="DB78" s="19"/>
      <c r="DC78" s="11">
        <v>8</v>
      </c>
      <c r="DD78" s="12"/>
      <c r="DE78" s="11">
        <f t="shared" si="65"/>
        <v>8</v>
      </c>
      <c r="DF78" s="11">
        <v>8</v>
      </c>
      <c r="DG78" s="12"/>
      <c r="DH78" s="11">
        <f t="shared" si="66"/>
        <v>8</v>
      </c>
      <c r="DI78" s="11">
        <v>7</v>
      </c>
      <c r="DJ78" s="12"/>
      <c r="DK78" s="11">
        <v>7</v>
      </c>
      <c r="DL78" s="11"/>
      <c r="DM78" s="11">
        <v>9</v>
      </c>
      <c r="DN78" s="12"/>
      <c r="DO78" s="11">
        <v>7</v>
      </c>
      <c r="DP78" s="12"/>
      <c r="DQ78" s="11">
        <v>8</v>
      </c>
      <c r="DR78" s="12"/>
      <c r="DS78" s="11">
        <v>8</v>
      </c>
      <c r="DT78" s="12"/>
      <c r="DU78" s="12">
        <v>9</v>
      </c>
      <c r="DV78" s="12"/>
      <c r="DW78" s="12">
        <v>9</v>
      </c>
      <c r="DX78" s="12"/>
      <c r="DY78" s="13">
        <f t="shared" si="67"/>
        <v>7.92</v>
      </c>
      <c r="DZ78" s="13"/>
      <c r="EA78" s="14" t="str">
        <f t="shared" si="38"/>
        <v>Khá</v>
      </c>
      <c r="EB78" s="19"/>
      <c r="EC78" s="11">
        <v>9</v>
      </c>
      <c r="ED78" s="98"/>
      <c r="EE78" s="11">
        <v>9</v>
      </c>
      <c r="EF78" s="98"/>
      <c r="EG78" s="11">
        <f t="shared" si="74"/>
        <v>9</v>
      </c>
      <c r="EH78" s="11">
        <v>8</v>
      </c>
      <c r="EI78" s="98"/>
      <c r="EJ78" s="11">
        <v>7</v>
      </c>
      <c r="EK78" s="98"/>
      <c r="EL78" s="11">
        <v>8</v>
      </c>
      <c r="EM78" s="98"/>
      <c r="EN78" s="11">
        <v>9</v>
      </c>
      <c r="EO78" s="98"/>
      <c r="EP78" s="11">
        <f t="shared" si="68"/>
        <v>9</v>
      </c>
      <c r="EQ78" s="11">
        <v>9</v>
      </c>
      <c r="ER78" s="98"/>
      <c r="ES78" s="11">
        <v>8</v>
      </c>
      <c r="ET78" s="98"/>
      <c r="EU78" s="11">
        <v>9</v>
      </c>
      <c r="EV78" s="98"/>
      <c r="EW78" s="11">
        <v>10</v>
      </c>
      <c r="EX78" s="98"/>
      <c r="EY78" s="11">
        <v>7</v>
      </c>
      <c r="EZ78" s="98"/>
      <c r="FA78" s="217">
        <f t="shared" si="69"/>
        <v>8.61</v>
      </c>
      <c r="FB78" s="220"/>
      <c r="FC78" s="221" t="str">
        <f t="shared" si="71"/>
        <v>Giỏi</v>
      </c>
      <c r="FD78" s="221"/>
      <c r="FE78" s="217">
        <f t="shared" si="70"/>
        <v>8.2799999999999994</v>
      </c>
      <c r="FF78" s="220"/>
      <c r="FG78" s="221" t="str">
        <f t="shared" si="72"/>
        <v>Giỏi</v>
      </c>
      <c r="FH78" s="219" t="str">
        <f t="shared" si="75"/>
        <v>Trương ThịTuyến</v>
      </c>
      <c r="FI78" s="46">
        <f t="shared" si="76"/>
        <v>7.37</v>
      </c>
      <c r="FJ78" s="46"/>
      <c r="FK78" s="47" t="str">
        <f t="shared" si="39"/>
        <v>Khá</v>
      </c>
      <c r="FL78" s="170">
        <f t="shared" si="73"/>
        <v>42</v>
      </c>
    </row>
    <row r="79" spans="1:168" ht="12.75" x14ac:dyDescent="0.2">
      <c r="A79" s="16">
        <v>77</v>
      </c>
      <c r="B79" s="17" t="s">
        <v>340</v>
      </c>
      <c r="C79" s="18" t="s">
        <v>278</v>
      </c>
      <c r="D79" s="11">
        <v>8</v>
      </c>
      <c r="E79" s="12"/>
      <c r="F79" s="11">
        <f>MAX(D79:E79)</f>
        <v>8</v>
      </c>
      <c r="G79" s="11">
        <v>7</v>
      </c>
      <c r="H79" s="12"/>
      <c r="I79" s="11">
        <f>MAX(G79:H79)</f>
        <v>7</v>
      </c>
      <c r="J79" s="11">
        <v>8</v>
      </c>
      <c r="K79" s="12"/>
      <c r="L79" s="11">
        <f>MAX(J79:K79)</f>
        <v>8</v>
      </c>
      <c r="M79" s="11">
        <v>7</v>
      </c>
      <c r="N79" s="12"/>
      <c r="O79" s="11">
        <v>9</v>
      </c>
      <c r="P79" s="12"/>
      <c r="Q79" s="11">
        <f>MAX(O79:P79)</f>
        <v>9</v>
      </c>
      <c r="R79" s="11">
        <v>7</v>
      </c>
      <c r="S79" s="12"/>
      <c r="T79" s="11">
        <f>MAX(R79:S79)</f>
        <v>7</v>
      </c>
      <c r="U79" s="12">
        <v>7</v>
      </c>
      <c r="V79" s="12"/>
      <c r="W79" s="11">
        <f>MAX(U79:V79)</f>
        <v>7</v>
      </c>
      <c r="X79" s="12">
        <v>8</v>
      </c>
      <c r="Y79" s="12"/>
      <c r="Z79" s="11">
        <v>8</v>
      </c>
      <c r="AA79" s="12"/>
      <c r="AB79" s="11">
        <f>MAX(Z79:AA79)</f>
        <v>8</v>
      </c>
      <c r="AC79" s="11">
        <v>6</v>
      </c>
      <c r="AD79" s="12"/>
      <c r="AE79" s="11">
        <f>MAX(AC79:AD79)</f>
        <v>6</v>
      </c>
      <c r="AF79" s="11">
        <v>7</v>
      </c>
      <c r="AG79" s="11"/>
      <c r="AH79" s="11">
        <v>7</v>
      </c>
      <c r="AI79" s="12"/>
      <c r="AJ79" s="11">
        <f>MAX(AH79:AI79)</f>
        <v>7</v>
      </c>
      <c r="AK79" s="11">
        <v>7</v>
      </c>
      <c r="AL79" s="12"/>
      <c r="AM79" s="11">
        <f>MAX(AK79:AL79)</f>
        <v>7</v>
      </c>
      <c r="AN79" s="11">
        <v>7</v>
      </c>
      <c r="AO79" s="12"/>
      <c r="AP79" s="11">
        <f>MAX(AN79:AO79)</f>
        <v>7</v>
      </c>
      <c r="AQ79" s="11">
        <v>7</v>
      </c>
      <c r="AR79" s="12"/>
      <c r="AS79" s="12">
        <v>7</v>
      </c>
      <c r="AT79" s="12"/>
      <c r="AU79" s="12">
        <v>6</v>
      </c>
      <c r="AV79" s="12"/>
      <c r="AW79" s="11">
        <f>MAX(AU79:AV79)</f>
        <v>6</v>
      </c>
      <c r="AX79" s="13">
        <f>ROUND((SUMPRODUCT($D$5:$AW$5,$D79:$AW79))/$AX$6,2)</f>
        <v>7.17</v>
      </c>
      <c r="AY79" s="13"/>
      <c r="AZ79" s="14" t="str">
        <f>IF(AX79&lt;5,"Yếu",IF(AX79&lt;6,"TBình",IF(AX79&lt;7,"TBKhá",IF(AX79&lt;8,"Khá",IF(AX79&lt;9,"Giỏi","Xuất sắc")))))</f>
        <v>Khá</v>
      </c>
      <c r="BA79" s="19"/>
      <c r="BB79" s="11">
        <v>7</v>
      </c>
      <c r="BC79" s="12"/>
      <c r="BD79" s="11">
        <v>7</v>
      </c>
      <c r="BE79" s="12"/>
      <c r="BF79" s="11">
        <v>8</v>
      </c>
      <c r="BG79" s="12"/>
      <c r="BH79" s="11">
        <v>6</v>
      </c>
      <c r="BI79" s="11"/>
      <c r="BJ79" s="11">
        <f>MAX(BH79:BI79)</f>
        <v>6</v>
      </c>
      <c r="BK79" s="11">
        <v>8</v>
      </c>
      <c r="BL79" s="12"/>
      <c r="BM79" s="11">
        <v>8</v>
      </c>
      <c r="BN79" s="12"/>
      <c r="BO79" s="11">
        <v>9</v>
      </c>
      <c r="BP79" s="12"/>
      <c r="BQ79" s="11">
        <f>MAX(BO79:BP79)</f>
        <v>9</v>
      </c>
      <c r="BR79" s="11">
        <v>8</v>
      </c>
      <c r="BS79" s="12"/>
      <c r="BT79" s="12">
        <v>9</v>
      </c>
      <c r="BU79" s="12"/>
      <c r="BV79" s="12">
        <v>9</v>
      </c>
      <c r="BW79" s="12"/>
      <c r="BX79" s="11">
        <v>8</v>
      </c>
      <c r="BY79" s="12"/>
      <c r="BZ79" s="11">
        <v>6</v>
      </c>
      <c r="CA79" s="12"/>
      <c r="CB79" s="11">
        <v>7</v>
      </c>
      <c r="CC79" s="12"/>
      <c r="CD79" s="11">
        <v>8</v>
      </c>
      <c r="CE79" s="11"/>
      <c r="CF79" s="11">
        <f>MAX(CD79:CE79)</f>
        <v>8</v>
      </c>
      <c r="CG79" s="11">
        <v>8</v>
      </c>
      <c r="CH79" s="12"/>
      <c r="CI79" s="11">
        <v>8</v>
      </c>
      <c r="CJ79" s="12"/>
      <c r="CK79" s="11">
        <v>8</v>
      </c>
      <c r="CL79" s="12"/>
      <c r="CM79" s="11">
        <v>8</v>
      </c>
      <c r="CN79" s="12"/>
      <c r="CO79" s="11">
        <f>MAX(CM79:CN79)</f>
        <v>8</v>
      </c>
      <c r="CP79" s="11">
        <v>8</v>
      </c>
      <c r="CQ79" s="12"/>
      <c r="CR79" s="11">
        <v>8</v>
      </c>
      <c r="CS79" s="12"/>
      <c r="CT79" s="11">
        <f>MAX(CR79:CS79)</f>
        <v>8</v>
      </c>
      <c r="CU79" s="12">
        <v>9</v>
      </c>
      <c r="CV79" s="12"/>
      <c r="CW79" s="12">
        <v>7</v>
      </c>
      <c r="CX79" s="12"/>
      <c r="CY79" s="13">
        <f>ROUND((SUMPRODUCT($BB$5:$CX$5,$BB79:$CX79))/$CY$6,2)</f>
        <v>7.77</v>
      </c>
      <c r="CZ79" s="13"/>
      <c r="DA79" s="14" t="str">
        <f>IF(CY79&lt;5,"Yếu",IF(CY79&lt;6,"TBình",IF(CY79&lt;7,"TBKhá",IF(CY79&lt;8,"Khá",IF(CY79&lt;9,"Giỏi","Xuất sắc")))))</f>
        <v>Khá</v>
      </c>
      <c r="DB79" s="19"/>
      <c r="DC79" s="11">
        <v>8</v>
      </c>
      <c r="DD79" s="12"/>
      <c r="DE79" s="11">
        <f>MAX(DC79:DD79)</f>
        <v>8</v>
      </c>
      <c r="DF79" s="11">
        <v>6</v>
      </c>
      <c r="DG79" s="12"/>
      <c r="DH79" s="11">
        <f>MAX(DF79:DG79)</f>
        <v>6</v>
      </c>
      <c r="DI79" s="11">
        <v>6</v>
      </c>
      <c r="DJ79" s="12"/>
      <c r="DK79" s="11">
        <v>8</v>
      </c>
      <c r="DL79" s="11"/>
      <c r="DM79" s="11">
        <v>9</v>
      </c>
      <c r="DN79" s="12"/>
      <c r="DO79" s="11">
        <v>8</v>
      </c>
      <c r="DP79" s="12"/>
      <c r="DQ79" s="11">
        <v>8</v>
      </c>
      <c r="DR79" s="12"/>
      <c r="DS79" s="11">
        <v>8</v>
      </c>
      <c r="DT79" s="12"/>
      <c r="DU79" s="12">
        <v>9</v>
      </c>
      <c r="DV79" s="12"/>
      <c r="DW79" s="12">
        <v>8</v>
      </c>
      <c r="DX79" s="12"/>
      <c r="DY79" s="13">
        <f>ROUND((SUMPRODUCT($DC$5:$DX$5,$DC79:$DX79))/$DY$6,2)</f>
        <v>7.76</v>
      </c>
      <c r="DZ79" s="13"/>
      <c r="EA79" s="14" t="str">
        <f>IF(DY79&lt;5,"Yếu",IF(DY79&lt;6,"TBình",IF(DY79&lt;7,"TBKhá",IF(DY79&lt;8,"Khá",IF(DY79&lt;9,"Giỏi","Xuất sắc")))))</f>
        <v>Khá</v>
      </c>
      <c r="EB79" s="19"/>
      <c r="EC79" s="11">
        <v>9</v>
      </c>
      <c r="ED79" s="98"/>
      <c r="EE79" s="11">
        <v>9</v>
      </c>
      <c r="EF79" s="98"/>
      <c r="EG79" s="11">
        <f t="shared" si="74"/>
        <v>9</v>
      </c>
      <c r="EH79" s="11">
        <v>8</v>
      </c>
      <c r="EI79" s="98"/>
      <c r="EJ79" s="11">
        <v>9</v>
      </c>
      <c r="EK79" s="98"/>
      <c r="EL79" s="11">
        <v>7</v>
      </c>
      <c r="EM79" s="98"/>
      <c r="EN79" s="11">
        <v>8</v>
      </c>
      <c r="EO79" s="98"/>
      <c r="EP79" s="11">
        <f>MAX(EN79:EO79)</f>
        <v>8</v>
      </c>
      <c r="EQ79" s="11">
        <v>9</v>
      </c>
      <c r="ER79" s="98"/>
      <c r="ES79" s="11">
        <v>8</v>
      </c>
      <c r="ET79" s="98"/>
      <c r="EU79" s="11">
        <v>9</v>
      </c>
      <c r="EV79" s="98"/>
      <c r="EW79" s="11">
        <v>8</v>
      </c>
      <c r="EX79" s="98"/>
      <c r="EY79" s="11">
        <v>8</v>
      </c>
      <c r="EZ79" s="98"/>
      <c r="FA79" s="217">
        <f>ROUND(SUMPRODUCT($EC$5:$EZ$5,EC79:EZ79)/$FA$6,2)</f>
        <v>8.39</v>
      </c>
      <c r="FB79" s="220"/>
      <c r="FC79" s="221" t="str">
        <f>IF(FA79&lt;5,"Yếu",IF(FA79&lt;6,"TBình",IF(FA79&lt;7,"TBKhá",IF(FA79&lt;8,"Khá",IF(FA79&lt;9,"Giỏi","Xuất sắc")))))</f>
        <v>Giỏi</v>
      </c>
      <c r="FD79" s="221"/>
      <c r="FE79" s="217">
        <f>ROUND(SUMPRODUCT($DC$5:$EZ$5,DC79:EZ79)/$FE$6,2)</f>
        <v>8.09</v>
      </c>
      <c r="FF79" s="220"/>
      <c r="FG79" s="221" t="str">
        <f>IF(FE79&lt;5,"Yếu",IF(FE79&lt;6,"TBình",IF(FE79&lt;7,"TBKhá",IF(FE79&lt;8,"Khá",IF(FE79&lt;9,"Giỏi","Xuất sắc")))))</f>
        <v>Giỏi</v>
      </c>
      <c r="FH79" s="219" t="str">
        <f t="shared" si="75"/>
        <v>Hoàng Thị KimVân</v>
      </c>
      <c r="FI79" s="46">
        <f t="shared" si="76"/>
        <v>7.68</v>
      </c>
      <c r="FJ79" s="46"/>
      <c r="FK79" s="47" t="str">
        <f>IF(FI79&lt;5,"Yếu",IF(FI79&lt;6,"TBình",IF(FI79&lt;7,"TBKhá",IF(FI79&lt;8,"Khá",IF(FI79&lt;9,"Giỏi","Xuất sắc")))))</f>
        <v>Khá</v>
      </c>
      <c r="FL79" s="170">
        <f t="shared" si="73"/>
        <v>24</v>
      </c>
    </row>
    <row r="80" spans="1:168" ht="12.75" x14ac:dyDescent="0.2">
      <c r="A80" s="16">
        <v>78</v>
      </c>
      <c r="B80" s="17" t="s">
        <v>341</v>
      </c>
      <c r="C80" s="18" t="s">
        <v>187</v>
      </c>
      <c r="D80" s="11">
        <v>3</v>
      </c>
      <c r="E80" s="12">
        <v>8</v>
      </c>
      <c r="F80" s="11">
        <f>MAX(D80:E80)</f>
        <v>8</v>
      </c>
      <c r="G80" s="11">
        <v>6</v>
      </c>
      <c r="H80" s="12"/>
      <c r="I80" s="11">
        <f>MAX(G80:H80)</f>
        <v>6</v>
      </c>
      <c r="J80" s="11">
        <v>4</v>
      </c>
      <c r="K80" s="12">
        <v>5</v>
      </c>
      <c r="L80" s="11">
        <f>MAX(J80:K80)</f>
        <v>5</v>
      </c>
      <c r="M80" s="11">
        <v>6</v>
      </c>
      <c r="N80" s="12"/>
      <c r="O80" s="11">
        <v>2</v>
      </c>
      <c r="P80" s="12">
        <v>6</v>
      </c>
      <c r="Q80" s="11">
        <f>MAX(O80:P80)</f>
        <v>6</v>
      </c>
      <c r="R80" s="11">
        <v>5</v>
      </c>
      <c r="S80" s="12"/>
      <c r="T80" s="11">
        <f>MAX(R80:S80)</f>
        <v>5</v>
      </c>
      <c r="U80" s="12">
        <v>6</v>
      </c>
      <c r="V80" s="12"/>
      <c r="W80" s="11">
        <f>MAX(U80:V80)</f>
        <v>6</v>
      </c>
      <c r="X80" s="12">
        <v>5</v>
      </c>
      <c r="Y80" s="12"/>
      <c r="Z80" s="11">
        <v>5</v>
      </c>
      <c r="AA80" s="12"/>
      <c r="AB80" s="11">
        <f>MAX(Z80:AA80)</f>
        <v>5</v>
      </c>
      <c r="AC80" s="11">
        <v>6</v>
      </c>
      <c r="AD80" s="12"/>
      <c r="AE80" s="11">
        <f>MAX(AC80:AD80)</f>
        <v>6</v>
      </c>
      <c r="AF80" s="11">
        <v>6</v>
      </c>
      <c r="AG80" s="11"/>
      <c r="AH80" s="11">
        <v>5</v>
      </c>
      <c r="AI80" s="12"/>
      <c r="AJ80" s="11">
        <f>MAX(AH80:AI80)</f>
        <v>5</v>
      </c>
      <c r="AK80" s="11">
        <v>6</v>
      </c>
      <c r="AL80" s="12"/>
      <c r="AM80" s="11">
        <f>MAX(AK80:AL80)</f>
        <v>6</v>
      </c>
      <c r="AN80" s="11">
        <v>5</v>
      </c>
      <c r="AO80" s="12"/>
      <c r="AP80" s="11">
        <f>MAX(AN80:AO80)</f>
        <v>5</v>
      </c>
      <c r="AQ80" s="11">
        <v>7</v>
      </c>
      <c r="AR80" s="12"/>
      <c r="AS80" s="12">
        <v>7</v>
      </c>
      <c r="AT80" s="12"/>
      <c r="AU80" s="12">
        <v>4</v>
      </c>
      <c r="AV80" s="12">
        <v>5</v>
      </c>
      <c r="AW80" s="11">
        <f>MAX(AU80:AV80)</f>
        <v>5</v>
      </c>
      <c r="AX80" s="13">
        <f>ROUND((SUMPRODUCT($D$5:$AW$5,$D80:$AW80))/$AX$6,2)</f>
        <v>5.89</v>
      </c>
      <c r="AY80" s="13"/>
      <c r="AZ80" s="14" t="str">
        <f>IF(AX80&lt;5,"Yếu",IF(AX80&lt;6,"TBình",IF(AX80&lt;7,"TBKhá",IF(AX80&lt;8,"Khá",IF(AX80&lt;9,"Giỏi","Xuất sắc")))))</f>
        <v>TBình</v>
      </c>
      <c r="BA80" s="19"/>
      <c r="BB80" s="11">
        <v>5</v>
      </c>
      <c r="BC80" s="12"/>
      <c r="BD80" s="11">
        <v>6</v>
      </c>
      <c r="BE80" s="12"/>
      <c r="BF80" s="11">
        <v>6</v>
      </c>
      <c r="BG80" s="12"/>
      <c r="BH80" s="11">
        <v>6</v>
      </c>
      <c r="BI80" s="11"/>
      <c r="BJ80" s="11">
        <f>MAX(BH80:BI80)</f>
        <v>6</v>
      </c>
      <c r="BK80" s="11">
        <v>5</v>
      </c>
      <c r="BL80" s="12"/>
      <c r="BM80" s="11">
        <v>8</v>
      </c>
      <c r="BN80" s="12"/>
      <c r="BO80" s="11">
        <v>6</v>
      </c>
      <c r="BP80" s="12"/>
      <c r="BQ80" s="11">
        <f>MAX(BO80:BP80)</f>
        <v>6</v>
      </c>
      <c r="BR80" s="11">
        <v>7</v>
      </c>
      <c r="BS80" s="12"/>
      <c r="BT80" s="12">
        <v>9</v>
      </c>
      <c r="BU80" s="12"/>
      <c r="BV80" s="12">
        <v>7</v>
      </c>
      <c r="BW80" s="12"/>
      <c r="BX80" s="11">
        <v>6</v>
      </c>
      <c r="BY80" s="12"/>
      <c r="BZ80" s="11">
        <v>5</v>
      </c>
      <c r="CA80" s="12"/>
      <c r="CB80" s="11">
        <v>7</v>
      </c>
      <c r="CC80" s="12"/>
      <c r="CD80" s="11">
        <v>8</v>
      </c>
      <c r="CE80" s="11"/>
      <c r="CF80" s="11">
        <f>MAX(CD80:CE80)</f>
        <v>8</v>
      </c>
      <c r="CG80" s="11">
        <v>7</v>
      </c>
      <c r="CH80" s="12"/>
      <c r="CI80" s="11">
        <v>8</v>
      </c>
      <c r="CJ80" s="12"/>
      <c r="CK80" s="11">
        <v>7</v>
      </c>
      <c r="CL80" s="12"/>
      <c r="CM80" s="11">
        <v>5</v>
      </c>
      <c r="CN80" s="12"/>
      <c r="CO80" s="11">
        <f>MAX(CM80:CN80)</f>
        <v>5</v>
      </c>
      <c r="CP80" s="11">
        <v>8</v>
      </c>
      <c r="CQ80" s="12"/>
      <c r="CR80" s="11">
        <v>7</v>
      </c>
      <c r="CS80" s="12"/>
      <c r="CT80" s="11">
        <f>MAX(CR80:CS80)</f>
        <v>7</v>
      </c>
      <c r="CU80" s="12">
        <v>8</v>
      </c>
      <c r="CV80" s="12"/>
      <c r="CW80" s="12">
        <v>8</v>
      </c>
      <c r="CX80" s="12"/>
      <c r="CY80" s="13">
        <f>ROUND((SUMPRODUCT($BB$5:$CX$5,$BB80:$CX80))/$CY$6,2)</f>
        <v>6.72</v>
      </c>
      <c r="CZ80" s="13"/>
      <c r="DA80" s="14" t="str">
        <f>IF(CY80&lt;5,"Yếu",IF(CY80&lt;6,"TBình",IF(CY80&lt;7,"TBKhá",IF(CY80&lt;8,"Khá",IF(CY80&lt;9,"Giỏi","Xuất sắc")))))</f>
        <v>TBKhá</v>
      </c>
      <c r="DB80" s="19"/>
      <c r="DC80" s="11">
        <v>8</v>
      </c>
      <c r="DD80" s="12"/>
      <c r="DE80" s="11">
        <f>MAX(DC80:DD80)</f>
        <v>8</v>
      </c>
      <c r="DF80" s="11">
        <v>6</v>
      </c>
      <c r="DG80" s="12"/>
      <c r="DH80" s="11">
        <f>MAX(DF80:DG80)</f>
        <v>6</v>
      </c>
      <c r="DI80" s="11">
        <v>6</v>
      </c>
      <c r="DJ80" s="12"/>
      <c r="DK80" s="11">
        <v>7</v>
      </c>
      <c r="DL80" s="11"/>
      <c r="DM80" s="11">
        <v>8</v>
      </c>
      <c r="DN80" s="12"/>
      <c r="DO80" s="11">
        <v>6</v>
      </c>
      <c r="DP80" s="12"/>
      <c r="DQ80" s="11">
        <v>8</v>
      </c>
      <c r="DR80" s="12"/>
      <c r="DS80" s="11">
        <v>8</v>
      </c>
      <c r="DT80" s="12"/>
      <c r="DU80" s="12">
        <v>8</v>
      </c>
      <c r="DV80" s="12"/>
      <c r="DW80" s="12">
        <v>8</v>
      </c>
      <c r="DX80" s="12"/>
      <c r="DY80" s="13">
        <f>ROUND((SUMPRODUCT($DC$5:$DX$5,$DC80:$DX80))/$DY$6,2)</f>
        <v>7.28</v>
      </c>
      <c r="DZ80" s="13"/>
      <c r="EA80" s="14" t="str">
        <f>IF(DY80&lt;5,"Yếu",IF(DY80&lt;6,"TBình",IF(DY80&lt;7,"TBKhá",IF(DY80&lt;8,"Khá",IF(DY80&lt;9,"Giỏi","Xuất sắc")))))</f>
        <v>Khá</v>
      </c>
      <c r="EB80" s="19"/>
      <c r="EC80" s="11">
        <v>8</v>
      </c>
      <c r="ED80" s="98"/>
      <c r="EE80" s="11">
        <v>8</v>
      </c>
      <c r="EF80" s="98"/>
      <c r="EG80" s="11">
        <f t="shared" si="74"/>
        <v>8</v>
      </c>
      <c r="EH80" s="11">
        <v>6</v>
      </c>
      <c r="EI80" s="98"/>
      <c r="EJ80" s="11">
        <v>9</v>
      </c>
      <c r="EK80" s="98"/>
      <c r="EL80" s="11">
        <v>7</v>
      </c>
      <c r="EM80" s="98"/>
      <c r="EN80" s="11">
        <v>8</v>
      </c>
      <c r="EO80" s="98"/>
      <c r="EP80" s="11">
        <f>MAX(EN80:EO80)</f>
        <v>8</v>
      </c>
      <c r="EQ80" s="11">
        <v>9</v>
      </c>
      <c r="ER80" s="98"/>
      <c r="ES80" s="11">
        <v>8</v>
      </c>
      <c r="ET80" s="98"/>
      <c r="EU80" s="11">
        <v>9</v>
      </c>
      <c r="EV80" s="98"/>
      <c r="EW80" s="11">
        <v>7</v>
      </c>
      <c r="EX80" s="98"/>
      <c r="EY80" s="11">
        <v>8</v>
      </c>
      <c r="EZ80" s="98"/>
      <c r="FA80" s="217">
        <f>ROUND(SUMPRODUCT($EC$5:$EZ$5,EC80:EZ80)/$FA$6,2)</f>
        <v>8</v>
      </c>
      <c r="FB80" s="220"/>
      <c r="FC80" s="221" t="str">
        <f>IF(FA80&lt;5,"Yếu",IF(FA80&lt;6,"TBình",IF(FA80&lt;7,"TBKhá",IF(FA80&lt;8,"Khá",IF(FA80&lt;9,"Giỏi","Xuất sắc")))))</f>
        <v>Giỏi</v>
      </c>
      <c r="FD80" s="221"/>
      <c r="FE80" s="217">
        <f>ROUND(SUMPRODUCT($DC$5:$EZ$5,DC80:EZ80)/$FE$6,2)</f>
        <v>7.66</v>
      </c>
      <c r="FF80" s="220"/>
      <c r="FG80" s="221" t="str">
        <f>IF(FE80&lt;5,"Yếu",IF(FE80&lt;6,"TBình",IF(FE80&lt;7,"TBKhá",IF(FE80&lt;8,"Khá",IF(FE80&lt;9,"Giỏi","Xuất sắc")))))</f>
        <v>Khá</v>
      </c>
      <c r="FH80" s="219" t="str">
        <f t="shared" si="75"/>
        <v>Dương Thị TườngVy</v>
      </c>
      <c r="FI80" s="46">
        <f t="shared" si="76"/>
        <v>6.75</v>
      </c>
      <c r="FJ80" s="46"/>
      <c r="FK80" s="47" t="str">
        <f>IF(FI80&lt;5,"Yếu",IF(FI80&lt;6,"TBình",IF(FI80&lt;7,"TBKhá",IF(FI80&lt;8,"Khá",IF(FI80&lt;9,"Giỏi","Xuất sắc")))))</f>
        <v>TBKhá</v>
      </c>
      <c r="FL80" s="170">
        <f t="shared" si="73"/>
        <v>72</v>
      </c>
    </row>
    <row r="81" spans="1:168" ht="12.75" x14ac:dyDescent="0.2">
      <c r="A81" s="16"/>
      <c r="B81" s="17"/>
      <c r="C81" s="18"/>
      <c r="E81" s="1">
        <f t="shared" ref="E81" si="77">COUNTIF(E7:E80,"&lt;5")</f>
        <v>0</v>
      </c>
      <c r="F81" s="1">
        <f t="shared" ref="F81" si="78">COUNTIF(F7:F80,"&lt;5")</f>
        <v>0</v>
      </c>
      <c r="I81" s="1">
        <f t="shared" ref="I81" si="79">COUNTIF(I7:I80,"&lt;5")</f>
        <v>1</v>
      </c>
      <c r="J81" s="1"/>
      <c r="K81" s="1">
        <f t="shared" ref="K81" si="80">COUNTIF(K7:K80,"&lt;5")</f>
        <v>0</v>
      </c>
      <c r="L81" s="1">
        <f t="shared" ref="L81" si="81">COUNTIF(L7:L80,"&lt;5")</f>
        <v>0</v>
      </c>
      <c r="M81" s="1">
        <f t="shared" ref="M81" si="82">COUNTIF(M7:M80,"&lt;5")</f>
        <v>0</v>
      </c>
      <c r="N81" s="1">
        <f t="shared" ref="N81" si="83">COUNTIF(N7:N80,"&lt;5")</f>
        <v>0</v>
      </c>
      <c r="P81" s="1">
        <f t="shared" ref="P81" si="84">COUNTIF(P7:P80,"&lt;5")</f>
        <v>0</v>
      </c>
      <c r="Q81" s="1">
        <f t="shared" ref="Q81" si="85">COUNTIF(Q7:Q80,"&lt;5")</f>
        <v>0</v>
      </c>
      <c r="S81" s="1">
        <f t="shared" ref="S81" si="86">COUNTIF(S7:S80,"&lt;5")</f>
        <v>0</v>
      </c>
      <c r="T81" s="1">
        <f t="shared" ref="T81" si="87">COUNTIF(T7:T80,"&lt;5")</f>
        <v>0</v>
      </c>
      <c r="V81" s="1">
        <f t="shared" ref="V81" si="88">COUNTIF(V7:V80,"&lt;5")</f>
        <v>0</v>
      </c>
      <c r="W81" s="1">
        <f t="shared" ref="W81" si="89">COUNTIF(W7:W80,"&lt;5")</f>
        <v>0</v>
      </c>
      <c r="X81" s="1">
        <f t="shared" ref="X81" si="90">COUNTIF(X7:X80,"&lt;5")</f>
        <v>0</v>
      </c>
      <c r="Y81" s="1">
        <f t="shared" ref="Y81" si="91">COUNTIF(Y7:Y80,"&lt;5")</f>
        <v>0</v>
      </c>
      <c r="AA81" s="1">
        <f t="shared" ref="AA81" si="92">COUNTIF(AA7:AA80,"&lt;5")</f>
        <v>0</v>
      </c>
      <c r="AB81" s="1">
        <f t="shared" ref="AB81" si="93">COUNTIF(AB7:AB80,"&lt;5")</f>
        <v>0</v>
      </c>
      <c r="AD81" s="1">
        <f t="shared" ref="AD81" si="94">COUNTIF(AD7:AD80,"&lt;5")</f>
        <v>0</v>
      </c>
      <c r="AE81" s="1">
        <f t="shared" ref="AE81" si="95">COUNTIF(AE7:AE80,"&lt;5")</f>
        <v>0</v>
      </c>
      <c r="AF81" s="1">
        <f t="shared" ref="AF81" si="96">COUNTIF(AF7:AF80,"&lt;5")</f>
        <v>0</v>
      </c>
      <c r="AG81" s="1">
        <f t="shared" ref="AG81" si="97">COUNTIF(AG7:AG80,"&lt;5")</f>
        <v>0</v>
      </c>
      <c r="AH81" s="1"/>
      <c r="AI81" s="1">
        <f t="shared" ref="AI81" si="98">COUNTIF(AI7:AI80,"&lt;5")</f>
        <v>0</v>
      </c>
      <c r="AJ81" s="1">
        <f t="shared" ref="AJ81" si="99">COUNTIF(AJ7:AJ80,"&lt;5")</f>
        <v>0</v>
      </c>
      <c r="AL81" s="1">
        <f t="shared" ref="AL81" si="100">COUNTIF(AL7:AL80,"&lt;5")</f>
        <v>0</v>
      </c>
      <c r="AM81" s="1">
        <f t="shared" ref="AM81" si="101">COUNTIF(AM7:AM80,"&lt;5")</f>
        <v>0</v>
      </c>
      <c r="AO81" s="1">
        <f t="shared" ref="AO81" si="102">COUNTIF(AO7:AO80,"&lt;5")</f>
        <v>0</v>
      </c>
      <c r="AP81" s="1">
        <f t="shared" ref="AP81" si="103">COUNTIF(AP7:AP80,"&lt;5")</f>
        <v>0</v>
      </c>
      <c r="AQ81" s="1">
        <f t="shared" ref="AQ81" si="104">COUNTIF(AQ7:AQ80,"&lt;5")</f>
        <v>0</v>
      </c>
      <c r="AR81" s="1">
        <f t="shared" ref="AR81" si="105">COUNTIF(AR7:AR80,"&lt;5")</f>
        <v>0</v>
      </c>
      <c r="AS81" s="1">
        <f t="shared" ref="AS81" si="106">COUNTIF(AS7:AS80,"&lt;5")</f>
        <v>0</v>
      </c>
      <c r="AT81" s="1">
        <f t="shared" ref="AT81" si="107">COUNTIF(AT7:AT80,"&lt;5")</f>
        <v>0</v>
      </c>
      <c r="AV81" s="1">
        <f t="shared" ref="AV81" si="108">COUNTIF(AV7:AV80,"&lt;5")</f>
        <v>0</v>
      </c>
      <c r="AW81" s="1">
        <f t="shared" ref="AW81" si="109">COUNTIF(AW7:AW80,"&lt;5")</f>
        <v>0</v>
      </c>
      <c r="AX81" s="1">
        <f t="shared" ref="AX81" si="110">COUNTIF(AX7:AX80,"&lt;5")</f>
        <v>0</v>
      </c>
      <c r="AY81" s="1">
        <f t="shared" ref="AY81" si="111">COUNTIF(AY7:AY80,"&lt;5")</f>
        <v>0</v>
      </c>
      <c r="AZ81" s="1">
        <f t="shared" ref="AZ81" si="112">COUNTIF(AZ7:AZ80,"&lt;5")</f>
        <v>0</v>
      </c>
      <c r="BA81" s="1">
        <f t="shared" ref="BA81" si="113">COUNTIF(BA7:BA80,"&lt;5")</f>
        <v>0</v>
      </c>
      <c r="BB81" s="1">
        <f t="shared" ref="BB81" si="114">COUNTIF(BB7:BB80,"&lt;5")</f>
        <v>0</v>
      </c>
      <c r="BC81" s="1">
        <f t="shared" ref="BC81" si="115">COUNTIF(BC7:BC80,"&lt;5")</f>
        <v>0</v>
      </c>
      <c r="BD81" s="1">
        <f t="shared" ref="BD81" si="116">COUNTIF(BD7:BD80,"&lt;5")</f>
        <v>0</v>
      </c>
      <c r="BE81" s="1">
        <f t="shared" ref="BE81" si="117">COUNTIF(BE7:BE80,"&lt;5")</f>
        <v>0</v>
      </c>
      <c r="BF81" s="1">
        <f t="shared" ref="BF81" si="118">COUNTIF(BF7:BF80,"&lt;5")</f>
        <v>0</v>
      </c>
      <c r="BG81" s="1">
        <f t="shared" ref="BG81" si="119">COUNTIF(BG7:BG80,"&lt;5")</f>
        <v>0</v>
      </c>
      <c r="BI81" s="1">
        <f t="shared" ref="BI81" si="120">COUNTIF(BI7:BI80,"&lt;5")</f>
        <v>0</v>
      </c>
      <c r="BJ81" s="1">
        <f t="shared" ref="BJ81" si="121">COUNTIF(BJ7:BJ80,"&lt;5")</f>
        <v>0</v>
      </c>
      <c r="BK81" s="1">
        <f t="shared" ref="BK81" si="122">COUNTIF(BK7:BK80,"&lt;5")</f>
        <v>0</v>
      </c>
      <c r="BL81" s="1">
        <f t="shared" ref="BL81" si="123">COUNTIF(BL7:BL80,"&lt;5")</f>
        <v>0</v>
      </c>
      <c r="BM81" s="1">
        <f t="shared" ref="BM81" si="124">COUNTIF(BM7:BM80,"&lt;5")</f>
        <v>0</v>
      </c>
      <c r="BN81" s="1">
        <f t="shared" ref="BN81" si="125">COUNTIF(BN7:BN80,"&lt;5")</f>
        <v>0</v>
      </c>
      <c r="BP81" s="1">
        <f t="shared" ref="BP81" si="126">COUNTIF(BP7:BP80,"&lt;5")</f>
        <v>0</v>
      </c>
      <c r="BQ81" s="1">
        <f t="shared" ref="BQ81" si="127">COUNTIF(BQ7:BQ80,"&lt;5")</f>
        <v>0</v>
      </c>
      <c r="BR81" s="1">
        <f t="shared" ref="BR81" si="128">COUNTIF(BR7:BR80,"&lt;5")</f>
        <v>0</v>
      </c>
      <c r="BS81" s="1">
        <f t="shared" ref="BS81" si="129">COUNTIF(BS7:BS80,"&lt;5")</f>
        <v>0</v>
      </c>
      <c r="BT81" s="1">
        <f t="shared" ref="BT81" si="130">COUNTIF(BT7:BT80,"&lt;5")</f>
        <v>0</v>
      </c>
      <c r="BU81" s="1">
        <f t="shared" ref="BU81" si="131">COUNTIF(BU7:BU80,"&lt;5")</f>
        <v>0</v>
      </c>
      <c r="BV81" s="1">
        <f t="shared" ref="BV81" si="132">COUNTIF(BV7:BV80,"&lt;5")</f>
        <v>0</v>
      </c>
      <c r="BW81" s="1">
        <f t="shared" ref="BW81" si="133">COUNTIF(BW7:BW80,"&lt;5")</f>
        <v>0</v>
      </c>
      <c r="BX81" s="1">
        <f t="shared" ref="BX81" si="134">COUNTIF(BX7:BX80,"&lt;5")</f>
        <v>0</v>
      </c>
      <c r="BY81" s="1">
        <f t="shared" ref="BY81" si="135">COUNTIF(BY7:BY80,"&lt;5")</f>
        <v>0</v>
      </c>
      <c r="BZ81" s="1">
        <f t="shared" ref="BZ81" si="136">COUNTIF(BZ7:BZ80,"&lt;5")</f>
        <v>0</v>
      </c>
      <c r="CA81" s="1">
        <f t="shared" ref="CA81" si="137">COUNTIF(CA7:CA80,"&lt;5")</f>
        <v>0</v>
      </c>
      <c r="CB81" s="1">
        <f t="shared" ref="CB81" si="138">COUNTIF(CB7:CB80,"&lt;5")</f>
        <v>0</v>
      </c>
      <c r="CC81" s="1">
        <f t="shared" ref="CC81" si="139">COUNTIF(CC7:CC80,"&lt;5")</f>
        <v>0</v>
      </c>
      <c r="CE81" s="1">
        <f t="shared" ref="CE81" si="140">COUNTIF(CE7:CE80,"&lt;5")</f>
        <v>0</v>
      </c>
      <c r="CF81" s="1">
        <f t="shared" ref="CF81" si="141">COUNTIF(CF7:CF80,"&lt;5")</f>
        <v>0</v>
      </c>
      <c r="CG81" s="1">
        <f t="shared" ref="CG81" si="142">COUNTIF(CG7:CG80,"&lt;5")</f>
        <v>0</v>
      </c>
      <c r="CH81" s="1">
        <f t="shared" ref="CH81" si="143">COUNTIF(CH7:CH80,"&lt;5")</f>
        <v>0</v>
      </c>
      <c r="CI81" s="1">
        <f t="shared" ref="CI81" si="144">COUNTIF(CI7:CI80,"&lt;5")</f>
        <v>0</v>
      </c>
      <c r="CJ81" s="1">
        <f t="shared" ref="CJ81" si="145">COUNTIF(CJ7:CJ80,"&lt;5")</f>
        <v>0</v>
      </c>
      <c r="CK81" s="1">
        <f t="shared" ref="CK81" si="146">COUNTIF(CK7:CK80,"&lt;5")</f>
        <v>0</v>
      </c>
      <c r="CL81" s="1">
        <f t="shared" ref="CL81" si="147">COUNTIF(CL7:CL80,"&lt;5")</f>
        <v>0</v>
      </c>
      <c r="CN81" s="1">
        <f t="shared" ref="CN81" si="148">COUNTIF(CN7:CN80,"&lt;5")</f>
        <v>0</v>
      </c>
      <c r="CO81" s="1">
        <f t="shared" ref="CO81" si="149">COUNTIF(CO7:CO80,"&lt;5")</f>
        <v>0</v>
      </c>
      <c r="CP81" s="1">
        <f t="shared" ref="CP81" si="150">COUNTIF(CP7:CP80,"&lt;5")</f>
        <v>0</v>
      </c>
      <c r="CQ81" s="1">
        <f t="shared" ref="CQ81" si="151">COUNTIF(CQ7:CQ80,"&lt;5")</f>
        <v>0</v>
      </c>
      <c r="CS81" s="1">
        <f t="shared" ref="CS81" si="152">COUNTIF(CS7:CS80,"&lt;5")</f>
        <v>0</v>
      </c>
      <c r="CT81" s="1">
        <f t="shared" ref="CT81" si="153">COUNTIF(CT7:CT80,"&lt;5")</f>
        <v>0</v>
      </c>
      <c r="CU81" s="1">
        <f t="shared" ref="CU81" si="154">COUNTIF(CU7:CU80,"&lt;5")</f>
        <v>0</v>
      </c>
      <c r="CV81" s="1">
        <f t="shared" ref="CV81" si="155">COUNTIF(CV7:CV80,"&lt;5")</f>
        <v>0</v>
      </c>
      <c r="CW81" s="1">
        <f t="shared" ref="CW81" si="156">COUNTIF(CW7:CW80,"&lt;5")</f>
        <v>0</v>
      </c>
      <c r="CX81" s="1">
        <f t="shared" ref="CX81" si="157">COUNTIF(CX7:CX80,"&lt;5")</f>
        <v>0</v>
      </c>
      <c r="CY81" s="1">
        <f t="shared" ref="CY81" si="158">COUNTIF(CY7:CY80,"&lt;5")</f>
        <v>0</v>
      </c>
      <c r="CZ81" s="1">
        <f t="shared" ref="CZ81" si="159">COUNTIF(CZ7:CZ80,"&lt;5")</f>
        <v>0</v>
      </c>
      <c r="DA81" s="1">
        <f t="shared" ref="DA81" si="160">COUNTIF(DA7:DA80,"&lt;5")</f>
        <v>0</v>
      </c>
      <c r="DB81" s="1">
        <f t="shared" ref="DB81" si="161">COUNTIF(DB7:DB80,"&lt;5")</f>
        <v>0</v>
      </c>
      <c r="DD81" s="1">
        <f t="shared" ref="DD81" si="162">COUNTIF(DD7:DD80,"&lt;5")</f>
        <v>0</v>
      </c>
      <c r="DE81" s="1">
        <f t="shared" ref="DE81" si="163">COUNTIF(DE7:DE80,"&lt;5")</f>
        <v>0</v>
      </c>
      <c r="DG81" s="1">
        <f t="shared" ref="DG81" si="164">COUNTIF(DG7:DG80,"&lt;5")</f>
        <v>0</v>
      </c>
      <c r="DH81" s="1">
        <f t="shared" ref="DH81" si="165">COUNTIF(DH7:DH80,"&lt;5")</f>
        <v>0</v>
      </c>
      <c r="DI81" s="1">
        <f t="shared" ref="DI81" si="166">COUNTIF(DI7:DI80,"&lt;5")</f>
        <v>0</v>
      </c>
      <c r="DJ81" s="1">
        <f t="shared" ref="DJ81" si="167">COUNTIF(DJ7:DJ80,"&lt;5")</f>
        <v>0</v>
      </c>
      <c r="DK81" s="1">
        <f t="shared" ref="DK81" si="168">COUNTIF(DK7:DK80,"&lt;5")</f>
        <v>0</v>
      </c>
      <c r="DL81" s="1">
        <f t="shared" ref="DL81" si="169">COUNTIF(DL7:DL80,"&lt;5")</f>
        <v>0</v>
      </c>
      <c r="DM81" s="1">
        <f t="shared" ref="DM81" si="170">COUNTIF(DM7:DM80,"&lt;5")</f>
        <v>0</v>
      </c>
      <c r="DN81" s="1">
        <f t="shared" ref="DN81" si="171">COUNTIF(DN7:DN80,"&lt;5")</f>
        <v>0</v>
      </c>
      <c r="DO81" s="1">
        <f t="shared" ref="DO81" si="172">COUNTIF(DO7:DO80,"&lt;5")</f>
        <v>0</v>
      </c>
      <c r="DP81" s="1">
        <f t="shared" ref="DP81" si="173">COUNTIF(DP7:DP80,"&lt;5")</f>
        <v>0</v>
      </c>
      <c r="DQ81" s="1">
        <f t="shared" ref="DQ81" si="174">COUNTIF(DQ7:DQ80,"&lt;5")</f>
        <v>0</v>
      </c>
      <c r="DR81" s="1">
        <f t="shared" ref="DR81" si="175">COUNTIF(DR7:DR80,"&lt;5")</f>
        <v>0</v>
      </c>
      <c r="DS81" s="1">
        <f t="shared" ref="DS81" si="176">COUNTIF(DS7:DS80,"&lt;5")</f>
        <v>0</v>
      </c>
      <c r="DT81" s="1">
        <f t="shared" ref="DT81" si="177">COUNTIF(DT7:DT80,"&lt;5")</f>
        <v>0</v>
      </c>
      <c r="DU81" s="1">
        <f t="shared" ref="DU81" si="178">COUNTIF(DU7:DU80,"&lt;5")</f>
        <v>0</v>
      </c>
      <c r="DV81" s="1">
        <f t="shared" ref="DV81" si="179">COUNTIF(DV7:DV80,"&lt;5")</f>
        <v>0</v>
      </c>
      <c r="DW81" s="1">
        <f t="shared" ref="DW81" si="180">COUNTIF(DW7:DW80,"&lt;5")</f>
        <v>0</v>
      </c>
      <c r="DX81" s="1">
        <f t="shared" ref="DX81" si="181">COUNTIF(DX7:DX80,"&lt;5")</f>
        <v>0</v>
      </c>
      <c r="DY81" s="1">
        <f t="shared" ref="DY81" si="182">COUNTIF(DY7:DY80,"&lt;5")</f>
        <v>0</v>
      </c>
      <c r="DZ81" s="1">
        <f t="shared" ref="DZ81" si="183">COUNTIF(DZ7:DZ80,"&lt;5")</f>
        <v>0</v>
      </c>
      <c r="EA81" s="1">
        <f t="shared" ref="EA81" si="184">COUNTIF(EA7:EA80,"&lt;5")</f>
        <v>0</v>
      </c>
      <c r="EB81" s="1">
        <f t="shared" ref="EB81" si="185">COUNTIF(EB7:EB80,"&lt;5")</f>
        <v>0</v>
      </c>
      <c r="EC81" s="1">
        <f t="shared" ref="EC81" si="186">COUNTIF(EC7:EC80,"&lt;5")</f>
        <v>0</v>
      </c>
      <c r="ED81" s="1">
        <f t="shared" ref="ED81" si="187">COUNTIF(ED7:ED80,"&lt;5")</f>
        <v>0</v>
      </c>
      <c r="EE81" s="1">
        <f t="shared" ref="EE81" si="188">COUNTIF(EE7:EE80,"&lt;5")</f>
        <v>1</v>
      </c>
      <c r="EF81" s="1">
        <f t="shared" ref="EF81:EG81" si="189">COUNTIF(EF7:EF80,"&lt;5")</f>
        <v>0</v>
      </c>
      <c r="EG81" s="1">
        <f t="shared" si="189"/>
        <v>0</v>
      </c>
      <c r="EH81" s="1">
        <f t="shared" ref="EH81" si="190">COUNTIF(EH7:EH80,"&lt;5")</f>
        <v>0</v>
      </c>
      <c r="EI81" s="1">
        <f t="shared" ref="EI81" si="191">COUNTIF(EI7:EI80,"&lt;5")</f>
        <v>0</v>
      </c>
      <c r="EJ81" s="1">
        <f t="shared" ref="EJ81" si="192">COUNTIF(EJ7:EJ80,"&lt;5")</f>
        <v>0</v>
      </c>
      <c r="EK81" s="1">
        <f t="shared" ref="EK81" si="193">COUNTIF(EK7:EK80,"&lt;5")</f>
        <v>0</v>
      </c>
      <c r="EL81" s="1">
        <f t="shared" ref="EL81" si="194">COUNTIF(EL7:EL80,"&lt;5")</f>
        <v>0</v>
      </c>
      <c r="EM81" s="1">
        <f t="shared" ref="EM81" si="195">COUNTIF(EM7:EM80,"&lt;5")</f>
        <v>0</v>
      </c>
      <c r="EN81" s="1">
        <f t="shared" ref="EN81" si="196">COUNTIF(EN7:EN80,"&lt;5")</f>
        <v>0</v>
      </c>
      <c r="EO81" s="1">
        <f t="shared" ref="EO81" si="197">COUNTIF(EO7:EO80,"&lt;5")</f>
        <v>0</v>
      </c>
      <c r="EP81" s="1">
        <f t="shared" ref="EP81" si="198">COUNTIF(EP7:EP80,"&lt;5")</f>
        <v>0</v>
      </c>
      <c r="EQ81" s="1">
        <f t="shared" ref="EQ81" si="199">COUNTIF(EQ7:EQ80,"&lt;5")</f>
        <v>0</v>
      </c>
      <c r="ER81" s="1">
        <f t="shared" ref="ER81" si="200">COUNTIF(ER7:ER80,"&lt;5")</f>
        <v>0</v>
      </c>
      <c r="ES81" s="1">
        <f t="shared" ref="ES81" si="201">COUNTIF(ES7:ES80,"&lt;5")</f>
        <v>0</v>
      </c>
      <c r="ET81" s="1">
        <f t="shared" ref="ET81" si="202">COUNTIF(ET7:ET80,"&lt;5")</f>
        <v>0</v>
      </c>
      <c r="EU81" s="1">
        <f t="shared" ref="EU81" si="203">COUNTIF(EU7:EU80,"&lt;5")</f>
        <v>0</v>
      </c>
      <c r="EV81" s="1">
        <f t="shared" ref="EV81" si="204">COUNTIF(EV7:EV80,"&lt;5")</f>
        <v>0</v>
      </c>
      <c r="EW81" s="1">
        <f t="shared" ref="EW81" si="205">COUNTIF(EW7:EW80,"&lt;5")</f>
        <v>0</v>
      </c>
      <c r="EX81" s="1">
        <f t="shared" ref="EX81" si="206">COUNTIF(EX7:EX80,"&lt;5")</f>
        <v>0</v>
      </c>
      <c r="EY81" s="1">
        <f t="shared" ref="EY81" si="207">COUNTIF(EY7:EY80,"&lt;5")</f>
        <v>0</v>
      </c>
      <c r="EZ81" s="1">
        <f t="shared" ref="EZ81" si="208">COUNTIF(EZ7:EZ80,"&lt;5")</f>
        <v>0</v>
      </c>
      <c r="FA81" s="1">
        <f t="shared" ref="FA81" si="209">COUNTIF(FA7:FA80,"&lt;5")</f>
        <v>0</v>
      </c>
      <c r="FB81" s="1">
        <f t="shared" ref="FB81" si="210">COUNTIF(FB7:FB80,"&lt;5")</f>
        <v>0</v>
      </c>
      <c r="FC81" s="1">
        <f t="shared" ref="FC81" si="211">COUNTIF(FC7:FC80,"&lt;5")</f>
        <v>0</v>
      </c>
      <c r="FD81" s="1">
        <f t="shared" ref="FD81" si="212">COUNTIF(FD7:FD80,"&lt;5")</f>
        <v>0</v>
      </c>
      <c r="FE81" s="1">
        <f t="shared" ref="FE81" si="213">COUNTIF(FE7:FE80,"&lt;5")</f>
        <v>0</v>
      </c>
      <c r="FF81" s="1">
        <f t="shared" ref="FF81" si="214">COUNTIF(FF7:FF80,"&lt;5")</f>
        <v>0</v>
      </c>
      <c r="FG81" s="1">
        <f t="shared" ref="FG81" si="215">COUNTIF(FG7:FG80,"&lt;5")</f>
        <v>0</v>
      </c>
      <c r="FH81" s="1">
        <f t="shared" ref="FH81" si="216">COUNTIF(FH7:FH80,"&lt;5")</f>
        <v>0</v>
      </c>
      <c r="FI81" s="1">
        <f t="shared" ref="FI81" si="217">COUNTIF(FI7:FI80,"&lt;5")</f>
        <v>0</v>
      </c>
      <c r="FJ81" s="46"/>
      <c r="FK81" s="47"/>
      <c r="FL81" s="170"/>
    </row>
    <row r="82" spans="1:168" ht="12.75" x14ac:dyDescent="0.2">
      <c r="A82" s="16"/>
      <c r="B82" s="17"/>
      <c r="C82" s="18"/>
      <c r="D82" s="11"/>
      <c r="E82" s="12"/>
      <c r="G82" s="11"/>
      <c r="H82" s="12"/>
      <c r="J82" s="11"/>
      <c r="K82" s="12"/>
      <c r="N82" s="12"/>
      <c r="O82" s="11"/>
      <c r="P82" s="12"/>
      <c r="R82" s="11"/>
      <c r="S82" s="12"/>
      <c r="U82" s="12"/>
      <c r="V82" s="12"/>
      <c r="Y82" s="12"/>
      <c r="Z82" s="11"/>
      <c r="AA82" s="12"/>
      <c r="AC82" s="11"/>
      <c r="AD82" s="12"/>
      <c r="AG82" s="11"/>
      <c r="AH82" s="11"/>
      <c r="AI82" s="12"/>
      <c r="AK82" s="11"/>
      <c r="AL82" s="12"/>
      <c r="AN82" s="11"/>
      <c r="AO82" s="12"/>
      <c r="AR82" s="12"/>
      <c r="AT82" s="12"/>
      <c r="AU82" s="12"/>
      <c r="AV82" s="12"/>
      <c r="AW82" s="11"/>
      <c r="AX82" s="13"/>
      <c r="AY82" s="13"/>
      <c r="AZ82" s="14"/>
      <c r="BA82" s="19"/>
      <c r="BB82" s="11"/>
      <c r="BC82" s="12"/>
      <c r="BD82" s="11"/>
      <c r="BE82" s="12"/>
      <c r="BF82" s="11"/>
      <c r="BG82" s="12"/>
      <c r="BH82" s="11"/>
      <c r="BI82" s="11"/>
      <c r="BJ82" s="11"/>
      <c r="BK82" s="11"/>
      <c r="BL82" s="12"/>
      <c r="BM82" s="11"/>
      <c r="BN82" s="12"/>
      <c r="BO82" s="11"/>
      <c r="BP82" s="12"/>
      <c r="BQ82" s="11"/>
      <c r="BR82" s="11"/>
      <c r="BS82" s="12"/>
      <c r="BT82" s="12"/>
      <c r="BU82" s="12"/>
      <c r="BV82" s="12"/>
      <c r="BW82" s="12"/>
      <c r="BX82" s="11"/>
      <c r="BY82" s="12"/>
      <c r="BZ82" s="11"/>
      <c r="CA82" s="12"/>
      <c r="CB82" s="11"/>
      <c r="CC82" s="12"/>
      <c r="CD82" s="11"/>
      <c r="CE82" s="11"/>
      <c r="CF82" s="11"/>
      <c r="CG82" s="11"/>
      <c r="CH82" s="12"/>
      <c r="CI82" s="11"/>
      <c r="CJ82" s="12"/>
      <c r="CK82" s="11"/>
      <c r="CL82" s="12"/>
      <c r="CM82" s="11"/>
      <c r="CN82" s="12"/>
      <c r="CO82" s="11"/>
      <c r="CP82" s="11"/>
      <c r="CQ82" s="12"/>
      <c r="CR82" s="11"/>
      <c r="CS82" s="12"/>
      <c r="CT82" s="11"/>
      <c r="CU82" s="12"/>
      <c r="CV82" s="12"/>
      <c r="CW82" s="12"/>
      <c r="CX82" s="12"/>
      <c r="CY82" s="13"/>
      <c r="CZ82" s="13"/>
      <c r="DA82" s="14"/>
      <c r="DB82" s="19"/>
      <c r="DC82" s="11"/>
      <c r="DD82" s="12"/>
      <c r="DE82" s="11"/>
      <c r="DF82" s="11"/>
      <c r="DG82" s="12"/>
      <c r="DH82" s="11"/>
      <c r="DI82" s="11"/>
      <c r="DJ82" s="12"/>
      <c r="DK82" s="11"/>
      <c r="DL82" s="11"/>
      <c r="DM82" s="11"/>
      <c r="DN82" s="12"/>
      <c r="DO82" s="11"/>
      <c r="DP82" s="12"/>
      <c r="DQ82" s="11"/>
      <c r="DR82" s="12"/>
      <c r="DS82" s="11"/>
      <c r="DT82" s="12"/>
      <c r="DU82" s="12"/>
      <c r="DV82" s="12"/>
      <c r="DW82" s="12"/>
      <c r="DX82" s="12"/>
      <c r="DY82" s="13"/>
      <c r="DZ82" s="13"/>
      <c r="EA82" s="14"/>
      <c r="EB82" s="19"/>
      <c r="EC82" s="11"/>
      <c r="ED82" s="98"/>
      <c r="EE82" s="11"/>
      <c r="EF82" s="98"/>
      <c r="EG82" s="98"/>
      <c r="EH82" s="11"/>
      <c r="EI82" s="98"/>
      <c r="EJ82" s="11"/>
      <c r="EK82" s="98"/>
      <c r="EL82" s="11"/>
      <c r="EM82" s="98"/>
      <c r="EN82" s="11"/>
      <c r="EO82" s="98"/>
      <c r="EP82" s="11"/>
      <c r="EQ82" s="11"/>
      <c r="ER82" s="98"/>
      <c r="ES82" s="11"/>
      <c r="ET82" s="98"/>
      <c r="EU82" s="11"/>
      <c r="EV82" s="98"/>
      <c r="EW82" s="11"/>
      <c r="EX82" s="98"/>
      <c r="EY82" s="11"/>
      <c r="EZ82" s="98"/>
      <c r="FA82" s="217"/>
      <c r="FB82" s="220"/>
      <c r="FC82" s="221"/>
      <c r="FD82" s="221"/>
      <c r="FE82" s="217"/>
      <c r="FF82" s="220"/>
      <c r="FG82" s="221"/>
      <c r="FH82" s="221"/>
      <c r="FI82" s="46"/>
      <c r="FJ82" s="46"/>
      <c r="FK82" s="47"/>
      <c r="FL82" s="170"/>
    </row>
    <row r="83" spans="1:168" s="49" customFormat="1" ht="12.75" x14ac:dyDescent="0.2">
      <c r="A83" s="41">
        <v>76</v>
      </c>
      <c r="B83" s="42" t="s">
        <v>339</v>
      </c>
      <c r="C83" s="43" t="s">
        <v>277</v>
      </c>
      <c r="D83" s="44">
        <v>1</v>
      </c>
      <c r="E83" s="45">
        <v>1</v>
      </c>
      <c r="F83" s="11"/>
      <c r="G83" s="44">
        <v>4</v>
      </c>
      <c r="H83" s="45">
        <v>4</v>
      </c>
      <c r="I83" s="11"/>
      <c r="J83" s="44">
        <v>5</v>
      </c>
      <c r="K83" s="45"/>
      <c r="L83" s="11">
        <f t="shared" si="53"/>
        <v>5</v>
      </c>
      <c r="M83" s="44">
        <v>6</v>
      </c>
      <c r="N83" s="45"/>
      <c r="O83" s="44">
        <v>3</v>
      </c>
      <c r="P83" s="45">
        <v>3</v>
      </c>
      <c r="Q83" s="11"/>
      <c r="R83" s="44">
        <v>5</v>
      </c>
      <c r="S83" s="45"/>
      <c r="T83" s="11">
        <f t="shared" si="55"/>
        <v>5</v>
      </c>
      <c r="U83" s="45">
        <v>5</v>
      </c>
      <c r="V83" s="45"/>
      <c r="W83" s="11">
        <f t="shared" si="56"/>
        <v>5</v>
      </c>
      <c r="X83" s="45">
        <v>6</v>
      </c>
      <c r="Y83" s="45"/>
      <c r="Z83" s="44">
        <v>3</v>
      </c>
      <c r="AA83" s="45">
        <v>3</v>
      </c>
      <c r="AB83" s="11"/>
      <c r="AC83" s="44">
        <v>6</v>
      </c>
      <c r="AD83" s="45"/>
      <c r="AE83" s="11">
        <f t="shared" si="58"/>
        <v>6</v>
      </c>
      <c r="AF83" s="44">
        <v>5</v>
      </c>
      <c r="AG83" s="44"/>
      <c r="AH83" s="44">
        <v>4</v>
      </c>
      <c r="AI83" s="45">
        <v>5</v>
      </c>
      <c r="AJ83" s="11">
        <f t="shared" si="46"/>
        <v>5</v>
      </c>
      <c r="AK83" s="44">
        <v>4</v>
      </c>
      <c r="AL83" s="45">
        <v>4</v>
      </c>
      <c r="AM83" s="11">
        <f t="shared" si="47"/>
        <v>4</v>
      </c>
      <c r="AN83" s="44">
        <v>5</v>
      </c>
      <c r="AO83" s="45"/>
      <c r="AP83" s="11">
        <f t="shared" si="48"/>
        <v>5</v>
      </c>
      <c r="AQ83" s="44">
        <v>6</v>
      </c>
      <c r="AR83" s="45"/>
      <c r="AS83" s="45">
        <v>6</v>
      </c>
      <c r="AT83" s="45"/>
      <c r="AU83" s="45">
        <v>5</v>
      </c>
      <c r="AV83" s="45"/>
      <c r="AW83" s="11">
        <f t="shared" si="59"/>
        <v>5</v>
      </c>
      <c r="AX83" s="13">
        <f t="shared" si="49"/>
        <v>3.85</v>
      </c>
      <c r="AY83" s="46"/>
      <c r="AZ83" s="47" t="str">
        <f t="shared" si="36"/>
        <v>Yếu</v>
      </c>
      <c r="BA83" s="48"/>
      <c r="BB83" s="44" t="s">
        <v>83</v>
      </c>
      <c r="BC83" s="45"/>
      <c r="BD83" s="44" t="s">
        <v>83</v>
      </c>
      <c r="BE83" s="45"/>
      <c r="BF83" s="44"/>
      <c r="BG83" s="45"/>
      <c r="BH83" s="44"/>
      <c r="BI83" s="44"/>
      <c r="BJ83" s="11">
        <f t="shared" si="60"/>
        <v>0</v>
      </c>
      <c r="BK83" s="44"/>
      <c r="BL83" s="45"/>
      <c r="BM83" s="44"/>
      <c r="BN83" s="45"/>
      <c r="BO83" s="44"/>
      <c r="BP83" s="45"/>
      <c r="BQ83" s="11">
        <f t="shared" si="61"/>
        <v>0</v>
      </c>
      <c r="BR83" s="44" t="s">
        <v>83</v>
      </c>
      <c r="BS83" s="45"/>
      <c r="BT83" s="45" t="s">
        <v>83</v>
      </c>
      <c r="BU83" s="45"/>
      <c r="BV83" s="45" t="s">
        <v>83</v>
      </c>
      <c r="BW83" s="45"/>
      <c r="BX83" s="44"/>
      <c r="BY83" s="45"/>
      <c r="BZ83" s="44" t="s">
        <v>83</v>
      </c>
      <c r="CA83" s="45"/>
      <c r="CB83" s="44" t="s">
        <v>83</v>
      </c>
      <c r="CC83" s="45"/>
      <c r="CD83" s="44" t="s">
        <v>83</v>
      </c>
      <c r="CE83" s="44"/>
      <c r="CF83" s="11">
        <f t="shared" si="62"/>
        <v>0</v>
      </c>
      <c r="CG83" s="44" t="s">
        <v>83</v>
      </c>
      <c r="CH83" s="45"/>
      <c r="CI83" s="44" t="s">
        <v>83</v>
      </c>
      <c r="CJ83" s="45"/>
      <c r="CK83" s="44" t="s">
        <v>83</v>
      </c>
      <c r="CL83" s="45"/>
      <c r="CM83" s="44" t="s">
        <v>83</v>
      </c>
      <c r="CN83" s="45"/>
      <c r="CO83" s="11">
        <f t="shared" si="63"/>
        <v>0</v>
      </c>
      <c r="CP83" s="44" t="s">
        <v>83</v>
      </c>
      <c r="CQ83" s="45"/>
      <c r="CR83" s="44" t="s">
        <v>83</v>
      </c>
      <c r="CS83" s="45"/>
      <c r="CT83" s="11">
        <f t="shared" si="64"/>
        <v>0</v>
      </c>
      <c r="CU83" s="45"/>
      <c r="CV83" s="45"/>
      <c r="CW83" s="45" t="s">
        <v>83</v>
      </c>
      <c r="CX83" s="45"/>
      <c r="CY83" s="46">
        <f t="shared" si="50"/>
        <v>0</v>
      </c>
      <c r="CZ83" s="46"/>
      <c r="DA83" s="47" t="str">
        <f t="shared" si="37"/>
        <v>Yếu</v>
      </c>
      <c r="DB83" s="48"/>
      <c r="DC83" s="44" t="s">
        <v>83</v>
      </c>
      <c r="DD83" s="45"/>
      <c r="DE83" s="11">
        <f t="shared" si="65"/>
        <v>0</v>
      </c>
      <c r="DF83" s="44">
        <v>0</v>
      </c>
      <c r="DG83" s="45"/>
      <c r="DH83" s="11">
        <f t="shared" si="66"/>
        <v>0</v>
      </c>
      <c r="DI83" s="44" t="s">
        <v>83</v>
      </c>
      <c r="DJ83" s="45"/>
      <c r="DK83" s="44" t="s">
        <v>83</v>
      </c>
      <c r="DL83" s="44"/>
      <c r="DM83" s="44"/>
      <c r="DN83" s="45"/>
      <c r="DO83" s="44"/>
      <c r="DP83" s="45"/>
      <c r="DQ83" s="44" t="s">
        <v>83</v>
      </c>
      <c r="DR83" s="45"/>
      <c r="DS83" s="44"/>
      <c r="DT83" s="45"/>
      <c r="DU83" s="45"/>
      <c r="DV83" s="45"/>
      <c r="DW83" s="45" t="s">
        <v>83</v>
      </c>
      <c r="DX83" s="45"/>
      <c r="DY83" s="46">
        <f t="shared" si="67"/>
        <v>0</v>
      </c>
      <c r="DZ83" s="46"/>
      <c r="EA83" s="47"/>
      <c r="EB83" s="48"/>
      <c r="EC83" s="11" t="s">
        <v>83</v>
      </c>
      <c r="ED83" s="98"/>
      <c r="EE83" s="11" t="s">
        <v>83</v>
      </c>
      <c r="EF83" s="98"/>
      <c r="EG83" s="98"/>
      <c r="EH83" s="11"/>
      <c r="EI83" s="98"/>
      <c r="EJ83" s="11"/>
      <c r="EK83" s="98"/>
      <c r="EL83" s="11"/>
      <c r="EM83" s="98"/>
      <c r="EN83" s="11" t="s">
        <v>83</v>
      </c>
      <c r="EO83" s="98"/>
      <c r="EP83" s="11">
        <f t="shared" si="68"/>
        <v>0</v>
      </c>
      <c r="EQ83" s="11" t="s">
        <v>83</v>
      </c>
      <c r="ER83" s="98"/>
      <c r="ES83" s="11" t="s">
        <v>83</v>
      </c>
      <c r="ET83" s="98"/>
      <c r="EU83" s="11"/>
      <c r="EV83" s="98"/>
      <c r="EW83" s="11"/>
      <c r="EX83" s="98"/>
      <c r="EY83" s="11"/>
      <c r="EZ83" s="98"/>
      <c r="FA83" s="217">
        <f t="shared" si="69"/>
        <v>0</v>
      </c>
      <c r="FB83" s="220"/>
      <c r="FC83" s="221" t="str">
        <f t="shared" si="71"/>
        <v>Yếu</v>
      </c>
      <c r="FD83" s="221"/>
      <c r="FE83" s="217">
        <f t="shared" si="70"/>
        <v>0</v>
      </c>
      <c r="FF83" s="220"/>
      <c r="FG83" s="221" t="str">
        <f t="shared" si="72"/>
        <v>Yếu</v>
      </c>
      <c r="FH83" s="221"/>
      <c r="FI83" s="46">
        <f t="shared" ref="FI83:FI88" si="218">ROUND((SUMPRODUCT($D$5:$DX$5,$D83:$DX83))/$FI$6,2)</f>
        <v>1.3</v>
      </c>
      <c r="FJ83" s="46"/>
      <c r="FK83" s="47" t="str">
        <f t="shared" si="39"/>
        <v>Yếu</v>
      </c>
      <c r="FL83" s="170">
        <f t="shared" ref="FL83:FL88" si="219">RANK(FI83,$FI$7:$FI$87)</f>
        <v>77</v>
      </c>
    </row>
    <row r="84" spans="1:168" ht="12.75" x14ac:dyDescent="0.2">
      <c r="A84" s="16">
        <v>67</v>
      </c>
      <c r="B84" s="17" t="s">
        <v>332</v>
      </c>
      <c r="C84" s="18" t="s">
        <v>333</v>
      </c>
      <c r="D84" s="11">
        <v>6</v>
      </c>
      <c r="E84" s="12"/>
      <c r="F84" s="11">
        <f>MAX(D84:E84)</f>
        <v>6</v>
      </c>
      <c r="G84" s="11">
        <v>6</v>
      </c>
      <c r="H84" s="12"/>
      <c r="I84" s="11">
        <f>MAX(G84:H84)</f>
        <v>6</v>
      </c>
      <c r="J84" s="11">
        <v>8</v>
      </c>
      <c r="K84" s="12"/>
      <c r="L84" s="11">
        <f>MAX(J84:K84)</f>
        <v>8</v>
      </c>
      <c r="M84" s="11">
        <v>6</v>
      </c>
      <c r="N84" s="12"/>
      <c r="O84" s="11">
        <v>4</v>
      </c>
      <c r="P84" s="12">
        <v>6</v>
      </c>
      <c r="Q84" s="11">
        <f>MAX(O84:P84)</f>
        <v>6</v>
      </c>
      <c r="R84" s="11">
        <v>6</v>
      </c>
      <c r="S84" s="12"/>
      <c r="T84" s="11">
        <f>MAX(R84:S84)</f>
        <v>6</v>
      </c>
      <c r="U84" s="12">
        <v>7</v>
      </c>
      <c r="V84" s="12"/>
      <c r="W84" s="11">
        <f>MAX(U84:V84)</f>
        <v>7</v>
      </c>
      <c r="X84" s="12">
        <v>5</v>
      </c>
      <c r="Y84" s="12"/>
      <c r="Z84" s="11">
        <v>6</v>
      </c>
      <c r="AA84" s="12"/>
      <c r="AB84" s="11">
        <f>MAX(Z84:AA84)</f>
        <v>6</v>
      </c>
      <c r="AC84" s="11">
        <v>5</v>
      </c>
      <c r="AD84" s="12"/>
      <c r="AE84" s="11">
        <f>MAX(AC84:AD84)</f>
        <v>5</v>
      </c>
      <c r="AF84" s="11">
        <v>7</v>
      </c>
      <c r="AG84" s="11"/>
      <c r="AH84" s="11">
        <v>5</v>
      </c>
      <c r="AI84" s="12"/>
      <c r="AJ84" s="11">
        <f>MAX(AH84:AI84)</f>
        <v>5</v>
      </c>
      <c r="AK84" s="11">
        <v>5</v>
      </c>
      <c r="AL84" s="12"/>
      <c r="AM84" s="11">
        <f>MAX(AK84:AL84)</f>
        <v>5</v>
      </c>
      <c r="AN84" s="11">
        <v>7</v>
      </c>
      <c r="AO84" s="12"/>
      <c r="AP84" s="11">
        <f>MAX(AN84:AO84)</f>
        <v>7</v>
      </c>
      <c r="AQ84" s="11">
        <v>8</v>
      </c>
      <c r="AR84" s="12"/>
      <c r="AS84" s="12">
        <v>6</v>
      </c>
      <c r="AT84" s="12"/>
      <c r="AU84" s="12">
        <v>6</v>
      </c>
      <c r="AV84" s="12"/>
      <c r="AW84" s="11">
        <f>MAX(AU84:AV84)</f>
        <v>6</v>
      </c>
      <c r="AX84" s="13">
        <f>ROUND((SUMPRODUCT($D$5:$AW$5,$D84:$AW84))/$AX$6,2)</f>
        <v>6.11</v>
      </c>
      <c r="AY84" s="13"/>
      <c r="AZ84" s="14" t="str">
        <f>IF(AX84&lt;5,"Yếu",IF(AX84&lt;6,"TBình",IF(AX84&lt;7,"TBKhá",IF(AX84&lt;8,"Khá",IF(AX84&lt;9,"Giỏi","Xuất sắc")))))</f>
        <v>TBKhá</v>
      </c>
      <c r="BA84" s="19"/>
      <c r="BB84" s="11">
        <v>6</v>
      </c>
      <c r="BC84" s="12"/>
      <c r="BD84" s="11">
        <v>8</v>
      </c>
      <c r="BE84" s="12"/>
      <c r="BF84" s="11">
        <v>7</v>
      </c>
      <c r="BG84" s="12"/>
      <c r="BH84" s="11">
        <v>5</v>
      </c>
      <c r="BI84" s="11"/>
      <c r="BJ84" s="11">
        <f>MAX(BH84:BI84)</f>
        <v>5</v>
      </c>
      <c r="BK84" s="11">
        <v>6</v>
      </c>
      <c r="BL84" s="12"/>
      <c r="BM84" s="11">
        <v>7</v>
      </c>
      <c r="BN84" s="12"/>
      <c r="BO84" s="11">
        <v>5</v>
      </c>
      <c r="BP84" s="12"/>
      <c r="BQ84" s="11">
        <f>MAX(BO84:BP84)</f>
        <v>5</v>
      </c>
      <c r="BR84" s="11">
        <v>7</v>
      </c>
      <c r="BS84" s="12"/>
      <c r="BT84" s="12">
        <v>8</v>
      </c>
      <c r="BU84" s="12"/>
      <c r="BV84" s="12">
        <v>9</v>
      </c>
      <c r="BW84" s="12"/>
      <c r="BX84" s="11">
        <v>6</v>
      </c>
      <c r="BY84" s="12"/>
      <c r="BZ84" s="11">
        <v>7</v>
      </c>
      <c r="CA84" s="12"/>
      <c r="CB84" s="11">
        <v>7</v>
      </c>
      <c r="CC84" s="12"/>
      <c r="CD84" s="11">
        <v>8</v>
      </c>
      <c r="CE84" s="11"/>
      <c r="CF84" s="11">
        <f>MAX(CD84:CE84)</f>
        <v>8</v>
      </c>
      <c r="CG84" s="11">
        <v>7</v>
      </c>
      <c r="CH84" s="12"/>
      <c r="CI84" s="11">
        <v>9</v>
      </c>
      <c r="CJ84" s="12"/>
      <c r="CK84" s="11">
        <v>7</v>
      </c>
      <c r="CL84" s="12"/>
      <c r="CM84" s="11">
        <v>5</v>
      </c>
      <c r="CN84" s="12"/>
      <c r="CO84" s="11">
        <f>MAX(CM84:CN84)</f>
        <v>5</v>
      </c>
      <c r="CP84" s="11">
        <v>8</v>
      </c>
      <c r="CQ84" s="12"/>
      <c r="CR84" s="11">
        <v>7</v>
      </c>
      <c r="CS84" s="12"/>
      <c r="CT84" s="11">
        <f>MAX(CR84:CS84)</f>
        <v>7</v>
      </c>
      <c r="CU84" s="12">
        <v>7</v>
      </c>
      <c r="CV84" s="12"/>
      <c r="CW84" s="12">
        <v>9</v>
      </c>
      <c r="CX84" s="12"/>
      <c r="CY84" s="13">
        <f>ROUND((SUMPRODUCT($BB$5:$CX$5,$BB84:$CX84))/$CY$6,2)</f>
        <v>7.09</v>
      </c>
      <c r="CZ84" s="13"/>
      <c r="DA84" s="14" t="str">
        <f>IF(CY84&lt;5,"Yếu",IF(CY84&lt;6,"TBình",IF(CY84&lt;7,"TBKhá",IF(CY84&lt;8,"Khá",IF(CY84&lt;9,"Giỏi","Xuất sắc")))))</f>
        <v>Khá</v>
      </c>
      <c r="DB84" s="19"/>
      <c r="DC84" s="11">
        <v>7</v>
      </c>
      <c r="DD84" s="12"/>
      <c r="DE84" s="11">
        <f>MAX(DC84:DD84)</f>
        <v>7</v>
      </c>
      <c r="DF84" s="11">
        <v>7</v>
      </c>
      <c r="DG84" s="12"/>
      <c r="DH84" s="11">
        <f>MAX(DF84:DG84)</f>
        <v>7</v>
      </c>
      <c r="DI84" s="11">
        <v>7</v>
      </c>
      <c r="DJ84" s="12"/>
      <c r="DK84" s="11">
        <v>8</v>
      </c>
      <c r="DL84" s="11"/>
      <c r="DM84" s="11">
        <v>9</v>
      </c>
      <c r="DN84" s="12"/>
      <c r="DO84" s="11">
        <v>7</v>
      </c>
      <c r="DP84" s="12"/>
      <c r="DQ84" s="11">
        <v>6</v>
      </c>
      <c r="DR84" s="12"/>
      <c r="DS84" s="11">
        <v>8</v>
      </c>
      <c r="DT84" s="12"/>
      <c r="DU84" s="12">
        <v>8</v>
      </c>
      <c r="DV84" s="12"/>
      <c r="DW84" s="12">
        <v>9</v>
      </c>
      <c r="DX84" s="12"/>
      <c r="DY84" s="13">
        <f>ROUND((SUMPRODUCT($DC$5:$DX$5,$DC84:$DX84))/$DY$6,2)</f>
        <v>7.56</v>
      </c>
      <c r="DZ84" s="13"/>
      <c r="EA84" s="14" t="str">
        <f>IF(DY84&lt;5,"Yếu",IF(DY84&lt;6,"TBình",IF(DY84&lt;7,"TBKhá",IF(DY84&lt;8,"Khá",IF(DY84&lt;9,"Giỏi","Xuất sắc")))))</f>
        <v>Khá</v>
      </c>
      <c r="EB84" s="19"/>
      <c r="EC84" s="11" t="s">
        <v>83</v>
      </c>
      <c r="ED84" s="98"/>
      <c r="EE84" s="11" t="s">
        <v>83</v>
      </c>
      <c r="EF84" s="98"/>
      <c r="EG84" s="98"/>
      <c r="EH84" s="11"/>
      <c r="EI84" s="98"/>
      <c r="EJ84" s="11"/>
      <c r="EK84" s="98"/>
      <c r="EL84" s="11"/>
      <c r="EM84" s="98"/>
      <c r="EN84" s="11" t="s">
        <v>83</v>
      </c>
      <c r="EO84" s="98"/>
      <c r="EP84" s="11">
        <f>MAX(EN84:EO84)</f>
        <v>0</v>
      </c>
      <c r="EQ84" s="11" t="s">
        <v>83</v>
      </c>
      <c r="ER84" s="98"/>
      <c r="ES84" s="11" t="s">
        <v>83</v>
      </c>
      <c r="ET84" s="98"/>
      <c r="EU84" s="11"/>
      <c r="EV84" s="98"/>
      <c r="EW84" s="11"/>
      <c r="EX84" s="98"/>
      <c r="EY84" s="11"/>
      <c r="EZ84" s="98"/>
      <c r="FA84" s="217">
        <f>ROUND(SUMPRODUCT($EC$5:$EZ$5,EC84:EZ84)/$FA$6,2)</f>
        <v>0</v>
      </c>
      <c r="FB84" s="220"/>
      <c r="FC84" s="221" t="str">
        <f>IF(FA84&lt;5,"Yếu",IF(FA84&lt;6,"TBình",IF(FA84&lt;7,"TBKhá",IF(FA84&lt;8,"Khá",IF(FA84&lt;9,"Giỏi","Xuất sắc")))))</f>
        <v>Yếu</v>
      </c>
      <c r="FD84" s="221"/>
      <c r="FE84" s="217">
        <f>ROUND(SUMPRODUCT($DC$5:$EZ$5,DC84:EZ84)/$FE$6,2)</f>
        <v>3.57</v>
      </c>
      <c r="FF84" s="220"/>
      <c r="FG84" s="221" t="str">
        <f>IF(FE84&lt;5,"Yếu",IF(FE84&lt;6,"TBình",IF(FE84&lt;7,"TBKhá",IF(FE84&lt;8,"Khá",IF(FE84&lt;9,"Giỏi","Xuất sắc")))))</f>
        <v>Yếu</v>
      </c>
      <c r="FH84" s="221"/>
      <c r="FI84" s="46">
        <f>ROUND((SUMPRODUCT($D$5:$DX$5,$D84:$DX84))/$FI$6,2)</f>
        <v>5.59</v>
      </c>
      <c r="FJ84" s="46"/>
      <c r="FK84" s="47" t="str">
        <f>IF(FI84&lt;5,"Yếu",IF(FI84&lt;6,"TBình",IF(FI84&lt;7,"TBKhá",IF(FI84&lt;8,"Khá",IF(FI84&lt;9,"Giỏi","Xuất sắc")))))</f>
        <v>TBình</v>
      </c>
      <c r="FL84" s="170">
        <f t="shared" si="219"/>
        <v>75</v>
      </c>
    </row>
    <row r="85" spans="1:168" s="49" customFormat="1" ht="12.75" x14ac:dyDescent="0.2">
      <c r="A85" s="41">
        <v>4</v>
      </c>
      <c r="B85" s="42" t="s">
        <v>292</v>
      </c>
      <c r="C85" s="43" t="s">
        <v>293</v>
      </c>
      <c r="D85" s="44">
        <v>4</v>
      </c>
      <c r="E85" s="45">
        <v>8</v>
      </c>
      <c r="F85" s="11">
        <f>MAX(D85:E85)</f>
        <v>8</v>
      </c>
      <c r="G85" s="44">
        <v>8</v>
      </c>
      <c r="H85" s="45"/>
      <c r="I85" s="11">
        <f>MAX(G85:H85)</f>
        <v>8</v>
      </c>
      <c r="J85" s="44">
        <v>8</v>
      </c>
      <c r="K85" s="45"/>
      <c r="L85" s="11">
        <f>MAX(J85:K85)</f>
        <v>8</v>
      </c>
      <c r="M85" s="44">
        <v>7</v>
      </c>
      <c r="N85" s="45"/>
      <c r="O85" s="44">
        <v>8</v>
      </c>
      <c r="P85" s="45"/>
      <c r="Q85" s="11">
        <f>MAX(O85:P85)</f>
        <v>8</v>
      </c>
      <c r="R85" s="44">
        <v>6</v>
      </c>
      <c r="S85" s="45"/>
      <c r="T85" s="11">
        <f>MAX(R85:S85)</f>
        <v>6</v>
      </c>
      <c r="U85" s="45">
        <v>7</v>
      </c>
      <c r="V85" s="45"/>
      <c r="W85" s="11">
        <f>MAX(U85:V85)</f>
        <v>7</v>
      </c>
      <c r="X85" s="45">
        <v>7</v>
      </c>
      <c r="Y85" s="45"/>
      <c r="Z85" s="44">
        <v>8</v>
      </c>
      <c r="AA85" s="45"/>
      <c r="AB85" s="11">
        <f>MAX(Z85:AA85)</f>
        <v>8</v>
      </c>
      <c r="AC85" s="44">
        <v>6</v>
      </c>
      <c r="AD85" s="45"/>
      <c r="AE85" s="11">
        <f>MAX(AC85:AD85)</f>
        <v>6</v>
      </c>
      <c r="AF85" s="44">
        <v>6</v>
      </c>
      <c r="AG85" s="44"/>
      <c r="AH85" s="44">
        <v>6</v>
      </c>
      <c r="AI85" s="45"/>
      <c r="AJ85" s="11">
        <f>MAX(AH85:AI85)</f>
        <v>6</v>
      </c>
      <c r="AK85" s="44">
        <v>5</v>
      </c>
      <c r="AL85" s="45"/>
      <c r="AM85" s="11">
        <f>MAX(AK85:AL85)</f>
        <v>5</v>
      </c>
      <c r="AN85" s="44">
        <v>6</v>
      </c>
      <c r="AO85" s="45"/>
      <c r="AP85" s="11">
        <f>MAX(AN85:AO85)</f>
        <v>6</v>
      </c>
      <c r="AQ85" s="44">
        <v>7</v>
      </c>
      <c r="AR85" s="45"/>
      <c r="AS85" s="45">
        <v>7</v>
      </c>
      <c r="AT85" s="45"/>
      <c r="AU85" s="45">
        <v>7</v>
      </c>
      <c r="AV85" s="45"/>
      <c r="AW85" s="11">
        <f>MAX(AU85:AV85)</f>
        <v>7</v>
      </c>
      <c r="AX85" s="13">
        <f>ROUND((SUMPRODUCT($D$5:$AW$5,$D85:$AW85))/$AX$6,2)</f>
        <v>6.87</v>
      </c>
      <c r="AY85" s="46"/>
      <c r="AZ85" s="47" t="str">
        <f>IF(AX85&lt;5,"Yếu",IF(AX85&lt;6,"TBình",IF(AX85&lt;7,"TBKhá",IF(AX85&lt;8,"Khá",IF(AX85&lt;9,"Giỏi","Xuất sắc")))))</f>
        <v>TBKhá</v>
      </c>
      <c r="BA85" s="48"/>
      <c r="BB85" s="44">
        <v>7</v>
      </c>
      <c r="BC85" s="45"/>
      <c r="BD85" s="44">
        <v>7</v>
      </c>
      <c r="BE85" s="45"/>
      <c r="BF85" s="44">
        <v>7</v>
      </c>
      <c r="BG85" s="45"/>
      <c r="BH85" s="44">
        <v>7</v>
      </c>
      <c r="BI85" s="44"/>
      <c r="BJ85" s="11">
        <f>MAX(BH85:BI85)</f>
        <v>7</v>
      </c>
      <c r="BK85" s="44">
        <v>7</v>
      </c>
      <c r="BL85" s="45"/>
      <c r="BM85" s="44">
        <v>8</v>
      </c>
      <c r="BN85" s="45"/>
      <c r="BO85" s="44">
        <v>9</v>
      </c>
      <c r="BP85" s="45"/>
      <c r="BQ85" s="11">
        <f>MAX(BO85:BP85)</f>
        <v>9</v>
      </c>
      <c r="BR85" s="44">
        <v>6</v>
      </c>
      <c r="BS85" s="45"/>
      <c r="BT85" s="45">
        <v>9</v>
      </c>
      <c r="BU85" s="45"/>
      <c r="BV85" s="45">
        <v>8</v>
      </c>
      <c r="BW85" s="45"/>
      <c r="BX85" s="44">
        <v>9</v>
      </c>
      <c r="BY85" s="45"/>
      <c r="BZ85" s="44">
        <v>6</v>
      </c>
      <c r="CA85" s="45"/>
      <c r="CB85" s="44">
        <v>8</v>
      </c>
      <c r="CC85" s="45"/>
      <c r="CD85" s="44">
        <v>9</v>
      </c>
      <c r="CE85" s="44"/>
      <c r="CF85" s="11">
        <f>MAX(CD85:CE85)</f>
        <v>9</v>
      </c>
      <c r="CG85" s="44">
        <v>8</v>
      </c>
      <c r="CH85" s="45"/>
      <c r="CI85" s="44">
        <v>8</v>
      </c>
      <c r="CJ85" s="45"/>
      <c r="CK85" s="44">
        <v>8</v>
      </c>
      <c r="CL85" s="45"/>
      <c r="CM85" s="44">
        <v>8</v>
      </c>
      <c r="CN85" s="45"/>
      <c r="CO85" s="11">
        <f>MAX(CM85:CN85)</f>
        <v>8</v>
      </c>
      <c r="CP85" s="44">
        <v>8</v>
      </c>
      <c r="CQ85" s="45"/>
      <c r="CR85" s="44">
        <v>10</v>
      </c>
      <c r="CS85" s="45"/>
      <c r="CT85" s="11">
        <f>MAX(CR85:CS85)</f>
        <v>10</v>
      </c>
      <c r="CU85" s="45">
        <v>8</v>
      </c>
      <c r="CV85" s="45"/>
      <c r="CW85" s="45">
        <v>9</v>
      </c>
      <c r="CX85" s="45"/>
      <c r="CY85" s="46">
        <f>ROUND((SUMPRODUCT($BB$5:$CX$5,$BB85:$CX85))/$CY$6,2)</f>
        <v>7.87</v>
      </c>
      <c r="CZ85" s="46"/>
      <c r="DA85" s="47" t="str">
        <f>IF(CY85&lt;5,"Yếu",IF(CY85&lt;6,"TBình",IF(CY85&lt;7,"TBKhá",IF(CY85&lt;8,"Khá",IF(CY85&lt;9,"Giỏi","Xuất sắc")))))</f>
        <v>Khá</v>
      </c>
      <c r="DB85" s="48"/>
      <c r="DC85" s="44">
        <v>3</v>
      </c>
      <c r="DD85" s="45"/>
      <c r="DE85" s="11">
        <f>MAX(DC85:DD85)</f>
        <v>3</v>
      </c>
      <c r="DF85" s="44">
        <v>3</v>
      </c>
      <c r="DG85" s="45"/>
      <c r="DH85" s="11">
        <f>MAX(DF85:DG85)</f>
        <v>3</v>
      </c>
      <c r="DI85" s="44">
        <v>4</v>
      </c>
      <c r="DJ85" s="45"/>
      <c r="DK85" s="44" t="s">
        <v>83</v>
      </c>
      <c r="DL85" s="44"/>
      <c r="DM85" s="44">
        <v>4</v>
      </c>
      <c r="DN85" s="45"/>
      <c r="DO85" s="44"/>
      <c r="DP85" s="45"/>
      <c r="DQ85" s="44">
        <v>2</v>
      </c>
      <c r="DR85" s="45"/>
      <c r="DS85" s="44">
        <v>8</v>
      </c>
      <c r="DT85" s="45"/>
      <c r="DU85" s="45">
        <v>8</v>
      </c>
      <c r="DV85" s="45"/>
      <c r="DW85" s="45">
        <v>9</v>
      </c>
      <c r="DX85" s="45"/>
      <c r="DY85" s="46">
        <f>ROUND((SUMPRODUCT($DC$5:$DX$5,$DC85:$DX85))/$DY$6,2)</f>
        <v>3.64</v>
      </c>
      <c r="DZ85" s="46"/>
      <c r="EA85" s="47" t="str">
        <f>IF(DY85&lt;5,"Yếu",IF(DY85&lt;6,"TBình",IF(DY85&lt;7,"TBKhá",IF(DY85&lt;8,"Khá",IF(DY85&lt;9,"Giỏi","Xuất sắc")))))</f>
        <v>Yếu</v>
      </c>
      <c r="EB85" s="48"/>
      <c r="EC85" s="11" t="s">
        <v>83</v>
      </c>
      <c r="ED85" s="98"/>
      <c r="EE85" s="11"/>
      <c r="EF85" s="98"/>
      <c r="EG85" s="98"/>
      <c r="EH85" s="11"/>
      <c r="EI85" s="98"/>
      <c r="EJ85" s="11"/>
      <c r="EK85" s="98"/>
      <c r="EL85" s="11"/>
      <c r="EM85" s="98"/>
      <c r="EN85" s="11" t="s">
        <v>83</v>
      </c>
      <c r="EO85" s="98"/>
      <c r="EP85" s="11">
        <f>MAX(EN85:EO85)</f>
        <v>0</v>
      </c>
      <c r="EQ85" s="11" t="s">
        <v>83</v>
      </c>
      <c r="ER85" s="98"/>
      <c r="ES85" s="11" t="s">
        <v>83</v>
      </c>
      <c r="ET85" s="98"/>
      <c r="EU85" s="11"/>
      <c r="EV85" s="98"/>
      <c r="EW85" s="11"/>
      <c r="EX85" s="98"/>
      <c r="EY85" s="11"/>
      <c r="EZ85" s="98"/>
      <c r="FA85" s="217">
        <f>ROUND(SUMPRODUCT($EC$5:$EZ$5,EC85:EZ85)/$FA$6,2)</f>
        <v>0</v>
      </c>
      <c r="FB85" s="220"/>
      <c r="FC85" s="221" t="str">
        <f>IF(FA85&lt;5,"Yếu",IF(FA85&lt;6,"TBình",IF(FA85&lt;7,"TBKhá",IF(FA85&lt;8,"Khá",IF(FA85&lt;9,"Giỏi","Xuất sắc")))))</f>
        <v>Yếu</v>
      </c>
      <c r="FD85" s="221"/>
      <c r="FE85" s="217">
        <f>ROUND(SUMPRODUCT($DC$5:$EZ$5,DC85:EZ85)/$FE$6,2)</f>
        <v>1.72</v>
      </c>
      <c r="FF85" s="220"/>
      <c r="FG85" s="221" t="str">
        <f>IF(FE85&lt;5,"Yếu",IF(FE85&lt;6,"TBình",IF(FE85&lt;7,"TBKhá",IF(FE85&lt;8,"Khá",IF(FE85&lt;9,"Giỏi","Xuất sắc")))))</f>
        <v>Yếu</v>
      </c>
      <c r="FH85" s="221"/>
      <c r="FI85" s="46">
        <f>ROUND((SUMPRODUCT($D$5:$DX$5,$D85:$DX85))/$FI$6,2)</f>
        <v>5.49</v>
      </c>
      <c r="FJ85" s="46"/>
      <c r="FK85" s="47" t="str">
        <f>IF(FI85&lt;5,"Yếu",IF(FI85&lt;6,"TBình",IF(FI85&lt;7,"TBKhá",IF(FI85&lt;8,"Khá",IF(FI85&lt;9,"Giỏi","Xuất sắc")))))</f>
        <v>TBình</v>
      </c>
      <c r="FL85" s="170">
        <f t="shared" si="219"/>
        <v>76</v>
      </c>
    </row>
    <row r="86" spans="1:168" s="49" customFormat="1" ht="12.75" x14ac:dyDescent="0.2">
      <c r="A86" s="41">
        <v>16</v>
      </c>
      <c r="B86" s="42" t="s">
        <v>257</v>
      </c>
      <c r="C86" s="43" t="s">
        <v>211</v>
      </c>
      <c r="D86" s="44">
        <v>8</v>
      </c>
      <c r="E86" s="45"/>
      <c r="F86" s="11">
        <f>MAX(D86:E86)</f>
        <v>8</v>
      </c>
      <c r="G86" s="44">
        <v>6</v>
      </c>
      <c r="H86" s="45"/>
      <c r="I86" s="11">
        <f>MAX(G86:H86)</f>
        <v>6</v>
      </c>
      <c r="J86" s="44">
        <v>9</v>
      </c>
      <c r="K86" s="45"/>
      <c r="L86" s="11">
        <f>MAX(J86:K86)</f>
        <v>9</v>
      </c>
      <c r="M86" s="44">
        <v>7</v>
      </c>
      <c r="N86" s="45"/>
      <c r="O86" s="44">
        <v>9</v>
      </c>
      <c r="P86" s="45"/>
      <c r="Q86" s="11">
        <f>MAX(O86:P86)</f>
        <v>9</v>
      </c>
      <c r="R86" s="44">
        <v>8</v>
      </c>
      <c r="S86" s="45"/>
      <c r="T86" s="11">
        <f>MAX(R86:S86)</f>
        <v>8</v>
      </c>
      <c r="U86" s="45">
        <v>8</v>
      </c>
      <c r="V86" s="45"/>
      <c r="W86" s="11">
        <f>MAX(U86:V86)</f>
        <v>8</v>
      </c>
      <c r="X86" s="45">
        <v>8</v>
      </c>
      <c r="Y86" s="45"/>
      <c r="Z86" s="44" t="s">
        <v>83</v>
      </c>
      <c r="AA86" s="45"/>
      <c r="AB86" s="11"/>
      <c r="AC86" s="44"/>
      <c r="AD86" s="45"/>
      <c r="AE86" s="11"/>
      <c r="AF86" s="44"/>
      <c r="AG86" s="44"/>
      <c r="AH86" s="44"/>
      <c r="AI86" s="45"/>
      <c r="AJ86" s="11"/>
      <c r="AK86" s="44"/>
      <c r="AL86" s="45"/>
      <c r="AM86" s="11"/>
      <c r="AN86" s="44"/>
      <c r="AO86" s="45"/>
      <c r="AP86" s="11"/>
      <c r="AQ86" s="44" t="s">
        <v>83</v>
      </c>
      <c r="AR86" s="45"/>
      <c r="AS86" s="45" t="s">
        <v>83</v>
      </c>
      <c r="AT86" s="45"/>
      <c r="AU86" s="45" t="s">
        <v>83</v>
      </c>
      <c r="AV86" s="45"/>
      <c r="AW86" s="11">
        <f>MAX(AU86:AV86)</f>
        <v>0</v>
      </c>
      <c r="AX86" s="13">
        <f>ROUND((SUMPRODUCT($D$5:$AW$5,$D86:$AW86))/$AX$6,2)</f>
        <v>3.24</v>
      </c>
      <c r="AY86" s="46"/>
      <c r="AZ86" s="47" t="str">
        <f>IF(AX86&lt;5,"Yếu",IF(AX86&lt;6,"TBình",IF(AX86&lt;7,"TBKhá",IF(AX86&lt;8,"Khá",IF(AX86&lt;9,"Giỏi","Xuất sắc")))))</f>
        <v>Yếu</v>
      </c>
      <c r="BA86" s="48"/>
      <c r="BB86" s="44" t="s">
        <v>83</v>
      </c>
      <c r="BC86" s="45"/>
      <c r="BD86" s="44" t="s">
        <v>83</v>
      </c>
      <c r="BE86" s="45"/>
      <c r="BF86" s="44" t="s">
        <v>83</v>
      </c>
      <c r="BG86" s="45"/>
      <c r="BH86" s="44" t="s">
        <v>83</v>
      </c>
      <c r="BI86" s="44"/>
      <c r="BJ86" s="11">
        <f>MAX(BH86:BI86)</f>
        <v>0</v>
      </c>
      <c r="BK86" s="44" t="s">
        <v>83</v>
      </c>
      <c r="BL86" s="45"/>
      <c r="BM86" s="44" t="s">
        <v>83</v>
      </c>
      <c r="BN86" s="45"/>
      <c r="BO86" s="44" t="s">
        <v>83</v>
      </c>
      <c r="BP86" s="45"/>
      <c r="BQ86" s="11">
        <f>MAX(BO86:BP86)</f>
        <v>0</v>
      </c>
      <c r="BR86" s="44" t="s">
        <v>83</v>
      </c>
      <c r="BS86" s="45"/>
      <c r="BT86" s="45" t="s">
        <v>83</v>
      </c>
      <c r="BU86" s="45"/>
      <c r="BV86" s="45" t="s">
        <v>83</v>
      </c>
      <c r="BW86" s="45"/>
      <c r="BX86" s="44"/>
      <c r="BY86" s="45"/>
      <c r="BZ86" s="44" t="s">
        <v>83</v>
      </c>
      <c r="CA86" s="45"/>
      <c r="CB86" s="44" t="s">
        <v>83</v>
      </c>
      <c r="CC86" s="45"/>
      <c r="CD86" s="44" t="s">
        <v>83</v>
      </c>
      <c r="CE86" s="44"/>
      <c r="CF86" s="11">
        <f>MAX(CD86:CE86)</f>
        <v>0</v>
      </c>
      <c r="CG86" s="44" t="s">
        <v>83</v>
      </c>
      <c r="CH86" s="45"/>
      <c r="CI86" s="44" t="s">
        <v>83</v>
      </c>
      <c r="CJ86" s="45"/>
      <c r="CK86" s="44" t="s">
        <v>83</v>
      </c>
      <c r="CL86" s="45"/>
      <c r="CM86" s="44" t="s">
        <v>83</v>
      </c>
      <c r="CN86" s="45"/>
      <c r="CO86" s="11">
        <f>MAX(CM86:CN86)</f>
        <v>0</v>
      </c>
      <c r="CP86" s="44" t="s">
        <v>83</v>
      </c>
      <c r="CQ86" s="45"/>
      <c r="CR86" s="44" t="s">
        <v>83</v>
      </c>
      <c r="CS86" s="45"/>
      <c r="CT86" s="11">
        <f>MAX(CR86:CS86)</f>
        <v>0</v>
      </c>
      <c r="CU86" s="45"/>
      <c r="CV86" s="45"/>
      <c r="CW86" s="45" t="s">
        <v>83</v>
      </c>
      <c r="CX86" s="45"/>
      <c r="CY86" s="46">
        <f>ROUND((SUMPRODUCT($BB$5:$CX$5,$BB86:$CX86))/$CY$6,2)</f>
        <v>0</v>
      </c>
      <c r="CZ86" s="46"/>
      <c r="DA86" s="47" t="str">
        <f>IF(CY86&lt;5,"Yếu",IF(CY86&lt;6,"TBình",IF(CY86&lt;7,"TBKhá",IF(CY86&lt;8,"Khá",IF(CY86&lt;9,"Giỏi","Xuất sắc")))))</f>
        <v>Yếu</v>
      </c>
      <c r="DB86" s="48"/>
      <c r="DC86" s="44" t="s">
        <v>83</v>
      </c>
      <c r="DD86" s="45"/>
      <c r="DE86" s="11">
        <f>MAX(DC86:DD86)</f>
        <v>0</v>
      </c>
      <c r="DF86" s="44"/>
      <c r="DG86" s="45"/>
      <c r="DH86" s="11">
        <f>MAX(DF86:DG86)</f>
        <v>0</v>
      </c>
      <c r="DI86" s="44" t="s">
        <v>83</v>
      </c>
      <c r="DJ86" s="45"/>
      <c r="DK86" s="44" t="s">
        <v>83</v>
      </c>
      <c r="DL86" s="44"/>
      <c r="DM86" s="44"/>
      <c r="DN86" s="45"/>
      <c r="DO86" s="44"/>
      <c r="DP86" s="45"/>
      <c r="DQ86" s="44" t="s">
        <v>83</v>
      </c>
      <c r="DR86" s="45"/>
      <c r="DS86" s="44"/>
      <c r="DT86" s="45"/>
      <c r="DU86" s="45"/>
      <c r="DV86" s="45"/>
      <c r="DW86" s="45" t="s">
        <v>83</v>
      </c>
      <c r="DX86" s="45"/>
      <c r="DY86" s="46">
        <f>ROUND((SUMPRODUCT($DC$5:$DX$5,$DC86:$DX86))/$DY$6,2)</f>
        <v>0</v>
      </c>
      <c r="DZ86" s="46"/>
      <c r="EA86" s="47" t="str">
        <f>IF(DY86&lt;5,"Yếu",IF(DY86&lt;6,"TBình",IF(DY86&lt;7,"TBKhá",IF(DY86&lt;8,"Khá",IF(DY86&lt;9,"Giỏi","Xuất sắc")))))</f>
        <v>Yếu</v>
      </c>
      <c r="EB86" s="48"/>
      <c r="EC86" s="11" t="s">
        <v>83</v>
      </c>
      <c r="ED86" s="98"/>
      <c r="EE86" s="11" t="s">
        <v>83</v>
      </c>
      <c r="EF86" s="98"/>
      <c r="EG86" s="98"/>
      <c r="EH86" s="11"/>
      <c r="EI86" s="98"/>
      <c r="EJ86" s="11"/>
      <c r="EK86" s="98"/>
      <c r="EL86" s="11"/>
      <c r="EM86" s="98"/>
      <c r="EN86" s="11" t="s">
        <v>83</v>
      </c>
      <c r="EO86" s="98"/>
      <c r="EP86" s="11">
        <f>MAX(EN86:EO86)</f>
        <v>0</v>
      </c>
      <c r="EQ86" s="11" t="s">
        <v>83</v>
      </c>
      <c r="ER86" s="98"/>
      <c r="ES86" s="11" t="s">
        <v>83</v>
      </c>
      <c r="ET86" s="98"/>
      <c r="EU86" s="11"/>
      <c r="EV86" s="98"/>
      <c r="EW86" s="11"/>
      <c r="EX86" s="98"/>
      <c r="EY86" s="11"/>
      <c r="EZ86" s="98"/>
      <c r="FA86" s="217">
        <f>ROUND(SUMPRODUCT($EC$5:$EZ$5,EC86:EZ86)/$FA$6,2)</f>
        <v>0</v>
      </c>
      <c r="FB86" s="220"/>
      <c r="FC86" s="221" t="str">
        <f>IF(FA86&lt;5,"Yếu",IF(FA86&lt;6,"TBình",IF(FA86&lt;7,"TBKhá",IF(FA86&lt;8,"Khá",IF(FA86&lt;9,"Giỏi","Xuất sắc")))))</f>
        <v>Yếu</v>
      </c>
      <c r="FD86" s="221"/>
      <c r="FE86" s="217">
        <f>ROUND(SUMPRODUCT($DC$5:$EZ$5,DC86:EZ86)/$FE$6,2)</f>
        <v>0</v>
      </c>
      <c r="FF86" s="220"/>
      <c r="FG86" s="221" t="str">
        <f>IF(FE86&lt;5,"Yếu",IF(FE86&lt;6,"TBình",IF(FE86&lt;7,"TBKhá",IF(FE86&lt;8,"Khá",IF(FE86&lt;9,"Giỏi","Xuất sắc")))))</f>
        <v>Yếu</v>
      </c>
      <c r="FH86" s="221"/>
      <c r="FI86" s="46">
        <f>ROUND((SUMPRODUCT($D$5:$DX$5,$D86:$DX86))/$FI$6,2)</f>
        <v>1.0900000000000001</v>
      </c>
      <c r="FJ86" s="46"/>
      <c r="FK86" s="47" t="str">
        <f>IF(FI86&lt;5,"Yếu",IF(FI86&lt;6,"TBình",IF(FI86&lt;7,"TBKhá",IF(FI86&lt;8,"Khá",IF(FI86&lt;9,"Giỏi","Xuất sắc")))))</f>
        <v>Yếu</v>
      </c>
      <c r="FL86" s="170">
        <f t="shared" si="219"/>
        <v>78</v>
      </c>
    </row>
    <row r="87" spans="1:168" s="49" customFormat="1" ht="12.75" x14ac:dyDescent="0.2">
      <c r="A87" s="41">
        <v>79</v>
      </c>
      <c r="B87" s="42" t="s">
        <v>342</v>
      </c>
      <c r="C87" s="43" t="s">
        <v>190</v>
      </c>
      <c r="D87" s="44"/>
      <c r="E87" s="45"/>
      <c r="F87" s="11"/>
      <c r="G87" s="44"/>
      <c r="H87" s="45"/>
      <c r="I87" s="11"/>
      <c r="J87" s="44"/>
      <c r="K87" s="45"/>
      <c r="L87" s="11"/>
      <c r="M87" s="44"/>
      <c r="N87" s="45"/>
      <c r="O87" s="44"/>
      <c r="P87" s="45"/>
      <c r="Q87" s="11"/>
      <c r="R87" s="44"/>
      <c r="S87" s="45"/>
      <c r="T87" s="11"/>
      <c r="U87" s="45"/>
      <c r="V87" s="45"/>
      <c r="W87" s="11"/>
      <c r="X87" s="45"/>
      <c r="Y87" s="45"/>
      <c r="Z87" s="44" t="s">
        <v>83</v>
      </c>
      <c r="AA87" s="45"/>
      <c r="AB87" s="11"/>
      <c r="AC87" s="44"/>
      <c r="AD87" s="45"/>
      <c r="AE87" s="11">
        <f t="shared" si="58"/>
        <v>0</v>
      </c>
      <c r="AF87" s="44" t="s">
        <v>83</v>
      </c>
      <c r="AG87" s="44" t="s">
        <v>83</v>
      </c>
      <c r="AH87" s="44" t="s">
        <v>83</v>
      </c>
      <c r="AI87" s="44" t="s">
        <v>83</v>
      </c>
      <c r="AJ87" s="11">
        <f t="shared" si="46"/>
        <v>0</v>
      </c>
      <c r="AK87" s="44" t="s">
        <v>83</v>
      </c>
      <c r="AL87" s="44" t="s">
        <v>83</v>
      </c>
      <c r="AM87" s="11">
        <f t="shared" si="47"/>
        <v>0</v>
      </c>
      <c r="AN87" s="44" t="s">
        <v>83</v>
      </c>
      <c r="AO87" s="44" t="s">
        <v>83</v>
      </c>
      <c r="AP87" s="11">
        <f t="shared" si="48"/>
        <v>0</v>
      </c>
      <c r="AQ87" s="44" t="s">
        <v>83</v>
      </c>
      <c r="AR87" s="44" t="s">
        <v>83</v>
      </c>
      <c r="AS87" s="44" t="s">
        <v>83</v>
      </c>
      <c r="AT87" s="44" t="s">
        <v>83</v>
      </c>
      <c r="AU87" s="44" t="s">
        <v>83</v>
      </c>
      <c r="AV87" s="44" t="s">
        <v>83</v>
      </c>
      <c r="AW87" s="11">
        <f t="shared" si="59"/>
        <v>0</v>
      </c>
      <c r="AX87" s="13">
        <f t="shared" si="49"/>
        <v>0</v>
      </c>
      <c r="AY87" s="46"/>
      <c r="AZ87" s="47" t="str">
        <f t="shared" si="36"/>
        <v>Yếu</v>
      </c>
      <c r="BA87" s="48"/>
      <c r="BB87" s="44" t="s">
        <v>83</v>
      </c>
      <c r="BC87" s="45"/>
      <c r="BD87" s="44" t="s">
        <v>83</v>
      </c>
      <c r="BE87" s="45"/>
      <c r="BF87" s="44" t="s">
        <v>83</v>
      </c>
      <c r="BG87" s="45"/>
      <c r="BH87" s="44" t="s">
        <v>83</v>
      </c>
      <c r="BI87" s="44"/>
      <c r="BJ87" s="11">
        <f t="shared" si="60"/>
        <v>0</v>
      </c>
      <c r="BK87" s="44" t="s">
        <v>83</v>
      </c>
      <c r="BL87" s="44"/>
      <c r="BM87" s="44" t="s">
        <v>83</v>
      </c>
      <c r="BN87" s="44"/>
      <c r="BO87" s="44" t="s">
        <v>83</v>
      </c>
      <c r="BP87" s="44"/>
      <c r="BQ87" s="11">
        <f t="shared" si="61"/>
        <v>0</v>
      </c>
      <c r="BR87" s="44" t="s">
        <v>83</v>
      </c>
      <c r="BS87" s="44"/>
      <c r="BT87" s="45" t="s">
        <v>83</v>
      </c>
      <c r="BU87" s="44"/>
      <c r="BV87" s="45" t="s">
        <v>83</v>
      </c>
      <c r="BW87" s="45"/>
      <c r="BX87" s="44"/>
      <c r="BY87" s="45"/>
      <c r="BZ87" s="44" t="s">
        <v>83</v>
      </c>
      <c r="CA87" s="45"/>
      <c r="CB87" s="44" t="s">
        <v>83</v>
      </c>
      <c r="CC87" s="45"/>
      <c r="CD87" s="44" t="s">
        <v>83</v>
      </c>
      <c r="CE87" s="44"/>
      <c r="CF87" s="11">
        <f t="shared" si="62"/>
        <v>0</v>
      </c>
      <c r="CG87" s="44" t="s">
        <v>83</v>
      </c>
      <c r="CH87" s="44"/>
      <c r="CI87" s="44" t="s">
        <v>83</v>
      </c>
      <c r="CJ87" s="44"/>
      <c r="CK87" s="44" t="s">
        <v>83</v>
      </c>
      <c r="CL87" s="44"/>
      <c r="CM87" s="44" t="s">
        <v>83</v>
      </c>
      <c r="CN87" s="44"/>
      <c r="CO87" s="11">
        <f t="shared" si="63"/>
        <v>0</v>
      </c>
      <c r="CP87" s="44" t="s">
        <v>83</v>
      </c>
      <c r="CQ87" s="44"/>
      <c r="CR87" s="44" t="s">
        <v>83</v>
      </c>
      <c r="CS87" s="44"/>
      <c r="CT87" s="11">
        <f t="shared" si="64"/>
        <v>0</v>
      </c>
      <c r="CU87" s="45"/>
      <c r="CV87" s="44"/>
      <c r="CW87" s="45" t="s">
        <v>83</v>
      </c>
      <c r="CX87" s="45"/>
      <c r="CY87" s="46">
        <f t="shared" si="50"/>
        <v>0</v>
      </c>
      <c r="CZ87" s="46"/>
      <c r="DA87" s="47" t="str">
        <f t="shared" si="37"/>
        <v>Yếu</v>
      </c>
      <c r="DB87" s="48"/>
      <c r="DC87" s="44" t="s">
        <v>83</v>
      </c>
      <c r="DD87" s="45"/>
      <c r="DE87" s="11">
        <f t="shared" si="65"/>
        <v>0</v>
      </c>
      <c r="DF87" s="44"/>
      <c r="DG87" s="45"/>
      <c r="DH87" s="11">
        <f t="shared" si="66"/>
        <v>0</v>
      </c>
      <c r="DI87" s="44" t="s">
        <v>83</v>
      </c>
      <c r="DJ87" s="45"/>
      <c r="DK87" s="44" t="s">
        <v>83</v>
      </c>
      <c r="DL87" s="44"/>
      <c r="DM87" s="44"/>
      <c r="DN87" s="44"/>
      <c r="DO87" s="44"/>
      <c r="DP87" s="44"/>
      <c r="DQ87" s="44" t="s">
        <v>83</v>
      </c>
      <c r="DR87" s="44"/>
      <c r="DS87" s="44"/>
      <c r="DT87" s="44"/>
      <c r="DU87" s="45"/>
      <c r="DV87" s="44"/>
      <c r="DW87" s="45" t="s">
        <v>83</v>
      </c>
      <c r="DX87" s="45"/>
      <c r="DY87" s="46">
        <f t="shared" si="67"/>
        <v>0</v>
      </c>
      <c r="DZ87" s="46"/>
      <c r="EA87" s="47"/>
      <c r="EB87" s="48"/>
      <c r="EC87" s="11" t="s">
        <v>83</v>
      </c>
      <c r="ED87" s="98"/>
      <c r="EE87" s="11" t="s">
        <v>83</v>
      </c>
      <c r="EF87" s="98"/>
      <c r="EG87" s="98"/>
      <c r="EH87" s="11"/>
      <c r="EI87" s="98"/>
      <c r="EJ87" s="11"/>
      <c r="EK87" s="98"/>
      <c r="EL87" s="11"/>
      <c r="EM87" s="98"/>
      <c r="EN87" s="11" t="s">
        <v>83</v>
      </c>
      <c r="EO87" s="98"/>
      <c r="EP87" s="11">
        <f t="shared" si="68"/>
        <v>0</v>
      </c>
      <c r="EQ87" s="11" t="s">
        <v>83</v>
      </c>
      <c r="ER87" s="98"/>
      <c r="ES87" s="11" t="s">
        <v>83</v>
      </c>
      <c r="ET87" s="98"/>
      <c r="EU87" s="11"/>
      <c r="EV87" s="98"/>
      <c r="EW87" s="11"/>
      <c r="EX87" s="98"/>
      <c r="EY87" s="11"/>
      <c r="EZ87" s="98"/>
      <c r="FA87" s="217">
        <f t="shared" si="69"/>
        <v>0</v>
      </c>
      <c r="FB87" s="220"/>
      <c r="FC87" s="221" t="str">
        <f t="shared" si="71"/>
        <v>Yếu</v>
      </c>
      <c r="FD87" s="221"/>
      <c r="FE87" s="217">
        <f t="shared" si="70"/>
        <v>0</v>
      </c>
      <c r="FF87" s="220"/>
      <c r="FG87" s="221" t="str">
        <f t="shared" si="72"/>
        <v>Yếu</v>
      </c>
      <c r="FH87" s="221"/>
      <c r="FI87" s="46">
        <f t="shared" si="218"/>
        <v>0</v>
      </c>
      <c r="FJ87" s="46"/>
      <c r="FK87" s="47" t="str">
        <f t="shared" si="39"/>
        <v>Yếu</v>
      </c>
      <c r="FL87" s="170">
        <f t="shared" si="219"/>
        <v>79</v>
      </c>
    </row>
    <row r="88" spans="1:168" s="49" customFormat="1" ht="12.75" x14ac:dyDescent="0.2">
      <c r="A88" s="41">
        <v>80</v>
      </c>
      <c r="B88" s="42" t="s">
        <v>343</v>
      </c>
      <c r="C88" s="43" t="s">
        <v>284</v>
      </c>
      <c r="D88" s="44">
        <v>9</v>
      </c>
      <c r="E88" s="45"/>
      <c r="F88" s="11">
        <f t="shared" si="51"/>
        <v>9</v>
      </c>
      <c r="G88" s="44">
        <v>7</v>
      </c>
      <c r="H88" s="45"/>
      <c r="I88" s="11">
        <f t="shared" si="52"/>
        <v>7</v>
      </c>
      <c r="J88" s="44">
        <v>8</v>
      </c>
      <c r="K88" s="45"/>
      <c r="L88" s="11">
        <f t="shared" si="53"/>
        <v>8</v>
      </c>
      <c r="M88" s="44">
        <v>7</v>
      </c>
      <c r="N88" s="45"/>
      <c r="O88" s="44">
        <v>8</v>
      </c>
      <c r="P88" s="45"/>
      <c r="Q88" s="11">
        <f t="shared" si="54"/>
        <v>8</v>
      </c>
      <c r="R88" s="44">
        <v>8</v>
      </c>
      <c r="S88" s="45"/>
      <c r="T88" s="11">
        <f t="shared" si="55"/>
        <v>8</v>
      </c>
      <c r="U88" s="45">
        <v>8</v>
      </c>
      <c r="V88" s="45"/>
      <c r="W88" s="11">
        <f t="shared" si="56"/>
        <v>8</v>
      </c>
      <c r="X88" s="45">
        <v>8</v>
      </c>
      <c r="Y88" s="45"/>
      <c r="Z88" s="44">
        <v>8</v>
      </c>
      <c r="AA88" s="45"/>
      <c r="AB88" s="11">
        <f t="shared" si="57"/>
        <v>8</v>
      </c>
      <c r="AC88" s="44">
        <v>6</v>
      </c>
      <c r="AD88" s="45"/>
      <c r="AE88" s="11">
        <f t="shared" si="58"/>
        <v>6</v>
      </c>
      <c r="AF88" s="44">
        <v>7</v>
      </c>
      <c r="AG88" s="44"/>
      <c r="AH88" s="44">
        <v>7</v>
      </c>
      <c r="AI88" s="45"/>
      <c r="AJ88" s="11">
        <f t="shared" si="46"/>
        <v>7</v>
      </c>
      <c r="AK88" s="44">
        <v>7</v>
      </c>
      <c r="AL88" s="45"/>
      <c r="AM88" s="11">
        <f t="shared" si="47"/>
        <v>7</v>
      </c>
      <c r="AN88" s="44">
        <v>8</v>
      </c>
      <c r="AO88" s="45"/>
      <c r="AP88" s="11">
        <f t="shared" si="48"/>
        <v>8</v>
      </c>
      <c r="AQ88" s="44">
        <v>8</v>
      </c>
      <c r="AR88" s="45"/>
      <c r="AS88" s="45">
        <v>6</v>
      </c>
      <c r="AT88" s="45"/>
      <c r="AU88" s="45">
        <v>7</v>
      </c>
      <c r="AV88" s="45"/>
      <c r="AW88" s="11">
        <f t="shared" si="59"/>
        <v>7</v>
      </c>
      <c r="AX88" s="13">
        <f t="shared" si="49"/>
        <v>7.43</v>
      </c>
      <c r="AY88" s="46"/>
      <c r="AZ88" s="47" t="str">
        <f t="shared" si="36"/>
        <v>Khá</v>
      </c>
      <c r="BA88" s="48"/>
      <c r="BB88" s="44">
        <v>7</v>
      </c>
      <c r="BC88" s="45"/>
      <c r="BD88" s="44">
        <v>7</v>
      </c>
      <c r="BE88" s="45"/>
      <c r="BF88" s="44">
        <v>8</v>
      </c>
      <c r="BG88" s="45"/>
      <c r="BH88" s="44">
        <v>7</v>
      </c>
      <c r="BI88" s="44"/>
      <c r="BJ88" s="11">
        <f t="shared" si="60"/>
        <v>7</v>
      </c>
      <c r="BK88" s="44">
        <v>8</v>
      </c>
      <c r="BL88" s="45"/>
      <c r="BM88" s="44">
        <v>8</v>
      </c>
      <c r="BN88" s="45"/>
      <c r="BO88" s="44">
        <v>7</v>
      </c>
      <c r="BP88" s="45"/>
      <c r="BQ88" s="11">
        <f t="shared" si="61"/>
        <v>7</v>
      </c>
      <c r="BR88" s="44">
        <v>8</v>
      </c>
      <c r="BS88" s="45"/>
      <c r="BT88" s="45">
        <v>8</v>
      </c>
      <c r="BU88" s="45"/>
      <c r="BV88" s="45">
        <v>7</v>
      </c>
      <c r="BW88" s="45"/>
      <c r="BX88" s="44"/>
      <c r="BY88" s="45"/>
      <c r="BZ88" s="44" t="s">
        <v>83</v>
      </c>
      <c r="CA88" s="45"/>
      <c r="CB88" s="44" t="s">
        <v>83</v>
      </c>
      <c r="CC88" s="45"/>
      <c r="CD88" s="44" t="s">
        <v>83</v>
      </c>
      <c r="CE88" s="44"/>
      <c r="CF88" s="11">
        <f t="shared" si="62"/>
        <v>0</v>
      </c>
      <c r="CG88" s="44" t="s">
        <v>83</v>
      </c>
      <c r="CH88" s="45"/>
      <c r="CI88" s="44" t="s">
        <v>83</v>
      </c>
      <c r="CJ88" s="45"/>
      <c r="CK88" s="44" t="s">
        <v>83</v>
      </c>
      <c r="CL88" s="45"/>
      <c r="CM88" s="44" t="s">
        <v>83</v>
      </c>
      <c r="CN88" s="45"/>
      <c r="CO88" s="11">
        <f t="shared" si="63"/>
        <v>0</v>
      </c>
      <c r="CP88" s="44" t="s">
        <v>83</v>
      </c>
      <c r="CQ88" s="45"/>
      <c r="CR88" s="44">
        <v>0</v>
      </c>
      <c r="CS88" s="45"/>
      <c r="CT88" s="11">
        <f t="shared" si="64"/>
        <v>0</v>
      </c>
      <c r="CU88" s="45">
        <v>2</v>
      </c>
      <c r="CV88" s="45"/>
      <c r="CW88" s="45" t="s">
        <v>83</v>
      </c>
      <c r="CX88" s="45"/>
      <c r="CY88" s="46">
        <f t="shared" si="50"/>
        <v>3.45</v>
      </c>
      <c r="CZ88" s="46"/>
      <c r="DA88" s="47" t="str">
        <f t="shared" si="37"/>
        <v>Yếu</v>
      </c>
      <c r="DB88" s="48"/>
      <c r="DC88" s="44"/>
      <c r="DD88" s="45"/>
      <c r="DE88" s="11">
        <f t="shared" si="65"/>
        <v>0</v>
      </c>
      <c r="DF88" s="44"/>
      <c r="DG88" s="45"/>
      <c r="DH88" s="11">
        <f t="shared" si="66"/>
        <v>0</v>
      </c>
      <c r="DI88" s="44" t="s">
        <v>83</v>
      </c>
      <c r="DJ88" s="45"/>
      <c r="DK88" s="44" t="s">
        <v>83</v>
      </c>
      <c r="DL88" s="44"/>
      <c r="DM88" s="44"/>
      <c r="DN88" s="45"/>
      <c r="DO88" s="44"/>
      <c r="DP88" s="45"/>
      <c r="DQ88" s="44" t="s">
        <v>83</v>
      </c>
      <c r="DR88" s="45"/>
      <c r="DS88" s="44"/>
      <c r="DT88" s="45"/>
      <c r="DU88" s="45"/>
      <c r="DV88" s="45"/>
      <c r="DW88" s="45" t="s">
        <v>83</v>
      </c>
      <c r="DX88" s="45"/>
      <c r="DY88" s="46">
        <f t="shared" si="67"/>
        <v>0</v>
      </c>
      <c r="DZ88" s="46"/>
      <c r="EA88" s="47"/>
      <c r="EB88" s="48"/>
      <c r="EC88" s="11" t="s">
        <v>83</v>
      </c>
      <c r="ED88" s="98"/>
      <c r="EE88" s="11" t="s">
        <v>83</v>
      </c>
      <c r="EF88" s="98"/>
      <c r="EG88" s="98"/>
      <c r="EH88" s="11"/>
      <c r="EI88" s="98"/>
      <c r="EJ88" s="11"/>
      <c r="EK88" s="98"/>
      <c r="EL88" s="11"/>
      <c r="EM88" s="98"/>
      <c r="EN88" s="11" t="s">
        <v>83</v>
      </c>
      <c r="EO88" s="98"/>
      <c r="EP88" s="11">
        <f t="shared" si="68"/>
        <v>0</v>
      </c>
      <c r="EQ88" s="11" t="s">
        <v>83</v>
      </c>
      <c r="ER88" s="98"/>
      <c r="ES88" s="11" t="s">
        <v>83</v>
      </c>
      <c r="ET88" s="98"/>
      <c r="EU88" s="11"/>
      <c r="EV88" s="98"/>
      <c r="EW88" s="11"/>
      <c r="EX88" s="98"/>
      <c r="EY88" s="11"/>
      <c r="EZ88" s="98"/>
      <c r="FA88" s="217">
        <f t="shared" si="69"/>
        <v>0</v>
      </c>
      <c r="FB88" s="220"/>
      <c r="FC88" s="221" t="str">
        <f t="shared" ref="FC88" si="220">IF(FA88&lt;5,"Yếu",IF(FA88&lt;6,"TBình",IF(FA88&lt;7,"TBKhá",IF(FA88&lt;8,"Khá",IF(FA88&lt;9,"Giỏi","Xuất sắc")))))</f>
        <v>Yếu</v>
      </c>
      <c r="FD88" s="221"/>
      <c r="FE88" s="217">
        <f t="shared" si="70"/>
        <v>0</v>
      </c>
      <c r="FF88" s="220"/>
      <c r="FG88" s="221" t="str">
        <f t="shared" ref="FG88" si="221">IF(FE88&lt;5,"Yếu",IF(FE88&lt;6,"TBình",IF(FE88&lt;7,"TBKhá",IF(FE88&lt;8,"Khá",IF(FE88&lt;9,"Giỏi","Xuất sắc")))))</f>
        <v>Yếu</v>
      </c>
      <c r="FH88" s="221"/>
      <c r="FI88" s="46">
        <f t="shared" si="218"/>
        <v>3.65</v>
      </c>
      <c r="FJ88" s="46"/>
      <c r="FK88" s="47" t="str">
        <f t="shared" ref="FK88" si="222">IF(FI88&lt;5,"Yếu",IF(FI88&lt;6,"TBình",IF(FI88&lt;7,"TBKhá",IF(FI88&lt;8,"Khá",IF(FI88&lt;9,"Giỏi","Xuất sắc")))))</f>
        <v>Yếu</v>
      </c>
      <c r="FL88" s="170" t="e">
        <f t="shared" si="219"/>
        <v>#N/A</v>
      </c>
    </row>
    <row r="89" spans="1:168" x14ac:dyDescent="0.2">
      <c r="FI89" s="49"/>
    </row>
    <row r="90" spans="1:168" x14ac:dyDescent="0.2">
      <c r="FI90" s="49"/>
    </row>
    <row r="91" spans="1:168" x14ac:dyDescent="0.2">
      <c r="FI91" s="49"/>
    </row>
    <row r="92" spans="1:168" x14ac:dyDescent="0.2">
      <c r="FI92" s="49"/>
    </row>
    <row r="93" spans="1:168" x14ac:dyDescent="0.2">
      <c r="FI93" s="49"/>
    </row>
    <row r="94" spans="1:168" x14ac:dyDescent="0.2">
      <c r="AY94" s="12"/>
      <c r="AZ94" s="12"/>
      <c r="BA94" s="12"/>
      <c r="CZ94" s="12"/>
      <c r="DA94" s="12"/>
      <c r="DB94" s="12"/>
      <c r="DZ94" s="12"/>
      <c r="EA94" s="12"/>
      <c r="EB94" s="12"/>
      <c r="FI94" s="49"/>
    </row>
    <row r="95" spans="1:168" x14ac:dyDescent="0.2">
      <c r="AY95" s="12"/>
      <c r="AZ95" s="12"/>
      <c r="BA95" s="12"/>
      <c r="CZ95" s="12"/>
      <c r="DA95" s="12"/>
      <c r="DB95" s="12"/>
      <c r="DZ95" s="12"/>
      <c r="EA95" s="12"/>
      <c r="EB95" s="12"/>
    </row>
    <row r="100" spans="166:168" x14ac:dyDescent="0.2">
      <c r="FJ100" s="45"/>
      <c r="FK100" s="45"/>
      <c r="FL100" s="45"/>
    </row>
    <row r="101" spans="166:168" x14ac:dyDescent="0.2">
      <c r="FJ101" s="45"/>
      <c r="FK101" s="45"/>
      <c r="FL101" s="45"/>
    </row>
  </sheetData>
  <sheetProtection algorithmName="SHA-512" hashValue="AC/f7c1NH9UhU8gt0FHnhi/NxpmW2uFJ36Zg9k61hJTcIwM/oIFjWsY1wahb37u38YEu6wUbKDd0cUYOeulsQQ==" saltValue="dFL5Oo+nGFvRmxhYlyHJEg==" spinCount="100000" sheet="1" objects="1" scenarios="1"/>
  <mergeCells count="142">
    <mergeCell ref="A1:C1"/>
    <mergeCell ref="A4:A6"/>
    <mergeCell ref="B4:C6"/>
    <mergeCell ref="AF4:AG4"/>
    <mergeCell ref="U5:V5"/>
    <mergeCell ref="X5:Y5"/>
    <mergeCell ref="Z5:AA5"/>
    <mergeCell ref="AC5:AD5"/>
    <mergeCell ref="AF5:AG5"/>
    <mergeCell ref="AK4:AM4"/>
    <mergeCell ref="AH4:AJ4"/>
    <mergeCell ref="AN4:AP4"/>
    <mergeCell ref="AC4:AE4"/>
    <mergeCell ref="D5:E5"/>
    <mergeCell ref="G5:H5"/>
    <mergeCell ref="J5:K5"/>
    <mergeCell ref="M5:N5"/>
    <mergeCell ref="O5:P5"/>
    <mergeCell ref="R5:S5"/>
    <mergeCell ref="AH5:AI5"/>
    <mergeCell ref="D4:F4"/>
    <mergeCell ref="G4:I4"/>
    <mergeCell ref="J4:L4"/>
    <mergeCell ref="X4:Y4"/>
    <mergeCell ref="O4:Q4"/>
    <mergeCell ref="R4:T4"/>
    <mergeCell ref="U4:W4"/>
    <mergeCell ref="Z4:AB4"/>
    <mergeCell ref="AQ4:AR4"/>
    <mergeCell ref="M4:N4"/>
    <mergeCell ref="AS4:AT4"/>
    <mergeCell ref="DU4:DV4"/>
    <mergeCell ref="AX4:AY4"/>
    <mergeCell ref="AZ4:BA5"/>
    <mergeCell ref="BB4:BC4"/>
    <mergeCell ref="BD4:BE4"/>
    <mergeCell ref="AK5:AL5"/>
    <mergeCell ref="AN5:AO5"/>
    <mergeCell ref="AQ5:AR5"/>
    <mergeCell ref="AS5:AT5"/>
    <mergeCell ref="AU5:AV5"/>
    <mergeCell ref="DI4:DJ4"/>
    <mergeCell ref="DK4:DL4"/>
    <mergeCell ref="DM4:DN4"/>
    <mergeCell ref="CU4:CV4"/>
    <mergeCell ref="CW4:CX4"/>
    <mergeCell ref="CY4:CZ4"/>
    <mergeCell ref="DA4:DB5"/>
    <mergeCell ref="CU5:CV5"/>
    <mergeCell ref="CW5:CX5"/>
    <mergeCell ref="DC5:DD5"/>
    <mergeCell ref="DF5:DG5"/>
    <mergeCell ref="CR4:CT4"/>
    <mergeCell ref="DC4:DE4"/>
    <mergeCell ref="DF4:DH4"/>
    <mergeCell ref="DO4:DP4"/>
    <mergeCell ref="DQ4:DR4"/>
    <mergeCell ref="DS4:DT4"/>
    <mergeCell ref="CG4:CH4"/>
    <mergeCell ref="BR4:BS4"/>
    <mergeCell ref="AU4:AW4"/>
    <mergeCell ref="BH4:BJ4"/>
    <mergeCell ref="BO4:BQ4"/>
    <mergeCell ref="BF4:BG4"/>
    <mergeCell ref="BK4:BL4"/>
    <mergeCell ref="BM4:BN4"/>
    <mergeCell ref="CI4:CJ4"/>
    <mergeCell ref="CK4:CL4"/>
    <mergeCell ref="CP4:CQ4"/>
    <mergeCell ref="BT4:BU4"/>
    <mergeCell ref="BV4:BW4"/>
    <mergeCell ref="BX4:BY4"/>
    <mergeCell ref="BZ4:CA4"/>
    <mergeCell ref="CB4:CC4"/>
    <mergeCell ref="CD4:CF4"/>
    <mergeCell ref="CM4:CO4"/>
    <mergeCell ref="AX6:AY6"/>
    <mergeCell ref="CY6:CZ6"/>
    <mergeCell ref="BT5:BU5"/>
    <mergeCell ref="BV5:BW5"/>
    <mergeCell ref="BX5:BY5"/>
    <mergeCell ref="BZ5:CA5"/>
    <mergeCell ref="CB5:CC5"/>
    <mergeCell ref="CD5:CE5"/>
    <mergeCell ref="BF5:BG5"/>
    <mergeCell ref="BO5:BP5"/>
    <mergeCell ref="BR5:BS5"/>
    <mergeCell ref="BM5:BN5"/>
    <mergeCell ref="BD5:BE5"/>
    <mergeCell ref="CG5:CH5"/>
    <mergeCell ref="CI5:CJ5"/>
    <mergeCell ref="CK5:CL5"/>
    <mergeCell ref="CM5:CN5"/>
    <mergeCell ref="CP5:CQ5"/>
    <mergeCell ref="CR5:CS5"/>
    <mergeCell ref="BB5:BC5"/>
    <mergeCell ref="BH5:BI5"/>
    <mergeCell ref="BK5:BL5"/>
    <mergeCell ref="FI4:FJ4"/>
    <mergeCell ref="FK4:FL5"/>
    <mergeCell ref="FI6:FJ6"/>
    <mergeCell ref="DY6:DZ6"/>
    <mergeCell ref="DI5:DJ5"/>
    <mergeCell ref="DK5:DL5"/>
    <mergeCell ref="DM5:DN5"/>
    <mergeCell ref="DO5:DP5"/>
    <mergeCell ref="DQ5:DR5"/>
    <mergeCell ref="DS5:DT5"/>
    <mergeCell ref="DU5:DV5"/>
    <mergeCell ref="DW5:DX5"/>
    <mergeCell ref="EA4:EB5"/>
    <mergeCell ref="DW4:DX4"/>
    <mergeCell ref="DY4:DZ4"/>
    <mergeCell ref="EC4:ED4"/>
    <mergeCell ref="EH4:EI4"/>
    <mergeCell ref="EJ4:EK4"/>
    <mergeCell ref="EL4:EM4"/>
    <mergeCell ref="EN4:EP4"/>
    <mergeCell ref="EQ4:ER4"/>
    <mergeCell ref="ES4:ET4"/>
    <mergeCell ref="EU4:EV4"/>
    <mergeCell ref="FA6:FB6"/>
    <mergeCell ref="FE6:FF6"/>
    <mergeCell ref="EE4:EG4"/>
    <mergeCell ref="EW4:EX4"/>
    <mergeCell ref="EY4:EZ4"/>
    <mergeCell ref="FA4:FB4"/>
    <mergeCell ref="FC4:FD5"/>
    <mergeCell ref="FE4:FF4"/>
    <mergeCell ref="FG4:FH5"/>
    <mergeCell ref="EC5:ED5"/>
    <mergeCell ref="EE5:EF5"/>
    <mergeCell ref="EH5:EI5"/>
    <mergeCell ref="EJ5:EK5"/>
    <mergeCell ref="EL5:EM5"/>
    <mergeCell ref="EN5:EO5"/>
    <mergeCell ref="EQ5:ER5"/>
    <mergeCell ref="ES5:ET5"/>
    <mergeCell ref="EU5:EV5"/>
    <mergeCell ref="EW5:EX5"/>
    <mergeCell ref="EY5:EZ5"/>
    <mergeCell ref="FA5:FB5"/>
  </mergeCells>
  <conditionalFormatting sqref="AY94:BA95 X7:Y7 BI21:BI27 BL21:BN27 BS21:BS27 BP21:BP27 BU21:BU27 CZ21:CZ27 BC21:BC27 BE21:BG27 DZ21:DZ25 CS21:CS27 CQ21:CQ27 CE21:CE27 CJ21:CJ27 CC21:CC27 CH21:CH27 CN21:CN27 CL21:CL27 CV21:CV27 BY21:BY27 CA21:CA27 DC21:DD25 DI21:DX25 DF21:DG25 BQ71:BQ78 BW71:BX78 BV71:BV74 BK71:BK74 BR71:BR74 BJ71:BJ78 BB10:CZ20 DC10:DZ20 D7:W9 AY8:AY9 X8:Z9 AQ8:AQ9 AC8:AC9 AN8:AN9 AK8:AK9 AS8:AS9 AH8:AH9 AT9 AO9 AU8:AV9 AR9 AI9 AL9 AD9 AF9:AG9 AA9 BF8:BF9 BM8:BM9 BH8:BH9 BO8:BO9 BB8:BB9 BT8:BT9 BR8:BR9 BJ8:BK9 CY7:CY9 BC9 CZ9 BU9 BP9 BS9 BL9 BG9 BN9 BI9 BD8:BD9 BE9 DD9 DZ9 DV9 DR9 DT9 DN9 DJ9 DP9 DL9 CG8:CG9 CM8:CM9 CD8:CD9 CI8:CI9 CP8:CP9 CR8:CR9 CK8:CK9 CU8:CU9 CB8:CB9 BV8:BX9 CW8:CX9 BY9 CV9 CL9 CN9 CH9 CC9 CJ9 CE9 CQ9 CS9 BZ8:BZ9 CA9 DS8:DS9 DO8:DO9 DU8:DU9 DI8:DI9 DW8:DX9 DK8:DK9 DC8:DC9 DM8:DM9 DQ8:DQ9 DY7:DY9 DF8:DF9 DG9 AB7:AB9 AM7:AM9 AW7:AX9 AJ7:AJ9 AP7:AP9 AE7:AE9 BQ7:BQ9 CF7:CF9 CO7:CO9 CT7:CT9 DE7:DE9 DH7:DH9 FE7:FF9 EC7:FB7 BT21:BT74 BB21:BB74 BJ21:BK70 BO21:BO74 BH21:BH74 BD21:BD74 CW21:CY78 BV21:BX70 CB21:CB78 CK21:CK78 CR21:CR78 CI21:CI78 CD21:CD78 CM21:CM78 BZ21:BZ78 DY21:DY78 BQ21:BR70 CF21:CG78 CO21:CP78 CT21:CU78 DE21:DE78 DH21:DH78 FF84 FB84 FB11:FB73 FF11:FF73 FE10:FE78 CZ52:CZ70 BC52:BC70 BI52:BI70 BL52:BN70 BP52:BP70 BS52:BS70 BU52:BU70 BE52:BG70 DP52:DP70 DJ52:DJ70 DZ52:DZ70 DD52:DD70 DL52:DL70 DN52:DN70 DR52:DR70 DT52:DT70 DV52:DV70 CJ52:CJ70 CC52:CC70 BY52:BY70 CE52:CE70 CH52:CH70 CL52:CL70 CN52:CN70 CV52:CV70 CQ52:CQ70 CS52:CS70 CA52:CA70 DQ27:DQ70 DM27:DM70 DC27:DC70 DK27:DK70 DW27:DX70 DI27:DI70 DU27:DU70 DO27:DO70 DS27:DS70 DF27:DF70 DG52:DG70 FE83:FE84 DH83 DE83 CT83:CU83 CO83:CP83 CF83:CG83 DY83 BZ83 CM83 CD83 CI83 CR83 CK83 CB83 CW83:CY83 BJ83 BW83:BX83 BQ83 AM87:AM88 AW87:AY88 AJ87:AJ88 AP87:AP88 D87:AF88 D10:AY80 FI82:FJ88 BB84:CZ88 BB79:CZ80 DC84:DZ88 DC79:DZ80 FE85:FF88 FE79:FF80 D83:AY86 D82:E82 G82:H82 J82:K82 N82:P82 R82:S82 U82:V82 Y82:AA82 AC82:AD82 AG82:AI82 AK82:AL82 AN82:AO82 AR82 AT82:AY82 BB82:CZ82 DC82:DZ82 EV82:FB82 EV85:FB88 EV83:FA84 EZ10:FA78 EZ8:FB9 EZ79:FB80 FI7:FI80 EC82:EU88 FE82:FF82 FJ9:FJ81 EC8:EY80">
    <cfRule type="cellIs" dxfId="2574" priority="213" stopIfTrue="1" operator="lessThan">
      <formula>5</formula>
    </cfRule>
  </conditionalFormatting>
  <conditionalFormatting sqref="DA9:DA27 EA9:EA25 DA52:DA70 EA52:EA70 FK9:FK88 AZ7:AZ80 DA84:DA88 DA79:DA80 EA84:EA88 EA79:EA80 EA82 DA82 AZ82:AZ88">
    <cfRule type="cellIs" dxfId="2573" priority="214" stopIfTrue="1" operator="equal">
      <formula>"Giỏi"</formula>
    </cfRule>
    <cfRule type="cellIs" dxfId="2572" priority="215" stopIfTrue="1" operator="equal">
      <formula>"Yếu"</formula>
    </cfRule>
  </conditionalFormatting>
  <conditionalFormatting sqref="AY94:BA95 X7:Y7 BI21:BI27 BL21:BN27 BS21:BS27 BP21:BP27 BU21:BU27 BC21:BC27 BE21:BG27 CS21:CS27 CQ21:CQ27 CE21:CE27 CJ21:CJ27 CC21:CC27 CH21:CH27 CN21:CN27 CL21:CL27 CV21:CV27 BY21:BY27 CA21:CA27 DI21:DX25 DC21:DD25 DF21:DG25 BQ71:BQ78 BW71:BX78 BV71:BV74 BK71:BK74 BR71:BR74 BJ71:BJ78 BB10:CX20 DC10:DX20 D7:W9 X8:Z9 AQ8:AQ9 AC8:AC9 AN8:AN9 AK8:AK9 AS8:AS9 AH8:AH9 AT9 AO9 AU8:AV9 AR9 AI9 AL9 AD9 AF9:AG9 AA9 BF8:BF9 BM8:BM9 BH8:BH9 BO8:BO9 BB8:BB9 BT8:BT9 BR8:BR9 BJ8:BK9 BC9 BU9 BP9 BS9 BL9 BG9 BN9 BI9 BD8:BD9 BE9 CG8:CG9 CM8:CM9 CD8:CD9 CI8:CI9 CP8:CP9 CR8:CR9 CK8:CK9 CU8:CU9 CB8:CB9 BV8:BX9 CW8:CX9 BY9 CV9 CL9 CN9 CH9 CC9 CJ9 CE9 CQ9 CS9 BZ8:BZ9 CA9 DS8:DS9 DO8:DO9 DU8:DU9 DI8:DI9 DW8:DX9 DK8:DK9 DC8:DC9 DM8:DM9 DQ8:DQ9 DD9 DV9 DR9 DT9 DN9 DJ9 DP9 DL9 DF8:DF9 DG9 AB7:AB9 AM7:AM9 AW7:AW9 AJ7:AJ9 AP7:AP9 AE7:AE9 BQ7:BQ9 CF7:CF9 CO7:CO9 CT7:CT9 DE7:DE9 DH7:DH9 BT21:BT74 BB21:BB74 BJ21:BK70 BO21:BO74 BH21:BH74 BD21:BD74 CW21:CX78 BV21:BX70 CB21:CB78 CK21:CK78 CR21:CR78 CI21:CI78 CD21:CD78 CM21:CM78 BZ21:BZ78 BQ21:BR70 CF21:CG78 CO21:CP78 CT21:CU78 DE21:DE78 DH21:DH78 BC52:BC70 BI52:BI70 BL52:BN70 BP52:BP70 BS52:BS70 BU52:BU70 BE52:BG70 CJ52:CJ70 CC52:CC70 BY52:BY70 CE52:CE70 CH52:CH70 CL52:CL70 CN52:CN70 CV52:CV70 CQ52:CQ70 CS52:CS70 CA52:CA70 DQ27:DQ70 DM27:DM70 DC27:DC70 DK27:DK70 DW27:DX70 DI27:DI70 DU27:DU70 DO27:DO70 DS27:DS70 DP52:DP70 DJ52:DJ70 DD52:DD70 DL52:DL70 DN52:DN70 DR52:DR70 DT52:DT70 DV52:DV70 DF27:DF70 DG52:DG70 DH83 DE83 CT83:CU83 CO83:CP83 CF83:CG83 BZ83 CM83 CD83 CI83 CR83 CK83 CB83 CW83:CX83 BJ83 BW83:BX83 BQ83 AM87:AM88 AW87:AW88 AJ87:AJ88 AP87:AP88 D87:AF88 D10:AW80 BB84:CX88 BB79:CX80 DC84:DX88 DC79:DX80 D83:AW86 D82:E82 G82:H82 J82:K82 N82:P82 R82:S82 U82:V82 Y82:AA82 AC82:AD82 AG82:AI82 AK82:AL82 AN82:AO82 AR82 AT82:AW82 BB82:CX82 DC82:DX82">
    <cfRule type="cellIs" dxfId="2571" priority="211" stopIfTrue="1" operator="lessThan">
      <formula>5</formula>
    </cfRule>
    <cfRule type="cellIs" dxfId="2570" priority="212" stopIfTrue="1" operator="lessThan">
      <formula>5</formula>
    </cfRule>
  </conditionalFormatting>
  <conditionalFormatting sqref="AC7:AD7 AT8 AO8 AR8 AI8 AD8 AL8 AU88:AV88 AH88 AS88 AK88 AN88 AQ88 AG87:AI87 AN87:AO87 AN7:AO7 AK87:AL87 AK7:AL7 AQ7:AV7 AQ87:AV87 AF8:AG8 AF7:AI7">
    <cfRule type="cellIs" dxfId="2569" priority="204" stopIfTrue="1" operator="lessThan">
      <formula>5</formula>
    </cfRule>
  </conditionalFormatting>
  <conditionalFormatting sqref="AC7:AD7 AT8 AO8 AR8 AI8 AD8 AL8 AU88:AV88 AH88 AS88 AK88 AN88 AQ88 AG87:AI87 AN87:AO87 AN7:AO7 AK87:AL87 AK7:AL7 AQ7:AV7 AQ87:AV87 AF8:AG8 AF7:AI7">
    <cfRule type="cellIs" dxfId="2568" priority="202" stopIfTrue="1" operator="lessThan">
      <formula>5</formula>
    </cfRule>
    <cfRule type="cellIs" dxfId="2567" priority="203" stopIfTrue="1" operator="lessThan">
      <formula>5</formula>
    </cfRule>
  </conditionalFormatting>
  <conditionalFormatting sqref="AL88 AI88 AR88 AV88 AO88 AT88 AN87:AO87 AK87:AL87 AQ87:AV87 AF87:AI87 AF88:AG88">
    <cfRule type="cellIs" dxfId="2566" priority="201" stopIfTrue="1" operator="lessThan">
      <formula>5</formula>
    </cfRule>
  </conditionalFormatting>
  <conditionalFormatting sqref="AL88 AI88 AR88 AV88 AO88 AT88 AN87:AO87 AK87:AL87 AQ87:AV87 AF87:AI87 AF88:AG88">
    <cfRule type="cellIs" dxfId="2565" priority="199" stopIfTrue="1" operator="lessThan">
      <formula>5</formula>
    </cfRule>
    <cfRule type="cellIs" dxfId="2564" priority="200" stopIfTrue="1" operator="lessThan">
      <formula>5</formula>
    </cfRule>
  </conditionalFormatting>
  <conditionalFormatting sqref="Z7:AA7 AA8">
    <cfRule type="cellIs" dxfId="2563" priority="198" stopIfTrue="1" operator="lessThan">
      <formula>5</formula>
    </cfRule>
  </conditionalFormatting>
  <conditionalFormatting sqref="Z7:AA7 AA8">
    <cfRule type="cellIs" dxfId="2562" priority="196" stopIfTrue="1" operator="lessThan">
      <formula>5</formula>
    </cfRule>
    <cfRule type="cellIs" dxfId="2561" priority="197" stopIfTrue="1" operator="lessThan">
      <formula>5</formula>
    </cfRule>
  </conditionalFormatting>
  <conditionalFormatting sqref="BB7:BC7 CZ7:CZ8 CZ94:DB95 BC8 BU8 BP8 BS8 BL8 BG8 BN8 BI87 BF7:BP7 BN87 BI8 BL87 BP87 BS87 BU87 BR76:BR78 BT76:BT78 BB76:BB78 BK76:BK78 BO76:BO78 BV76:BV78 BH76:BH78 BF76:BF78 BM76:BM78 BR7:BW7 BF71:BF74 BM71:BM74 BM83 BF83 BH83 BV83 BO83 BK83 BB83 BT83 BR83">
    <cfRule type="cellIs" dxfId="2560" priority="190" stopIfTrue="1" operator="lessThan">
      <formula>5</formula>
    </cfRule>
  </conditionalFormatting>
  <conditionalFormatting sqref="DA7:DA8">
    <cfRule type="cellIs" dxfId="2559" priority="191" stopIfTrue="1" operator="equal">
      <formula>"Giỏi"</formula>
    </cfRule>
    <cfRule type="cellIs" dxfId="2558" priority="192" stopIfTrue="1" operator="equal">
      <formula>"Yếu"</formula>
    </cfRule>
  </conditionalFormatting>
  <conditionalFormatting sqref="BB7:BC7 CZ94:DB95 BC8 BU8 BP8 BS8 BL8 BG8 BN8 BI87 BF7:BP7 BN87 BI8 BL87 BP87 BS87 BU87 BR76:BR78 BT76:BT78 BB76:BB78 BK76:BK78 BO76:BO78 BV76:BV78 BH76:BH78 BF76:BF78 BM76:BM78 BR7:BW7 BF71:BF74 BM71:BM74 BM83 BF83 BH83 BV83 BO83 BK83 BB83 BT83 BR83">
    <cfRule type="cellIs" dxfId="2557" priority="188" stopIfTrue="1" operator="lessThan">
      <formula>5</formula>
    </cfRule>
    <cfRule type="cellIs" dxfId="2556" priority="189" stopIfTrue="1" operator="lessThan">
      <formula>5</formula>
    </cfRule>
  </conditionalFormatting>
  <conditionalFormatting sqref="BU76:BU78 BS76:BS78 BP76:BP78 BL76:BL78 BI76:BI78 BC76:BC78 CZ76:CZ78 BG76:BG78 BN76:BN78 BU71:BU74 BS71:BS74 BP71:BP74 BL71:BL74 BI71:BI74 BC71:BC74 CZ71:CZ74 BG71:BG74 BN71:BN74 BN83 BG83 CZ83 BC83 BI83 BL83 BP83 BS83 BU83">
    <cfRule type="cellIs" dxfId="2555" priority="184" stopIfTrue="1" operator="lessThan">
      <formula>5</formula>
    </cfRule>
  </conditionalFormatting>
  <conditionalFormatting sqref="DA76:DA78 DA71:DA74 DA83">
    <cfRule type="cellIs" dxfId="2554" priority="185" stopIfTrue="1" operator="equal">
      <formula>"Giỏi"</formula>
    </cfRule>
    <cfRule type="cellIs" dxfId="2553" priority="186" stopIfTrue="1" operator="equal">
      <formula>"Yếu"</formula>
    </cfRule>
  </conditionalFormatting>
  <conditionalFormatting sqref="BU76:BU78 BS76:BS78 BP76:BP78 BL76:BL78 BI76:BI78 BC76:BC78 BG76:BG78 BN76:BN78 BU71:BU74 BS71:BS74 BP71:BP74 BL71:BL74 BI71:BI74 BC71:BC74 BG71:BG74 BN71:BN74 BN83 BG83 BC83 BI83 BL83 BP83 BS83 BU83">
    <cfRule type="cellIs" dxfId="2552" priority="182" stopIfTrue="1" operator="lessThan">
      <formula>5</formula>
    </cfRule>
    <cfRule type="cellIs" dxfId="2551" priority="183" stopIfTrue="1" operator="lessThan">
      <formula>5</formula>
    </cfRule>
  </conditionalFormatting>
  <conditionalFormatting sqref="BD7:BE7 BE8 BD76:BD78 BD83">
    <cfRule type="cellIs" dxfId="2550" priority="181" stopIfTrue="1" operator="lessThan">
      <formula>5</formula>
    </cfRule>
  </conditionalFormatting>
  <conditionalFormatting sqref="BD7:BE7 BE8 BD76:BD78 BD83">
    <cfRule type="cellIs" dxfId="2549" priority="179" stopIfTrue="1" operator="lessThan">
      <formula>5</formula>
    </cfRule>
    <cfRule type="cellIs" dxfId="2548" priority="180" stopIfTrue="1" operator="lessThan">
      <formula>5</formula>
    </cfRule>
  </conditionalFormatting>
  <conditionalFormatting sqref="BE76:BE78 BE71:BE74 BE83">
    <cfRule type="cellIs" dxfId="2547" priority="178" stopIfTrue="1" operator="lessThan">
      <formula>5</formula>
    </cfRule>
  </conditionalFormatting>
  <conditionalFormatting sqref="BE76:BE78 BE71:BE74 BE83">
    <cfRule type="cellIs" dxfId="2546" priority="176" stopIfTrue="1" operator="lessThan">
      <formula>5</formula>
    </cfRule>
    <cfRule type="cellIs" dxfId="2545" priority="177" stopIfTrue="1" operator="lessThan">
      <formula>5</formula>
    </cfRule>
  </conditionalFormatting>
  <conditionalFormatting sqref="BF28:BF51 BM28:BM51">
    <cfRule type="cellIs" dxfId="2544" priority="175" stopIfTrue="1" operator="lessThan">
      <formula>5</formula>
    </cfRule>
  </conditionalFormatting>
  <conditionalFormatting sqref="BF28:BF51 BM28:BM51">
    <cfRule type="cellIs" dxfId="2543" priority="173" stopIfTrue="1" operator="lessThan">
      <formula>5</formula>
    </cfRule>
    <cfRule type="cellIs" dxfId="2542" priority="174" stopIfTrue="1" operator="lessThan">
      <formula>5</formula>
    </cfRule>
  </conditionalFormatting>
  <conditionalFormatting sqref="BC28:BC51 CZ28:CZ51 BU28:BU51 BP28:BP51 BS28:BS51 BL28:BL51 BG28:BG51 BN28:BN51 BI28:BI51">
    <cfRule type="cellIs" dxfId="2541" priority="170" stopIfTrue="1" operator="lessThan">
      <formula>5</formula>
    </cfRule>
  </conditionalFormatting>
  <conditionalFormatting sqref="DA28:DA51">
    <cfRule type="cellIs" dxfId="2540" priority="171" stopIfTrue="1" operator="equal">
      <formula>"Giỏi"</formula>
    </cfRule>
    <cfRule type="cellIs" dxfId="2539" priority="172" stopIfTrue="1" operator="equal">
      <formula>"Yếu"</formula>
    </cfRule>
  </conditionalFormatting>
  <conditionalFormatting sqref="BC28:BC51 BU28:BU51 BP28:BP51 BS28:BS51 BL28:BL51 BG28:BG51 BN28:BN51 BI28:BI51">
    <cfRule type="cellIs" dxfId="2538" priority="168" stopIfTrue="1" operator="lessThan">
      <formula>5</formula>
    </cfRule>
    <cfRule type="cellIs" dxfId="2537" priority="169" stopIfTrue="1" operator="lessThan">
      <formula>5</formula>
    </cfRule>
  </conditionalFormatting>
  <conditionalFormatting sqref="DV76:DV78 DT76:DT78 DR76:DR78 DN76:DN78 DL76:DL78 DD76:DD78 DZ76:DZ78 DJ76:DJ78 DP76:DP78 DL27 DP27 DJ27 DN27 DT27 DR27 DV27 DZ27 DD27 DV71:DV74 DT71:DT74 DR71:DR74 DN71:DN74 DL71:DL74 DD71:DD74 DZ71:DZ74 DJ71:DJ74 DP71:DP74 DP83 DJ83 DZ83 DD83 DL83 DN83 DR83 DT83 DV83">
    <cfRule type="cellIs" dxfId="2536" priority="118" stopIfTrue="1" operator="lessThan">
      <formula>5</formula>
    </cfRule>
  </conditionalFormatting>
  <conditionalFormatting sqref="BE28:BE51">
    <cfRule type="cellIs" dxfId="2535" priority="167" stopIfTrue="1" operator="lessThan">
      <formula>5</formula>
    </cfRule>
  </conditionalFormatting>
  <conditionalFormatting sqref="BE28:BE51">
    <cfRule type="cellIs" dxfId="2534" priority="165" stopIfTrue="1" operator="lessThan">
      <formula>5</formula>
    </cfRule>
    <cfRule type="cellIs" dxfId="2533" priority="166" stopIfTrue="1" operator="lessThan">
      <formula>5</formula>
    </cfRule>
  </conditionalFormatting>
  <conditionalFormatting sqref="BM75 BF75 BH75 BV75 BO75 BK75 BB75 BT75 BR75">
    <cfRule type="cellIs" dxfId="2532" priority="164" stopIfTrue="1" operator="lessThan">
      <formula>5</formula>
    </cfRule>
  </conditionalFormatting>
  <conditionalFormatting sqref="BM75 BF75 BH75 BV75 BO75 BK75 BB75 BT75 BR75">
    <cfRule type="cellIs" dxfId="2531" priority="162" stopIfTrue="1" operator="lessThan">
      <formula>5</formula>
    </cfRule>
    <cfRule type="cellIs" dxfId="2530" priority="163" stopIfTrue="1" operator="lessThan">
      <formula>5</formula>
    </cfRule>
  </conditionalFormatting>
  <conditionalFormatting sqref="BN75 BG75 CZ75 BC75 BI75 BL75 BP75 BS75 BU75">
    <cfRule type="cellIs" dxfId="2529" priority="159" stopIfTrue="1" operator="lessThan">
      <formula>5</formula>
    </cfRule>
  </conditionalFormatting>
  <conditionalFormatting sqref="DA75">
    <cfRule type="cellIs" dxfId="2528" priority="160" stopIfTrue="1" operator="equal">
      <formula>"Giỏi"</formula>
    </cfRule>
    <cfRule type="cellIs" dxfId="2527" priority="161" stopIfTrue="1" operator="equal">
      <formula>"Yếu"</formula>
    </cfRule>
  </conditionalFormatting>
  <conditionalFormatting sqref="BN75 BG75 BC75 BI75 BL75 BP75 BS75 BU75">
    <cfRule type="cellIs" dxfId="2526" priority="157" stopIfTrue="1" operator="lessThan">
      <formula>5</formula>
    </cfRule>
    <cfRule type="cellIs" dxfId="2525" priority="158" stopIfTrue="1" operator="lessThan">
      <formula>5</formula>
    </cfRule>
  </conditionalFormatting>
  <conditionalFormatting sqref="DD28:DD51 DZ28:DZ51 DV28:DV51 DR28:DR51 DT28:DT51 DN28:DN51 DJ28:DJ51 DP28:DP51 DL28:DL51">
    <cfRule type="cellIs" dxfId="2524" priority="107" stopIfTrue="1" operator="lessThan">
      <formula>5</formula>
    </cfRule>
  </conditionalFormatting>
  <conditionalFormatting sqref="BD75">
    <cfRule type="cellIs" dxfId="2523" priority="156" stopIfTrue="1" operator="lessThan">
      <formula>5</formula>
    </cfRule>
  </conditionalFormatting>
  <conditionalFormatting sqref="BD75">
    <cfRule type="cellIs" dxfId="2522" priority="154" stopIfTrue="1" operator="lessThan">
      <formula>5</formula>
    </cfRule>
    <cfRule type="cellIs" dxfId="2521" priority="155" stopIfTrue="1" operator="lessThan">
      <formula>5</formula>
    </cfRule>
  </conditionalFormatting>
  <conditionalFormatting sqref="BE75">
    <cfRule type="cellIs" dxfId="2520" priority="153" stopIfTrue="1" operator="lessThan">
      <formula>5</formula>
    </cfRule>
  </conditionalFormatting>
  <conditionalFormatting sqref="BE75">
    <cfRule type="cellIs" dxfId="2519" priority="151" stopIfTrue="1" operator="lessThan">
      <formula>5</formula>
    </cfRule>
    <cfRule type="cellIs" dxfId="2518" priority="152" stopIfTrue="1" operator="lessThan">
      <formula>5</formula>
    </cfRule>
  </conditionalFormatting>
  <conditionalFormatting sqref="BX7:BY7 BY8 CV8 CL8 CN8 CH8 CC8 CJ8 CE87 CJ87 CE8 CH87 CL87 CN87 CV87 CQ87 CQ8 CS8 CS87 CB7:CE7 CG7:CN7 CP7:CS7 CU7:CX7">
    <cfRule type="cellIs" dxfId="2517" priority="150" stopIfTrue="1" operator="lessThan">
      <formula>5</formula>
    </cfRule>
  </conditionalFormatting>
  <conditionalFormatting sqref="BX7:BY7 BY8 CV8 CL8 CN8 CH8 CC8 CJ8 CE87 CJ87 CE8 CH87 CL87 CN87 CV87 CQ87 CQ8 CS8 CS87 CB7:CE7 CG7:CN7 CP7:CS7 CU7:CX7">
    <cfRule type="cellIs" dxfId="2516" priority="148" stopIfTrue="1" operator="lessThan">
      <formula>5</formula>
    </cfRule>
    <cfRule type="cellIs" dxfId="2515" priority="149" stopIfTrue="1" operator="lessThan">
      <formula>5</formula>
    </cfRule>
  </conditionalFormatting>
  <conditionalFormatting sqref="CV76:CV78 CN76:CN78 CL76:CL78 CH76:CH78 CE76:CE78 BY76:BY78 CC76:CC78 CJ76:CJ78 CQ76:CQ78 CS76:CS78 CS71:CS74 CQ71:CQ74 CV71:CV74 CN71:CN74 CL71:CL74 CH71:CH74 CE71:CE74 BY71:BY74 CC71:CC74 CJ71:CJ74 CS83 CQ83 CJ83 CC83 BY83 CE83 CH83 CL83 CN83 CV83">
    <cfRule type="cellIs" dxfId="2514" priority="147" stopIfTrue="1" operator="lessThan">
      <formula>5</formula>
    </cfRule>
  </conditionalFormatting>
  <conditionalFormatting sqref="CV76:CV78 CN76:CN78 CL76:CL78 CH76:CH78 CE76:CE78 BY76:BY78 CC76:CC78 CJ76:CJ78 CQ76:CQ78 CS76:CS78 CS71:CS74 CQ71:CQ74 CV71:CV74 CN71:CN74 CL71:CL74 CH71:CH74 CE71:CE74 BY71:BY74 CC71:CC74 CJ71:CJ74 CS83 CQ83 CJ83 CC83 BY83 CE83 CH83 CL83 CN83 CV83">
    <cfRule type="cellIs" dxfId="2513" priority="145" stopIfTrue="1" operator="lessThan">
      <formula>5</formula>
    </cfRule>
    <cfRule type="cellIs" dxfId="2512" priority="146" stopIfTrue="1" operator="lessThan">
      <formula>5</formula>
    </cfRule>
  </conditionalFormatting>
  <conditionalFormatting sqref="BZ7:CA7 CA8">
    <cfRule type="cellIs" dxfId="2511" priority="144" stopIfTrue="1" operator="lessThan">
      <formula>5</formula>
    </cfRule>
  </conditionalFormatting>
  <conditionalFormatting sqref="BZ7:CA7 CA8">
    <cfRule type="cellIs" dxfId="2510" priority="142" stopIfTrue="1" operator="lessThan">
      <formula>5</formula>
    </cfRule>
    <cfRule type="cellIs" dxfId="2509" priority="143" stopIfTrue="1" operator="lessThan">
      <formula>5</formula>
    </cfRule>
  </conditionalFormatting>
  <conditionalFormatting sqref="CA76:CA78 CA71:CA74 CA83">
    <cfRule type="cellIs" dxfId="2508" priority="141" stopIfTrue="1" operator="lessThan">
      <formula>5</formula>
    </cfRule>
  </conditionalFormatting>
  <conditionalFormatting sqref="CA76:CA78 CA71:CA74 CA83">
    <cfRule type="cellIs" dxfId="2507" priority="139" stopIfTrue="1" operator="lessThan">
      <formula>5</formula>
    </cfRule>
    <cfRule type="cellIs" dxfId="2506" priority="140" stopIfTrue="1" operator="lessThan">
      <formula>5</formula>
    </cfRule>
  </conditionalFormatting>
  <conditionalFormatting sqref="BY28:BY51 CV28:CV51 CL28:CL51 CN28:CN51 CH28:CH51 CC28:CC51 CJ28:CJ51 CE28:CE51 CQ28:CQ51 CS28:CS51">
    <cfRule type="cellIs" dxfId="2505" priority="138" stopIfTrue="1" operator="lessThan">
      <formula>5</formula>
    </cfRule>
  </conditionalFormatting>
  <conditionalFormatting sqref="BY28:BY51 CV28:CV51 CL28:CL51 CN28:CN51 CH28:CH51 CC28:CC51 CJ28:CJ51 CE28:CE51 CQ28:CQ51 CS28:CS51">
    <cfRule type="cellIs" dxfId="2504" priority="136" stopIfTrue="1" operator="lessThan">
      <formula>5</formula>
    </cfRule>
    <cfRule type="cellIs" dxfId="2503" priority="137" stopIfTrue="1" operator="lessThan">
      <formula>5</formula>
    </cfRule>
  </conditionalFormatting>
  <conditionalFormatting sqref="CA28:CA51">
    <cfRule type="cellIs" dxfId="2502" priority="135" stopIfTrue="1" operator="lessThan">
      <formula>5</formula>
    </cfRule>
  </conditionalFormatting>
  <conditionalFormatting sqref="CA28:CA51">
    <cfRule type="cellIs" dxfId="2501" priority="133" stopIfTrue="1" operator="lessThan">
      <formula>5</formula>
    </cfRule>
    <cfRule type="cellIs" dxfId="2500" priority="134" stopIfTrue="1" operator="lessThan">
      <formula>5</formula>
    </cfRule>
  </conditionalFormatting>
  <conditionalFormatting sqref="CJ75 CC75 BY75 CE75 CH75 CL75 CN75 CV75 CQ75 CS75">
    <cfRule type="cellIs" dxfId="2499" priority="132" stopIfTrue="1" operator="lessThan">
      <formula>5</formula>
    </cfRule>
  </conditionalFormatting>
  <conditionalFormatting sqref="CJ75 CC75 BY75 CE75 CH75 CL75 CN75 CV75 CQ75 CS75">
    <cfRule type="cellIs" dxfId="2498" priority="130" stopIfTrue="1" operator="lessThan">
      <formula>5</formula>
    </cfRule>
    <cfRule type="cellIs" dxfId="2497" priority="131" stopIfTrue="1" operator="lessThan">
      <formula>5</formula>
    </cfRule>
  </conditionalFormatting>
  <conditionalFormatting sqref="CA75">
    <cfRule type="cellIs" dxfId="2496" priority="129" stopIfTrue="1" operator="lessThan">
      <formula>5</formula>
    </cfRule>
  </conditionalFormatting>
  <conditionalFormatting sqref="CA75">
    <cfRule type="cellIs" dxfId="2495" priority="127" stopIfTrue="1" operator="lessThan">
      <formula>5</formula>
    </cfRule>
    <cfRule type="cellIs" dxfId="2494" priority="128" stopIfTrue="1" operator="lessThan">
      <formula>5</formula>
    </cfRule>
  </conditionalFormatting>
  <conditionalFormatting sqref="DC7:DD7 DZ7:DZ8 DZ94:EB95 DD8 DV8 DR8 DT8 DN8 DJ8 DP8 DL87 DI7:DX7 DP87 DL8 DN87 DR87 DT87 DV87 DS71:DS78 DO71:DO78 DU71:DU78 DI71:DI78 DW71:DX78 DK71:DK78 DC71:DC78 DM71:DM78 DQ71:DQ78 DQ83 DM83 DC83 DK83 DW83:DX83 DI83 DU83 DO83 DS83">
    <cfRule type="cellIs" dxfId="2493" priority="124" stopIfTrue="1" operator="lessThan">
      <formula>5</formula>
    </cfRule>
  </conditionalFormatting>
  <conditionalFormatting sqref="EA7:EA8">
    <cfRule type="cellIs" dxfId="2492" priority="125" stopIfTrue="1" operator="equal">
      <formula>"Giỏi"</formula>
    </cfRule>
    <cfRule type="cellIs" dxfId="2491" priority="126" stopIfTrue="1" operator="equal">
      <formula>"Yếu"</formula>
    </cfRule>
  </conditionalFormatting>
  <conditionalFormatting sqref="DC7:DD7 DZ94:EB95 DD8 DV8 DR8 DT8 DN8 DJ8 DP8 DL87 DI7:DX7 DP87 DL8 DN87 DR87 DT87 DV87 DS71:DS78 DO71:DO78 DU71:DU78 DI71:DI78 DW71:DX78 DK71:DK78 DC71:DC78 DM71:DM78 DQ71:DQ78 DQ83 DM83 DC83 DK83 DW83:DX83 DI83 DU83 DO83 DS83">
    <cfRule type="cellIs" dxfId="2490" priority="122" stopIfTrue="1" operator="lessThan">
      <formula>5</formula>
    </cfRule>
    <cfRule type="cellIs" dxfId="2489" priority="123" stopIfTrue="1" operator="lessThan">
      <formula>5</formula>
    </cfRule>
  </conditionalFormatting>
  <conditionalFormatting sqref="EA76:EA78 EA27 EA71:EA74 EA83">
    <cfRule type="cellIs" dxfId="2488" priority="119" stopIfTrue="1" operator="equal">
      <formula>"Giỏi"</formula>
    </cfRule>
    <cfRule type="cellIs" dxfId="2487" priority="120" stopIfTrue="1" operator="equal">
      <formula>"Yếu"</formula>
    </cfRule>
  </conditionalFormatting>
  <conditionalFormatting sqref="DV76:DV78 DT76:DT78 DR76:DR78 DN76:DN78 DL76:DL78 DD76:DD78 DJ76:DJ78 DP76:DP78 DL27 DP27 DJ27 DN27 DT27 DR27 DV27 DD27 DV71:DV74 DT71:DT74 DR71:DR74 DN71:DN74 DL71:DL74 DD71:DD74 DJ71:DJ74 DP71:DP74 DP83 DJ83 DD83 DL83 DN83 DR83 DT83 DV83">
    <cfRule type="cellIs" dxfId="2486" priority="116" stopIfTrue="1" operator="lessThan">
      <formula>5</formula>
    </cfRule>
    <cfRule type="cellIs" dxfId="2485" priority="117" stopIfTrue="1" operator="lessThan">
      <formula>5</formula>
    </cfRule>
  </conditionalFormatting>
  <conditionalFormatting sqref="DF7:DG7 DG8 DF71:DF78 DF83">
    <cfRule type="cellIs" dxfId="2484" priority="115" stopIfTrue="1" operator="lessThan">
      <formula>5</formula>
    </cfRule>
  </conditionalFormatting>
  <conditionalFormatting sqref="DF7:DG7 DG8 DF71:DF78 DF83">
    <cfRule type="cellIs" dxfId="2483" priority="113" stopIfTrue="1" operator="lessThan">
      <formula>5</formula>
    </cfRule>
    <cfRule type="cellIs" dxfId="2482" priority="114" stopIfTrue="1" operator="lessThan">
      <formula>5</formula>
    </cfRule>
  </conditionalFormatting>
  <conditionalFormatting sqref="DG76:DG78 DG27 DG71:DG74 DG83">
    <cfRule type="cellIs" dxfId="2481" priority="112" stopIfTrue="1" operator="lessThan">
      <formula>5</formula>
    </cfRule>
  </conditionalFormatting>
  <conditionalFormatting sqref="DG76:DG78 DG27 DG71:DG74 DG83">
    <cfRule type="cellIs" dxfId="2480" priority="110" stopIfTrue="1" operator="lessThan">
      <formula>5</formula>
    </cfRule>
    <cfRule type="cellIs" dxfId="2479" priority="111" stopIfTrue="1" operator="lessThan">
      <formula>5</formula>
    </cfRule>
  </conditionalFormatting>
  <conditionalFormatting sqref="EA28:EA51">
    <cfRule type="cellIs" dxfId="2478" priority="108" stopIfTrue="1" operator="equal">
      <formula>"Giỏi"</formula>
    </cfRule>
    <cfRule type="cellIs" dxfId="2477" priority="109" stopIfTrue="1" operator="equal">
      <formula>"Yếu"</formula>
    </cfRule>
  </conditionalFormatting>
  <conditionalFormatting sqref="DD28:DD51 DV28:DV51 DR28:DR51 DT28:DT51 DN28:DN51 DJ28:DJ51 DP28:DP51 DL28:DL51">
    <cfRule type="cellIs" dxfId="2476" priority="105" stopIfTrue="1" operator="lessThan">
      <formula>5</formula>
    </cfRule>
    <cfRule type="cellIs" dxfId="2475" priority="106" stopIfTrue="1" operator="lessThan">
      <formula>5</formula>
    </cfRule>
  </conditionalFormatting>
  <conditionalFormatting sqref="DG28:DG51">
    <cfRule type="cellIs" dxfId="2474" priority="104" stopIfTrue="1" operator="lessThan">
      <formula>5</formula>
    </cfRule>
  </conditionalFormatting>
  <conditionalFormatting sqref="DG28:DG51">
    <cfRule type="cellIs" dxfId="2473" priority="102" stopIfTrue="1" operator="lessThan">
      <formula>5</formula>
    </cfRule>
    <cfRule type="cellIs" dxfId="2472" priority="103" stopIfTrue="1" operator="lessThan">
      <formula>5</formula>
    </cfRule>
  </conditionalFormatting>
  <conditionalFormatting sqref="DP75 DJ75 DZ75 DD75 DL75 DN75 DR75 DT75 DV75">
    <cfRule type="cellIs" dxfId="2471" priority="99" stopIfTrue="1" operator="lessThan">
      <formula>5</formula>
    </cfRule>
  </conditionalFormatting>
  <conditionalFormatting sqref="EA75">
    <cfRule type="cellIs" dxfId="2470" priority="100" stopIfTrue="1" operator="equal">
      <formula>"Giỏi"</formula>
    </cfRule>
    <cfRule type="cellIs" dxfId="2469" priority="101" stopIfTrue="1" operator="equal">
      <formula>"Yếu"</formula>
    </cfRule>
  </conditionalFormatting>
  <conditionalFormatting sqref="DP75 DJ75 DD75 DL75 DN75 DR75 DT75 DV75">
    <cfRule type="cellIs" dxfId="2468" priority="97" stopIfTrue="1" operator="lessThan">
      <formula>5</formula>
    </cfRule>
    <cfRule type="cellIs" dxfId="2467" priority="98" stopIfTrue="1" operator="lessThan">
      <formula>5</formula>
    </cfRule>
  </conditionalFormatting>
  <conditionalFormatting sqref="DG75">
    <cfRule type="cellIs" dxfId="2466" priority="96" stopIfTrue="1" operator="lessThan">
      <formula>5</formula>
    </cfRule>
  </conditionalFormatting>
  <conditionalFormatting sqref="DG75">
    <cfRule type="cellIs" dxfId="2465" priority="94" stopIfTrue="1" operator="lessThan">
      <formula>5</formula>
    </cfRule>
    <cfRule type="cellIs" dxfId="2464" priority="95" stopIfTrue="1" operator="lessThan">
      <formula>5</formula>
    </cfRule>
  </conditionalFormatting>
  <conditionalFormatting sqref="DS26 DO26 DU26 DI26 DW26:DX26 DK26 DC26 DM26 DQ26">
    <cfRule type="cellIs" dxfId="2463" priority="93" stopIfTrue="1" operator="lessThan">
      <formula>5</formula>
    </cfRule>
  </conditionalFormatting>
  <conditionalFormatting sqref="DS26 DO26 DU26 DI26 DW26:DX26 DK26 DC26 DM26 DQ26">
    <cfRule type="cellIs" dxfId="2462" priority="91" stopIfTrue="1" operator="lessThan">
      <formula>5</formula>
    </cfRule>
    <cfRule type="cellIs" dxfId="2461" priority="92" stopIfTrue="1" operator="lessThan">
      <formula>5</formula>
    </cfRule>
  </conditionalFormatting>
  <conditionalFormatting sqref="DD26 DZ26 DV26 DR26 DT26 DN26 DJ26 DP26 DL26">
    <cfRule type="cellIs" dxfId="2460" priority="88" stopIfTrue="1" operator="lessThan">
      <formula>5</formula>
    </cfRule>
  </conditionalFormatting>
  <conditionalFormatting sqref="EA26">
    <cfRule type="cellIs" dxfId="2459" priority="89" stopIfTrue="1" operator="equal">
      <formula>"Giỏi"</formula>
    </cfRule>
    <cfRule type="cellIs" dxfId="2458" priority="90" stopIfTrue="1" operator="equal">
      <formula>"Yếu"</formula>
    </cfRule>
  </conditionalFormatting>
  <conditionalFormatting sqref="DD26 DV26 DR26 DT26 DN26 DJ26 DP26 DL26">
    <cfRule type="cellIs" dxfId="2457" priority="86" stopIfTrue="1" operator="lessThan">
      <formula>5</formula>
    </cfRule>
    <cfRule type="cellIs" dxfId="2456" priority="87" stopIfTrue="1" operator="lessThan">
      <formula>5</formula>
    </cfRule>
  </conditionalFormatting>
  <conditionalFormatting sqref="DF26">
    <cfRule type="cellIs" dxfId="2455" priority="85" stopIfTrue="1" operator="lessThan">
      <formula>5</formula>
    </cfRule>
  </conditionalFormatting>
  <conditionalFormatting sqref="DF26">
    <cfRule type="cellIs" dxfId="2454" priority="83" stopIfTrue="1" operator="lessThan">
      <formula>5</formula>
    </cfRule>
    <cfRule type="cellIs" dxfId="2453" priority="84" stopIfTrue="1" operator="lessThan">
      <formula>5</formula>
    </cfRule>
  </conditionalFormatting>
  <conditionalFormatting sqref="DG26">
    <cfRule type="cellIs" dxfId="2452" priority="82" stopIfTrue="1" operator="lessThan">
      <formula>5</formula>
    </cfRule>
  </conditionalFormatting>
  <conditionalFormatting sqref="DG26">
    <cfRule type="cellIs" dxfId="2451" priority="80" stopIfTrue="1" operator="lessThan">
      <formula>5</formula>
    </cfRule>
    <cfRule type="cellIs" dxfId="2450" priority="81" stopIfTrue="1" operator="lessThan">
      <formula>5</formula>
    </cfRule>
  </conditionalFormatting>
  <conditionalFormatting sqref="FJ7:FJ8 FJ100:FL101">
    <cfRule type="cellIs" dxfId="2449" priority="26" stopIfTrue="1" operator="lessThan">
      <formula>5</formula>
    </cfRule>
  </conditionalFormatting>
  <conditionalFormatting sqref="FK7:FK8">
    <cfRule type="cellIs" dxfId="2448" priority="27" stopIfTrue="1" operator="equal">
      <formula>"Giỏi"</formula>
    </cfRule>
    <cfRule type="cellIs" dxfId="2447" priority="28" stopIfTrue="1" operator="equal">
      <formula>"Yếu"</formula>
    </cfRule>
  </conditionalFormatting>
  <conditionalFormatting sqref="FJ100:FL101">
    <cfRule type="cellIs" dxfId="2446" priority="24" stopIfTrue="1" operator="lessThan">
      <formula>5</formula>
    </cfRule>
    <cfRule type="cellIs" dxfId="2445" priority="25" stopIfTrue="1" operator="lessThan">
      <formula>5</formula>
    </cfRule>
  </conditionalFormatting>
  <conditionalFormatting sqref="FF75:FF78 FF83">
    <cfRule type="cellIs" dxfId="2444" priority="15" stopIfTrue="1" operator="lessThan">
      <formula>5</formula>
    </cfRule>
  </conditionalFormatting>
  <conditionalFormatting sqref="FF10">
    <cfRule type="cellIs" dxfId="2443" priority="14" stopIfTrue="1" operator="lessThan">
      <formula>5</formula>
    </cfRule>
  </conditionalFormatting>
  <conditionalFormatting sqref="FB71:FB73 FF71:FF73 FE71:FE78 FE7:FF70 EC7:FB7 FE83 FE84:FF88 FE79:FF80 EV82:FB82 EV84:FB88 EV83:FA83 EZ8:FB70 EZ71:FA78 EZ79:FB80 EC82:EU88 FE82:FF82 EC8:EY80">
    <cfRule type="cellIs" dxfId="2442" priority="16" stopIfTrue="1" operator="lessThan">
      <formula>5</formula>
    </cfRule>
  </conditionalFormatting>
  <conditionalFormatting sqref="FF75:FF78 FF83">
    <cfRule type="cellIs" dxfId="2441" priority="13" stopIfTrue="1" operator="lessThan">
      <formula>5</formula>
    </cfRule>
  </conditionalFormatting>
  <conditionalFormatting sqref="FB75:FB78 FB83">
    <cfRule type="cellIs" dxfId="2440" priority="12" stopIfTrue="1" operator="lessThan">
      <formula>5</formula>
    </cfRule>
  </conditionalFormatting>
  <conditionalFormatting sqref="FB10">
    <cfRule type="cellIs" dxfId="2439" priority="11" stopIfTrue="1" operator="lessThan">
      <formula>5</formula>
    </cfRule>
  </conditionalFormatting>
  <conditionalFormatting sqref="FB75:FB78 FB83">
    <cfRule type="cellIs" dxfId="2438" priority="10" stopIfTrue="1" operator="lessThan">
      <formula>5</formula>
    </cfRule>
  </conditionalFormatting>
  <conditionalFormatting sqref="FB74">
    <cfRule type="cellIs" dxfId="2437" priority="3" stopIfTrue="1" operator="lessThan">
      <formula>5</formula>
    </cfRule>
  </conditionalFormatting>
  <conditionalFormatting sqref="FB74">
    <cfRule type="cellIs" dxfId="2436" priority="2" stopIfTrue="1" operator="lessThan">
      <formula>5</formula>
    </cfRule>
  </conditionalFormatting>
  <conditionalFormatting sqref="FF74">
    <cfRule type="cellIs" dxfId="2435" priority="5" stopIfTrue="1" operator="lessThan">
      <formula>5</formula>
    </cfRule>
  </conditionalFormatting>
  <conditionalFormatting sqref="FF74">
    <cfRule type="cellIs" dxfId="2434" priority="4" stopIfTrue="1" operator="lessThan">
      <formula>5</formula>
    </cfRule>
  </conditionalFormatting>
  <conditionalFormatting sqref="D81:FI81">
    <cfRule type="cellIs" dxfId="2433" priority="1" operator="greaterThan">
      <formula>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85"/>
  <sheetViews>
    <sheetView topLeftCell="A9" workbookViewId="0">
      <pane xSplit="7" ySplit="2" topLeftCell="H80" activePane="bottomRight" state="frozen"/>
      <selection activeCell="A9" sqref="A9"/>
      <selection pane="topRight" activeCell="H9" sqref="H9"/>
      <selection pane="bottomLeft" activeCell="A11" sqref="A11"/>
      <selection pane="bottomRight" activeCell="H11" sqref="H11"/>
    </sheetView>
  </sheetViews>
  <sheetFormatPr defaultRowHeight="15" x14ac:dyDescent="0.25"/>
  <cols>
    <col min="1" max="1" width="4.140625" customWidth="1"/>
    <col min="2" max="2" width="5.28515625" hidden="1" customWidth="1"/>
    <col min="3" max="3" width="17.28515625" bestFit="1" customWidth="1"/>
    <col min="4" max="4" width="7.28515625" bestFit="1" customWidth="1"/>
    <col min="5" max="5" width="0" hidden="1" customWidth="1"/>
    <col min="6" max="6" width="7.28515625" hidden="1" customWidth="1"/>
    <col min="7" max="7" width="9.140625" hidden="1" customWidth="1"/>
    <col min="8" max="8" width="4.85546875" customWidth="1"/>
    <col min="9" max="9" width="7.85546875" customWidth="1"/>
    <col min="10" max="10" width="13.140625" customWidth="1"/>
    <col min="11" max="11" width="6.85546875" customWidth="1"/>
    <col min="12" max="12" width="7.140625" customWidth="1"/>
    <col min="13" max="13" width="7.28515625" customWidth="1"/>
    <col min="14" max="14" width="7.140625" customWidth="1"/>
    <col min="15" max="15" width="6.85546875" style="288" bestFit="1" customWidth="1"/>
    <col min="16" max="16" width="7.28515625" bestFit="1" customWidth="1"/>
    <col min="17" max="17" width="6.85546875" customWidth="1"/>
    <col min="18" max="18" width="7.7109375" bestFit="1" customWidth="1"/>
    <col min="19" max="19" width="8.7109375" customWidth="1"/>
    <col min="20" max="20" width="0" hidden="1" customWidth="1"/>
    <col min="21" max="21" width="16" customWidth="1"/>
    <col min="255" max="255" width="4.140625" customWidth="1"/>
    <col min="256" max="256" width="5.28515625" customWidth="1"/>
    <col min="257" max="257" width="20.28515625" customWidth="1"/>
    <col min="258" max="258" width="8.5703125" customWidth="1"/>
    <col min="259" max="261" width="0" hidden="1" customWidth="1"/>
    <col min="262" max="262" width="6.140625" customWidth="1"/>
    <col min="263" max="263" width="10.85546875" customWidth="1"/>
    <col min="264" max="264" width="17.5703125" customWidth="1"/>
    <col min="265" max="265" width="8.42578125" customWidth="1"/>
    <col min="266" max="266" width="11.42578125" customWidth="1"/>
    <col min="267" max="268" width="7.85546875" customWidth="1"/>
    <col min="269" max="269" width="12" customWidth="1"/>
    <col min="270" max="270" width="0" hidden="1" customWidth="1"/>
    <col min="511" max="511" width="4.140625" customWidth="1"/>
    <col min="512" max="512" width="5.28515625" customWidth="1"/>
    <col min="513" max="513" width="20.28515625" customWidth="1"/>
    <col min="514" max="514" width="8.5703125" customWidth="1"/>
    <col min="515" max="517" width="0" hidden="1" customWidth="1"/>
    <col min="518" max="518" width="6.140625" customWidth="1"/>
    <col min="519" max="519" width="10.85546875" customWidth="1"/>
    <col min="520" max="520" width="17.5703125" customWidth="1"/>
    <col min="521" max="521" width="8.42578125" customWidth="1"/>
    <col min="522" max="522" width="11.42578125" customWidth="1"/>
    <col min="523" max="524" width="7.85546875" customWidth="1"/>
    <col min="525" max="525" width="12" customWidth="1"/>
    <col min="526" max="526" width="0" hidden="1" customWidth="1"/>
    <col min="767" max="767" width="4.140625" customWidth="1"/>
    <col min="768" max="768" width="5.28515625" customWidth="1"/>
    <col min="769" max="769" width="20.28515625" customWidth="1"/>
    <col min="770" max="770" width="8.5703125" customWidth="1"/>
    <col min="771" max="773" width="0" hidden="1" customWidth="1"/>
    <col min="774" max="774" width="6.140625" customWidth="1"/>
    <col min="775" max="775" width="10.85546875" customWidth="1"/>
    <col min="776" max="776" width="17.5703125" customWidth="1"/>
    <col min="777" max="777" width="8.42578125" customWidth="1"/>
    <col min="778" max="778" width="11.42578125" customWidth="1"/>
    <col min="779" max="780" width="7.85546875" customWidth="1"/>
    <col min="781" max="781" width="12" customWidth="1"/>
    <col min="782" max="782" width="0" hidden="1" customWidth="1"/>
    <col min="1023" max="1023" width="4.140625" customWidth="1"/>
    <col min="1024" max="1024" width="5.28515625" customWidth="1"/>
    <col min="1025" max="1025" width="20.28515625" customWidth="1"/>
    <col min="1026" max="1026" width="8.5703125" customWidth="1"/>
    <col min="1027" max="1029" width="0" hidden="1" customWidth="1"/>
    <col min="1030" max="1030" width="6.140625" customWidth="1"/>
    <col min="1031" max="1031" width="10.85546875" customWidth="1"/>
    <col min="1032" max="1032" width="17.5703125" customWidth="1"/>
    <col min="1033" max="1033" width="8.42578125" customWidth="1"/>
    <col min="1034" max="1034" width="11.42578125" customWidth="1"/>
    <col min="1035" max="1036" width="7.85546875" customWidth="1"/>
    <col min="1037" max="1037" width="12" customWidth="1"/>
    <col min="1038" max="1038" width="0" hidden="1" customWidth="1"/>
    <col min="1279" max="1279" width="4.140625" customWidth="1"/>
    <col min="1280" max="1280" width="5.28515625" customWidth="1"/>
    <col min="1281" max="1281" width="20.28515625" customWidth="1"/>
    <col min="1282" max="1282" width="8.5703125" customWidth="1"/>
    <col min="1283" max="1285" width="0" hidden="1" customWidth="1"/>
    <col min="1286" max="1286" width="6.140625" customWidth="1"/>
    <col min="1287" max="1287" width="10.85546875" customWidth="1"/>
    <col min="1288" max="1288" width="17.5703125" customWidth="1"/>
    <col min="1289" max="1289" width="8.42578125" customWidth="1"/>
    <col min="1290" max="1290" width="11.42578125" customWidth="1"/>
    <col min="1291" max="1292" width="7.85546875" customWidth="1"/>
    <col min="1293" max="1293" width="12" customWidth="1"/>
    <col min="1294" max="1294" width="0" hidden="1" customWidth="1"/>
    <col min="1535" max="1535" width="4.140625" customWidth="1"/>
    <col min="1536" max="1536" width="5.28515625" customWidth="1"/>
    <col min="1537" max="1537" width="20.28515625" customWidth="1"/>
    <col min="1538" max="1538" width="8.5703125" customWidth="1"/>
    <col min="1539" max="1541" width="0" hidden="1" customWidth="1"/>
    <col min="1542" max="1542" width="6.140625" customWidth="1"/>
    <col min="1543" max="1543" width="10.85546875" customWidth="1"/>
    <col min="1544" max="1544" width="17.5703125" customWidth="1"/>
    <col min="1545" max="1545" width="8.42578125" customWidth="1"/>
    <col min="1546" max="1546" width="11.42578125" customWidth="1"/>
    <col min="1547" max="1548" width="7.85546875" customWidth="1"/>
    <col min="1549" max="1549" width="12" customWidth="1"/>
    <col min="1550" max="1550" width="0" hidden="1" customWidth="1"/>
    <col min="1791" max="1791" width="4.140625" customWidth="1"/>
    <col min="1792" max="1792" width="5.28515625" customWidth="1"/>
    <col min="1793" max="1793" width="20.28515625" customWidth="1"/>
    <col min="1794" max="1794" width="8.5703125" customWidth="1"/>
    <col min="1795" max="1797" width="0" hidden="1" customWidth="1"/>
    <col min="1798" max="1798" width="6.140625" customWidth="1"/>
    <col min="1799" max="1799" width="10.85546875" customWidth="1"/>
    <col min="1800" max="1800" width="17.5703125" customWidth="1"/>
    <col min="1801" max="1801" width="8.42578125" customWidth="1"/>
    <col min="1802" max="1802" width="11.42578125" customWidth="1"/>
    <col min="1803" max="1804" width="7.85546875" customWidth="1"/>
    <col min="1805" max="1805" width="12" customWidth="1"/>
    <col min="1806" max="1806" width="0" hidden="1" customWidth="1"/>
    <col min="2047" max="2047" width="4.140625" customWidth="1"/>
    <col min="2048" max="2048" width="5.28515625" customWidth="1"/>
    <col min="2049" max="2049" width="20.28515625" customWidth="1"/>
    <col min="2050" max="2050" width="8.5703125" customWidth="1"/>
    <col min="2051" max="2053" width="0" hidden="1" customWidth="1"/>
    <col min="2054" max="2054" width="6.140625" customWidth="1"/>
    <col min="2055" max="2055" width="10.85546875" customWidth="1"/>
    <col min="2056" max="2056" width="17.5703125" customWidth="1"/>
    <col min="2057" max="2057" width="8.42578125" customWidth="1"/>
    <col min="2058" max="2058" width="11.42578125" customWidth="1"/>
    <col min="2059" max="2060" width="7.85546875" customWidth="1"/>
    <col min="2061" max="2061" width="12" customWidth="1"/>
    <col min="2062" max="2062" width="0" hidden="1" customWidth="1"/>
    <col min="2303" max="2303" width="4.140625" customWidth="1"/>
    <col min="2304" max="2304" width="5.28515625" customWidth="1"/>
    <col min="2305" max="2305" width="20.28515625" customWidth="1"/>
    <col min="2306" max="2306" width="8.5703125" customWidth="1"/>
    <col min="2307" max="2309" width="0" hidden="1" customWidth="1"/>
    <col min="2310" max="2310" width="6.140625" customWidth="1"/>
    <col min="2311" max="2311" width="10.85546875" customWidth="1"/>
    <col min="2312" max="2312" width="17.5703125" customWidth="1"/>
    <col min="2313" max="2313" width="8.42578125" customWidth="1"/>
    <col min="2314" max="2314" width="11.42578125" customWidth="1"/>
    <col min="2315" max="2316" width="7.85546875" customWidth="1"/>
    <col min="2317" max="2317" width="12" customWidth="1"/>
    <col min="2318" max="2318" width="0" hidden="1" customWidth="1"/>
    <col min="2559" max="2559" width="4.140625" customWidth="1"/>
    <col min="2560" max="2560" width="5.28515625" customWidth="1"/>
    <col min="2561" max="2561" width="20.28515625" customWidth="1"/>
    <col min="2562" max="2562" width="8.5703125" customWidth="1"/>
    <col min="2563" max="2565" width="0" hidden="1" customWidth="1"/>
    <col min="2566" max="2566" width="6.140625" customWidth="1"/>
    <col min="2567" max="2567" width="10.85546875" customWidth="1"/>
    <col min="2568" max="2568" width="17.5703125" customWidth="1"/>
    <col min="2569" max="2569" width="8.42578125" customWidth="1"/>
    <col min="2570" max="2570" width="11.42578125" customWidth="1"/>
    <col min="2571" max="2572" width="7.85546875" customWidth="1"/>
    <col min="2573" max="2573" width="12" customWidth="1"/>
    <col min="2574" max="2574" width="0" hidden="1" customWidth="1"/>
    <col min="2815" max="2815" width="4.140625" customWidth="1"/>
    <col min="2816" max="2816" width="5.28515625" customWidth="1"/>
    <col min="2817" max="2817" width="20.28515625" customWidth="1"/>
    <col min="2818" max="2818" width="8.5703125" customWidth="1"/>
    <col min="2819" max="2821" width="0" hidden="1" customWidth="1"/>
    <col min="2822" max="2822" width="6.140625" customWidth="1"/>
    <col min="2823" max="2823" width="10.85546875" customWidth="1"/>
    <col min="2824" max="2824" width="17.5703125" customWidth="1"/>
    <col min="2825" max="2825" width="8.42578125" customWidth="1"/>
    <col min="2826" max="2826" width="11.42578125" customWidth="1"/>
    <col min="2827" max="2828" width="7.85546875" customWidth="1"/>
    <col min="2829" max="2829" width="12" customWidth="1"/>
    <col min="2830" max="2830" width="0" hidden="1" customWidth="1"/>
    <col min="3071" max="3071" width="4.140625" customWidth="1"/>
    <col min="3072" max="3072" width="5.28515625" customWidth="1"/>
    <col min="3073" max="3073" width="20.28515625" customWidth="1"/>
    <col min="3074" max="3074" width="8.5703125" customWidth="1"/>
    <col min="3075" max="3077" width="0" hidden="1" customWidth="1"/>
    <col min="3078" max="3078" width="6.140625" customWidth="1"/>
    <col min="3079" max="3079" width="10.85546875" customWidth="1"/>
    <col min="3080" max="3080" width="17.5703125" customWidth="1"/>
    <col min="3081" max="3081" width="8.42578125" customWidth="1"/>
    <col min="3082" max="3082" width="11.42578125" customWidth="1"/>
    <col min="3083" max="3084" width="7.85546875" customWidth="1"/>
    <col min="3085" max="3085" width="12" customWidth="1"/>
    <col min="3086" max="3086" width="0" hidden="1" customWidth="1"/>
    <col min="3327" max="3327" width="4.140625" customWidth="1"/>
    <col min="3328" max="3328" width="5.28515625" customWidth="1"/>
    <col min="3329" max="3329" width="20.28515625" customWidth="1"/>
    <col min="3330" max="3330" width="8.5703125" customWidth="1"/>
    <col min="3331" max="3333" width="0" hidden="1" customWidth="1"/>
    <col min="3334" max="3334" width="6.140625" customWidth="1"/>
    <col min="3335" max="3335" width="10.85546875" customWidth="1"/>
    <col min="3336" max="3336" width="17.5703125" customWidth="1"/>
    <col min="3337" max="3337" width="8.42578125" customWidth="1"/>
    <col min="3338" max="3338" width="11.42578125" customWidth="1"/>
    <col min="3339" max="3340" width="7.85546875" customWidth="1"/>
    <col min="3341" max="3341" width="12" customWidth="1"/>
    <col min="3342" max="3342" width="0" hidden="1" customWidth="1"/>
    <col min="3583" max="3583" width="4.140625" customWidth="1"/>
    <col min="3584" max="3584" width="5.28515625" customWidth="1"/>
    <col min="3585" max="3585" width="20.28515625" customWidth="1"/>
    <col min="3586" max="3586" width="8.5703125" customWidth="1"/>
    <col min="3587" max="3589" width="0" hidden="1" customWidth="1"/>
    <col min="3590" max="3590" width="6.140625" customWidth="1"/>
    <col min="3591" max="3591" width="10.85546875" customWidth="1"/>
    <col min="3592" max="3592" width="17.5703125" customWidth="1"/>
    <col min="3593" max="3593" width="8.42578125" customWidth="1"/>
    <col min="3594" max="3594" width="11.42578125" customWidth="1"/>
    <col min="3595" max="3596" width="7.85546875" customWidth="1"/>
    <col min="3597" max="3597" width="12" customWidth="1"/>
    <col min="3598" max="3598" width="0" hidden="1" customWidth="1"/>
    <col min="3839" max="3839" width="4.140625" customWidth="1"/>
    <col min="3840" max="3840" width="5.28515625" customWidth="1"/>
    <col min="3841" max="3841" width="20.28515625" customWidth="1"/>
    <col min="3842" max="3842" width="8.5703125" customWidth="1"/>
    <col min="3843" max="3845" width="0" hidden="1" customWidth="1"/>
    <col min="3846" max="3846" width="6.140625" customWidth="1"/>
    <col min="3847" max="3847" width="10.85546875" customWidth="1"/>
    <col min="3848" max="3848" width="17.5703125" customWidth="1"/>
    <col min="3849" max="3849" width="8.42578125" customWidth="1"/>
    <col min="3850" max="3850" width="11.42578125" customWidth="1"/>
    <col min="3851" max="3852" width="7.85546875" customWidth="1"/>
    <col min="3853" max="3853" width="12" customWidth="1"/>
    <col min="3854" max="3854" width="0" hidden="1" customWidth="1"/>
    <col min="4095" max="4095" width="4.140625" customWidth="1"/>
    <col min="4096" max="4096" width="5.28515625" customWidth="1"/>
    <col min="4097" max="4097" width="20.28515625" customWidth="1"/>
    <col min="4098" max="4098" width="8.5703125" customWidth="1"/>
    <col min="4099" max="4101" width="0" hidden="1" customWidth="1"/>
    <col min="4102" max="4102" width="6.140625" customWidth="1"/>
    <col min="4103" max="4103" width="10.85546875" customWidth="1"/>
    <col min="4104" max="4104" width="17.5703125" customWidth="1"/>
    <col min="4105" max="4105" width="8.42578125" customWidth="1"/>
    <col min="4106" max="4106" width="11.42578125" customWidth="1"/>
    <col min="4107" max="4108" width="7.85546875" customWidth="1"/>
    <col min="4109" max="4109" width="12" customWidth="1"/>
    <col min="4110" max="4110" width="0" hidden="1" customWidth="1"/>
    <col min="4351" max="4351" width="4.140625" customWidth="1"/>
    <col min="4352" max="4352" width="5.28515625" customWidth="1"/>
    <col min="4353" max="4353" width="20.28515625" customWidth="1"/>
    <col min="4354" max="4354" width="8.5703125" customWidth="1"/>
    <col min="4355" max="4357" width="0" hidden="1" customWidth="1"/>
    <col min="4358" max="4358" width="6.140625" customWidth="1"/>
    <col min="4359" max="4359" width="10.85546875" customWidth="1"/>
    <col min="4360" max="4360" width="17.5703125" customWidth="1"/>
    <col min="4361" max="4361" width="8.42578125" customWidth="1"/>
    <col min="4362" max="4362" width="11.42578125" customWidth="1"/>
    <col min="4363" max="4364" width="7.85546875" customWidth="1"/>
    <col min="4365" max="4365" width="12" customWidth="1"/>
    <col min="4366" max="4366" width="0" hidden="1" customWidth="1"/>
    <col min="4607" max="4607" width="4.140625" customWidth="1"/>
    <col min="4608" max="4608" width="5.28515625" customWidth="1"/>
    <col min="4609" max="4609" width="20.28515625" customWidth="1"/>
    <col min="4610" max="4610" width="8.5703125" customWidth="1"/>
    <col min="4611" max="4613" width="0" hidden="1" customWidth="1"/>
    <col min="4614" max="4614" width="6.140625" customWidth="1"/>
    <col min="4615" max="4615" width="10.85546875" customWidth="1"/>
    <col min="4616" max="4616" width="17.5703125" customWidth="1"/>
    <col min="4617" max="4617" width="8.42578125" customWidth="1"/>
    <col min="4618" max="4618" width="11.42578125" customWidth="1"/>
    <col min="4619" max="4620" width="7.85546875" customWidth="1"/>
    <col min="4621" max="4621" width="12" customWidth="1"/>
    <col min="4622" max="4622" width="0" hidden="1" customWidth="1"/>
    <col min="4863" max="4863" width="4.140625" customWidth="1"/>
    <col min="4864" max="4864" width="5.28515625" customWidth="1"/>
    <col min="4865" max="4865" width="20.28515625" customWidth="1"/>
    <col min="4866" max="4866" width="8.5703125" customWidth="1"/>
    <col min="4867" max="4869" width="0" hidden="1" customWidth="1"/>
    <col min="4870" max="4870" width="6.140625" customWidth="1"/>
    <col min="4871" max="4871" width="10.85546875" customWidth="1"/>
    <col min="4872" max="4872" width="17.5703125" customWidth="1"/>
    <col min="4873" max="4873" width="8.42578125" customWidth="1"/>
    <col min="4874" max="4874" width="11.42578125" customWidth="1"/>
    <col min="4875" max="4876" width="7.85546875" customWidth="1"/>
    <col min="4877" max="4877" width="12" customWidth="1"/>
    <col min="4878" max="4878" width="0" hidden="1" customWidth="1"/>
    <col min="5119" max="5119" width="4.140625" customWidth="1"/>
    <col min="5120" max="5120" width="5.28515625" customWidth="1"/>
    <col min="5121" max="5121" width="20.28515625" customWidth="1"/>
    <col min="5122" max="5122" width="8.5703125" customWidth="1"/>
    <col min="5123" max="5125" width="0" hidden="1" customWidth="1"/>
    <col min="5126" max="5126" width="6.140625" customWidth="1"/>
    <col min="5127" max="5127" width="10.85546875" customWidth="1"/>
    <col min="5128" max="5128" width="17.5703125" customWidth="1"/>
    <col min="5129" max="5129" width="8.42578125" customWidth="1"/>
    <col min="5130" max="5130" width="11.42578125" customWidth="1"/>
    <col min="5131" max="5132" width="7.85546875" customWidth="1"/>
    <col min="5133" max="5133" width="12" customWidth="1"/>
    <col min="5134" max="5134" width="0" hidden="1" customWidth="1"/>
    <col min="5375" max="5375" width="4.140625" customWidth="1"/>
    <col min="5376" max="5376" width="5.28515625" customWidth="1"/>
    <col min="5377" max="5377" width="20.28515625" customWidth="1"/>
    <col min="5378" max="5378" width="8.5703125" customWidth="1"/>
    <col min="5379" max="5381" width="0" hidden="1" customWidth="1"/>
    <col min="5382" max="5382" width="6.140625" customWidth="1"/>
    <col min="5383" max="5383" width="10.85546875" customWidth="1"/>
    <col min="5384" max="5384" width="17.5703125" customWidth="1"/>
    <col min="5385" max="5385" width="8.42578125" customWidth="1"/>
    <col min="5386" max="5386" width="11.42578125" customWidth="1"/>
    <col min="5387" max="5388" width="7.85546875" customWidth="1"/>
    <col min="5389" max="5389" width="12" customWidth="1"/>
    <col min="5390" max="5390" width="0" hidden="1" customWidth="1"/>
    <col min="5631" max="5631" width="4.140625" customWidth="1"/>
    <col min="5632" max="5632" width="5.28515625" customWidth="1"/>
    <col min="5633" max="5633" width="20.28515625" customWidth="1"/>
    <col min="5634" max="5634" width="8.5703125" customWidth="1"/>
    <col min="5635" max="5637" width="0" hidden="1" customWidth="1"/>
    <col min="5638" max="5638" width="6.140625" customWidth="1"/>
    <col min="5639" max="5639" width="10.85546875" customWidth="1"/>
    <col min="5640" max="5640" width="17.5703125" customWidth="1"/>
    <col min="5641" max="5641" width="8.42578125" customWidth="1"/>
    <col min="5642" max="5642" width="11.42578125" customWidth="1"/>
    <col min="5643" max="5644" width="7.85546875" customWidth="1"/>
    <col min="5645" max="5645" width="12" customWidth="1"/>
    <col min="5646" max="5646" width="0" hidden="1" customWidth="1"/>
    <col min="5887" max="5887" width="4.140625" customWidth="1"/>
    <col min="5888" max="5888" width="5.28515625" customWidth="1"/>
    <col min="5889" max="5889" width="20.28515625" customWidth="1"/>
    <col min="5890" max="5890" width="8.5703125" customWidth="1"/>
    <col min="5891" max="5893" width="0" hidden="1" customWidth="1"/>
    <col min="5894" max="5894" width="6.140625" customWidth="1"/>
    <col min="5895" max="5895" width="10.85546875" customWidth="1"/>
    <col min="5896" max="5896" width="17.5703125" customWidth="1"/>
    <col min="5897" max="5897" width="8.42578125" customWidth="1"/>
    <col min="5898" max="5898" width="11.42578125" customWidth="1"/>
    <col min="5899" max="5900" width="7.85546875" customWidth="1"/>
    <col min="5901" max="5901" width="12" customWidth="1"/>
    <col min="5902" max="5902" width="0" hidden="1" customWidth="1"/>
    <col min="6143" max="6143" width="4.140625" customWidth="1"/>
    <col min="6144" max="6144" width="5.28515625" customWidth="1"/>
    <col min="6145" max="6145" width="20.28515625" customWidth="1"/>
    <col min="6146" max="6146" width="8.5703125" customWidth="1"/>
    <col min="6147" max="6149" width="0" hidden="1" customWidth="1"/>
    <col min="6150" max="6150" width="6.140625" customWidth="1"/>
    <col min="6151" max="6151" width="10.85546875" customWidth="1"/>
    <col min="6152" max="6152" width="17.5703125" customWidth="1"/>
    <col min="6153" max="6153" width="8.42578125" customWidth="1"/>
    <col min="6154" max="6154" width="11.42578125" customWidth="1"/>
    <col min="6155" max="6156" width="7.85546875" customWidth="1"/>
    <col min="6157" max="6157" width="12" customWidth="1"/>
    <col min="6158" max="6158" width="0" hidden="1" customWidth="1"/>
    <col min="6399" max="6399" width="4.140625" customWidth="1"/>
    <col min="6400" max="6400" width="5.28515625" customWidth="1"/>
    <col min="6401" max="6401" width="20.28515625" customWidth="1"/>
    <col min="6402" max="6402" width="8.5703125" customWidth="1"/>
    <col min="6403" max="6405" width="0" hidden="1" customWidth="1"/>
    <col min="6406" max="6406" width="6.140625" customWidth="1"/>
    <col min="6407" max="6407" width="10.85546875" customWidth="1"/>
    <col min="6408" max="6408" width="17.5703125" customWidth="1"/>
    <col min="6409" max="6409" width="8.42578125" customWidth="1"/>
    <col min="6410" max="6410" width="11.42578125" customWidth="1"/>
    <col min="6411" max="6412" width="7.85546875" customWidth="1"/>
    <col min="6413" max="6413" width="12" customWidth="1"/>
    <col min="6414" max="6414" width="0" hidden="1" customWidth="1"/>
    <col min="6655" max="6655" width="4.140625" customWidth="1"/>
    <col min="6656" max="6656" width="5.28515625" customWidth="1"/>
    <col min="6657" max="6657" width="20.28515625" customWidth="1"/>
    <col min="6658" max="6658" width="8.5703125" customWidth="1"/>
    <col min="6659" max="6661" width="0" hidden="1" customWidth="1"/>
    <col min="6662" max="6662" width="6.140625" customWidth="1"/>
    <col min="6663" max="6663" width="10.85546875" customWidth="1"/>
    <col min="6664" max="6664" width="17.5703125" customWidth="1"/>
    <col min="6665" max="6665" width="8.42578125" customWidth="1"/>
    <col min="6666" max="6666" width="11.42578125" customWidth="1"/>
    <col min="6667" max="6668" width="7.85546875" customWidth="1"/>
    <col min="6669" max="6669" width="12" customWidth="1"/>
    <col min="6670" max="6670" width="0" hidden="1" customWidth="1"/>
    <col min="6911" max="6911" width="4.140625" customWidth="1"/>
    <col min="6912" max="6912" width="5.28515625" customWidth="1"/>
    <col min="6913" max="6913" width="20.28515625" customWidth="1"/>
    <col min="6914" max="6914" width="8.5703125" customWidth="1"/>
    <col min="6915" max="6917" width="0" hidden="1" customWidth="1"/>
    <col min="6918" max="6918" width="6.140625" customWidth="1"/>
    <col min="6919" max="6919" width="10.85546875" customWidth="1"/>
    <col min="6920" max="6920" width="17.5703125" customWidth="1"/>
    <col min="6921" max="6921" width="8.42578125" customWidth="1"/>
    <col min="6922" max="6922" width="11.42578125" customWidth="1"/>
    <col min="6923" max="6924" width="7.85546875" customWidth="1"/>
    <col min="6925" max="6925" width="12" customWidth="1"/>
    <col min="6926" max="6926" width="0" hidden="1" customWidth="1"/>
    <col min="7167" max="7167" width="4.140625" customWidth="1"/>
    <col min="7168" max="7168" width="5.28515625" customWidth="1"/>
    <col min="7169" max="7169" width="20.28515625" customWidth="1"/>
    <col min="7170" max="7170" width="8.5703125" customWidth="1"/>
    <col min="7171" max="7173" width="0" hidden="1" customWidth="1"/>
    <col min="7174" max="7174" width="6.140625" customWidth="1"/>
    <col min="7175" max="7175" width="10.85546875" customWidth="1"/>
    <col min="7176" max="7176" width="17.5703125" customWidth="1"/>
    <col min="7177" max="7177" width="8.42578125" customWidth="1"/>
    <col min="7178" max="7178" width="11.42578125" customWidth="1"/>
    <col min="7179" max="7180" width="7.85546875" customWidth="1"/>
    <col min="7181" max="7181" width="12" customWidth="1"/>
    <col min="7182" max="7182" width="0" hidden="1" customWidth="1"/>
    <col min="7423" max="7423" width="4.140625" customWidth="1"/>
    <col min="7424" max="7424" width="5.28515625" customWidth="1"/>
    <col min="7425" max="7425" width="20.28515625" customWidth="1"/>
    <col min="7426" max="7426" width="8.5703125" customWidth="1"/>
    <col min="7427" max="7429" width="0" hidden="1" customWidth="1"/>
    <col min="7430" max="7430" width="6.140625" customWidth="1"/>
    <col min="7431" max="7431" width="10.85546875" customWidth="1"/>
    <col min="7432" max="7432" width="17.5703125" customWidth="1"/>
    <col min="7433" max="7433" width="8.42578125" customWidth="1"/>
    <col min="7434" max="7434" width="11.42578125" customWidth="1"/>
    <col min="7435" max="7436" width="7.85546875" customWidth="1"/>
    <col min="7437" max="7437" width="12" customWidth="1"/>
    <col min="7438" max="7438" width="0" hidden="1" customWidth="1"/>
    <col min="7679" max="7679" width="4.140625" customWidth="1"/>
    <col min="7680" max="7680" width="5.28515625" customWidth="1"/>
    <col min="7681" max="7681" width="20.28515625" customWidth="1"/>
    <col min="7682" max="7682" width="8.5703125" customWidth="1"/>
    <col min="7683" max="7685" width="0" hidden="1" customWidth="1"/>
    <col min="7686" max="7686" width="6.140625" customWidth="1"/>
    <col min="7687" max="7687" width="10.85546875" customWidth="1"/>
    <col min="7688" max="7688" width="17.5703125" customWidth="1"/>
    <col min="7689" max="7689" width="8.42578125" customWidth="1"/>
    <col min="7690" max="7690" width="11.42578125" customWidth="1"/>
    <col min="7691" max="7692" width="7.85546875" customWidth="1"/>
    <col min="7693" max="7693" width="12" customWidth="1"/>
    <col min="7694" max="7694" width="0" hidden="1" customWidth="1"/>
    <col min="7935" max="7935" width="4.140625" customWidth="1"/>
    <col min="7936" max="7936" width="5.28515625" customWidth="1"/>
    <col min="7937" max="7937" width="20.28515625" customWidth="1"/>
    <col min="7938" max="7938" width="8.5703125" customWidth="1"/>
    <col min="7939" max="7941" width="0" hidden="1" customWidth="1"/>
    <col min="7942" max="7942" width="6.140625" customWidth="1"/>
    <col min="7943" max="7943" width="10.85546875" customWidth="1"/>
    <col min="7944" max="7944" width="17.5703125" customWidth="1"/>
    <col min="7945" max="7945" width="8.42578125" customWidth="1"/>
    <col min="7946" max="7946" width="11.42578125" customWidth="1"/>
    <col min="7947" max="7948" width="7.85546875" customWidth="1"/>
    <col min="7949" max="7949" width="12" customWidth="1"/>
    <col min="7950" max="7950" width="0" hidden="1" customWidth="1"/>
    <col min="8191" max="8191" width="4.140625" customWidth="1"/>
    <col min="8192" max="8192" width="5.28515625" customWidth="1"/>
    <col min="8193" max="8193" width="20.28515625" customWidth="1"/>
    <col min="8194" max="8194" width="8.5703125" customWidth="1"/>
    <col min="8195" max="8197" width="0" hidden="1" customWidth="1"/>
    <col min="8198" max="8198" width="6.140625" customWidth="1"/>
    <col min="8199" max="8199" width="10.85546875" customWidth="1"/>
    <col min="8200" max="8200" width="17.5703125" customWidth="1"/>
    <col min="8201" max="8201" width="8.42578125" customWidth="1"/>
    <col min="8202" max="8202" width="11.42578125" customWidth="1"/>
    <col min="8203" max="8204" width="7.85546875" customWidth="1"/>
    <col min="8205" max="8205" width="12" customWidth="1"/>
    <col min="8206" max="8206" width="0" hidden="1" customWidth="1"/>
    <col min="8447" max="8447" width="4.140625" customWidth="1"/>
    <col min="8448" max="8448" width="5.28515625" customWidth="1"/>
    <col min="8449" max="8449" width="20.28515625" customWidth="1"/>
    <col min="8450" max="8450" width="8.5703125" customWidth="1"/>
    <col min="8451" max="8453" width="0" hidden="1" customWidth="1"/>
    <col min="8454" max="8454" width="6.140625" customWidth="1"/>
    <col min="8455" max="8455" width="10.85546875" customWidth="1"/>
    <col min="8456" max="8456" width="17.5703125" customWidth="1"/>
    <col min="8457" max="8457" width="8.42578125" customWidth="1"/>
    <col min="8458" max="8458" width="11.42578125" customWidth="1"/>
    <col min="8459" max="8460" width="7.85546875" customWidth="1"/>
    <col min="8461" max="8461" width="12" customWidth="1"/>
    <col min="8462" max="8462" width="0" hidden="1" customWidth="1"/>
    <col min="8703" max="8703" width="4.140625" customWidth="1"/>
    <col min="8704" max="8704" width="5.28515625" customWidth="1"/>
    <col min="8705" max="8705" width="20.28515625" customWidth="1"/>
    <col min="8706" max="8706" width="8.5703125" customWidth="1"/>
    <col min="8707" max="8709" width="0" hidden="1" customWidth="1"/>
    <col min="8710" max="8710" width="6.140625" customWidth="1"/>
    <col min="8711" max="8711" width="10.85546875" customWidth="1"/>
    <col min="8712" max="8712" width="17.5703125" customWidth="1"/>
    <col min="8713" max="8713" width="8.42578125" customWidth="1"/>
    <col min="8714" max="8714" width="11.42578125" customWidth="1"/>
    <col min="8715" max="8716" width="7.85546875" customWidth="1"/>
    <col min="8717" max="8717" width="12" customWidth="1"/>
    <col min="8718" max="8718" width="0" hidden="1" customWidth="1"/>
    <col min="8959" max="8959" width="4.140625" customWidth="1"/>
    <col min="8960" max="8960" width="5.28515625" customWidth="1"/>
    <col min="8961" max="8961" width="20.28515625" customWidth="1"/>
    <col min="8962" max="8962" width="8.5703125" customWidth="1"/>
    <col min="8963" max="8965" width="0" hidden="1" customWidth="1"/>
    <col min="8966" max="8966" width="6.140625" customWidth="1"/>
    <col min="8967" max="8967" width="10.85546875" customWidth="1"/>
    <col min="8968" max="8968" width="17.5703125" customWidth="1"/>
    <col min="8969" max="8969" width="8.42578125" customWidth="1"/>
    <col min="8970" max="8970" width="11.42578125" customWidth="1"/>
    <col min="8971" max="8972" width="7.85546875" customWidth="1"/>
    <col min="8973" max="8973" width="12" customWidth="1"/>
    <col min="8974" max="8974" width="0" hidden="1" customWidth="1"/>
    <col min="9215" max="9215" width="4.140625" customWidth="1"/>
    <col min="9216" max="9216" width="5.28515625" customWidth="1"/>
    <col min="9217" max="9217" width="20.28515625" customWidth="1"/>
    <col min="9218" max="9218" width="8.5703125" customWidth="1"/>
    <col min="9219" max="9221" width="0" hidden="1" customWidth="1"/>
    <col min="9222" max="9222" width="6.140625" customWidth="1"/>
    <col min="9223" max="9223" width="10.85546875" customWidth="1"/>
    <col min="9224" max="9224" width="17.5703125" customWidth="1"/>
    <col min="9225" max="9225" width="8.42578125" customWidth="1"/>
    <col min="9226" max="9226" width="11.42578125" customWidth="1"/>
    <col min="9227" max="9228" width="7.85546875" customWidth="1"/>
    <col min="9229" max="9229" width="12" customWidth="1"/>
    <col min="9230" max="9230" width="0" hidden="1" customWidth="1"/>
    <col min="9471" max="9471" width="4.140625" customWidth="1"/>
    <col min="9472" max="9472" width="5.28515625" customWidth="1"/>
    <col min="9473" max="9473" width="20.28515625" customWidth="1"/>
    <col min="9474" max="9474" width="8.5703125" customWidth="1"/>
    <col min="9475" max="9477" width="0" hidden="1" customWidth="1"/>
    <col min="9478" max="9478" width="6.140625" customWidth="1"/>
    <col min="9479" max="9479" width="10.85546875" customWidth="1"/>
    <col min="9480" max="9480" width="17.5703125" customWidth="1"/>
    <col min="9481" max="9481" width="8.42578125" customWidth="1"/>
    <col min="9482" max="9482" width="11.42578125" customWidth="1"/>
    <col min="9483" max="9484" width="7.85546875" customWidth="1"/>
    <col min="9485" max="9485" width="12" customWidth="1"/>
    <col min="9486" max="9486" width="0" hidden="1" customWidth="1"/>
    <col min="9727" max="9727" width="4.140625" customWidth="1"/>
    <col min="9728" max="9728" width="5.28515625" customWidth="1"/>
    <col min="9729" max="9729" width="20.28515625" customWidth="1"/>
    <col min="9730" max="9730" width="8.5703125" customWidth="1"/>
    <col min="9731" max="9733" width="0" hidden="1" customWidth="1"/>
    <col min="9734" max="9734" width="6.140625" customWidth="1"/>
    <col min="9735" max="9735" width="10.85546875" customWidth="1"/>
    <col min="9736" max="9736" width="17.5703125" customWidth="1"/>
    <col min="9737" max="9737" width="8.42578125" customWidth="1"/>
    <col min="9738" max="9738" width="11.42578125" customWidth="1"/>
    <col min="9739" max="9740" width="7.85546875" customWidth="1"/>
    <col min="9741" max="9741" width="12" customWidth="1"/>
    <col min="9742" max="9742" width="0" hidden="1" customWidth="1"/>
    <col min="9983" max="9983" width="4.140625" customWidth="1"/>
    <col min="9984" max="9984" width="5.28515625" customWidth="1"/>
    <col min="9985" max="9985" width="20.28515625" customWidth="1"/>
    <col min="9986" max="9986" width="8.5703125" customWidth="1"/>
    <col min="9987" max="9989" width="0" hidden="1" customWidth="1"/>
    <col min="9990" max="9990" width="6.140625" customWidth="1"/>
    <col min="9991" max="9991" width="10.85546875" customWidth="1"/>
    <col min="9992" max="9992" width="17.5703125" customWidth="1"/>
    <col min="9993" max="9993" width="8.42578125" customWidth="1"/>
    <col min="9994" max="9994" width="11.42578125" customWidth="1"/>
    <col min="9995" max="9996" width="7.85546875" customWidth="1"/>
    <col min="9997" max="9997" width="12" customWidth="1"/>
    <col min="9998" max="9998" width="0" hidden="1" customWidth="1"/>
    <col min="10239" max="10239" width="4.140625" customWidth="1"/>
    <col min="10240" max="10240" width="5.28515625" customWidth="1"/>
    <col min="10241" max="10241" width="20.28515625" customWidth="1"/>
    <col min="10242" max="10242" width="8.5703125" customWidth="1"/>
    <col min="10243" max="10245" width="0" hidden="1" customWidth="1"/>
    <col min="10246" max="10246" width="6.140625" customWidth="1"/>
    <col min="10247" max="10247" width="10.85546875" customWidth="1"/>
    <col min="10248" max="10248" width="17.5703125" customWidth="1"/>
    <col min="10249" max="10249" width="8.42578125" customWidth="1"/>
    <col min="10250" max="10250" width="11.42578125" customWidth="1"/>
    <col min="10251" max="10252" width="7.85546875" customWidth="1"/>
    <col min="10253" max="10253" width="12" customWidth="1"/>
    <col min="10254" max="10254" width="0" hidden="1" customWidth="1"/>
    <col min="10495" max="10495" width="4.140625" customWidth="1"/>
    <col min="10496" max="10496" width="5.28515625" customWidth="1"/>
    <col min="10497" max="10497" width="20.28515625" customWidth="1"/>
    <col min="10498" max="10498" width="8.5703125" customWidth="1"/>
    <col min="10499" max="10501" width="0" hidden="1" customWidth="1"/>
    <col min="10502" max="10502" width="6.140625" customWidth="1"/>
    <col min="10503" max="10503" width="10.85546875" customWidth="1"/>
    <col min="10504" max="10504" width="17.5703125" customWidth="1"/>
    <col min="10505" max="10505" width="8.42578125" customWidth="1"/>
    <col min="10506" max="10506" width="11.42578125" customWidth="1"/>
    <col min="10507" max="10508" width="7.85546875" customWidth="1"/>
    <col min="10509" max="10509" width="12" customWidth="1"/>
    <col min="10510" max="10510" width="0" hidden="1" customWidth="1"/>
    <col min="10751" max="10751" width="4.140625" customWidth="1"/>
    <col min="10752" max="10752" width="5.28515625" customWidth="1"/>
    <col min="10753" max="10753" width="20.28515625" customWidth="1"/>
    <col min="10754" max="10754" width="8.5703125" customWidth="1"/>
    <col min="10755" max="10757" width="0" hidden="1" customWidth="1"/>
    <col min="10758" max="10758" width="6.140625" customWidth="1"/>
    <col min="10759" max="10759" width="10.85546875" customWidth="1"/>
    <col min="10760" max="10760" width="17.5703125" customWidth="1"/>
    <col min="10761" max="10761" width="8.42578125" customWidth="1"/>
    <col min="10762" max="10762" width="11.42578125" customWidth="1"/>
    <col min="10763" max="10764" width="7.85546875" customWidth="1"/>
    <col min="10765" max="10765" width="12" customWidth="1"/>
    <col min="10766" max="10766" width="0" hidden="1" customWidth="1"/>
    <col min="11007" max="11007" width="4.140625" customWidth="1"/>
    <col min="11008" max="11008" width="5.28515625" customWidth="1"/>
    <col min="11009" max="11009" width="20.28515625" customWidth="1"/>
    <col min="11010" max="11010" width="8.5703125" customWidth="1"/>
    <col min="11011" max="11013" width="0" hidden="1" customWidth="1"/>
    <col min="11014" max="11014" width="6.140625" customWidth="1"/>
    <col min="11015" max="11015" width="10.85546875" customWidth="1"/>
    <col min="11016" max="11016" width="17.5703125" customWidth="1"/>
    <col min="11017" max="11017" width="8.42578125" customWidth="1"/>
    <col min="11018" max="11018" width="11.42578125" customWidth="1"/>
    <col min="11019" max="11020" width="7.85546875" customWidth="1"/>
    <col min="11021" max="11021" width="12" customWidth="1"/>
    <col min="11022" max="11022" width="0" hidden="1" customWidth="1"/>
    <col min="11263" max="11263" width="4.140625" customWidth="1"/>
    <col min="11264" max="11264" width="5.28515625" customWidth="1"/>
    <col min="11265" max="11265" width="20.28515625" customWidth="1"/>
    <col min="11266" max="11266" width="8.5703125" customWidth="1"/>
    <col min="11267" max="11269" width="0" hidden="1" customWidth="1"/>
    <col min="11270" max="11270" width="6.140625" customWidth="1"/>
    <col min="11271" max="11271" width="10.85546875" customWidth="1"/>
    <col min="11272" max="11272" width="17.5703125" customWidth="1"/>
    <col min="11273" max="11273" width="8.42578125" customWidth="1"/>
    <col min="11274" max="11274" width="11.42578125" customWidth="1"/>
    <col min="11275" max="11276" width="7.85546875" customWidth="1"/>
    <col min="11277" max="11277" width="12" customWidth="1"/>
    <col min="11278" max="11278" width="0" hidden="1" customWidth="1"/>
    <col min="11519" max="11519" width="4.140625" customWidth="1"/>
    <col min="11520" max="11520" width="5.28515625" customWidth="1"/>
    <col min="11521" max="11521" width="20.28515625" customWidth="1"/>
    <col min="11522" max="11522" width="8.5703125" customWidth="1"/>
    <col min="11523" max="11525" width="0" hidden="1" customWidth="1"/>
    <col min="11526" max="11526" width="6.140625" customWidth="1"/>
    <col min="11527" max="11527" width="10.85546875" customWidth="1"/>
    <col min="11528" max="11528" width="17.5703125" customWidth="1"/>
    <col min="11529" max="11529" width="8.42578125" customWidth="1"/>
    <col min="11530" max="11530" width="11.42578125" customWidth="1"/>
    <col min="11531" max="11532" width="7.85546875" customWidth="1"/>
    <col min="11533" max="11533" width="12" customWidth="1"/>
    <col min="11534" max="11534" width="0" hidden="1" customWidth="1"/>
    <col min="11775" max="11775" width="4.140625" customWidth="1"/>
    <col min="11776" max="11776" width="5.28515625" customWidth="1"/>
    <col min="11777" max="11777" width="20.28515625" customWidth="1"/>
    <col min="11778" max="11778" width="8.5703125" customWidth="1"/>
    <col min="11779" max="11781" width="0" hidden="1" customWidth="1"/>
    <col min="11782" max="11782" width="6.140625" customWidth="1"/>
    <col min="11783" max="11783" width="10.85546875" customWidth="1"/>
    <col min="11784" max="11784" width="17.5703125" customWidth="1"/>
    <col min="11785" max="11785" width="8.42578125" customWidth="1"/>
    <col min="11786" max="11786" width="11.42578125" customWidth="1"/>
    <col min="11787" max="11788" width="7.85546875" customWidth="1"/>
    <col min="11789" max="11789" width="12" customWidth="1"/>
    <col min="11790" max="11790" width="0" hidden="1" customWidth="1"/>
    <col min="12031" max="12031" width="4.140625" customWidth="1"/>
    <col min="12032" max="12032" width="5.28515625" customWidth="1"/>
    <col min="12033" max="12033" width="20.28515625" customWidth="1"/>
    <col min="12034" max="12034" width="8.5703125" customWidth="1"/>
    <col min="12035" max="12037" width="0" hidden="1" customWidth="1"/>
    <col min="12038" max="12038" width="6.140625" customWidth="1"/>
    <col min="12039" max="12039" width="10.85546875" customWidth="1"/>
    <col min="12040" max="12040" width="17.5703125" customWidth="1"/>
    <col min="12041" max="12041" width="8.42578125" customWidth="1"/>
    <col min="12042" max="12042" width="11.42578125" customWidth="1"/>
    <col min="12043" max="12044" width="7.85546875" customWidth="1"/>
    <col min="12045" max="12045" width="12" customWidth="1"/>
    <col min="12046" max="12046" width="0" hidden="1" customWidth="1"/>
    <col min="12287" max="12287" width="4.140625" customWidth="1"/>
    <col min="12288" max="12288" width="5.28515625" customWidth="1"/>
    <col min="12289" max="12289" width="20.28515625" customWidth="1"/>
    <col min="12290" max="12290" width="8.5703125" customWidth="1"/>
    <col min="12291" max="12293" width="0" hidden="1" customWidth="1"/>
    <col min="12294" max="12294" width="6.140625" customWidth="1"/>
    <col min="12295" max="12295" width="10.85546875" customWidth="1"/>
    <col min="12296" max="12296" width="17.5703125" customWidth="1"/>
    <col min="12297" max="12297" width="8.42578125" customWidth="1"/>
    <col min="12298" max="12298" width="11.42578125" customWidth="1"/>
    <col min="12299" max="12300" width="7.85546875" customWidth="1"/>
    <col min="12301" max="12301" width="12" customWidth="1"/>
    <col min="12302" max="12302" width="0" hidden="1" customWidth="1"/>
    <col min="12543" max="12543" width="4.140625" customWidth="1"/>
    <col min="12544" max="12544" width="5.28515625" customWidth="1"/>
    <col min="12545" max="12545" width="20.28515625" customWidth="1"/>
    <col min="12546" max="12546" width="8.5703125" customWidth="1"/>
    <col min="12547" max="12549" width="0" hidden="1" customWidth="1"/>
    <col min="12550" max="12550" width="6.140625" customWidth="1"/>
    <col min="12551" max="12551" width="10.85546875" customWidth="1"/>
    <col min="12552" max="12552" width="17.5703125" customWidth="1"/>
    <col min="12553" max="12553" width="8.42578125" customWidth="1"/>
    <col min="12554" max="12554" width="11.42578125" customWidth="1"/>
    <col min="12555" max="12556" width="7.85546875" customWidth="1"/>
    <col min="12557" max="12557" width="12" customWidth="1"/>
    <col min="12558" max="12558" width="0" hidden="1" customWidth="1"/>
    <col min="12799" max="12799" width="4.140625" customWidth="1"/>
    <col min="12800" max="12800" width="5.28515625" customWidth="1"/>
    <col min="12801" max="12801" width="20.28515625" customWidth="1"/>
    <col min="12802" max="12802" width="8.5703125" customWidth="1"/>
    <col min="12803" max="12805" width="0" hidden="1" customWidth="1"/>
    <col min="12806" max="12806" width="6.140625" customWidth="1"/>
    <col min="12807" max="12807" width="10.85546875" customWidth="1"/>
    <col min="12808" max="12808" width="17.5703125" customWidth="1"/>
    <col min="12809" max="12809" width="8.42578125" customWidth="1"/>
    <col min="12810" max="12810" width="11.42578125" customWidth="1"/>
    <col min="12811" max="12812" width="7.85546875" customWidth="1"/>
    <col min="12813" max="12813" width="12" customWidth="1"/>
    <col min="12814" max="12814" width="0" hidden="1" customWidth="1"/>
    <col min="13055" max="13055" width="4.140625" customWidth="1"/>
    <col min="13056" max="13056" width="5.28515625" customWidth="1"/>
    <col min="13057" max="13057" width="20.28515625" customWidth="1"/>
    <col min="13058" max="13058" width="8.5703125" customWidth="1"/>
    <col min="13059" max="13061" width="0" hidden="1" customWidth="1"/>
    <col min="13062" max="13062" width="6.140625" customWidth="1"/>
    <col min="13063" max="13063" width="10.85546875" customWidth="1"/>
    <col min="13064" max="13064" width="17.5703125" customWidth="1"/>
    <col min="13065" max="13065" width="8.42578125" customWidth="1"/>
    <col min="13066" max="13066" width="11.42578125" customWidth="1"/>
    <col min="13067" max="13068" width="7.85546875" customWidth="1"/>
    <col min="13069" max="13069" width="12" customWidth="1"/>
    <col min="13070" max="13070" width="0" hidden="1" customWidth="1"/>
    <col min="13311" max="13311" width="4.140625" customWidth="1"/>
    <col min="13312" max="13312" width="5.28515625" customWidth="1"/>
    <col min="13313" max="13313" width="20.28515625" customWidth="1"/>
    <col min="13314" max="13314" width="8.5703125" customWidth="1"/>
    <col min="13315" max="13317" width="0" hidden="1" customWidth="1"/>
    <col min="13318" max="13318" width="6.140625" customWidth="1"/>
    <col min="13319" max="13319" width="10.85546875" customWidth="1"/>
    <col min="13320" max="13320" width="17.5703125" customWidth="1"/>
    <col min="13321" max="13321" width="8.42578125" customWidth="1"/>
    <col min="13322" max="13322" width="11.42578125" customWidth="1"/>
    <col min="13323" max="13324" width="7.85546875" customWidth="1"/>
    <col min="13325" max="13325" width="12" customWidth="1"/>
    <col min="13326" max="13326" width="0" hidden="1" customWidth="1"/>
    <col min="13567" max="13567" width="4.140625" customWidth="1"/>
    <col min="13568" max="13568" width="5.28515625" customWidth="1"/>
    <col min="13569" max="13569" width="20.28515625" customWidth="1"/>
    <col min="13570" max="13570" width="8.5703125" customWidth="1"/>
    <col min="13571" max="13573" width="0" hidden="1" customWidth="1"/>
    <col min="13574" max="13574" width="6.140625" customWidth="1"/>
    <col min="13575" max="13575" width="10.85546875" customWidth="1"/>
    <col min="13576" max="13576" width="17.5703125" customWidth="1"/>
    <col min="13577" max="13577" width="8.42578125" customWidth="1"/>
    <col min="13578" max="13578" width="11.42578125" customWidth="1"/>
    <col min="13579" max="13580" width="7.85546875" customWidth="1"/>
    <col min="13581" max="13581" width="12" customWidth="1"/>
    <col min="13582" max="13582" width="0" hidden="1" customWidth="1"/>
    <col min="13823" max="13823" width="4.140625" customWidth="1"/>
    <col min="13824" max="13824" width="5.28515625" customWidth="1"/>
    <col min="13825" max="13825" width="20.28515625" customWidth="1"/>
    <col min="13826" max="13826" width="8.5703125" customWidth="1"/>
    <col min="13827" max="13829" width="0" hidden="1" customWidth="1"/>
    <col min="13830" max="13830" width="6.140625" customWidth="1"/>
    <col min="13831" max="13831" width="10.85546875" customWidth="1"/>
    <col min="13832" max="13832" width="17.5703125" customWidth="1"/>
    <col min="13833" max="13833" width="8.42578125" customWidth="1"/>
    <col min="13834" max="13834" width="11.42578125" customWidth="1"/>
    <col min="13835" max="13836" width="7.85546875" customWidth="1"/>
    <col min="13837" max="13837" width="12" customWidth="1"/>
    <col min="13838" max="13838" width="0" hidden="1" customWidth="1"/>
    <col min="14079" max="14079" width="4.140625" customWidth="1"/>
    <col min="14080" max="14080" width="5.28515625" customWidth="1"/>
    <col min="14081" max="14081" width="20.28515625" customWidth="1"/>
    <col min="14082" max="14082" width="8.5703125" customWidth="1"/>
    <col min="14083" max="14085" width="0" hidden="1" customWidth="1"/>
    <col min="14086" max="14086" width="6.140625" customWidth="1"/>
    <col min="14087" max="14087" width="10.85546875" customWidth="1"/>
    <col min="14088" max="14088" width="17.5703125" customWidth="1"/>
    <col min="14089" max="14089" width="8.42578125" customWidth="1"/>
    <col min="14090" max="14090" width="11.42578125" customWidth="1"/>
    <col min="14091" max="14092" width="7.85546875" customWidth="1"/>
    <col min="14093" max="14093" width="12" customWidth="1"/>
    <col min="14094" max="14094" width="0" hidden="1" customWidth="1"/>
    <col min="14335" max="14335" width="4.140625" customWidth="1"/>
    <col min="14336" max="14336" width="5.28515625" customWidth="1"/>
    <col min="14337" max="14337" width="20.28515625" customWidth="1"/>
    <col min="14338" max="14338" width="8.5703125" customWidth="1"/>
    <col min="14339" max="14341" width="0" hidden="1" customWidth="1"/>
    <col min="14342" max="14342" width="6.140625" customWidth="1"/>
    <col min="14343" max="14343" width="10.85546875" customWidth="1"/>
    <col min="14344" max="14344" width="17.5703125" customWidth="1"/>
    <col min="14345" max="14345" width="8.42578125" customWidth="1"/>
    <col min="14346" max="14346" width="11.42578125" customWidth="1"/>
    <col min="14347" max="14348" width="7.85546875" customWidth="1"/>
    <col min="14349" max="14349" width="12" customWidth="1"/>
    <col min="14350" max="14350" width="0" hidden="1" customWidth="1"/>
    <col min="14591" max="14591" width="4.140625" customWidth="1"/>
    <col min="14592" max="14592" width="5.28515625" customWidth="1"/>
    <col min="14593" max="14593" width="20.28515625" customWidth="1"/>
    <col min="14594" max="14594" width="8.5703125" customWidth="1"/>
    <col min="14595" max="14597" width="0" hidden="1" customWidth="1"/>
    <col min="14598" max="14598" width="6.140625" customWidth="1"/>
    <col min="14599" max="14599" width="10.85546875" customWidth="1"/>
    <col min="14600" max="14600" width="17.5703125" customWidth="1"/>
    <col min="14601" max="14601" width="8.42578125" customWidth="1"/>
    <col min="14602" max="14602" width="11.42578125" customWidth="1"/>
    <col min="14603" max="14604" width="7.85546875" customWidth="1"/>
    <col min="14605" max="14605" width="12" customWidth="1"/>
    <col min="14606" max="14606" width="0" hidden="1" customWidth="1"/>
    <col min="14847" max="14847" width="4.140625" customWidth="1"/>
    <col min="14848" max="14848" width="5.28515625" customWidth="1"/>
    <col min="14849" max="14849" width="20.28515625" customWidth="1"/>
    <col min="14850" max="14850" width="8.5703125" customWidth="1"/>
    <col min="14851" max="14853" width="0" hidden="1" customWidth="1"/>
    <col min="14854" max="14854" width="6.140625" customWidth="1"/>
    <col min="14855" max="14855" width="10.85546875" customWidth="1"/>
    <col min="14856" max="14856" width="17.5703125" customWidth="1"/>
    <col min="14857" max="14857" width="8.42578125" customWidth="1"/>
    <col min="14858" max="14858" width="11.42578125" customWidth="1"/>
    <col min="14859" max="14860" width="7.85546875" customWidth="1"/>
    <col min="14861" max="14861" width="12" customWidth="1"/>
    <col min="14862" max="14862" width="0" hidden="1" customWidth="1"/>
    <col min="15103" max="15103" width="4.140625" customWidth="1"/>
    <col min="15104" max="15104" width="5.28515625" customWidth="1"/>
    <col min="15105" max="15105" width="20.28515625" customWidth="1"/>
    <col min="15106" max="15106" width="8.5703125" customWidth="1"/>
    <col min="15107" max="15109" width="0" hidden="1" customWidth="1"/>
    <col min="15110" max="15110" width="6.140625" customWidth="1"/>
    <col min="15111" max="15111" width="10.85546875" customWidth="1"/>
    <col min="15112" max="15112" width="17.5703125" customWidth="1"/>
    <col min="15113" max="15113" width="8.42578125" customWidth="1"/>
    <col min="15114" max="15114" width="11.42578125" customWidth="1"/>
    <col min="15115" max="15116" width="7.85546875" customWidth="1"/>
    <col min="15117" max="15117" width="12" customWidth="1"/>
    <col min="15118" max="15118" width="0" hidden="1" customWidth="1"/>
    <col min="15359" max="15359" width="4.140625" customWidth="1"/>
    <col min="15360" max="15360" width="5.28515625" customWidth="1"/>
    <col min="15361" max="15361" width="20.28515625" customWidth="1"/>
    <col min="15362" max="15362" width="8.5703125" customWidth="1"/>
    <col min="15363" max="15365" width="0" hidden="1" customWidth="1"/>
    <col min="15366" max="15366" width="6.140625" customWidth="1"/>
    <col min="15367" max="15367" width="10.85546875" customWidth="1"/>
    <col min="15368" max="15368" width="17.5703125" customWidth="1"/>
    <col min="15369" max="15369" width="8.42578125" customWidth="1"/>
    <col min="15370" max="15370" width="11.42578125" customWidth="1"/>
    <col min="15371" max="15372" width="7.85546875" customWidth="1"/>
    <col min="15373" max="15373" width="12" customWidth="1"/>
    <col min="15374" max="15374" width="0" hidden="1" customWidth="1"/>
    <col min="15615" max="15615" width="4.140625" customWidth="1"/>
    <col min="15616" max="15616" width="5.28515625" customWidth="1"/>
    <col min="15617" max="15617" width="20.28515625" customWidth="1"/>
    <col min="15618" max="15618" width="8.5703125" customWidth="1"/>
    <col min="15619" max="15621" width="0" hidden="1" customWidth="1"/>
    <col min="15622" max="15622" width="6.140625" customWidth="1"/>
    <col min="15623" max="15623" width="10.85546875" customWidth="1"/>
    <col min="15624" max="15624" width="17.5703125" customWidth="1"/>
    <col min="15625" max="15625" width="8.42578125" customWidth="1"/>
    <col min="15626" max="15626" width="11.42578125" customWidth="1"/>
    <col min="15627" max="15628" width="7.85546875" customWidth="1"/>
    <col min="15629" max="15629" width="12" customWidth="1"/>
    <col min="15630" max="15630" width="0" hidden="1" customWidth="1"/>
    <col min="15871" max="15871" width="4.140625" customWidth="1"/>
    <col min="15872" max="15872" width="5.28515625" customWidth="1"/>
    <col min="15873" max="15873" width="20.28515625" customWidth="1"/>
    <col min="15874" max="15874" width="8.5703125" customWidth="1"/>
    <col min="15875" max="15877" width="0" hidden="1" customWidth="1"/>
    <col min="15878" max="15878" width="6.140625" customWidth="1"/>
    <col min="15879" max="15879" width="10.85546875" customWidth="1"/>
    <col min="15880" max="15880" width="17.5703125" customWidth="1"/>
    <col min="15881" max="15881" width="8.42578125" customWidth="1"/>
    <col min="15882" max="15882" width="11.42578125" customWidth="1"/>
    <col min="15883" max="15884" width="7.85546875" customWidth="1"/>
    <col min="15885" max="15885" width="12" customWidth="1"/>
    <col min="15886" max="15886" width="0" hidden="1" customWidth="1"/>
    <col min="16127" max="16127" width="4.140625" customWidth="1"/>
    <col min="16128" max="16128" width="5.28515625" customWidth="1"/>
    <col min="16129" max="16129" width="20.28515625" customWidth="1"/>
    <col min="16130" max="16130" width="8.5703125" customWidth="1"/>
    <col min="16131" max="16133" width="0" hidden="1" customWidth="1"/>
    <col min="16134" max="16134" width="6.140625" customWidth="1"/>
    <col min="16135" max="16135" width="10.85546875" customWidth="1"/>
    <col min="16136" max="16136" width="17.5703125" customWidth="1"/>
    <col min="16137" max="16137" width="8.42578125" customWidth="1"/>
    <col min="16138" max="16138" width="11.42578125" customWidth="1"/>
    <col min="16139" max="16140" width="7.85546875" customWidth="1"/>
    <col min="16141" max="16141" width="12" customWidth="1"/>
    <col min="16142" max="16142" width="0" hidden="1" customWidth="1"/>
  </cols>
  <sheetData>
    <row r="1" spans="1:21" s="295" customFormat="1" ht="15.75" x14ac:dyDescent="0.25">
      <c r="A1" s="429" t="s">
        <v>812</v>
      </c>
      <c r="B1" s="429"/>
      <c r="C1" s="429"/>
      <c r="D1" s="429"/>
      <c r="E1" s="429"/>
      <c r="F1" s="429"/>
      <c r="G1" s="429"/>
      <c r="H1" s="429"/>
      <c r="I1" s="429"/>
      <c r="J1" s="294"/>
      <c r="K1" s="294"/>
      <c r="L1" s="428" t="s">
        <v>813</v>
      </c>
      <c r="M1" s="428"/>
      <c r="N1" s="428"/>
      <c r="O1" s="428"/>
      <c r="P1" s="428"/>
      <c r="Q1" s="428"/>
      <c r="R1" s="428"/>
      <c r="S1" s="428"/>
      <c r="T1" s="428"/>
      <c r="U1" s="428"/>
    </row>
    <row r="2" spans="1:21" s="295" customFormat="1" ht="15.75" x14ac:dyDescent="0.25">
      <c r="A2" s="430" t="s">
        <v>0</v>
      </c>
      <c r="B2" s="430"/>
      <c r="C2" s="430"/>
      <c r="D2" s="430"/>
      <c r="E2" s="430"/>
      <c r="F2" s="430"/>
      <c r="G2" s="430"/>
      <c r="H2" s="430"/>
      <c r="I2" s="430"/>
      <c r="J2" s="296"/>
      <c r="K2" s="296"/>
      <c r="L2" s="428" t="s">
        <v>814</v>
      </c>
      <c r="M2" s="428"/>
      <c r="N2" s="428"/>
      <c r="O2" s="428"/>
      <c r="P2" s="428"/>
      <c r="Q2" s="428"/>
      <c r="R2" s="428"/>
      <c r="S2" s="428"/>
      <c r="T2" s="428"/>
      <c r="U2" s="428"/>
    </row>
    <row r="3" spans="1:21" s="295" customFormat="1" ht="15.75" x14ac:dyDescent="0.25">
      <c r="A3" s="297"/>
      <c r="B3" s="297"/>
      <c r="C3" s="297"/>
      <c r="D3" s="297"/>
      <c r="E3" s="298"/>
      <c r="F3" s="298"/>
      <c r="G3" s="298"/>
      <c r="H3" s="298"/>
      <c r="I3" s="298"/>
      <c r="J3" s="298"/>
      <c r="K3" s="298"/>
      <c r="L3" s="298"/>
      <c r="M3" s="298"/>
      <c r="N3" s="298"/>
      <c r="O3" s="298"/>
      <c r="P3" s="298"/>
      <c r="Q3" s="298"/>
      <c r="R3" s="298"/>
      <c r="S3" s="298"/>
      <c r="T3" s="298"/>
      <c r="U3" s="298"/>
    </row>
    <row r="4" spans="1:21" s="299" customFormat="1" ht="17.25" x14ac:dyDescent="0.2">
      <c r="A4" s="426" t="s">
        <v>856</v>
      </c>
      <c r="B4" s="426"/>
      <c r="C4" s="426"/>
      <c r="D4" s="426"/>
      <c r="E4" s="426"/>
      <c r="F4" s="426"/>
      <c r="G4" s="426"/>
      <c r="H4" s="426"/>
      <c r="I4" s="426"/>
      <c r="J4" s="426"/>
      <c r="K4" s="426"/>
      <c r="L4" s="426"/>
      <c r="M4" s="426"/>
      <c r="N4" s="426"/>
      <c r="O4" s="426"/>
      <c r="P4" s="426"/>
      <c r="Q4" s="426"/>
      <c r="R4" s="426"/>
      <c r="S4" s="426"/>
      <c r="T4" s="426"/>
      <c r="U4" s="426"/>
    </row>
    <row r="5" spans="1:21" s="300" customFormat="1" ht="16.5" x14ac:dyDescent="0.25">
      <c r="A5" s="427" t="s">
        <v>866</v>
      </c>
      <c r="B5" s="427"/>
      <c r="C5" s="427"/>
      <c r="D5" s="427"/>
      <c r="E5" s="427"/>
      <c r="F5" s="427"/>
      <c r="G5" s="427"/>
      <c r="H5" s="427"/>
      <c r="I5" s="427"/>
      <c r="J5" s="427"/>
      <c r="K5" s="427"/>
      <c r="L5" s="427"/>
      <c r="M5" s="427"/>
      <c r="N5" s="427"/>
      <c r="O5" s="427"/>
      <c r="P5" s="427"/>
      <c r="Q5" s="427"/>
      <c r="R5" s="427"/>
      <c r="S5" s="427"/>
      <c r="T5" s="427"/>
      <c r="U5" s="427"/>
    </row>
    <row r="6" spans="1:21" s="300" customFormat="1" ht="17.25" x14ac:dyDescent="0.25">
      <c r="A6" s="420" t="s">
        <v>854</v>
      </c>
      <c r="B6" s="420"/>
      <c r="C6" s="420"/>
      <c r="D6" s="420"/>
      <c r="E6" s="420"/>
      <c r="F6" s="420"/>
      <c r="G6" s="420"/>
      <c r="H6" s="420"/>
      <c r="I6" s="420"/>
      <c r="J6" s="420"/>
      <c r="K6" s="420"/>
      <c r="L6" s="420"/>
      <c r="M6" s="420"/>
      <c r="N6" s="420"/>
      <c r="O6" s="420"/>
      <c r="P6" s="420"/>
      <c r="Q6" s="420"/>
      <c r="R6" s="420"/>
      <c r="S6" s="420"/>
      <c r="T6" s="420"/>
      <c r="U6" s="420"/>
    </row>
    <row r="7" spans="1:21" s="300" customFormat="1" ht="17.25" x14ac:dyDescent="0.25">
      <c r="A7" s="420"/>
      <c r="B7" s="420"/>
      <c r="C7" s="420"/>
      <c r="D7" s="420"/>
      <c r="E7" s="420"/>
      <c r="F7" s="420"/>
      <c r="G7" s="420"/>
      <c r="H7" s="420"/>
      <c r="I7" s="420"/>
      <c r="J7" s="420"/>
      <c r="K7" s="420"/>
      <c r="L7" s="420"/>
      <c r="M7" s="420"/>
      <c r="N7" s="420"/>
      <c r="O7" s="420"/>
      <c r="P7" s="420"/>
      <c r="Q7" s="420"/>
      <c r="R7" s="420"/>
      <c r="S7" s="420"/>
      <c r="T7" s="420"/>
      <c r="U7" s="420"/>
    </row>
    <row r="8" spans="1:21" s="301" customFormat="1" ht="14.25" x14ac:dyDescent="0.2">
      <c r="A8" s="302"/>
      <c r="B8" s="302"/>
      <c r="C8" s="302"/>
      <c r="D8" s="302"/>
      <c r="E8" s="302"/>
      <c r="F8" s="302"/>
      <c r="G8" s="302"/>
      <c r="H8" s="302"/>
      <c r="I8" s="302"/>
      <c r="J8" s="302"/>
      <c r="K8" s="302"/>
      <c r="L8" s="303"/>
      <c r="M8" s="303"/>
      <c r="N8" s="303"/>
      <c r="O8" s="303"/>
      <c r="P8" s="303"/>
      <c r="Q8" s="303"/>
      <c r="R8" s="303"/>
      <c r="S8" s="303"/>
      <c r="T8" s="303"/>
      <c r="U8" s="303"/>
    </row>
    <row r="9" spans="1:21" s="338" customFormat="1" x14ac:dyDescent="0.25">
      <c r="A9" s="421" t="s">
        <v>815</v>
      </c>
      <c r="B9" s="422" t="s">
        <v>816</v>
      </c>
      <c r="C9" s="421" t="s">
        <v>3</v>
      </c>
      <c r="D9" s="421"/>
      <c r="E9" s="422" t="s">
        <v>757</v>
      </c>
      <c r="F9" s="422" t="s">
        <v>849</v>
      </c>
      <c r="G9" s="422" t="s">
        <v>818</v>
      </c>
      <c r="H9" s="336" t="s">
        <v>817</v>
      </c>
      <c r="I9" s="422" t="s">
        <v>818</v>
      </c>
      <c r="J9" s="421" t="s">
        <v>819</v>
      </c>
      <c r="K9" s="422" t="s">
        <v>850</v>
      </c>
      <c r="L9" s="435" t="s">
        <v>832</v>
      </c>
      <c r="M9" s="436"/>
      <c r="N9" s="437"/>
      <c r="O9" s="433" t="s">
        <v>820</v>
      </c>
      <c r="P9" s="434"/>
      <c r="Q9" s="424" t="s">
        <v>821</v>
      </c>
      <c r="R9" s="424" t="s">
        <v>822</v>
      </c>
      <c r="S9" s="424" t="s">
        <v>823</v>
      </c>
      <c r="T9" s="424" t="s">
        <v>824</v>
      </c>
      <c r="U9" s="431" t="s">
        <v>825</v>
      </c>
    </row>
    <row r="10" spans="1:21" s="338" customFormat="1" x14ac:dyDescent="0.25">
      <c r="A10" s="421"/>
      <c r="B10" s="423"/>
      <c r="C10" s="421"/>
      <c r="D10" s="421"/>
      <c r="E10" s="423"/>
      <c r="F10" s="423"/>
      <c r="G10" s="423"/>
      <c r="H10" s="337" t="s">
        <v>826</v>
      </c>
      <c r="I10" s="423"/>
      <c r="J10" s="421"/>
      <c r="K10" s="423"/>
      <c r="L10" s="335" t="s">
        <v>830</v>
      </c>
      <c r="M10" s="335" t="s">
        <v>831</v>
      </c>
      <c r="N10" s="335" t="s">
        <v>829</v>
      </c>
      <c r="O10" s="304" t="s">
        <v>832</v>
      </c>
      <c r="P10" s="304" t="s">
        <v>22</v>
      </c>
      <c r="Q10" s="425"/>
      <c r="R10" s="425"/>
      <c r="S10" s="425"/>
      <c r="T10" s="425"/>
      <c r="U10" s="432"/>
    </row>
    <row r="11" spans="1:21" s="319" customFormat="1" ht="23.25" customHeight="1" x14ac:dyDescent="0.25">
      <c r="A11" s="308">
        <v>1</v>
      </c>
      <c r="B11" s="309">
        <v>409</v>
      </c>
      <c r="C11" s="310" t="s">
        <v>345</v>
      </c>
      <c r="D11" s="311" t="s">
        <v>58</v>
      </c>
      <c r="E11" s="308" t="s">
        <v>867</v>
      </c>
      <c r="F11" s="308" t="b">
        <v>0</v>
      </c>
      <c r="G11" s="312" t="s">
        <v>828</v>
      </c>
      <c r="H11" s="313" t="s">
        <v>828</v>
      </c>
      <c r="I11" s="314">
        <v>35333</v>
      </c>
      <c r="J11" s="315" t="s">
        <v>839</v>
      </c>
      <c r="K11" s="316" t="s">
        <v>840</v>
      </c>
      <c r="L11" s="341">
        <v>6</v>
      </c>
      <c r="M11" s="352">
        <v>8</v>
      </c>
      <c r="N11" s="352">
        <v>7</v>
      </c>
      <c r="O11" s="316">
        <f>VLOOKUP(C11&amp;D11,'9D'!$FC$7:$FD$81,2,0)</f>
        <v>6.91</v>
      </c>
      <c r="P11" s="316" t="str">
        <f>VLOOKUP(C11&amp;D11,'9D'!$FC$7:$FF$81,4,0)</f>
        <v>TBKhá</v>
      </c>
      <c r="Q11" s="316" t="s">
        <v>835</v>
      </c>
      <c r="R11" s="316" t="s">
        <v>836</v>
      </c>
      <c r="S11" s="317"/>
      <c r="T11" s="317"/>
    </row>
    <row r="12" spans="1:21" s="319" customFormat="1" ht="23.25" customHeight="1" x14ac:dyDescent="0.25">
      <c r="A12" s="316">
        <v>2</v>
      </c>
      <c r="B12" s="320">
        <v>410</v>
      </c>
      <c r="C12" s="305" t="s">
        <v>347</v>
      </c>
      <c r="D12" s="306" t="s">
        <v>58</v>
      </c>
      <c r="E12" s="316" t="s">
        <v>867</v>
      </c>
      <c r="F12" s="316" t="b">
        <v>0</v>
      </c>
      <c r="G12" s="321" t="s">
        <v>828</v>
      </c>
      <c r="H12" s="307" t="s">
        <v>828</v>
      </c>
      <c r="I12" s="322">
        <v>35282</v>
      </c>
      <c r="J12" s="323" t="s">
        <v>839</v>
      </c>
      <c r="K12" s="316" t="s">
        <v>840</v>
      </c>
      <c r="L12" s="342">
        <v>6</v>
      </c>
      <c r="M12" s="352">
        <v>8</v>
      </c>
      <c r="N12" s="352">
        <v>5</v>
      </c>
      <c r="O12" s="316">
        <f>VLOOKUP(C12&amp;D12,'9D'!$FC$7:$FD$81,2,0)</f>
        <v>7.21</v>
      </c>
      <c r="P12" s="316" t="str">
        <f>VLOOKUP(C12&amp;D12,'9D'!$FC$7:$FF$81,4,0)</f>
        <v>Khá</v>
      </c>
      <c r="Q12" s="316" t="s">
        <v>835</v>
      </c>
      <c r="R12" s="316" t="s">
        <v>835</v>
      </c>
      <c r="S12" s="324"/>
      <c r="T12" s="324"/>
    </row>
    <row r="13" spans="1:21" s="319" customFormat="1" ht="23.25" customHeight="1" x14ac:dyDescent="0.25">
      <c r="A13" s="316">
        <v>3</v>
      </c>
      <c r="B13" s="320">
        <v>411</v>
      </c>
      <c r="C13" s="305" t="s">
        <v>348</v>
      </c>
      <c r="D13" s="306" t="s">
        <v>58</v>
      </c>
      <c r="E13" s="316" t="s">
        <v>867</v>
      </c>
      <c r="F13" s="316" t="b">
        <v>0</v>
      </c>
      <c r="G13" s="321" t="s">
        <v>828</v>
      </c>
      <c r="H13" s="307" t="s">
        <v>828</v>
      </c>
      <c r="I13" s="322">
        <v>35389</v>
      </c>
      <c r="J13" s="323" t="s">
        <v>842</v>
      </c>
      <c r="K13" s="316" t="s">
        <v>840</v>
      </c>
      <c r="L13" s="342">
        <v>7</v>
      </c>
      <c r="M13" s="352">
        <v>9</v>
      </c>
      <c r="N13" s="352">
        <v>6</v>
      </c>
      <c r="O13" s="316">
        <f>VLOOKUP(C13&amp;D13,'9D'!$FC$7:$FD$81,2,0)</f>
        <v>7.06</v>
      </c>
      <c r="P13" s="316" t="str">
        <f>VLOOKUP(C13&amp;D13,'9D'!$FC$7:$FF$81,4,0)</f>
        <v>Khá</v>
      </c>
      <c r="Q13" s="316" t="s">
        <v>835</v>
      </c>
      <c r="R13" s="316" t="s">
        <v>833</v>
      </c>
      <c r="S13" s="324"/>
      <c r="T13" s="324"/>
    </row>
    <row r="14" spans="1:21" s="319" customFormat="1" ht="23.25" customHeight="1" x14ac:dyDescent="0.25">
      <c r="A14" s="316">
        <v>4</v>
      </c>
      <c r="B14" s="320">
        <v>412</v>
      </c>
      <c r="C14" s="305" t="s">
        <v>263</v>
      </c>
      <c r="D14" s="306" t="s">
        <v>61</v>
      </c>
      <c r="E14" s="316" t="s">
        <v>867</v>
      </c>
      <c r="F14" s="316" t="b">
        <v>0</v>
      </c>
      <c r="G14" s="321" t="s">
        <v>828</v>
      </c>
      <c r="H14" s="307" t="s">
        <v>828</v>
      </c>
      <c r="I14" s="322">
        <v>34910</v>
      </c>
      <c r="J14" s="323" t="s">
        <v>839</v>
      </c>
      <c r="K14" s="316" t="s">
        <v>840</v>
      </c>
      <c r="L14" s="342">
        <v>8</v>
      </c>
      <c r="M14" s="352">
        <v>8</v>
      </c>
      <c r="N14" s="352">
        <v>7</v>
      </c>
      <c r="O14" s="316">
        <f>VLOOKUP(C14&amp;D14,'9D'!$FC$7:$FD$81,2,0)</f>
        <v>7.16</v>
      </c>
      <c r="P14" s="316" t="str">
        <f>VLOOKUP(C14&amp;D14,'9D'!$FC$7:$FF$81,4,0)</f>
        <v>Khá</v>
      </c>
      <c r="Q14" s="316" t="s">
        <v>833</v>
      </c>
      <c r="R14" s="316" t="s">
        <v>835</v>
      </c>
      <c r="S14" s="324"/>
      <c r="T14" s="324"/>
    </row>
    <row r="15" spans="1:21" s="319" customFormat="1" ht="23.25" customHeight="1" x14ac:dyDescent="0.25">
      <c r="A15" s="316">
        <v>5</v>
      </c>
      <c r="B15" s="320">
        <v>413</v>
      </c>
      <c r="C15" s="305" t="s">
        <v>349</v>
      </c>
      <c r="D15" s="306" t="s">
        <v>350</v>
      </c>
      <c r="E15" s="316" t="s">
        <v>867</v>
      </c>
      <c r="F15" s="316" t="b">
        <v>0</v>
      </c>
      <c r="G15" s="321" t="s">
        <v>827</v>
      </c>
      <c r="H15" s="307" t="s">
        <v>827</v>
      </c>
      <c r="I15" s="322">
        <v>34705</v>
      </c>
      <c r="J15" s="323" t="s">
        <v>839</v>
      </c>
      <c r="K15" s="316" t="s">
        <v>840</v>
      </c>
      <c r="L15" s="342">
        <v>7</v>
      </c>
      <c r="M15" s="352">
        <v>8</v>
      </c>
      <c r="N15" s="352">
        <v>7</v>
      </c>
      <c r="O15" s="316">
        <f>VLOOKUP(C15&amp;D15,'9D'!$FC$7:$FD$81,2,0)</f>
        <v>7.53</v>
      </c>
      <c r="P15" s="316" t="str">
        <f>VLOOKUP(C15&amp;D15,'9D'!$FC$7:$FF$81,4,0)</f>
        <v>Khá</v>
      </c>
      <c r="Q15" s="316" t="s">
        <v>833</v>
      </c>
      <c r="R15" s="316" t="s">
        <v>833</v>
      </c>
      <c r="S15" s="324"/>
      <c r="T15" s="324"/>
    </row>
    <row r="16" spans="1:21" s="319" customFormat="1" ht="23.25" customHeight="1" x14ac:dyDescent="0.25">
      <c r="A16" s="316">
        <v>6</v>
      </c>
      <c r="B16" s="320">
        <v>414</v>
      </c>
      <c r="C16" s="305" t="s">
        <v>351</v>
      </c>
      <c r="D16" s="306" t="s">
        <v>352</v>
      </c>
      <c r="E16" s="316" t="s">
        <v>867</v>
      </c>
      <c r="F16" s="316" t="b">
        <v>0</v>
      </c>
      <c r="G16" s="321" t="s">
        <v>827</v>
      </c>
      <c r="H16" s="307" t="s">
        <v>827</v>
      </c>
      <c r="I16" s="322">
        <v>35417</v>
      </c>
      <c r="J16" s="323" t="s">
        <v>865</v>
      </c>
      <c r="K16" s="316" t="s">
        <v>840</v>
      </c>
      <c r="L16" s="342">
        <v>7</v>
      </c>
      <c r="M16" s="352">
        <v>8</v>
      </c>
      <c r="N16" s="352">
        <v>9</v>
      </c>
      <c r="O16" s="316">
        <f>VLOOKUP(C16&amp;D16,'9D'!$FC$7:$FD$81,2,0)</f>
        <v>7.41</v>
      </c>
      <c r="P16" s="316" t="str">
        <f>VLOOKUP(C16&amp;D16,'9D'!$FC$7:$FF$81,4,0)</f>
        <v>Khá</v>
      </c>
      <c r="Q16" s="316" t="s">
        <v>833</v>
      </c>
      <c r="R16" s="316" t="s">
        <v>833</v>
      </c>
      <c r="S16" s="324"/>
      <c r="T16" s="324"/>
    </row>
    <row r="17" spans="1:20" s="319" customFormat="1" ht="23.25" customHeight="1" x14ac:dyDescent="0.25">
      <c r="A17" s="316">
        <v>7</v>
      </c>
      <c r="B17" s="320">
        <v>415</v>
      </c>
      <c r="C17" s="305" t="s">
        <v>354</v>
      </c>
      <c r="D17" s="306" t="s">
        <v>355</v>
      </c>
      <c r="E17" s="316" t="s">
        <v>867</v>
      </c>
      <c r="F17" s="316" t="b">
        <v>0</v>
      </c>
      <c r="G17" s="321" t="s">
        <v>828</v>
      </c>
      <c r="H17" s="307" t="s">
        <v>828</v>
      </c>
      <c r="I17" s="322">
        <v>34892</v>
      </c>
      <c r="J17" s="323" t="s">
        <v>841</v>
      </c>
      <c r="K17" s="316" t="s">
        <v>840</v>
      </c>
      <c r="L17" s="342">
        <v>8</v>
      </c>
      <c r="M17" s="352">
        <v>8</v>
      </c>
      <c r="N17" s="352">
        <v>6</v>
      </c>
      <c r="O17" s="316">
        <f>VLOOKUP(C17&amp;D17,'9D'!$FC$7:$FD$81,2,0)</f>
        <v>7.71</v>
      </c>
      <c r="P17" s="316" t="str">
        <f>VLOOKUP(C17&amp;D17,'9D'!$FC$7:$FF$81,4,0)</f>
        <v>Khá</v>
      </c>
      <c r="Q17" s="316" t="s">
        <v>833</v>
      </c>
      <c r="R17" s="316" t="s">
        <v>833</v>
      </c>
      <c r="S17" s="325"/>
      <c r="T17" s="324"/>
    </row>
    <row r="18" spans="1:20" s="319" customFormat="1" ht="23.25" customHeight="1" x14ac:dyDescent="0.25">
      <c r="A18" s="316">
        <v>8</v>
      </c>
      <c r="B18" s="320">
        <v>416</v>
      </c>
      <c r="C18" s="305" t="s">
        <v>257</v>
      </c>
      <c r="D18" s="306" t="s">
        <v>355</v>
      </c>
      <c r="E18" s="316" t="s">
        <v>867</v>
      </c>
      <c r="F18" s="316" t="b">
        <v>0</v>
      </c>
      <c r="G18" s="321" t="s">
        <v>828</v>
      </c>
      <c r="H18" s="307" t="s">
        <v>828</v>
      </c>
      <c r="I18" s="322">
        <v>35238</v>
      </c>
      <c r="J18" s="323" t="s">
        <v>868</v>
      </c>
      <c r="K18" s="316" t="s">
        <v>840</v>
      </c>
      <c r="L18" s="342">
        <v>9</v>
      </c>
      <c r="M18" s="352">
        <v>8</v>
      </c>
      <c r="N18" s="352">
        <v>9</v>
      </c>
      <c r="O18" s="316">
        <f>VLOOKUP(C18&amp;D18,'9D'!$FC$7:$FD$81,2,0)</f>
        <v>7.23</v>
      </c>
      <c r="P18" s="316" t="str">
        <f>VLOOKUP(C18&amp;D18,'9D'!$FC$7:$FF$81,4,0)</f>
        <v>Khá</v>
      </c>
      <c r="Q18" s="316" t="s">
        <v>835</v>
      </c>
      <c r="R18" s="316" t="s">
        <v>835</v>
      </c>
      <c r="S18" s="325"/>
      <c r="T18" s="324"/>
    </row>
    <row r="19" spans="1:20" s="319" customFormat="1" ht="23.25" customHeight="1" x14ac:dyDescent="0.25">
      <c r="A19" s="316">
        <v>9</v>
      </c>
      <c r="B19" s="320">
        <v>417</v>
      </c>
      <c r="C19" s="305" t="s">
        <v>356</v>
      </c>
      <c r="D19" s="306" t="s">
        <v>76</v>
      </c>
      <c r="E19" s="316" t="s">
        <v>867</v>
      </c>
      <c r="F19" s="316" t="b">
        <v>0</v>
      </c>
      <c r="G19" s="321" t="s">
        <v>827</v>
      </c>
      <c r="H19" s="307" t="s">
        <v>827</v>
      </c>
      <c r="I19" s="322">
        <v>35306</v>
      </c>
      <c r="J19" s="323" t="s">
        <v>846</v>
      </c>
      <c r="K19" s="316" t="s">
        <v>840</v>
      </c>
      <c r="L19" s="342">
        <v>9</v>
      </c>
      <c r="M19" s="352">
        <v>9</v>
      </c>
      <c r="N19" s="352">
        <v>6</v>
      </c>
      <c r="O19" s="316">
        <f>VLOOKUP(C19&amp;D19,'9D'!$FC$7:$FD$81,2,0)</f>
        <v>7.13</v>
      </c>
      <c r="P19" s="316" t="str">
        <f>VLOOKUP(C19&amp;D19,'9D'!$FC$7:$FF$81,4,0)</f>
        <v>Khá</v>
      </c>
      <c r="Q19" s="316" t="s">
        <v>833</v>
      </c>
      <c r="R19" s="316" t="s">
        <v>836</v>
      </c>
      <c r="S19" s="325"/>
      <c r="T19" s="324"/>
    </row>
    <row r="20" spans="1:20" s="319" customFormat="1" ht="23.25" customHeight="1" x14ac:dyDescent="0.25">
      <c r="A20" s="316">
        <v>10</v>
      </c>
      <c r="B20" s="320">
        <v>418</v>
      </c>
      <c r="C20" s="305" t="s">
        <v>97</v>
      </c>
      <c r="D20" s="306" t="s">
        <v>78</v>
      </c>
      <c r="E20" s="316" t="s">
        <v>867</v>
      </c>
      <c r="F20" s="316" t="b">
        <v>0</v>
      </c>
      <c r="G20" s="321" t="s">
        <v>828</v>
      </c>
      <c r="H20" s="307" t="s">
        <v>828</v>
      </c>
      <c r="I20" s="322">
        <v>34790</v>
      </c>
      <c r="J20" s="323" t="s">
        <v>839</v>
      </c>
      <c r="K20" s="316" t="s">
        <v>840</v>
      </c>
      <c r="L20" s="342">
        <v>8</v>
      </c>
      <c r="M20" s="352">
        <v>7</v>
      </c>
      <c r="N20" s="352">
        <v>8</v>
      </c>
      <c r="O20" s="316">
        <f>VLOOKUP(C20&amp;D20,'9D'!$FC$7:$FD$81,2,0)</f>
        <v>7.14</v>
      </c>
      <c r="P20" s="316" t="str">
        <f>VLOOKUP(C20&amp;D20,'9D'!$FC$7:$FF$81,4,0)</f>
        <v>Khá</v>
      </c>
      <c r="Q20" s="316" t="s">
        <v>835</v>
      </c>
      <c r="R20" s="316" t="s">
        <v>836</v>
      </c>
      <c r="S20" s="325"/>
      <c r="T20" s="324"/>
    </row>
    <row r="21" spans="1:20" s="319" customFormat="1" ht="23.25" customHeight="1" x14ac:dyDescent="0.25">
      <c r="A21" s="316">
        <v>11</v>
      </c>
      <c r="B21" s="320">
        <v>419</v>
      </c>
      <c r="C21" s="305" t="s">
        <v>357</v>
      </c>
      <c r="D21" s="306" t="s">
        <v>78</v>
      </c>
      <c r="E21" s="316" t="s">
        <v>867</v>
      </c>
      <c r="F21" s="316" t="b">
        <v>0</v>
      </c>
      <c r="G21" s="321" t="s">
        <v>828</v>
      </c>
      <c r="H21" s="307" t="s">
        <v>828</v>
      </c>
      <c r="I21" s="322">
        <v>34959</v>
      </c>
      <c r="J21" s="323" t="s">
        <v>846</v>
      </c>
      <c r="K21" s="316" t="s">
        <v>840</v>
      </c>
      <c r="L21" s="342">
        <v>9</v>
      </c>
      <c r="M21" s="352">
        <v>9</v>
      </c>
      <c r="N21" s="352">
        <v>8</v>
      </c>
      <c r="O21" s="316">
        <f>VLOOKUP(C21&amp;D21,'9D'!$FC$7:$FD$81,2,0)</f>
        <v>7.94</v>
      </c>
      <c r="P21" s="316" t="str">
        <f>VLOOKUP(C21&amp;D21,'9D'!$FC$7:$FF$81,4,0)</f>
        <v>Khá</v>
      </c>
      <c r="Q21" s="316" t="s">
        <v>833</v>
      </c>
      <c r="R21" s="316" t="s">
        <v>835</v>
      </c>
      <c r="S21" s="325"/>
      <c r="T21" s="324"/>
    </row>
    <row r="22" spans="1:20" s="319" customFormat="1" ht="23.25" customHeight="1" x14ac:dyDescent="0.25">
      <c r="A22" s="316">
        <v>12</v>
      </c>
      <c r="B22" s="320">
        <v>420</v>
      </c>
      <c r="C22" s="305" t="s">
        <v>160</v>
      </c>
      <c r="D22" s="306" t="s">
        <v>82</v>
      </c>
      <c r="E22" s="316" t="s">
        <v>867</v>
      </c>
      <c r="F22" s="316" t="b">
        <v>0</v>
      </c>
      <c r="G22" s="321" t="s">
        <v>828</v>
      </c>
      <c r="H22" s="307" t="s">
        <v>828</v>
      </c>
      <c r="I22" s="322">
        <v>35244</v>
      </c>
      <c r="J22" s="323" t="s">
        <v>839</v>
      </c>
      <c r="K22" s="316" t="s">
        <v>840</v>
      </c>
      <c r="L22" s="342">
        <v>9</v>
      </c>
      <c r="M22" s="352">
        <v>8</v>
      </c>
      <c r="N22" s="352">
        <v>9</v>
      </c>
      <c r="O22" s="316">
        <f>VLOOKUP(C22&amp;D22,'9D'!$FC$7:$FD$81,2,0)</f>
        <v>7.67</v>
      </c>
      <c r="P22" s="316">
        <f>VLOOKUP(C22&amp;D22,'9D'!$FC$7:$FF$81,4,0)</f>
        <v>0</v>
      </c>
      <c r="Q22" s="316" t="s">
        <v>833</v>
      </c>
      <c r="R22" s="316" t="s">
        <v>835</v>
      </c>
      <c r="S22" s="325"/>
      <c r="T22" s="324"/>
    </row>
    <row r="23" spans="1:20" s="319" customFormat="1" ht="23.25" customHeight="1" x14ac:dyDescent="0.25">
      <c r="A23" s="316">
        <v>13</v>
      </c>
      <c r="B23" s="320">
        <v>421</v>
      </c>
      <c r="C23" s="305" t="s">
        <v>359</v>
      </c>
      <c r="D23" s="306" t="s">
        <v>87</v>
      </c>
      <c r="E23" s="316" t="s">
        <v>867</v>
      </c>
      <c r="F23" s="316" t="b">
        <v>0</v>
      </c>
      <c r="G23" s="321" t="s">
        <v>827</v>
      </c>
      <c r="H23" s="307" t="s">
        <v>827</v>
      </c>
      <c r="I23" s="322">
        <v>34811</v>
      </c>
      <c r="J23" s="323" t="s">
        <v>839</v>
      </c>
      <c r="K23" s="316" t="s">
        <v>840</v>
      </c>
      <c r="L23" s="342">
        <v>8</v>
      </c>
      <c r="M23" s="352">
        <v>9</v>
      </c>
      <c r="N23" s="352">
        <v>8</v>
      </c>
      <c r="O23" s="316">
        <f>VLOOKUP(C23&amp;D23,'9D'!$FC$7:$FD$81,2,0)</f>
        <v>7.62</v>
      </c>
      <c r="P23" s="316" t="str">
        <f>VLOOKUP(C23&amp;D23,'9D'!$FC$7:$FF$81,4,0)</f>
        <v>Khá</v>
      </c>
      <c r="Q23" s="316" t="s">
        <v>833</v>
      </c>
      <c r="R23" s="316" t="s">
        <v>833</v>
      </c>
      <c r="S23" s="325"/>
      <c r="T23" s="324"/>
    </row>
    <row r="24" spans="1:20" s="319" customFormat="1" ht="23.25" customHeight="1" x14ac:dyDescent="0.25">
      <c r="A24" s="316">
        <v>14</v>
      </c>
      <c r="B24" s="320">
        <v>422</v>
      </c>
      <c r="C24" s="305" t="s">
        <v>257</v>
      </c>
      <c r="D24" s="306" t="s">
        <v>87</v>
      </c>
      <c r="E24" s="316" t="s">
        <v>867</v>
      </c>
      <c r="F24" s="316" t="b">
        <v>0</v>
      </c>
      <c r="G24" s="321" t="s">
        <v>828</v>
      </c>
      <c r="H24" s="307" t="s">
        <v>828</v>
      </c>
      <c r="I24" s="322">
        <v>35232</v>
      </c>
      <c r="J24" s="323" t="s">
        <v>839</v>
      </c>
      <c r="K24" s="316" t="s">
        <v>840</v>
      </c>
      <c r="L24" s="342">
        <v>9</v>
      </c>
      <c r="M24" s="352">
        <v>9</v>
      </c>
      <c r="N24" s="352">
        <v>7</v>
      </c>
      <c r="O24" s="316">
        <f>VLOOKUP(C24&amp;D24,'9D'!$FC$7:$FD$81,2,0)</f>
        <v>7.61</v>
      </c>
      <c r="P24" s="316" t="str">
        <f>VLOOKUP(C24&amp;D24,'9D'!$FC$7:$FF$81,4,0)</f>
        <v>Khá</v>
      </c>
      <c r="Q24" s="316" t="s">
        <v>833</v>
      </c>
      <c r="R24" s="316" t="s">
        <v>835</v>
      </c>
      <c r="S24" s="325"/>
      <c r="T24" s="324"/>
    </row>
    <row r="25" spans="1:20" s="319" customFormat="1" ht="23.25" customHeight="1" x14ac:dyDescent="0.25">
      <c r="A25" s="316">
        <v>15</v>
      </c>
      <c r="B25" s="320">
        <v>423</v>
      </c>
      <c r="C25" s="305" t="s">
        <v>360</v>
      </c>
      <c r="D25" s="306" t="s">
        <v>361</v>
      </c>
      <c r="E25" s="316" t="s">
        <v>867</v>
      </c>
      <c r="F25" s="316" t="b">
        <v>0</v>
      </c>
      <c r="G25" s="321" t="s">
        <v>828</v>
      </c>
      <c r="H25" s="307" t="s">
        <v>828</v>
      </c>
      <c r="I25" s="322">
        <v>35305</v>
      </c>
      <c r="J25" s="323" t="s">
        <v>839</v>
      </c>
      <c r="K25" s="316" t="s">
        <v>840</v>
      </c>
      <c r="L25" s="342">
        <v>7</v>
      </c>
      <c r="M25" s="352">
        <v>9</v>
      </c>
      <c r="N25" s="352">
        <v>8</v>
      </c>
      <c r="O25" s="316">
        <f>VLOOKUP(C25&amp;D25,'9D'!$FC$7:$FD$81,2,0)</f>
        <v>7.14</v>
      </c>
      <c r="P25" s="316" t="str">
        <f>VLOOKUP(C25&amp;D25,'9D'!$FC$7:$FF$81,4,0)</f>
        <v>Khá</v>
      </c>
      <c r="Q25" s="316" t="s">
        <v>833</v>
      </c>
      <c r="R25" s="316" t="s">
        <v>835</v>
      </c>
      <c r="S25" s="325"/>
      <c r="T25" s="324"/>
    </row>
    <row r="26" spans="1:20" s="319" customFormat="1" ht="23.25" customHeight="1" x14ac:dyDescent="0.25">
      <c r="A26" s="316">
        <v>16</v>
      </c>
      <c r="B26" s="320">
        <v>424</v>
      </c>
      <c r="C26" s="305" t="s">
        <v>362</v>
      </c>
      <c r="D26" s="306" t="s">
        <v>89</v>
      </c>
      <c r="E26" s="316" t="s">
        <v>867</v>
      </c>
      <c r="F26" s="316" t="b">
        <v>0</v>
      </c>
      <c r="G26" s="321" t="s">
        <v>828</v>
      </c>
      <c r="H26" s="307" t="s">
        <v>828</v>
      </c>
      <c r="I26" s="322">
        <v>35319</v>
      </c>
      <c r="J26" s="323" t="s">
        <v>841</v>
      </c>
      <c r="K26" s="316" t="s">
        <v>840</v>
      </c>
      <c r="L26" s="342">
        <v>6</v>
      </c>
      <c r="M26" s="352">
        <v>8</v>
      </c>
      <c r="N26" s="352">
        <v>7</v>
      </c>
      <c r="O26" s="316">
        <f>VLOOKUP(C26&amp;D26,'9D'!$FC$7:$FD$81,2,0)</f>
        <v>6.69</v>
      </c>
      <c r="P26" s="316" t="str">
        <f>VLOOKUP(C26&amp;D26,'9D'!$FC$7:$FF$81,4,0)</f>
        <v>TBKhá</v>
      </c>
      <c r="Q26" s="316" t="s">
        <v>835</v>
      </c>
      <c r="R26" s="316" t="s">
        <v>836</v>
      </c>
      <c r="S26" s="325"/>
      <c r="T26" s="324"/>
    </row>
    <row r="27" spans="1:20" s="319" customFormat="1" ht="23.25" customHeight="1" x14ac:dyDescent="0.25">
      <c r="A27" s="316">
        <v>17</v>
      </c>
      <c r="B27" s="320">
        <v>425</v>
      </c>
      <c r="C27" s="305" t="s">
        <v>77</v>
      </c>
      <c r="D27" s="306" t="s">
        <v>204</v>
      </c>
      <c r="E27" s="316" t="s">
        <v>867</v>
      </c>
      <c r="F27" s="316" t="b">
        <v>0</v>
      </c>
      <c r="G27" s="321" t="s">
        <v>828</v>
      </c>
      <c r="H27" s="307" t="s">
        <v>828</v>
      </c>
      <c r="I27" s="322">
        <v>34952</v>
      </c>
      <c r="J27" s="323" t="s">
        <v>842</v>
      </c>
      <c r="K27" s="316" t="s">
        <v>840</v>
      </c>
      <c r="L27" s="342">
        <v>9</v>
      </c>
      <c r="M27" s="352">
        <v>8</v>
      </c>
      <c r="N27" s="352">
        <v>8</v>
      </c>
      <c r="O27" s="316">
        <f>VLOOKUP(C27&amp;D27,'9D'!$FC$7:$FD$81,2,0)</f>
        <v>7.71</v>
      </c>
      <c r="P27" s="316" t="str">
        <f>VLOOKUP(C27&amp;D27,'9D'!$FC$7:$FF$81,4,0)</f>
        <v>Khá</v>
      </c>
      <c r="Q27" s="316" t="s">
        <v>833</v>
      </c>
      <c r="R27" s="316" t="s">
        <v>833</v>
      </c>
      <c r="S27" s="325"/>
      <c r="T27" s="324"/>
    </row>
    <row r="28" spans="1:20" s="319" customFormat="1" ht="23.25" customHeight="1" x14ac:dyDescent="0.25">
      <c r="A28" s="316">
        <v>18</v>
      </c>
      <c r="B28" s="320">
        <v>426</v>
      </c>
      <c r="C28" s="305" t="s">
        <v>363</v>
      </c>
      <c r="D28" s="306" t="s">
        <v>94</v>
      </c>
      <c r="E28" s="316" t="s">
        <v>867</v>
      </c>
      <c r="F28" s="316" t="b">
        <v>0</v>
      </c>
      <c r="G28" s="321" t="s">
        <v>828</v>
      </c>
      <c r="H28" s="307" t="s">
        <v>828</v>
      </c>
      <c r="I28" s="322">
        <v>35109</v>
      </c>
      <c r="J28" s="323" t="s">
        <v>839</v>
      </c>
      <c r="K28" s="316" t="s">
        <v>840</v>
      </c>
      <c r="L28" s="342">
        <v>9</v>
      </c>
      <c r="M28" s="352">
        <v>9</v>
      </c>
      <c r="N28" s="352">
        <v>8</v>
      </c>
      <c r="O28" s="316">
        <f>VLOOKUP(C28&amp;D28,'9D'!$FC$7:$FD$81,2,0)</f>
        <v>7.59</v>
      </c>
      <c r="P28" s="316" t="str">
        <f>VLOOKUP(C28&amp;D28,'9D'!$FC$7:$FF$81,4,0)</f>
        <v>Khá</v>
      </c>
      <c r="Q28" s="316" t="s">
        <v>833</v>
      </c>
      <c r="R28" s="316" t="s">
        <v>835</v>
      </c>
      <c r="S28" s="325"/>
      <c r="T28" s="324"/>
    </row>
    <row r="29" spans="1:20" s="319" customFormat="1" ht="23.25" customHeight="1" x14ac:dyDescent="0.25">
      <c r="A29" s="316">
        <v>19</v>
      </c>
      <c r="B29" s="320">
        <v>427</v>
      </c>
      <c r="C29" s="305" t="s">
        <v>154</v>
      </c>
      <c r="D29" s="306" t="s">
        <v>94</v>
      </c>
      <c r="E29" s="316" t="s">
        <v>867</v>
      </c>
      <c r="F29" s="316" t="b">
        <v>0</v>
      </c>
      <c r="G29" s="321" t="s">
        <v>828</v>
      </c>
      <c r="H29" s="307" t="s">
        <v>828</v>
      </c>
      <c r="I29" s="322">
        <v>35259</v>
      </c>
      <c r="J29" s="323" t="s">
        <v>839</v>
      </c>
      <c r="K29" s="316" t="s">
        <v>840</v>
      </c>
      <c r="L29" s="342">
        <v>9</v>
      </c>
      <c r="M29" s="352">
        <v>8</v>
      </c>
      <c r="N29" s="352">
        <v>8</v>
      </c>
      <c r="O29" s="316">
        <f>VLOOKUP(C29&amp;D29,'9D'!$FC$7:$FD$81,2,0)</f>
        <v>7.18</v>
      </c>
      <c r="P29" s="316" t="str">
        <f>VLOOKUP(C29&amp;D29,'9D'!$FC$7:$FF$81,4,0)</f>
        <v>Khá</v>
      </c>
      <c r="Q29" s="316" t="s">
        <v>833</v>
      </c>
      <c r="R29" s="316" t="s">
        <v>835</v>
      </c>
      <c r="S29" s="325"/>
      <c r="T29" s="324"/>
    </row>
    <row r="30" spans="1:20" s="319" customFormat="1" ht="23.25" customHeight="1" x14ac:dyDescent="0.25">
      <c r="A30" s="316">
        <v>20</v>
      </c>
      <c r="B30" s="320">
        <v>428</v>
      </c>
      <c r="C30" s="305" t="s">
        <v>97</v>
      </c>
      <c r="D30" s="306" t="s">
        <v>94</v>
      </c>
      <c r="E30" s="316" t="s">
        <v>867</v>
      </c>
      <c r="F30" s="316" t="b">
        <v>0</v>
      </c>
      <c r="G30" s="321" t="s">
        <v>828</v>
      </c>
      <c r="H30" s="307" t="s">
        <v>828</v>
      </c>
      <c r="I30" s="322">
        <v>35309</v>
      </c>
      <c r="J30" s="323" t="s">
        <v>865</v>
      </c>
      <c r="K30" s="316" t="s">
        <v>840</v>
      </c>
      <c r="L30" s="342">
        <v>7</v>
      </c>
      <c r="M30" s="352">
        <v>8</v>
      </c>
      <c r="N30" s="352">
        <v>7</v>
      </c>
      <c r="O30" s="316">
        <f>VLOOKUP(C30&amp;D30,'9D'!$FC$7:$FD$81,2,0)</f>
        <v>7.33</v>
      </c>
      <c r="P30" s="316" t="str">
        <f>VLOOKUP(C30&amp;D30,'9D'!$FC$7:$FF$81,4,0)</f>
        <v>Khá</v>
      </c>
      <c r="Q30" s="316" t="s">
        <v>833</v>
      </c>
      <c r="R30" s="316" t="s">
        <v>834</v>
      </c>
      <c r="S30" s="325"/>
      <c r="T30" s="324"/>
    </row>
    <row r="31" spans="1:20" s="319" customFormat="1" ht="23.25" customHeight="1" x14ac:dyDescent="0.25">
      <c r="A31" s="316">
        <v>21</v>
      </c>
      <c r="B31" s="320">
        <v>429</v>
      </c>
      <c r="C31" s="305" t="s">
        <v>364</v>
      </c>
      <c r="D31" s="306" t="s">
        <v>94</v>
      </c>
      <c r="E31" s="316" t="s">
        <v>867</v>
      </c>
      <c r="F31" s="316" t="b">
        <v>0</v>
      </c>
      <c r="G31" s="321" t="s">
        <v>828</v>
      </c>
      <c r="H31" s="307" t="s">
        <v>828</v>
      </c>
      <c r="I31" s="322">
        <v>35084</v>
      </c>
      <c r="J31" s="323" t="s">
        <v>839</v>
      </c>
      <c r="K31" s="316" t="s">
        <v>840</v>
      </c>
      <c r="L31" s="342">
        <v>9</v>
      </c>
      <c r="M31" s="352">
        <v>8</v>
      </c>
      <c r="N31" s="352">
        <v>8</v>
      </c>
      <c r="O31" s="316">
        <f>VLOOKUP(C31&amp;D31,'9D'!$FC$7:$FD$81,2,0)</f>
        <v>7.4</v>
      </c>
      <c r="P31" s="316" t="str">
        <f>VLOOKUP(C31&amp;D31,'9D'!$FC$7:$FF$81,4,0)</f>
        <v>Khá</v>
      </c>
      <c r="Q31" s="316" t="s">
        <v>833</v>
      </c>
      <c r="R31" s="316" t="s">
        <v>836</v>
      </c>
      <c r="S31" s="325"/>
      <c r="T31" s="324"/>
    </row>
    <row r="32" spans="1:20" s="319" customFormat="1" ht="23.25" customHeight="1" x14ac:dyDescent="0.25">
      <c r="A32" s="316">
        <v>22</v>
      </c>
      <c r="B32" s="320">
        <v>430</v>
      </c>
      <c r="C32" s="305" t="s">
        <v>85</v>
      </c>
      <c r="D32" s="306" t="s">
        <v>365</v>
      </c>
      <c r="E32" s="316" t="s">
        <v>867</v>
      </c>
      <c r="F32" s="316" t="b">
        <v>0</v>
      </c>
      <c r="G32" s="321" t="s">
        <v>828</v>
      </c>
      <c r="H32" s="307" t="s">
        <v>828</v>
      </c>
      <c r="I32" s="322">
        <v>35288</v>
      </c>
      <c r="J32" s="323" t="s">
        <v>842</v>
      </c>
      <c r="K32" s="316" t="s">
        <v>840</v>
      </c>
      <c r="L32" s="342">
        <v>8</v>
      </c>
      <c r="M32" s="352">
        <v>8</v>
      </c>
      <c r="N32" s="352">
        <v>8</v>
      </c>
      <c r="O32" s="316">
        <f>VLOOKUP(C32&amp;D32,'9D'!$FC$7:$FD$81,2,0)</f>
        <v>6.94</v>
      </c>
      <c r="P32" s="316" t="str">
        <f>VLOOKUP(C32&amp;D32,'9D'!$FC$7:$FF$81,4,0)</f>
        <v>TBKhá</v>
      </c>
      <c r="Q32" s="316" t="s">
        <v>833</v>
      </c>
      <c r="R32" s="316" t="s">
        <v>834</v>
      </c>
      <c r="S32" s="325"/>
      <c r="T32" s="324"/>
    </row>
    <row r="33" spans="1:20" s="319" customFormat="1" ht="23.25" customHeight="1" x14ac:dyDescent="0.25">
      <c r="A33" s="316">
        <v>23</v>
      </c>
      <c r="B33" s="320">
        <v>431</v>
      </c>
      <c r="C33" s="305" t="s">
        <v>93</v>
      </c>
      <c r="D33" s="306" t="s">
        <v>101</v>
      </c>
      <c r="E33" s="316" t="s">
        <v>867</v>
      </c>
      <c r="F33" s="316" t="b">
        <v>0</v>
      </c>
      <c r="G33" s="321" t="s">
        <v>828</v>
      </c>
      <c r="H33" s="307" t="s">
        <v>828</v>
      </c>
      <c r="I33" s="322">
        <v>35409</v>
      </c>
      <c r="J33" s="323" t="s">
        <v>839</v>
      </c>
      <c r="K33" s="316" t="s">
        <v>840</v>
      </c>
      <c r="L33" s="342">
        <v>7</v>
      </c>
      <c r="M33" s="352">
        <v>7</v>
      </c>
      <c r="N33" s="352">
        <v>6</v>
      </c>
      <c r="O33" s="316">
        <f>VLOOKUP(C33&amp;D33,'9D'!$FC$7:$FD$81,2,0)</f>
        <v>7.29</v>
      </c>
      <c r="P33" s="316" t="str">
        <f>VLOOKUP(C33&amp;D33,'9D'!$FC$7:$FF$81,4,0)</f>
        <v>Khá</v>
      </c>
      <c r="Q33" s="316" t="s">
        <v>833</v>
      </c>
      <c r="R33" s="316" t="s">
        <v>835</v>
      </c>
      <c r="S33" s="325"/>
      <c r="T33" s="324"/>
    </row>
    <row r="34" spans="1:20" s="319" customFormat="1" ht="23.25" customHeight="1" x14ac:dyDescent="0.25">
      <c r="A34" s="316">
        <v>24</v>
      </c>
      <c r="B34" s="320">
        <v>432</v>
      </c>
      <c r="C34" s="305" t="s">
        <v>366</v>
      </c>
      <c r="D34" s="306" t="s">
        <v>367</v>
      </c>
      <c r="E34" s="316" t="s">
        <v>867</v>
      </c>
      <c r="F34" s="316" t="b">
        <v>0</v>
      </c>
      <c r="G34" s="321" t="s">
        <v>828</v>
      </c>
      <c r="H34" s="307" t="s">
        <v>828</v>
      </c>
      <c r="I34" s="322">
        <v>35336</v>
      </c>
      <c r="J34" s="323" t="s">
        <v>848</v>
      </c>
      <c r="K34" s="316" t="s">
        <v>840</v>
      </c>
      <c r="L34" s="342">
        <v>10</v>
      </c>
      <c r="M34" s="352">
        <v>9</v>
      </c>
      <c r="N34" s="352">
        <v>7</v>
      </c>
      <c r="O34" s="316">
        <f>VLOOKUP(C34&amp;D34,'9D'!$FC$7:$FD$81,2,0)</f>
        <v>8.01</v>
      </c>
      <c r="P34" s="316" t="str">
        <f>VLOOKUP(C34&amp;D34,'9D'!$FC$7:$FF$81,4,0)</f>
        <v>Giỏi</v>
      </c>
      <c r="Q34" s="316" t="s">
        <v>833</v>
      </c>
      <c r="R34" s="316" t="s">
        <v>834</v>
      </c>
      <c r="S34" s="325"/>
      <c r="T34" s="324"/>
    </row>
    <row r="35" spans="1:20" s="319" customFormat="1" ht="23.25" customHeight="1" x14ac:dyDescent="0.25">
      <c r="A35" s="316">
        <v>25</v>
      </c>
      <c r="B35" s="320">
        <v>433</v>
      </c>
      <c r="C35" s="305" t="s">
        <v>91</v>
      </c>
      <c r="D35" s="306" t="s">
        <v>211</v>
      </c>
      <c r="E35" s="316" t="s">
        <v>867</v>
      </c>
      <c r="F35" s="316" t="b">
        <v>0</v>
      </c>
      <c r="G35" s="321" t="s">
        <v>828</v>
      </c>
      <c r="H35" s="307" t="s">
        <v>828</v>
      </c>
      <c r="I35" s="322">
        <v>35277</v>
      </c>
      <c r="J35" s="323" t="s">
        <v>839</v>
      </c>
      <c r="K35" s="316" t="s">
        <v>869</v>
      </c>
      <c r="L35" s="342">
        <v>9</v>
      </c>
      <c r="M35" s="352">
        <v>8</v>
      </c>
      <c r="N35" s="352">
        <v>5</v>
      </c>
      <c r="O35" s="316">
        <f>VLOOKUP(C35&amp;D35,'9D'!$FC$7:$FD$81,2,0)</f>
        <v>7.89</v>
      </c>
      <c r="P35" s="316" t="str">
        <f>VLOOKUP(C35&amp;D35,'9D'!$FC$7:$FF$81,4,0)</f>
        <v>Khá</v>
      </c>
      <c r="Q35" s="316" t="s">
        <v>833</v>
      </c>
      <c r="R35" s="316" t="s">
        <v>835</v>
      </c>
      <c r="S35" s="325"/>
      <c r="T35" s="324"/>
    </row>
    <row r="36" spans="1:20" s="319" customFormat="1" ht="23.25" customHeight="1" x14ac:dyDescent="0.25">
      <c r="A36" s="316">
        <v>26</v>
      </c>
      <c r="B36" s="320">
        <v>434</v>
      </c>
      <c r="C36" s="305" t="s">
        <v>343</v>
      </c>
      <c r="D36" s="306" t="s">
        <v>214</v>
      </c>
      <c r="E36" s="316" t="s">
        <v>867</v>
      </c>
      <c r="F36" s="316" t="b">
        <v>0</v>
      </c>
      <c r="G36" s="321" t="s">
        <v>828</v>
      </c>
      <c r="H36" s="307" t="s">
        <v>828</v>
      </c>
      <c r="I36" s="322">
        <v>35193</v>
      </c>
      <c r="J36" s="323" t="s">
        <v>839</v>
      </c>
      <c r="K36" s="316" t="s">
        <v>840</v>
      </c>
      <c r="L36" s="342">
        <v>9</v>
      </c>
      <c r="M36" s="352">
        <v>8</v>
      </c>
      <c r="N36" s="352">
        <v>8</v>
      </c>
      <c r="O36" s="316">
        <f>VLOOKUP(C36&amp;D36,'9D'!$FC$7:$FD$81,2,0)</f>
        <v>7.86</v>
      </c>
      <c r="P36" s="316" t="str">
        <f>VLOOKUP(C36&amp;D36,'9D'!$FC$7:$FF$81,4,0)</f>
        <v>Khá</v>
      </c>
      <c r="Q36" s="316" t="s">
        <v>833</v>
      </c>
      <c r="R36" s="316" t="s">
        <v>836</v>
      </c>
      <c r="S36" s="325"/>
      <c r="T36" s="324"/>
    </row>
    <row r="37" spans="1:20" s="319" customFormat="1" ht="23.25" customHeight="1" x14ac:dyDescent="0.25">
      <c r="A37" s="316">
        <v>27</v>
      </c>
      <c r="B37" s="320">
        <v>435</v>
      </c>
      <c r="C37" s="305" t="s">
        <v>368</v>
      </c>
      <c r="D37" s="306" t="s">
        <v>369</v>
      </c>
      <c r="E37" s="316" t="s">
        <v>867</v>
      </c>
      <c r="F37" s="316" t="b">
        <v>0</v>
      </c>
      <c r="G37" s="321" t="s">
        <v>827</v>
      </c>
      <c r="H37" s="307" t="s">
        <v>827</v>
      </c>
      <c r="I37" s="322">
        <v>34327</v>
      </c>
      <c r="J37" s="323" t="s">
        <v>839</v>
      </c>
      <c r="K37" s="316" t="s">
        <v>840</v>
      </c>
      <c r="L37" s="342">
        <v>7</v>
      </c>
      <c r="M37" s="352">
        <v>8</v>
      </c>
      <c r="N37" s="352">
        <v>8</v>
      </c>
      <c r="O37" s="316">
        <f>VLOOKUP(C37&amp;D37,'9D'!$FC$7:$FD$81,2,0)</f>
        <v>6.86</v>
      </c>
      <c r="P37" s="316" t="str">
        <f>VLOOKUP(C37&amp;D37,'9D'!$FC$7:$FF$81,4,0)</f>
        <v>TBKhá</v>
      </c>
      <c r="Q37" s="316" t="s">
        <v>835</v>
      </c>
      <c r="R37" s="316" t="s">
        <v>836</v>
      </c>
      <c r="S37" s="325"/>
      <c r="T37" s="324"/>
    </row>
    <row r="38" spans="1:20" s="319" customFormat="1" ht="23.25" customHeight="1" x14ac:dyDescent="0.25">
      <c r="A38" s="316">
        <v>28</v>
      </c>
      <c r="B38" s="320">
        <v>436</v>
      </c>
      <c r="C38" s="305" t="s">
        <v>370</v>
      </c>
      <c r="D38" s="306" t="s">
        <v>113</v>
      </c>
      <c r="E38" s="316" t="s">
        <v>867</v>
      </c>
      <c r="F38" s="316" t="b">
        <v>0</v>
      </c>
      <c r="G38" s="321" t="s">
        <v>828</v>
      </c>
      <c r="H38" s="307" t="s">
        <v>828</v>
      </c>
      <c r="I38" s="322">
        <v>35234</v>
      </c>
      <c r="J38" s="323" t="s">
        <v>865</v>
      </c>
      <c r="K38" s="316" t="s">
        <v>840</v>
      </c>
      <c r="L38" s="342">
        <v>10</v>
      </c>
      <c r="M38" s="352">
        <v>9</v>
      </c>
      <c r="N38" s="352">
        <v>7</v>
      </c>
      <c r="O38" s="316">
        <f>VLOOKUP(C38&amp;D38,'9D'!$FC$7:$FD$81,2,0)</f>
        <v>8.0399999999999991</v>
      </c>
      <c r="P38" s="316" t="str">
        <f>VLOOKUP(C38&amp;D38,'9D'!$FC$7:$FF$81,4,0)</f>
        <v>Giỏi</v>
      </c>
      <c r="Q38" s="316" t="s">
        <v>833</v>
      </c>
      <c r="R38" s="316" t="s">
        <v>837</v>
      </c>
      <c r="S38" s="325"/>
      <c r="T38" s="324"/>
    </row>
    <row r="39" spans="1:20" s="319" customFormat="1" ht="23.25" customHeight="1" x14ac:dyDescent="0.25">
      <c r="A39" s="316">
        <v>29</v>
      </c>
      <c r="B39" s="320">
        <v>437</v>
      </c>
      <c r="C39" s="305" t="s">
        <v>66</v>
      </c>
      <c r="D39" s="306" t="s">
        <v>117</v>
      </c>
      <c r="E39" s="316" t="s">
        <v>867</v>
      </c>
      <c r="F39" s="316" t="b">
        <v>0</v>
      </c>
      <c r="G39" s="321" t="s">
        <v>828</v>
      </c>
      <c r="H39" s="307" t="s">
        <v>828</v>
      </c>
      <c r="I39" s="322">
        <v>35066</v>
      </c>
      <c r="J39" s="323" t="s">
        <v>839</v>
      </c>
      <c r="K39" s="316" t="s">
        <v>840</v>
      </c>
      <c r="L39" s="342">
        <v>8</v>
      </c>
      <c r="M39" s="352">
        <v>9</v>
      </c>
      <c r="N39" s="352">
        <v>9</v>
      </c>
      <c r="O39" s="316">
        <f>VLOOKUP(C39&amp;D39,'9D'!$FC$7:$FD$81,2,0)</f>
        <v>8.16</v>
      </c>
      <c r="P39" s="316" t="str">
        <f>VLOOKUP(C39&amp;D39,'9D'!$FC$7:$FF$81,4,0)</f>
        <v>Giỏi</v>
      </c>
      <c r="Q39" s="316" t="s">
        <v>833</v>
      </c>
      <c r="R39" s="316" t="s">
        <v>837</v>
      </c>
      <c r="S39" s="325"/>
      <c r="T39" s="324"/>
    </row>
    <row r="40" spans="1:20" s="319" customFormat="1" ht="23.25" customHeight="1" x14ac:dyDescent="0.25">
      <c r="A40" s="316">
        <v>30</v>
      </c>
      <c r="B40" s="320">
        <v>438</v>
      </c>
      <c r="C40" s="305" t="s">
        <v>198</v>
      </c>
      <c r="D40" s="306" t="s">
        <v>117</v>
      </c>
      <c r="E40" s="316" t="s">
        <v>867</v>
      </c>
      <c r="F40" s="316" t="b">
        <v>0</v>
      </c>
      <c r="G40" s="321" t="s">
        <v>828</v>
      </c>
      <c r="H40" s="307" t="s">
        <v>828</v>
      </c>
      <c r="I40" s="322">
        <v>35333</v>
      </c>
      <c r="J40" s="323" t="s">
        <v>839</v>
      </c>
      <c r="K40" s="316" t="s">
        <v>840</v>
      </c>
      <c r="L40" s="342">
        <v>10</v>
      </c>
      <c r="M40" s="352">
        <v>9</v>
      </c>
      <c r="N40" s="352">
        <v>8</v>
      </c>
      <c r="O40" s="316">
        <f>VLOOKUP(C40&amp;D40,'9D'!$FC$7:$FD$81,2,0)</f>
        <v>8.01</v>
      </c>
      <c r="P40" s="316" t="str">
        <f>VLOOKUP(C40&amp;D40,'9D'!$FC$7:$FF$81,4,0)</f>
        <v>Giỏi</v>
      </c>
      <c r="Q40" s="316" t="s">
        <v>833</v>
      </c>
      <c r="R40" s="316" t="s">
        <v>834</v>
      </c>
      <c r="S40" s="325"/>
      <c r="T40" s="324"/>
    </row>
    <row r="41" spans="1:20" s="319" customFormat="1" ht="23.25" customHeight="1" x14ac:dyDescent="0.25">
      <c r="A41" s="316">
        <v>31</v>
      </c>
      <c r="B41" s="320">
        <v>439</v>
      </c>
      <c r="C41" s="305" t="s">
        <v>102</v>
      </c>
      <c r="D41" s="306" t="s">
        <v>218</v>
      </c>
      <c r="E41" s="316" t="s">
        <v>867</v>
      </c>
      <c r="F41" s="316" t="b">
        <v>0</v>
      </c>
      <c r="G41" s="321" t="s">
        <v>828</v>
      </c>
      <c r="H41" s="307" t="s">
        <v>828</v>
      </c>
      <c r="I41" s="322">
        <v>35278</v>
      </c>
      <c r="J41" s="323" t="s">
        <v>839</v>
      </c>
      <c r="K41" s="316" t="s">
        <v>840</v>
      </c>
      <c r="L41" s="342">
        <v>10</v>
      </c>
      <c r="M41" s="352">
        <v>9</v>
      </c>
      <c r="N41" s="352">
        <v>8</v>
      </c>
      <c r="O41" s="316">
        <f>VLOOKUP(C41&amp;D41,'9D'!$FC$7:$FD$81,2,0)</f>
        <v>7.92</v>
      </c>
      <c r="P41" s="316" t="str">
        <f>VLOOKUP(C41&amp;D41,'9D'!$FC$7:$FF$81,4,0)</f>
        <v>Khá</v>
      </c>
      <c r="Q41" s="316" t="s">
        <v>833</v>
      </c>
      <c r="R41" s="316" t="s">
        <v>835</v>
      </c>
      <c r="S41" s="325"/>
      <c r="T41" s="324"/>
    </row>
    <row r="42" spans="1:20" s="319" customFormat="1" ht="23.25" customHeight="1" x14ac:dyDescent="0.25">
      <c r="A42" s="316">
        <v>32</v>
      </c>
      <c r="B42" s="320">
        <v>440</v>
      </c>
      <c r="C42" s="305" t="s">
        <v>371</v>
      </c>
      <c r="D42" s="306" t="s">
        <v>121</v>
      </c>
      <c r="E42" s="316" t="s">
        <v>867</v>
      </c>
      <c r="F42" s="316" t="b">
        <v>0</v>
      </c>
      <c r="G42" s="321" t="s">
        <v>828</v>
      </c>
      <c r="H42" s="307" t="s">
        <v>828</v>
      </c>
      <c r="I42" s="322">
        <v>34858</v>
      </c>
      <c r="J42" s="323" t="s">
        <v>839</v>
      </c>
      <c r="K42" s="316" t="s">
        <v>840</v>
      </c>
      <c r="L42" s="342">
        <v>7</v>
      </c>
      <c r="M42" s="352">
        <v>8</v>
      </c>
      <c r="N42" s="352">
        <v>7</v>
      </c>
      <c r="O42" s="316">
        <f>VLOOKUP(C42&amp;D42,'9D'!$FC$7:$FD$81,2,0)</f>
        <v>7.83</v>
      </c>
      <c r="P42" s="316" t="str">
        <f>VLOOKUP(C42&amp;D42,'9D'!$FC$7:$FF$81,4,0)</f>
        <v>Khá</v>
      </c>
      <c r="Q42" s="316" t="s">
        <v>833</v>
      </c>
      <c r="R42" s="316" t="s">
        <v>833</v>
      </c>
      <c r="S42" s="325"/>
      <c r="T42" s="324"/>
    </row>
    <row r="43" spans="1:20" s="319" customFormat="1" ht="23.25" customHeight="1" x14ac:dyDescent="0.25">
      <c r="A43" s="316">
        <v>33</v>
      </c>
      <c r="B43" s="320">
        <v>441</v>
      </c>
      <c r="C43" s="305" t="s">
        <v>372</v>
      </c>
      <c r="D43" s="306" t="s">
        <v>233</v>
      </c>
      <c r="E43" s="316" t="s">
        <v>867</v>
      </c>
      <c r="F43" s="316" t="b">
        <v>0</v>
      </c>
      <c r="G43" s="321" t="s">
        <v>828</v>
      </c>
      <c r="H43" s="307" t="s">
        <v>828</v>
      </c>
      <c r="I43" s="322">
        <v>35057</v>
      </c>
      <c r="J43" s="323" t="s">
        <v>839</v>
      </c>
      <c r="K43" s="316" t="s">
        <v>840</v>
      </c>
      <c r="L43" s="342">
        <v>6</v>
      </c>
      <c r="M43" s="352">
        <v>8</v>
      </c>
      <c r="N43" s="352">
        <v>6</v>
      </c>
      <c r="O43" s="316">
        <f>VLOOKUP(C43&amp;D43,'9D'!$FC$7:$FD$81,2,0)</f>
        <v>7.06</v>
      </c>
      <c r="P43" s="316" t="str">
        <f>VLOOKUP(C43&amp;D43,'9D'!$FC$7:$FF$81,4,0)</f>
        <v>Khá</v>
      </c>
      <c r="Q43" s="316" t="s">
        <v>835</v>
      </c>
      <c r="R43" s="316" t="s">
        <v>833</v>
      </c>
      <c r="S43" s="325"/>
      <c r="T43" s="324"/>
    </row>
    <row r="44" spans="1:20" s="319" customFormat="1" ht="23.25" customHeight="1" x14ac:dyDescent="0.25">
      <c r="A44" s="316">
        <v>34</v>
      </c>
      <c r="B44" s="320">
        <v>442</v>
      </c>
      <c r="C44" s="305" t="s">
        <v>373</v>
      </c>
      <c r="D44" s="306" t="s">
        <v>124</v>
      </c>
      <c r="E44" s="316" t="s">
        <v>867</v>
      </c>
      <c r="F44" s="316" t="b">
        <v>0</v>
      </c>
      <c r="G44" s="321" t="s">
        <v>828</v>
      </c>
      <c r="H44" s="307" t="s">
        <v>828</v>
      </c>
      <c r="I44" s="322">
        <v>35430</v>
      </c>
      <c r="J44" s="323" t="s">
        <v>839</v>
      </c>
      <c r="K44" s="316" t="s">
        <v>840</v>
      </c>
      <c r="L44" s="342">
        <v>9</v>
      </c>
      <c r="M44" s="352">
        <v>8</v>
      </c>
      <c r="N44" s="352">
        <v>7</v>
      </c>
      <c r="O44" s="316">
        <f>VLOOKUP(C44&amp;D44,'9D'!$FC$7:$FD$81,2,0)</f>
        <v>7.68</v>
      </c>
      <c r="P44" s="316" t="str">
        <f>VLOOKUP(C44&amp;D44,'9D'!$FC$7:$FF$81,4,0)</f>
        <v>Khá</v>
      </c>
      <c r="Q44" s="316" t="s">
        <v>833</v>
      </c>
      <c r="R44" s="316" t="s">
        <v>836</v>
      </c>
      <c r="S44" s="325"/>
      <c r="T44" s="324"/>
    </row>
    <row r="45" spans="1:20" s="319" customFormat="1" ht="23.25" customHeight="1" x14ac:dyDescent="0.25">
      <c r="A45" s="316">
        <v>35</v>
      </c>
      <c r="B45" s="320">
        <v>443</v>
      </c>
      <c r="C45" s="305" t="s">
        <v>97</v>
      </c>
      <c r="D45" s="306" t="s">
        <v>124</v>
      </c>
      <c r="E45" s="316" t="s">
        <v>867</v>
      </c>
      <c r="F45" s="316" t="b">
        <v>0</v>
      </c>
      <c r="G45" s="321" t="s">
        <v>828</v>
      </c>
      <c r="H45" s="307" t="s">
        <v>828</v>
      </c>
      <c r="I45" s="322">
        <v>34851</v>
      </c>
      <c r="J45" s="323" t="s">
        <v>839</v>
      </c>
      <c r="K45" s="316" t="s">
        <v>840</v>
      </c>
      <c r="L45" s="342">
        <v>10</v>
      </c>
      <c r="M45" s="352">
        <v>8</v>
      </c>
      <c r="N45" s="352">
        <v>9</v>
      </c>
      <c r="O45" s="316">
        <f>VLOOKUP(C45&amp;D45,'9D'!$FC$7:$FD$81,2,0)</f>
        <v>7.93</v>
      </c>
      <c r="P45" s="316" t="str">
        <f>VLOOKUP(C45&amp;D45,'9D'!$FC$7:$FF$81,4,0)</f>
        <v>Khá</v>
      </c>
      <c r="Q45" s="316" t="s">
        <v>833</v>
      </c>
      <c r="R45" s="316" t="s">
        <v>837</v>
      </c>
      <c r="S45" s="325"/>
      <c r="T45" s="324"/>
    </row>
    <row r="46" spans="1:20" s="319" customFormat="1" ht="23.25" customHeight="1" x14ac:dyDescent="0.25">
      <c r="A46" s="316">
        <v>36</v>
      </c>
      <c r="B46" s="320">
        <v>444</v>
      </c>
      <c r="C46" s="305" t="s">
        <v>374</v>
      </c>
      <c r="D46" s="306" t="s">
        <v>236</v>
      </c>
      <c r="E46" s="316" t="s">
        <v>867</v>
      </c>
      <c r="F46" s="316" t="b">
        <v>0</v>
      </c>
      <c r="G46" s="321" t="s">
        <v>828</v>
      </c>
      <c r="H46" s="307" t="s">
        <v>828</v>
      </c>
      <c r="I46" s="322">
        <v>35007</v>
      </c>
      <c r="J46" s="323" t="s">
        <v>841</v>
      </c>
      <c r="K46" s="316" t="s">
        <v>840</v>
      </c>
      <c r="L46" s="342">
        <v>8</v>
      </c>
      <c r="M46" s="352">
        <v>8</v>
      </c>
      <c r="N46" s="352">
        <v>7</v>
      </c>
      <c r="O46" s="316">
        <f>VLOOKUP(C46&amp;D46,'9D'!$FC$7:$FD$81,2,0)</f>
        <v>7.34</v>
      </c>
      <c r="P46" s="316" t="str">
        <f>VLOOKUP(C46&amp;D46,'9D'!$FC$7:$FF$81,4,0)</f>
        <v>Khá</v>
      </c>
      <c r="Q46" s="316" t="s">
        <v>833</v>
      </c>
      <c r="R46" s="316" t="s">
        <v>834</v>
      </c>
      <c r="S46" s="325"/>
      <c r="T46" s="324"/>
    </row>
    <row r="47" spans="1:20" s="319" customFormat="1" ht="23.25" customHeight="1" x14ac:dyDescent="0.25">
      <c r="A47" s="316">
        <v>37</v>
      </c>
      <c r="B47" s="320">
        <v>445</v>
      </c>
      <c r="C47" s="305" t="s">
        <v>375</v>
      </c>
      <c r="D47" s="306" t="s">
        <v>236</v>
      </c>
      <c r="E47" s="316" t="s">
        <v>867</v>
      </c>
      <c r="F47" s="316" t="b">
        <v>0</v>
      </c>
      <c r="G47" s="321" t="s">
        <v>828</v>
      </c>
      <c r="H47" s="307" t="s">
        <v>828</v>
      </c>
      <c r="I47" s="322">
        <v>35217</v>
      </c>
      <c r="J47" s="323" t="s">
        <v>841</v>
      </c>
      <c r="K47" s="316" t="s">
        <v>840</v>
      </c>
      <c r="L47" s="342">
        <v>6</v>
      </c>
      <c r="M47" s="352">
        <v>8</v>
      </c>
      <c r="N47" s="352">
        <v>6</v>
      </c>
      <c r="O47" s="316">
        <f>VLOOKUP(C47&amp;D47,'9D'!$FC$7:$FD$81,2,0)</f>
        <v>6.81</v>
      </c>
      <c r="P47" s="316" t="str">
        <f>VLOOKUP(C47&amp;D47,'9D'!$FC$7:$FF$81,4,0)</f>
        <v>TBKhá</v>
      </c>
      <c r="Q47" s="316" t="s">
        <v>833</v>
      </c>
      <c r="R47" s="316" t="s">
        <v>837</v>
      </c>
      <c r="S47" s="325"/>
      <c r="T47" s="324"/>
    </row>
    <row r="48" spans="1:20" s="319" customFormat="1" ht="23.25" customHeight="1" x14ac:dyDescent="0.25">
      <c r="A48" s="316">
        <v>38</v>
      </c>
      <c r="B48" s="320">
        <v>446</v>
      </c>
      <c r="C48" s="305" t="s">
        <v>376</v>
      </c>
      <c r="D48" s="306" t="s">
        <v>126</v>
      </c>
      <c r="E48" s="316" t="s">
        <v>867</v>
      </c>
      <c r="F48" s="316" t="b">
        <v>0</v>
      </c>
      <c r="G48" s="321" t="s">
        <v>828</v>
      </c>
      <c r="H48" s="307" t="s">
        <v>828</v>
      </c>
      <c r="I48" s="322">
        <v>35364</v>
      </c>
      <c r="J48" s="323" t="s">
        <v>846</v>
      </c>
      <c r="K48" s="316" t="s">
        <v>840</v>
      </c>
      <c r="L48" s="342">
        <v>7</v>
      </c>
      <c r="M48" s="352">
        <v>8</v>
      </c>
      <c r="N48" s="352">
        <v>6</v>
      </c>
      <c r="O48" s="316">
        <f>VLOOKUP(C48&amp;D48,'9D'!$FC$7:$FD$81,2,0)</f>
        <v>7.19</v>
      </c>
      <c r="P48" s="316" t="str">
        <f>VLOOKUP(C48&amp;D48,'9D'!$FC$7:$FF$81,4,0)</f>
        <v>Khá</v>
      </c>
      <c r="Q48" s="316" t="s">
        <v>833</v>
      </c>
      <c r="R48" s="316" t="s">
        <v>836</v>
      </c>
      <c r="S48" s="325"/>
      <c r="T48" s="324"/>
    </row>
    <row r="49" spans="1:20" s="319" customFormat="1" ht="23.25" customHeight="1" x14ac:dyDescent="0.25">
      <c r="A49" s="316">
        <v>39</v>
      </c>
      <c r="B49" s="320">
        <v>447</v>
      </c>
      <c r="C49" s="305" t="s">
        <v>377</v>
      </c>
      <c r="D49" s="306" t="s">
        <v>131</v>
      </c>
      <c r="E49" s="316" t="s">
        <v>867</v>
      </c>
      <c r="F49" s="316" t="b">
        <v>0</v>
      </c>
      <c r="G49" s="321" t="s">
        <v>828</v>
      </c>
      <c r="H49" s="307" t="s">
        <v>828</v>
      </c>
      <c r="I49" s="322">
        <v>35240</v>
      </c>
      <c r="J49" s="323" t="s">
        <v>839</v>
      </c>
      <c r="K49" s="316" t="s">
        <v>840</v>
      </c>
      <c r="L49" s="342">
        <v>10</v>
      </c>
      <c r="M49" s="352">
        <v>9</v>
      </c>
      <c r="N49" s="352">
        <v>7</v>
      </c>
      <c r="O49" s="316">
        <f>VLOOKUP(C49&amp;D49,'9D'!$FC$7:$FD$81,2,0)</f>
        <v>7.87</v>
      </c>
      <c r="P49" s="316" t="str">
        <f>VLOOKUP(C49&amp;D49,'9D'!$FC$7:$FF$81,4,0)</f>
        <v>Khá</v>
      </c>
      <c r="Q49" s="316" t="s">
        <v>833</v>
      </c>
      <c r="R49" s="316" t="s">
        <v>836</v>
      </c>
      <c r="S49" s="325"/>
      <c r="T49" s="324"/>
    </row>
    <row r="50" spans="1:20" s="319" customFormat="1" ht="23.25" customHeight="1" x14ac:dyDescent="0.25">
      <c r="A50" s="316">
        <v>40</v>
      </c>
      <c r="B50" s="320">
        <v>448</v>
      </c>
      <c r="C50" s="305" t="s">
        <v>378</v>
      </c>
      <c r="D50" s="306" t="s">
        <v>379</v>
      </c>
      <c r="E50" s="316" t="s">
        <v>867</v>
      </c>
      <c r="F50" s="316" t="b">
        <v>0</v>
      </c>
      <c r="G50" s="321" t="s">
        <v>827</v>
      </c>
      <c r="H50" s="307" t="s">
        <v>827</v>
      </c>
      <c r="I50" s="322">
        <v>35361</v>
      </c>
      <c r="J50" s="323" t="s">
        <v>839</v>
      </c>
      <c r="K50" s="316" t="s">
        <v>840</v>
      </c>
      <c r="L50" s="342">
        <v>7</v>
      </c>
      <c r="M50" s="352">
        <v>8</v>
      </c>
      <c r="N50" s="352">
        <v>7</v>
      </c>
      <c r="O50" s="316">
        <f>VLOOKUP(C50&amp;D50,'9D'!$FC$7:$FD$81,2,0)</f>
        <v>7.03</v>
      </c>
      <c r="P50" s="316" t="str">
        <f>VLOOKUP(C50&amp;D50,'9D'!$FC$7:$FF$81,4,0)</f>
        <v>Khá</v>
      </c>
      <c r="Q50" s="316" t="s">
        <v>835</v>
      </c>
      <c r="R50" s="316" t="s">
        <v>833</v>
      </c>
      <c r="S50" s="325"/>
      <c r="T50" s="324"/>
    </row>
    <row r="51" spans="1:20" s="319" customFormat="1" ht="23.25" customHeight="1" x14ac:dyDescent="0.25">
      <c r="A51" s="316">
        <v>41</v>
      </c>
      <c r="B51" s="320">
        <v>449</v>
      </c>
      <c r="C51" s="305" t="s">
        <v>382</v>
      </c>
      <c r="D51" s="306" t="s">
        <v>133</v>
      </c>
      <c r="E51" s="316" t="s">
        <v>867</v>
      </c>
      <c r="F51" s="316" t="b">
        <v>0</v>
      </c>
      <c r="G51" s="321" t="s">
        <v>828</v>
      </c>
      <c r="H51" s="307" t="s">
        <v>828</v>
      </c>
      <c r="I51" s="322">
        <v>35400</v>
      </c>
      <c r="J51" s="323" t="s">
        <v>839</v>
      </c>
      <c r="K51" s="316" t="s">
        <v>840</v>
      </c>
      <c r="L51" s="342">
        <v>10</v>
      </c>
      <c r="M51" s="352">
        <v>8</v>
      </c>
      <c r="N51" s="352">
        <v>8</v>
      </c>
      <c r="O51" s="316">
        <f>VLOOKUP(C51&amp;D51,'9D'!$FC$7:$FD$81,2,0)</f>
        <v>7.84</v>
      </c>
      <c r="P51" s="316" t="str">
        <f>VLOOKUP(C51&amp;D51,'9D'!$FC$7:$FF$81,4,0)</f>
        <v>Khá</v>
      </c>
      <c r="Q51" s="316" t="s">
        <v>833</v>
      </c>
      <c r="R51" s="316" t="s">
        <v>836</v>
      </c>
      <c r="S51" s="325"/>
      <c r="T51" s="324"/>
    </row>
    <row r="52" spans="1:20" s="319" customFormat="1" ht="23.25" customHeight="1" x14ac:dyDescent="0.25">
      <c r="A52" s="316">
        <v>42</v>
      </c>
      <c r="B52" s="320">
        <v>450</v>
      </c>
      <c r="C52" s="305" t="s">
        <v>383</v>
      </c>
      <c r="D52" s="306" t="s">
        <v>133</v>
      </c>
      <c r="E52" s="316" t="s">
        <v>867</v>
      </c>
      <c r="F52" s="316" t="b">
        <v>0</v>
      </c>
      <c r="G52" s="321" t="s">
        <v>828</v>
      </c>
      <c r="H52" s="307" t="s">
        <v>828</v>
      </c>
      <c r="I52" s="322">
        <v>35400</v>
      </c>
      <c r="J52" s="323" t="s">
        <v>839</v>
      </c>
      <c r="K52" s="316" t="s">
        <v>840</v>
      </c>
      <c r="L52" s="342">
        <v>10</v>
      </c>
      <c r="M52" s="352">
        <v>8</v>
      </c>
      <c r="N52" s="352">
        <v>8</v>
      </c>
      <c r="O52" s="316">
        <f>VLOOKUP(C52&amp;D52,'9D'!$FC$7:$FD$81,2,0)</f>
        <v>7.88</v>
      </c>
      <c r="P52" s="316" t="str">
        <f>VLOOKUP(C52&amp;D52,'9D'!$FC$7:$FF$81,4,0)</f>
        <v>Khá</v>
      </c>
      <c r="Q52" s="316" t="s">
        <v>834</v>
      </c>
      <c r="R52" s="316" t="s">
        <v>834</v>
      </c>
      <c r="S52" s="325"/>
      <c r="T52" s="324"/>
    </row>
    <row r="53" spans="1:20" s="319" customFormat="1" ht="23.25" customHeight="1" x14ac:dyDescent="0.25">
      <c r="A53" s="316">
        <v>43</v>
      </c>
      <c r="B53" s="320">
        <v>451</v>
      </c>
      <c r="C53" s="305" t="s">
        <v>384</v>
      </c>
      <c r="D53" s="306" t="s">
        <v>133</v>
      </c>
      <c r="E53" s="316" t="s">
        <v>867</v>
      </c>
      <c r="F53" s="316" t="b">
        <v>0</v>
      </c>
      <c r="G53" s="321" t="s">
        <v>828</v>
      </c>
      <c r="H53" s="307" t="s">
        <v>828</v>
      </c>
      <c r="I53" s="322">
        <v>35328</v>
      </c>
      <c r="J53" s="323" t="s">
        <v>839</v>
      </c>
      <c r="K53" s="316" t="s">
        <v>840</v>
      </c>
      <c r="L53" s="342">
        <v>8</v>
      </c>
      <c r="M53" s="352">
        <v>7</v>
      </c>
      <c r="N53" s="352">
        <v>5</v>
      </c>
      <c r="O53" s="316">
        <f>VLOOKUP(C53&amp;D53,'9D'!$FC$7:$FD$81,2,0)</f>
        <v>7.28</v>
      </c>
      <c r="P53" s="316" t="str">
        <f>VLOOKUP(C53&amp;D53,'9D'!$FC$7:$FF$81,4,0)</f>
        <v>Khá</v>
      </c>
      <c r="Q53" s="316" t="s">
        <v>833</v>
      </c>
      <c r="R53" s="316" t="s">
        <v>833</v>
      </c>
      <c r="S53" s="325"/>
      <c r="T53" s="324"/>
    </row>
    <row r="54" spans="1:20" s="319" customFormat="1" ht="23.25" customHeight="1" x14ac:dyDescent="0.25">
      <c r="A54" s="316">
        <v>44</v>
      </c>
      <c r="B54" s="320">
        <v>452</v>
      </c>
      <c r="C54" s="305" t="s">
        <v>385</v>
      </c>
      <c r="D54" s="306" t="s">
        <v>133</v>
      </c>
      <c r="E54" s="316" t="s">
        <v>867</v>
      </c>
      <c r="F54" s="316" t="b">
        <v>0</v>
      </c>
      <c r="G54" s="321" t="s">
        <v>828</v>
      </c>
      <c r="H54" s="307" t="s">
        <v>828</v>
      </c>
      <c r="I54" s="322">
        <v>35043</v>
      </c>
      <c r="J54" s="323" t="s">
        <v>839</v>
      </c>
      <c r="K54" s="316" t="s">
        <v>840</v>
      </c>
      <c r="L54" s="342">
        <v>7</v>
      </c>
      <c r="M54" s="352">
        <v>8</v>
      </c>
      <c r="N54" s="352">
        <v>5</v>
      </c>
      <c r="O54" s="316">
        <f>VLOOKUP(C54&amp;D54,'9D'!$FC$7:$FD$81,2,0)</f>
        <v>7.19</v>
      </c>
      <c r="P54" s="316" t="str">
        <f>VLOOKUP(C54&amp;D54,'9D'!$FC$7:$FF$81,4,0)</f>
        <v>Khá</v>
      </c>
      <c r="Q54" s="316" t="s">
        <v>833</v>
      </c>
      <c r="R54" s="316" t="s">
        <v>834</v>
      </c>
      <c r="S54" s="325"/>
      <c r="T54" s="324"/>
    </row>
    <row r="55" spans="1:20" s="319" customFormat="1" ht="23.25" customHeight="1" x14ac:dyDescent="0.25">
      <c r="A55" s="316">
        <v>45</v>
      </c>
      <c r="B55" s="320">
        <v>453</v>
      </c>
      <c r="C55" s="305" t="s">
        <v>386</v>
      </c>
      <c r="D55" s="306" t="s">
        <v>387</v>
      </c>
      <c r="E55" s="316" t="s">
        <v>867</v>
      </c>
      <c r="F55" s="316" t="b">
        <v>0</v>
      </c>
      <c r="G55" s="321" t="s">
        <v>827</v>
      </c>
      <c r="H55" s="307" t="s">
        <v>827</v>
      </c>
      <c r="I55" s="322">
        <v>35289</v>
      </c>
      <c r="J55" s="323" t="s">
        <v>839</v>
      </c>
      <c r="K55" s="316" t="s">
        <v>840</v>
      </c>
      <c r="L55" s="342">
        <v>9</v>
      </c>
      <c r="M55" s="352">
        <v>7</v>
      </c>
      <c r="N55" s="352">
        <v>8</v>
      </c>
      <c r="O55" s="316">
        <f>VLOOKUP(C55&amp;D55,'9D'!$FC$7:$FD$81,2,0)</f>
        <v>7.09</v>
      </c>
      <c r="P55" s="316" t="str">
        <f>VLOOKUP(C55&amp;D55,'9D'!$FC$7:$FF$81,4,0)</f>
        <v>Khá</v>
      </c>
      <c r="Q55" s="316" t="s">
        <v>833</v>
      </c>
      <c r="R55" s="316" t="s">
        <v>836</v>
      </c>
      <c r="S55" s="325"/>
      <c r="T55" s="324"/>
    </row>
    <row r="56" spans="1:20" s="319" customFormat="1" ht="23.25" customHeight="1" x14ac:dyDescent="0.25">
      <c r="A56" s="316">
        <v>46</v>
      </c>
      <c r="B56" s="320">
        <v>454</v>
      </c>
      <c r="C56" s="305" t="s">
        <v>97</v>
      </c>
      <c r="D56" s="306" t="s">
        <v>388</v>
      </c>
      <c r="E56" s="316" t="s">
        <v>867</v>
      </c>
      <c r="F56" s="316" t="b">
        <v>0</v>
      </c>
      <c r="G56" s="321" t="s">
        <v>828</v>
      </c>
      <c r="H56" s="307" t="s">
        <v>828</v>
      </c>
      <c r="I56" s="322">
        <v>35065</v>
      </c>
      <c r="J56" s="323" t="s">
        <v>839</v>
      </c>
      <c r="K56" s="316" t="s">
        <v>840</v>
      </c>
      <c r="L56" s="342">
        <v>9</v>
      </c>
      <c r="M56" s="352">
        <v>8</v>
      </c>
      <c r="N56" s="352">
        <v>6</v>
      </c>
      <c r="O56" s="316">
        <f>VLOOKUP(C56&amp;D56,'9D'!$FC$7:$FD$81,2,0)</f>
        <v>7.64</v>
      </c>
      <c r="P56" s="316" t="str">
        <f>VLOOKUP(C56&amp;D56,'9D'!$FC$7:$FF$81,4,0)</f>
        <v>Khá</v>
      </c>
      <c r="Q56" s="316" t="s">
        <v>835</v>
      </c>
      <c r="R56" s="316" t="s">
        <v>834</v>
      </c>
      <c r="S56" s="325"/>
      <c r="T56" s="324"/>
    </row>
    <row r="57" spans="1:20" s="319" customFormat="1" ht="23.25" customHeight="1" x14ac:dyDescent="0.25">
      <c r="A57" s="316">
        <v>47</v>
      </c>
      <c r="B57" s="320">
        <v>455</v>
      </c>
      <c r="C57" s="305" t="s">
        <v>389</v>
      </c>
      <c r="D57" s="306" t="s">
        <v>251</v>
      </c>
      <c r="E57" s="316" t="s">
        <v>867</v>
      </c>
      <c r="F57" s="316" t="b">
        <v>0</v>
      </c>
      <c r="G57" s="321" t="s">
        <v>828</v>
      </c>
      <c r="H57" s="307" t="s">
        <v>828</v>
      </c>
      <c r="I57" s="322">
        <v>35231</v>
      </c>
      <c r="J57" s="323" t="s">
        <v>839</v>
      </c>
      <c r="K57" s="316" t="s">
        <v>840</v>
      </c>
      <c r="L57" s="342">
        <v>8</v>
      </c>
      <c r="M57" s="352">
        <v>8</v>
      </c>
      <c r="N57" s="352">
        <v>6</v>
      </c>
      <c r="O57" s="316">
        <f>VLOOKUP(C57&amp;D57,'9D'!$FC$7:$FD$81,2,0)</f>
        <v>7.26</v>
      </c>
      <c r="P57" s="316" t="str">
        <f>VLOOKUP(C57&amp;D57,'9D'!$FC$7:$FF$81,4,0)</f>
        <v>Khá</v>
      </c>
      <c r="Q57" s="316" t="s">
        <v>833</v>
      </c>
      <c r="R57" s="316" t="s">
        <v>834</v>
      </c>
      <c r="S57" s="325"/>
      <c r="T57" s="324"/>
    </row>
    <row r="58" spans="1:20" s="319" customFormat="1" ht="23.25" customHeight="1" x14ac:dyDescent="0.25">
      <c r="A58" s="316">
        <v>48</v>
      </c>
      <c r="B58" s="320">
        <v>456</v>
      </c>
      <c r="C58" s="305" t="s">
        <v>203</v>
      </c>
      <c r="D58" s="306" t="s">
        <v>147</v>
      </c>
      <c r="E58" s="316" t="s">
        <v>867</v>
      </c>
      <c r="F58" s="316" t="b">
        <v>0</v>
      </c>
      <c r="G58" s="321" t="s">
        <v>828</v>
      </c>
      <c r="H58" s="307" t="s">
        <v>828</v>
      </c>
      <c r="I58" s="322">
        <v>35279</v>
      </c>
      <c r="J58" s="323" t="s">
        <v>839</v>
      </c>
      <c r="K58" s="316" t="s">
        <v>840</v>
      </c>
      <c r="L58" s="342">
        <v>9</v>
      </c>
      <c r="M58" s="352">
        <v>8</v>
      </c>
      <c r="N58" s="352">
        <v>7</v>
      </c>
      <c r="O58" s="316">
        <f>VLOOKUP(C58&amp;D58,'9D'!$FC$7:$FD$81,2,0)</f>
        <v>7.33</v>
      </c>
      <c r="P58" s="316" t="str">
        <f>VLOOKUP(C58&amp;D58,'9D'!$FC$7:$FF$81,4,0)</f>
        <v>Khá</v>
      </c>
      <c r="Q58" s="316" t="s">
        <v>833</v>
      </c>
      <c r="R58" s="316" t="s">
        <v>833</v>
      </c>
      <c r="S58" s="325"/>
      <c r="T58" s="324"/>
    </row>
    <row r="59" spans="1:20" s="319" customFormat="1" ht="23.25" customHeight="1" x14ac:dyDescent="0.25">
      <c r="A59" s="316">
        <v>49</v>
      </c>
      <c r="B59" s="320">
        <v>457</v>
      </c>
      <c r="C59" s="305" t="s">
        <v>390</v>
      </c>
      <c r="D59" s="306" t="s">
        <v>391</v>
      </c>
      <c r="E59" s="316" t="s">
        <v>867</v>
      </c>
      <c r="F59" s="316" t="b">
        <v>0</v>
      </c>
      <c r="G59" s="321" t="s">
        <v>828</v>
      </c>
      <c r="H59" s="307" t="s">
        <v>828</v>
      </c>
      <c r="I59" s="322">
        <v>35163</v>
      </c>
      <c r="J59" s="323" t="s">
        <v>839</v>
      </c>
      <c r="K59" s="316" t="s">
        <v>840</v>
      </c>
      <c r="L59" s="342">
        <v>10</v>
      </c>
      <c r="M59" s="352">
        <v>8</v>
      </c>
      <c r="N59" s="352">
        <v>8</v>
      </c>
      <c r="O59" s="316">
        <f>VLOOKUP(C59&amp;D59,'9D'!$FC$7:$FD$81,2,0)</f>
        <v>7.86</v>
      </c>
      <c r="P59" s="316" t="str">
        <f>VLOOKUP(C59&amp;D59,'9D'!$FC$7:$FF$81,4,0)</f>
        <v>Khá</v>
      </c>
      <c r="Q59" s="316" t="s">
        <v>833</v>
      </c>
      <c r="R59" s="316" t="s">
        <v>834</v>
      </c>
      <c r="S59" s="325"/>
      <c r="T59" s="324"/>
    </row>
    <row r="60" spans="1:20" s="319" customFormat="1" ht="23.25" customHeight="1" x14ac:dyDescent="0.25">
      <c r="A60" s="316">
        <v>50</v>
      </c>
      <c r="B60" s="320">
        <v>458</v>
      </c>
      <c r="C60" s="305" t="s">
        <v>320</v>
      </c>
      <c r="D60" s="306" t="s">
        <v>149</v>
      </c>
      <c r="E60" s="316" t="s">
        <v>867</v>
      </c>
      <c r="F60" s="316" t="b">
        <v>0</v>
      </c>
      <c r="G60" s="321" t="s">
        <v>828</v>
      </c>
      <c r="H60" s="307" t="s">
        <v>828</v>
      </c>
      <c r="I60" s="322">
        <v>35066</v>
      </c>
      <c r="J60" s="323" t="s">
        <v>839</v>
      </c>
      <c r="K60" s="316" t="s">
        <v>840</v>
      </c>
      <c r="L60" s="342">
        <v>10</v>
      </c>
      <c r="M60" s="352">
        <v>9</v>
      </c>
      <c r="N60" s="352">
        <v>9</v>
      </c>
      <c r="O60" s="316">
        <f>VLOOKUP(C60&amp;D60,'9D'!$FC$7:$FD$81,2,0)</f>
        <v>8.14</v>
      </c>
      <c r="P60" s="316" t="str">
        <f>VLOOKUP(C60&amp;D60,'9D'!$FC$7:$FF$81,4,0)</f>
        <v>Giỏi</v>
      </c>
      <c r="Q60" s="316" t="s">
        <v>835</v>
      </c>
      <c r="R60" s="316" t="s">
        <v>833</v>
      </c>
      <c r="S60" s="325"/>
      <c r="T60" s="324"/>
    </row>
    <row r="61" spans="1:20" s="319" customFormat="1" ht="23.25" customHeight="1" x14ac:dyDescent="0.25">
      <c r="A61" s="316">
        <v>51</v>
      </c>
      <c r="B61" s="320">
        <v>459</v>
      </c>
      <c r="C61" s="305" t="s">
        <v>392</v>
      </c>
      <c r="D61" s="306" t="s">
        <v>393</v>
      </c>
      <c r="E61" s="316" t="s">
        <v>867</v>
      </c>
      <c r="F61" s="316" t="b">
        <v>0</v>
      </c>
      <c r="G61" s="321" t="s">
        <v>827</v>
      </c>
      <c r="H61" s="307" t="s">
        <v>827</v>
      </c>
      <c r="I61" s="322">
        <v>35316</v>
      </c>
      <c r="J61" s="323" t="s">
        <v>839</v>
      </c>
      <c r="K61" s="316" t="s">
        <v>840</v>
      </c>
      <c r="L61" s="342">
        <v>8</v>
      </c>
      <c r="M61" s="352">
        <v>7</v>
      </c>
      <c r="N61" s="352">
        <v>8</v>
      </c>
      <c r="O61" s="316">
        <f>VLOOKUP(C61&amp;D61,'9D'!$FC$7:$FD$81,2,0)</f>
        <v>7.49</v>
      </c>
      <c r="P61" s="316" t="str">
        <f>VLOOKUP(C61&amp;D61,'9D'!$FC$7:$FF$81,4,0)</f>
        <v>Khá</v>
      </c>
      <c r="Q61" s="316" t="s">
        <v>835</v>
      </c>
      <c r="R61" s="316" t="s">
        <v>835</v>
      </c>
      <c r="S61" s="325"/>
      <c r="T61" s="324"/>
    </row>
    <row r="62" spans="1:20" s="319" customFormat="1" ht="23.25" customHeight="1" x14ac:dyDescent="0.25">
      <c r="A62" s="316">
        <v>52</v>
      </c>
      <c r="B62" s="320">
        <v>460</v>
      </c>
      <c r="C62" s="305" t="s">
        <v>257</v>
      </c>
      <c r="D62" s="306" t="s">
        <v>258</v>
      </c>
      <c r="E62" s="316" t="s">
        <v>867</v>
      </c>
      <c r="F62" s="316" t="b">
        <v>0</v>
      </c>
      <c r="G62" s="321" t="s">
        <v>828</v>
      </c>
      <c r="H62" s="307" t="s">
        <v>828</v>
      </c>
      <c r="I62" s="322">
        <v>35374</v>
      </c>
      <c r="J62" s="323" t="s">
        <v>839</v>
      </c>
      <c r="K62" s="316" t="s">
        <v>840</v>
      </c>
      <c r="L62" s="342">
        <v>9</v>
      </c>
      <c r="M62" s="352">
        <v>8</v>
      </c>
      <c r="N62" s="352">
        <v>7</v>
      </c>
      <c r="O62" s="316">
        <f>VLOOKUP(C62&amp;D62,'9D'!$FC$7:$FD$81,2,0)</f>
        <v>8.0299999999999994</v>
      </c>
      <c r="P62" s="316" t="str">
        <f>VLOOKUP(C62&amp;D62,'9D'!$FC$7:$FF$81,4,0)</f>
        <v>Giỏi</v>
      </c>
      <c r="Q62" s="316" t="s">
        <v>833</v>
      </c>
      <c r="R62" s="316" t="s">
        <v>836</v>
      </c>
      <c r="S62" s="325"/>
      <c r="T62" s="324"/>
    </row>
    <row r="63" spans="1:20" s="319" customFormat="1" ht="23.25" customHeight="1" x14ac:dyDescent="0.25">
      <c r="A63" s="316">
        <v>53</v>
      </c>
      <c r="B63" s="320">
        <v>461</v>
      </c>
      <c r="C63" s="305" t="s">
        <v>394</v>
      </c>
      <c r="D63" s="306" t="s">
        <v>156</v>
      </c>
      <c r="E63" s="316" t="s">
        <v>867</v>
      </c>
      <c r="F63" s="316" t="b">
        <v>0</v>
      </c>
      <c r="G63" s="321" t="s">
        <v>828</v>
      </c>
      <c r="H63" s="307" t="s">
        <v>828</v>
      </c>
      <c r="I63" s="322">
        <v>35124</v>
      </c>
      <c r="J63" s="323" t="s">
        <v>839</v>
      </c>
      <c r="K63" s="316" t="s">
        <v>840</v>
      </c>
      <c r="L63" s="342">
        <v>10</v>
      </c>
      <c r="M63" s="352">
        <v>7</v>
      </c>
      <c r="N63" s="352">
        <v>8</v>
      </c>
      <c r="O63" s="316">
        <f>VLOOKUP(C63&amp;D63,'9D'!$FC$7:$FD$81,2,0)</f>
        <v>7.88</v>
      </c>
      <c r="P63" s="316" t="str">
        <f>VLOOKUP(C63&amp;D63,'9D'!$FC$7:$FF$81,4,0)</f>
        <v>Khá</v>
      </c>
      <c r="Q63" s="316" t="s">
        <v>833</v>
      </c>
      <c r="R63" s="316" t="s">
        <v>834</v>
      </c>
      <c r="S63" s="325"/>
      <c r="T63" s="324"/>
    </row>
    <row r="64" spans="1:20" s="319" customFormat="1" ht="23.25" customHeight="1" x14ac:dyDescent="0.25">
      <c r="A64" s="316">
        <v>54</v>
      </c>
      <c r="B64" s="320">
        <v>462</v>
      </c>
      <c r="C64" s="305" t="s">
        <v>179</v>
      </c>
      <c r="D64" s="306" t="s">
        <v>161</v>
      </c>
      <c r="E64" s="316" t="s">
        <v>867</v>
      </c>
      <c r="F64" s="316" t="b">
        <v>0</v>
      </c>
      <c r="G64" s="321" t="s">
        <v>828</v>
      </c>
      <c r="H64" s="307" t="s">
        <v>828</v>
      </c>
      <c r="I64" s="322">
        <v>35367</v>
      </c>
      <c r="J64" s="323" t="s">
        <v>839</v>
      </c>
      <c r="K64" s="316" t="s">
        <v>840</v>
      </c>
      <c r="L64" s="342">
        <v>9</v>
      </c>
      <c r="M64" s="352">
        <v>9</v>
      </c>
      <c r="N64" s="352">
        <v>7</v>
      </c>
      <c r="O64" s="316">
        <f>VLOOKUP(C64&amp;D64,'9D'!$FC$7:$FD$81,2,0)</f>
        <v>8.14</v>
      </c>
      <c r="P64" s="316" t="str">
        <f>VLOOKUP(C64&amp;D64,'9D'!$FC$7:$FF$81,4,0)</f>
        <v>Giỏi</v>
      </c>
      <c r="Q64" s="316" t="s">
        <v>835</v>
      </c>
      <c r="R64" s="316" t="s">
        <v>836</v>
      </c>
      <c r="S64" s="325"/>
      <c r="T64" s="324"/>
    </row>
    <row r="65" spans="1:20" s="319" customFormat="1" ht="23.25" customHeight="1" x14ac:dyDescent="0.25">
      <c r="A65" s="316">
        <v>55</v>
      </c>
      <c r="B65" s="320">
        <v>463</v>
      </c>
      <c r="C65" s="305" t="s">
        <v>396</v>
      </c>
      <c r="D65" s="306" t="s">
        <v>161</v>
      </c>
      <c r="E65" s="316" t="s">
        <v>867</v>
      </c>
      <c r="F65" s="316" t="b">
        <v>0</v>
      </c>
      <c r="G65" s="321" t="s">
        <v>828</v>
      </c>
      <c r="H65" s="307" t="s">
        <v>828</v>
      </c>
      <c r="I65" s="322">
        <v>35267</v>
      </c>
      <c r="J65" s="323" t="s">
        <v>839</v>
      </c>
      <c r="K65" s="316" t="s">
        <v>840</v>
      </c>
      <c r="L65" s="342">
        <v>9</v>
      </c>
      <c r="M65" s="352">
        <v>9</v>
      </c>
      <c r="N65" s="352">
        <v>9</v>
      </c>
      <c r="O65" s="316">
        <f>VLOOKUP(C65&amp;D65,'9D'!$FC$7:$FD$81,2,0)</f>
        <v>7.68</v>
      </c>
      <c r="P65" s="316" t="str">
        <f>VLOOKUP(C65&amp;D65,'9D'!$FC$7:$FF$81,4,0)</f>
        <v>Khá</v>
      </c>
      <c r="Q65" s="316" t="s">
        <v>833</v>
      </c>
      <c r="R65" s="316" t="s">
        <v>833</v>
      </c>
      <c r="S65" s="325"/>
      <c r="T65" s="324"/>
    </row>
    <row r="66" spans="1:20" s="319" customFormat="1" ht="23.25" customHeight="1" x14ac:dyDescent="0.25">
      <c r="A66" s="316">
        <v>56</v>
      </c>
      <c r="B66" s="320">
        <v>464</v>
      </c>
      <c r="C66" s="305" t="s">
        <v>397</v>
      </c>
      <c r="D66" s="306" t="s">
        <v>398</v>
      </c>
      <c r="E66" s="316" t="s">
        <v>867</v>
      </c>
      <c r="F66" s="316" t="b">
        <v>0</v>
      </c>
      <c r="G66" s="321" t="s">
        <v>828</v>
      </c>
      <c r="H66" s="307" t="s">
        <v>828</v>
      </c>
      <c r="I66" s="322">
        <v>35072</v>
      </c>
      <c r="J66" s="323" t="s">
        <v>839</v>
      </c>
      <c r="K66" s="316" t="s">
        <v>840</v>
      </c>
      <c r="L66" s="342">
        <v>9</v>
      </c>
      <c r="M66" s="352">
        <v>8</v>
      </c>
      <c r="N66" s="352">
        <v>7</v>
      </c>
      <c r="O66" s="316">
        <f>VLOOKUP(C66&amp;D66,'9D'!$FC$7:$FD$81,2,0)</f>
        <v>7.54</v>
      </c>
      <c r="P66" s="316" t="str">
        <f>VLOOKUP(C66&amp;D66,'9D'!$FC$7:$FF$81,4,0)</f>
        <v>Khá</v>
      </c>
      <c r="Q66" s="316" t="s">
        <v>833</v>
      </c>
      <c r="R66" s="316" t="s">
        <v>836</v>
      </c>
      <c r="S66" s="325"/>
      <c r="T66" s="324"/>
    </row>
    <row r="67" spans="1:20" s="319" customFormat="1" ht="23.25" customHeight="1" x14ac:dyDescent="0.25">
      <c r="A67" s="316">
        <v>57</v>
      </c>
      <c r="B67" s="320">
        <v>465</v>
      </c>
      <c r="C67" s="305" t="s">
        <v>399</v>
      </c>
      <c r="D67" s="306" t="s">
        <v>168</v>
      </c>
      <c r="E67" s="316" t="s">
        <v>867</v>
      </c>
      <c r="F67" s="316" t="b">
        <v>0</v>
      </c>
      <c r="G67" s="321" t="s">
        <v>828</v>
      </c>
      <c r="H67" s="307" t="s">
        <v>828</v>
      </c>
      <c r="I67" s="322">
        <v>35205</v>
      </c>
      <c r="J67" s="323" t="s">
        <v>839</v>
      </c>
      <c r="K67" s="316" t="s">
        <v>840</v>
      </c>
      <c r="L67" s="342">
        <v>9</v>
      </c>
      <c r="M67" s="352">
        <v>8</v>
      </c>
      <c r="N67" s="352">
        <v>6</v>
      </c>
      <c r="O67" s="316">
        <f>VLOOKUP(C67&amp;D67,'9D'!$FC$7:$FD$81,2,0)</f>
        <v>7.53</v>
      </c>
      <c r="P67" s="316" t="str">
        <f>VLOOKUP(C67&amp;D67,'9D'!$FC$7:$FF$81,4,0)</f>
        <v>Khá</v>
      </c>
      <c r="Q67" s="316" t="s">
        <v>833</v>
      </c>
      <c r="R67" s="316" t="s">
        <v>836</v>
      </c>
      <c r="S67" s="325"/>
      <c r="T67" s="324"/>
    </row>
    <row r="68" spans="1:20" s="319" customFormat="1" ht="23.25" customHeight="1" x14ac:dyDescent="0.25">
      <c r="A68" s="316">
        <v>58</v>
      </c>
      <c r="B68" s="320">
        <v>466</v>
      </c>
      <c r="C68" s="305" t="s">
        <v>302</v>
      </c>
      <c r="D68" s="306" t="s">
        <v>400</v>
      </c>
      <c r="E68" s="316" t="s">
        <v>867</v>
      </c>
      <c r="F68" s="316" t="b">
        <v>0</v>
      </c>
      <c r="G68" s="321" t="s">
        <v>828</v>
      </c>
      <c r="H68" s="307" t="s">
        <v>828</v>
      </c>
      <c r="I68" s="322">
        <v>35065</v>
      </c>
      <c r="J68" s="323" t="s">
        <v>839</v>
      </c>
      <c r="K68" s="316" t="s">
        <v>840</v>
      </c>
      <c r="L68" s="342">
        <v>9</v>
      </c>
      <c r="M68" s="352">
        <v>8</v>
      </c>
      <c r="N68" s="352">
        <v>8</v>
      </c>
      <c r="O68" s="316">
        <f>VLOOKUP(C68&amp;D68,'9D'!$FC$7:$FD$81,2,0)</f>
        <v>7.52</v>
      </c>
      <c r="P68" s="316" t="str">
        <f>VLOOKUP(C68&amp;D68,'9D'!$FC$7:$FF$81,4,0)</f>
        <v>Khá</v>
      </c>
      <c r="Q68" s="316" t="s">
        <v>833</v>
      </c>
      <c r="R68" s="316" t="s">
        <v>835</v>
      </c>
      <c r="S68" s="325"/>
      <c r="T68" s="324"/>
    </row>
    <row r="69" spans="1:20" s="319" customFormat="1" ht="23.25" customHeight="1" x14ac:dyDescent="0.25">
      <c r="A69" s="316">
        <v>59</v>
      </c>
      <c r="B69" s="320">
        <v>467</v>
      </c>
      <c r="C69" s="305" t="s">
        <v>401</v>
      </c>
      <c r="D69" s="306" t="s">
        <v>400</v>
      </c>
      <c r="E69" s="316" t="s">
        <v>867</v>
      </c>
      <c r="F69" s="316" t="b">
        <v>0</v>
      </c>
      <c r="G69" s="321" t="s">
        <v>828</v>
      </c>
      <c r="H69" s="307" t="s">
        <v>828</v>
      </c>
      <c r="I69" s="322">
        <v>35392</v>
      </c>
      <c r="J69" s="323" t="s">
        <v>843</v>
      </c>
      <c r="K69" s="316" t="s">
        <v>840</v>
      </c>
      <c r="L69" s="342">
        <v>9</v>
      </c>
      <c r="M69" s="352">
        <v>9</v>
      </c>
      <c r="N69" s="352">
        <v>7</v>
      </c>
      <c r="O69" s="316">
        <f>VLOOKUP(C69&amp;D69,'9D'!$FC$7:$FD$81,2,0)</f>
        <v>6.86</v>
      </c>
      <c r="P69" s="316" t="str">
        <f>VLOOKUP(C69&amp;D69,'9D'!$FC$7:$FF$81,4,0)</f>
        <v>TBKhá</v>
      </c>
      <c r="Q69" s="316" t="s">
        <v>835</v>
      </c>
      <c r="R69" s="316" t="s">
        <v>836</v>
      </c>
      <c r="S69" s="325"/>
      <c r="T69" s="324"/>
    </row>
    <row r="70" spans="1:20" s="319" customFormat="1" ht="23.25" customHeight="1" x14ac:dyDescent="0.25">
      <c r="A70" s="316">
        <v>60</v>
      </c>
      <c r="B70" s="320">
        <v>468</v>
      </c>
      <c r="C70" s="305" t="s">
        <v>279</v>
      </c>
      <c r="D70" s="306" t="s">
        <v>169</v>
      </c>
      <c r="E70" s="316" t="s">
        <v>867</v>
      </c>
      <c r="F70" s="316" t="b">
        <v>0</v>
      </c>
      <c r="G70" s="321" t="s">
        <v>828</v>
      </c>
      <c r="H70" s="307" t="s">
        <v>828</v>
      </c>
      <c r="I70" s="322">
        <v>34426</v>
      </c>
      <c r="J70" s="323" t="s">
        <v>839</v>
      </c>
      <c r="K70" s="316" t="s">
        <v>840</v>
      </c>
      <c r="L70" s="342">
        <v>9</v>
      </c>
      <c r="M70" s="352">
        <v>7</v>
      </c>
      <c r="N70" s="352">
        <v>8</v>
      </c>
      <c r="O70" s="316">
        <f>VLOOKUP(C70&amp;D70,'9D'!$FC$7:$FD$81,2,0)</f>
        <v>7.47</v>
      </c>
      <c r="P70" s="316" t="str">
        <f>VLOOKUP(C70&amp;D70,'9D'!$FC$7:$FF$81,4,0)</f>
        <v>Khá</v>
      </c>
      <c r="Q70" s="316" t="s">
        <v>833</v>
      </c>
      <c r="R70" s="316" t="s">
        <v>834</v>
      </c>
      <c r="S70" s="325"/>
      <c r="T70" s="324"/>
    </row>
    <row r="71" spans="1:20" s="319" customFormat="1" ht="23.25" customHeight="1" x14ac:dyDescent="0.25">
      <c r="A71" s="316">
        <v>61</v>
      </c>
      <c r="B71" s="320">
        <v>469</v>
      </c>
      <c r="C71" s="305" t="s">
        <v>97</v>
      </c>
      <c r="D71" s="306" t="s">
        <v>169</v>
      </c>
      <c r="E71" s="316" t="s">
        <v>867</v>
      </c>
      <c r="F71" s="316" t="b">
        <v>0</v>
      </c>
      <c r="G71" s="321" t="s">
        <v>828</v>
      </c>
      <c r="H71" s="307" t="s">
        <v>828</v>
      </c>
      <c r="I71" s="322">
        <v>35285</v>
      </c>
      <c r="J71" s="323" t="s">
        <v>839</v>
      </c>
      <c r="K71" s="316" t="s">
        <v>840</v>
      </c>
      <c r="L71" s="342">
        <v>9</v>
      </c>
      <c r="M71" s="352">
        <v>8</v>
      </c>
      <c r="N71" s="352">
        <v>7</v>
      </c>
      <c r="O71" s="316">
        <f>VLOOKUP(C71&amp;D71,'9D'!$FC$7:$FD$81,2,0)</f>
        <v>7.52</v>
      </c>
      <c r="P71" s="316" t="str">
        <f>VLOOKUP(C71&amp;D71,'9D'!$FC$7:$FF$81,4,0)</f>
        <v>Khá</v>
      </c>
      <c r="Q71" s="316" t="s">
        <v>835</v>
      </c>
      <c r="R71" s="316" t="s">
        <v>834</v>
      </c>
      <c r="S71" s="325"/>
      <c r="T71" s="324"/>
    </row>
    <row r="72" spans="1:20" s="319" customFormat="1" ht="23.25" customHeight="1" x14ac:dyDescent="0.25">
      <c r="A72" s="316">
        <v>62</v>
      </c>
      <c r="B72" s="320">
        <v>470</v>
      </c>
      <c r="C72" s="305" t="s">
        <v>237</v>
      </c>
      <c r="D72" s="306" t="s">
        <v>267</v>
      </c>
      <c r="E72" s="316" t="s">
        <v>867</v>
      </c>
      <c r="F72" s="316" t="b">
        <v>0</v>
      </c>
      <c r="G72" s="321" t="s">
        <v>828</v>
      </c>
      <c r="H72" s="307" t="s">
        <v>828</v>
      </c>
      <c r="I72" s="322">
        <v>35255</v>
      </c>
      <c r="J72" s="323" t="s">
        <v>839</v>
      </c>
      <c r="K72" s="316" t="s">
        <v>840</v>
      </c>
      <c r="L72" s="342">
        <v>10</v>
      </c>
      <c r="M72" s="352">
        <v>9</v>
      </c>
      <c r="N72" s="352">
        <v>7</v>
      </c>
      <c r="O72" s="316">
        <f>VLOOKUP(C72&amp;D72,'9D'!$FC$7:$FD$81,2,0)</f>
        <v>8.0399999999999991</v>
      </c>
      <c r="P72" s="316" t="str">
        <f>VLOOKUP(C72&amp;D72,'9D'!$FC$7:$FF$81,4,0)</f>
        <v>Giỏi</v>
      </c>
      <c r="Q72" s="316" t="s">
        <v>833</v>
      </c>
      <c r="R72" s="316" t="s">
        <v>836</v>
      </c>
      <c r="S72" s="325"/>
      <c r="T72" s="324"/>
    </row>
    <row r="73" spans="1:20" s="319" customFormat="1" ht="23.25" customHeight="1" x14ac:dyDescent="0.25">
      <c r="A73" s="316">
        <v>63</v>
      </c>
      <c r="B73" s="320">
        <v>471</v>
      </c>
      <c r="C73" s="305" t="s">
        <v>198</v>
      </c>
      <c r="D73" s="306" t="s">
        <v>267</v>
      </c>
      <c r="E73" s="316" t="s">
        <v>867</v>
      </c>
      <c r="F73" s="316" t="b">
        <v>0</v>
      </c>
      <c r="G73" s="321" t="s">
        <v>828</v>
      </c>
      <c r="H73" s="307" t="s">
        <v>828</v>
      </c>
      <c r="I73" s="322">
        <v>34918</v>
      </c>
      <c r="J73" s="323" t="s">
        <v>842</v>
      </c>
      <c r="K73" s="316" t="s">
        <v>840</v>
      </c>
      <c r="L73" s="342">
        <v>10</v>
      </c>
      <c r="M73" s="352">
        <v>8</v>
      </c>
      <c r="N73" s="352">
        <v>8</v>
      </c>
      <c r="O73" s="316">
        <f>VLOOKUP(C73&amp;D73,'9D'!$FC$7:$FD$81,2,0)</f>
        <v>7.69</v>
      </c>
      <c r="P73" s="316" t="str">
        <f>VLOOKUP(C73&amp;D73,'9D'!$FC$7:$FF$81,4,0)</f>
        <v>Khá</v>
      </c>
      <c r="Q73" s="316" t="s">
        <v>833</v>
      </c>
      <c r="R73" s="316" t="s">
        <v>835</v>
      </c>
      <c r="S73" s="325"/>
      <c r="T73" s="324"/>
    </row>
    <row r="74" spans="1:20" s="319" customFormat="1" ht="23.25" customHeight="1" x14ac:dyDescent="0.25">
      <c r="A74" s="316">
        <v>64</v>
      </c>
      <c r="B74" s="320">
        <v>472</v>
      </c>
      <c r="C74" s="305" t="s">
        <v>402</v>
      </c>
      <c r="D74" s="306" t="s">
        <v>171</v>
      </c>
      <c r="E74" s="316" t="s">
        <v>867</v>
      </c>
      <c r="F74" s="316" t="b">
        <v>0</v>
      </c>
      <c r="G74" s="321" t="s">
        <v>828</v>
      </c>
      <c r="H74" s="307" t="s">
        <v>828</v>
      </c>
      <c r="I74" s="322">
        <v>34764</v>
      </c>
      <c r="J74" s="323" t="s">
        <v>839</v>
      </c>
      <c r="K74" s="316" t="s">
        <v>840</v>
      </c>
      <c r="L74" s="342">
        <v>9</v>
      </c>
      <c r="M74" s="352">
        <v>8</v>
      </c>
      <c r="N74" s="352">
        <v>7</v>
      </c>
      <c r="O74" s="316">
        <f>VLOOKUP(C74&amp;D74,'9D'!$FC$7:$FD$81,2,0)</f>
        <v>7.73</v>
      </c>
      <c r="P74" s="316" t="str">
        <f>VLOOKUP(C74&amp;D74,'9D'!$FC$7:$FF$81,4,0)</f>
        <v>Khá</v>
      </c>
      <c r="Q74" s="316" t="s">
        <v>833</v>
      </c>
      <c r="R74" s="316" t="s">
        <v>833</v>
      </c>
      <c r="S74" s="325"/>
      <c r="T74" s="324"/>
    </row>
    <row r="75" spans="1:20" s="319" customFormat="1" ht="23.25" customHeight="1" x14ac:dyDescent="0.25">
      <c r="A75" s="316">
        <v>65</v>
      </c>
      <c r="B75" s="320">
        <v>473</v>
      </c>
      <c r="C75" s="305" t="s">
        <v>170</v>
      </c>
      <c r="D75" s="306" t="s">
        <v>171</v>
      </c>
      <c r="E75" s="316" t="s">
        <v>867</v>
      </c>
      <c r="F75" s="316" t="b">
        <v>0</v>
      </c>
      <c r="G75" s="321" t="s">
        <v>828</v>
      </c>
      <c r="H75" s="307" t="s">
        <v>828</v>
      </c>
      <c r="I75" s="322">
        <v>35128</v>
      </c>
      <c r="J75" s="323" t="s">
        <v>839</v>
      </c>
      <c r="K75" s="316" t="s">
        <v>840</v>
      </c>
      <c r="L75" s="342">
        <v>6</v>
      </c>
      <c r="M75" s="352">
        <v>7</v>
      </c>
      <c r="N75" s="352">
        <v>6</v>
      </c>
      <c r="O75" s="316">
        <f>VLOOKUP(C75&amp;D75,'9D'!$FC$7:$FD$81,2,0)</f>
        <v>7.13</v>
      </c>
      <c r="P75" s="316" t="str">
        <f>VLOOKUP(C75&amp;D75,'9D'!$FC$7:$FF$81,4,0)</f>
        <v>Khá</v>
      </c>
      <c r="Q75" s="316" t="s">
        <v>833</v>
      </c>
      <c r="R75" s="316" t="s">
        <v>834</v>
      </c>
      <c r="S75" s="325"/>
      <c r="T75" s="324"/>
    </row>
    <row r="76" spans="1:20" s="319" customFormat="1" ht="23.25" customHeight="1" x14ac:dyDescent="0.25">
      <c r="A76" s="316">
        <v>66</v>
      </c>
      <c r="B76" s="320">
        <v>474</v>
      </c>
      <c r="C76" s="305" t="s">
        <v>403</v>
      </c>
      <c r="D76" s="306" t="s">
        <v>333</v>
      </c>
      <c r="E76" s="316" t="s">
        <v>867</v>
      </c>
      <c r="F76" s="316" t="b">
        <v>0</v>
      </c>
      <c r="G76" s="321" t="s">
        <v>828</v>
      </c>
      <c r="H76" s="307" t="s">
        <v>828</v>
      </c>
      <c r="I76" s="322">
        <v>35372</v>
      </c>
      <c r="J76" s="323" t="s">
        <v>839</v>
      </c>
      <c r="K76" s="316" t="s">
        <v>840</v>
      </c>
      <c r="L76" s="342">
        <v>9</v>
      </c>
      <c r="M76" s="352">
        <v>8</v>
      </c>
      <c r="N76" s="352">
        <v>8</v>
      </c>
      <c r="O76" s="316">
        <f>VLOOKUP(C76&amp;D76,'9D'!$FC$7:$FD$81,2,0)</f>
        <v>7.77</v>
      </c>
      <c r="P76" s="316" t="str">
        <f>VLOOKUP(C76&amp;D76,'9D'!$FC$7:$FF$81,4,0)</f>
        <v>Khá</v>
      </c>
      <c r="Q76" s="316" t="s">
        <v>833</v>
      </c>
      <c r="R76" s="316" t="s">
        <v>835</v>
      </c>
      <c r="S76" s="325"/>
      <c r="T76" s="324"/>
    </row>
    <row r="77" spans="1:20" s="319" customFormat="1" ht="23.25" customHeight="1" x14ac:dyDescent="0.25">
      <c r="A77" s="316">
        <v>67</v>
      </c>
      <c r="B77" s="320">
        <v>475</v>
      </c>
      <c r="C77" s="305" t="s">
        <v>404</v>
      </c>
      <c r="D77" s="306" t="s">
        <v>174</v>
      </c>
      <c r="E77" s="316" t="s">
        <v>867</v>
      </c>
      <c r="F77" s="316" t="b">
        <v>0</v>
      </c>
      <c r="G77" s="321" t="s">
        <v>828</v>
      </c>
      <c r="H77" s="307" t="s">
        <v>828</v>
      </c>
      <c r="I77" s="322">
        <v>35233</v>
      </c>
      <c r="J77" s="323" t="s">
        <v>839</v>
      </c>
      <c r="K77" s="316" t="s">
        <v>840</v>
      </c>
      <c r="L77" s="342">
        <v>9</v>
      </c>
      <c r="M77" s="352">
        <v>9</v>
      </c>
      <c r="N77" s="352">
        <v>8</v>
      </c>
      <c r="O77" s="316">
        <f>VLOOKUP(C77&amp;D77,'9D'!$FC$7:$FD$81,2,0)</f>
        <v>7.67</v>
      </c>
      <c r="P77" s="316" t="str">
        <f>VLOOKUP(C77&amp;D77,'9D'!$FC$7:$FF$81,4,0)</f>
        <v>Khá</v>
      </c>
      <c r="Q77" s="316" t="s">
        <v>833</v>
      </c>
      <c r="R77" s="316" t="s">
        <v>833</v>
      </c>
      <c r="S77" s="325"/>
      <c r="T77" s="324"/>
    </row>
    <row r="78" spans="1:20" s="319" customFormat="1" ht="23.25" customHeight="1" x14ac:dyDescent="0.25">
      <c r="A78" s="316">
        <v>68</v>
      </c>
      <c r="B78" s="320">
        <v>476</v>
      </c>
      <c r="C78" s="305" t="s">
        <v>304</v>
      </c>
      <c r="D78" s="306" t="s">
        <v>174</v>
      </c>
      <c r="E78" s="316" t="s">
        <v>867</v>
      </c>
      <c r="F78" s="316" t="b">
        <v>0</v>
      </c>
      <c r="G78" s="321" t="s">
        <v>828</v>
      </c>
      <c r="H78" s="307" t="s">
        <v>828</v>
      </c>
      <c r="I78" s="322">
        <v>35143</v>
      </c>
      <c r="J78" s="323" t="s">
        <v>839</v>
      </c>
      <c r="K78" s="316" t="s">
        <v>840</v>
      </c>
      <c r="L78" s="342">
        <v>10</v>
      </c>
      <c r="M78" s="352">
        <v>8</v>
      </c>
      <c r="N78" s="352">
        <v>8</v>
      </c>
      <c r="O78" s="316">
        <f>VLOOKUP(C78&amp;D78,'9D'!$FC$7:$FD$81,2,0)</f>
        <v>8.1</v>
      </c>
      <c r="P78" s="316" t="str">
        <f>VLOOKUP(C78&amp;D78,'9D'!$FC$7:$FF$81,4,0)</f>
        <v>Giỏi</v>
      </c>
      <c r="Q78" s="316" t="s">
        <v>833</v>
      </c>
      <c r="R78" s="316" t="s">
        <v>836</v>
      </c>
      <c r="S78" s="325"/>
      <c r="T78" s="324"/>
    </row>
    <row r="79" spans="1:20" s="319" customFormat="1" ht="23.25" customHeight="1" x14ac:dyDescent="0.25">
      <c r="A79" s="316">
        <v>69</v>
      </c>
      <c r="B79" s="320">
        <v>477</v>
      </c>
      <c r="C79" s="305" t="s">
        <v>97</v>
      </c>
      <c r="D79" s="306" t="s">
        <v>174</v>
      </c>
      <c r="E79" s="316" t="s">
        <v>867</v>
      </c>
      <c r="F79" s="316" t="b">
        <v>0</v>
      </c>
      <c r="G79" s="321" t="s">
        <v>828</v>
      </c>
      <c r="H79" s="307" t="s">
        <v>828</v>
      </c>
      <c r="I79" s="322">
        <v>35326</v>
      </c>
      <c r="J79" s="323" t="s">
        <v>839</v>
      </c>
      <c r="K79" s="316" t="s">
        <v>840</v>
      </c>
      <c r="L79" s="342">
        <v>9</v>
      </c>
      <c r="M79" s="352">
        <v>8</v>
      </c>
      <c r="N79" s="352">
        <v>6</v>
      </c>
      <c r="O79" s="316">
        <f>VLOOKUP(C79&amp;D79,'9D'!$FC$7:$FD$81,2,0)</f>
        <v>8.25</v>
      </c>
      <c r="P79" s="316" t="str">
        <f>VLOOKUP(C79&amp;D79,'9D'!$FC$7:$FF$81,4,0)</f>
        <v>Giỏi</v>
      </c>
      <c r="Q79" s="316" t="s">
        <v>833</v>
      </c>
      <c r="R79" s="316" t="s">
        <v>837</v>
      </c>
      <c r="S79" s="325"/>
      <c r="T79" s="324"/>
    </row>
    <row r="80" spans="1:20" s="319" customFormat="1" ht="23.25" customHeight="1" x14ac:dyDescent="0.25">
      <c r="A80" s="316">
        <v>70</v>
      </c>
      <c r="B80" s="320">
        <v>478</v>
      </c>
      <c r="C80" s="305" t="s">
        <v>405</v>
      </c>
      <c r="D80" s="306" t="s">
        <v>174</v>
      </c>
      <c r="E80" s="316" t="s">
        <v>867</v>
      </c>
      <c r="F80" s="316" t="b">
        <v>0</v>
      </c>
      <c r="G80" s="321" t="s">
        <v>828</v>
      </c>
      <c r="H80" s="307" t="s">
        <v>828</v>
      </c>
      <c r="I80" s="322">
        <v>35130</v>
      </c>
      <c r="J80" s="323" t="s">
        <v>839</v>
      </c>
      <c r="K80" s="316" t="s">
        <v>840</v>
      </c>
      <c r="L80" s="342">
        <v>9</v>
      </c>
      <c r="M80" s="352">
        <v>8</v>
      </c>
      <c r="N80" s="352">
        <v>6</v>
      </c>
      <c r="O80" s="316">
        <f>VLOOKUP(C80&amp;D80,'9D'!$FC$7:$FD$81,2,0)</f>
        <v>7.41</v>
      </c>
      <c r="P80" s="316" t="str">
        <f>VLOOKUP(C80&amp;D80,'9D'!$FC$7:$FF$81,4,0)</f>
        <v>Khá</v>
      </c>
      <c r="Q80" s="316" t="s">
        <v>833</v>
      </c>
      <c r="R80" s="316" t="s">
        <v>835</v>
      </c>
      <c r="S80" s="325"/>
      <c r="T80" s="324"/>
    </row>
    <row r="81" spans="1:20" s="319" customFormat="1" ht="23.25" customHeight="1" x14ac:dyDescent="0.25">
      <c r="A81" s="316">
        <v>71</v>
      </c>
      <c r="B81" s="320">
        <v>479</v>
      </c>
      <c r="C81" s="305" t="s">
        <v>376</v>
      </c>
      <c r="D81" s="306" t="s">
        <v>174</v>
      </c>
      <c r="E81" s="316" t="s">
        <v>867</v>
      </c>
      <c r="F81" s="316" t="b">
        <v>0</v>
      </c>
      <c r="G81" s="321" t="s">
        <v>828</v>
      </c>
      <c r="H81" s="307" t="s">
        <v>828</v>
      </c>
      <c r="I81" s="322">
        <v>34731</v>
      </c>
      <c r="J81" s="323" t="s">
        <v>839</v>
      </c>
      <c r="K81" s="316" t="s">
        <v>840</v>
      </c>
      <c r="L81" s="342">
        <v>8</v>
      </c>
      <c r="M81" s="352">
        <v>8</v>
      </c>
      <c r="N81" s="352">
        <v>7</v>
      </c>
      <c r="O81" s="316">
        <f>VLOOKUP(C81&amp;D81,'9D'!$FC$7:$FD$81,2,0)</f>
        <v>7.74</v>
      </c>
      <c r="P81" s="316" t="str">
        <f>VLOOKUP(C81&amp;D81,'9D'!$FC$7:$FF$81,4,0)</f>
        <v>Khá</v>
      </c>
      <c r="Q81" s="316" t="s">
        <v>834</v>
      </c>
      <c r="R81" s="316" t="s">
        <v>834</v>
      </c>
      <c r="S81" s="325"/>
      <c r="T81" s="324"/>
    </row>
    <row r="82" spans="1:20" s="319" customFormat="1" ht="23.25" customHeight="1" x14ac:dyDescent="0.25">
      <c r="A82" s="316">
        <v>72</v>
      </c>
      <c r="B82" s="320">
        <v>480</v>
      </c>
      <c r="C82" s="305" t="s">
        <v>406</v>
      </c>
      <c r="D82" s="306" t="s">
        <v>178</v>
      </c>
      <c r="E82" s="316" t="s">
        <v>867</v>
      </c>
      <c r="F82" s="316" t="b">
        <v>0</v>
      </c>
      <c r="G82" s="321" t="s">
        <v>828</v>
      </c>
      <c r="H82" s="307" t="s">
        <v>828</v>
      </c>
      <c r="I82" s="322">
        <v>35401</v>
      </c>
      <c r="J82" s="323" t="s">
        <v>842</v>
      </c>
      <c r="K82" s="316" t="s">
        <v>840</v>
      </c>
      <c r="L82" s="342">
        <v>9</v>
      </c>
      <c r="M82" s="352">
        <v>8</v>
      </c>
      <c r="N82" s="352">
        <v>8</v>
      </c>
      <c r="O82" s="316">
        <f>VLOOKUP(C82&amp;D82,'9D'!$FC$7:$FD$81,2,0)</f>
        <v>7.71</v>
      </c>
      <c r="P82" s="316" t="str">
        <f>VLOOKUP(C82&amp;D82,'9D'!$FC$7:$FF$81,4,0)</f>
        <v>Khá</v>
      </c>
      <c r="Q82" s="316" t="s">
        <v>833</v>
      </c>
      <c r="R82" s="316" t="s">
        <v>833</v>
      </c>
      <c r="S82" s="325"/>
      <c r="T82" s="324"/>
    </row>
    <row r="83" spans="1:20" s="319" customFormat="1" ht="23.25" customHeight="1" x14ac:dyDescent="0.25">
      <c r="A83" s="316">
        <v>73</v>
      </c>
      <c r="B83" s="320">
        <v>481</v>
      </c>
      <c r="C83" s="305" t="s">
        <v>407</v>
      </c>
      <c r="D83" s="306" t="s">
        <v>180</v>
      </c>
      <c r="E83" s="316" t="s">
        <v>867</v>
      </c>
      <c r="F83" s="316" t="b">
        <v>0</v>
      </c>
      <c r="G83" s="321" t="s">
        <v>828</v>
      </c>
      <c r="H83" s="307" t="s">
        <v>828</v>
      </c>
      <c r="I83" s="322">
        <v>35215</v>
      </c>
      <c r="J83" s="323" t="s">
        <v>839</v>
      </c>
      <c r="K83" s="316" t="s">
        <v>840</v>
      </c>
      <c r="L83" s="342">
        <v>8</v>
      </c>
      <c r="M83" s="352">
        <v>8</v>
      </c>
      <c r="N83" s="352">
        <v>8</v>
      </c>
      <c r="O83" s="316">
        <f>VLOOKUP(C83&amp;D83,'9D'!$FC$7:$FD$81,2,0)</f>
        <v>7.3</v>
      </c>
      <c r="P83" s="316" t="str">
        <f>VLOOKUP(C83&amp;D83,'9D'!$FC$7:$FF$81,4,0)</f>
        <v>Khá</v>
      </c>
      <c r="Q83" s="316" t="s">
        <v>833</v>
      </c>
      <c r="R83" s="316" t="s">
        <v>833</v>
      </c>
      <c r="S83" s="325"/>
      <c r="T83" s="324"/>
    </row>
    <row r="84" spans="1:20" s="319" customFormat="1" ht="23.25" customHeight="1" x14ac:dyDescent="0.25">
      <c r="A84" s="316">
        <v>74</v>
      </c>
      <c r="B84" s="320">
        <v>482</v>
      </c>
      <c r="C84" s="305" t="s">
        <v>408</v>
      </c>
      <c r="D84" s="306" t="s">
        <v>182</v>
      </c>
      <c r="E84" s="316" t="s">
        <v>867</v>
      </c>
      <c r="F84" s="316" t="b">
        <v>0</v>
      </c>
      <c r="G84" s="321" t="s">
        <v>827</v>
      </c>
      <c r="H84" s="307" t="s">
        <v>827</v>
      </c>
      <c r="I84" s="322">
        <v>34951</v>
      </c>
      <c r="J84" s="323" t="s">
        <v>841</v>
      </c>
      <c r="K84" s="316" t="s">
        <v>840</v>
      </c>
      <c r="L84" s="342">
        <v>10</v>
      </c>
      <c r="M84" s="352">
        <v>9</v>
      </c>
      <c r="N84" s="352">
        <v>9</v>
      </c>
      <c r="O84" s="316">
        <f>VLOOKUP(C84&amp;D84,'9D'!$FC$7:$FD$81,2,0)</f>
        <v>8.2100000000000009</v>
      </c>
      <c r="P84" s="316" t="str">
        <f>VLOOKUP(C84&amp;D84,'9D'!$FC$7:$FF$81,4,0)</f>
        <v>Giỏi</v>
      </c>
      <c r="Q84" s="316" t="s">
        <v>833</v>
      </c>
      <c r="R84" s="316" t="s">
        <v>834</v>
      </c>
      <c r="S84" s="325"/>
      <c r="T84" s="324"/>
    </row>
    <row r="85" spans="1:20" s="319" customFormat="1" ht="23.25" customHeight="1" x14ac:dyDescent="0.25">
      <c r="A85" s="316">
        <v>75</v>
      </c>
      <c r="B85" s="320">
        <v>483</v>
      </c>
      <c r="C85" s="305" t="s">
        <v>328</v>
      </c>
      <c r="D85" s="306" t="s">
        <v>278</v>
      </c>
      <c r="E85" s="316" t="s">
        <v>867</v>
      </c>
      <c r="F85" s="316" t="b">
        <v>0</v>
      </c>
      <c r="G85" s="321" t="s">
        <v>828</v>
      </c>
      <c r="H85" s="307" t="s">
        <v>828</v>
      </c>
      <c r="I85" s="322">
        <v>35292</v>
      </c>
      <c r="J85" s="323" t="s">
        <v>839</v>
      </c>
      <c r="K85" s="316" t="s">
        <v>840</v>
      </c>
      <c r="L85" s="342">
        <v>6</v>
      </c>
      <c r="M85" s="352">
        <v>8</v>
      </c>
      <c r="N85" s="352">
        <v>7</v>
      </c>
      <c r="O85" s="316">
        <f>VLOOKUP(C85&amp;D85,'9D'!$FC$7:$FD$81,2,0)</f>
        <v>7.61</v>
      </c>
      <c r="P85" s="316" t="str">
        <f>VLOOKUP(C85&amp;D85,'9D'!$FC$7:$FF$81,4,0)</f>
        <v>Khá</v>
      </c>
      <c r="Q85" s="316" t="s">
        <v>833</v>
      </c>
      <c r="R85" s="316" t="s">
        <v>837</v>
      </c>
      <c r="S85" s="325"/>
      <c r="T85" s="324"/>
    </row>
  </sheetData>
  <sheetProtection algorithmName="SHA-512" hashValue="1oFDSLlSfebA7YhMIQNli/h2cUDY3Bk2gakzpJTcqxpeCsIL9Xl6XU5as86v2EFo0qGeNEQyn3QhMIXCOCwxOQ==" saltValue="EYre8T/WXtqYwuMu722r/Q==" spinCount="100000" sheet="1" objects="1" scenarios="1"/>
  <mergeCells count="24">
    <mergeCell ref="A6:U6"/>
    <mergeCell ref="A7:U7"/>
    <mergeCell ref="A9:A10"/>
    <mergeCell ref="B9:B10"/>
    <mergeCell ref="C9:D10"/>
    <mergeCell ref="E9:E10"/>
    <mergeCell ref="U9:U10"/>
    <mergeCell ref="K9:K10"/>
    <mergeCell ref="A5:U5"/>
    <mergeCell ref="A1:I1"/>
    <mergeCell ref="L1:U1"/>
    <mergeCell ref="A2:I2"/>
    <mergeCell ref="L2:U2"/>
    <mergeCell ref="A4:U4"/>
    <mergeCell ref="T9:T10"/>
    <mergeCell ref="O9:P9"/>
    <mergeCell ref="Q9:Q10"/>
    <mergeCell ref="L9:N9"/>
    <mergeCell ref="F9:F10"/>
    <mergeCell ref="G9:G10"/>
    <mergeCell ref="I9:I10"/>
    <mergeCell ref="J9:J10"/>
    <mergeCell ref="R9:R10"/>
    <mergeCell ref="S9:S10"/>
  </mergeCells>
  <conditionalFormatting sqref="L11:L12">
    <cfRule type="cellIs" dxfId="2432" priority="13" stopIfTrue="1" operator="lessThan">
      <formula>5</formula>
    </cfRule>
  </conditionalFormatting>
  <conditionalFormatting sqref="L11:L84">
    <cfRule type="cellIs" dxfId="2431" priority="11" operator="lessThan">
      <formula>5</formula>
    </cfRule>
    <cfRule type="cellIs" dxfId="2430" priority="12" operator="lessThan">
      <formula>5</formula>
    </cfRule>
  </conditionalFormatting>
  <conditionalFormatting sqref="L13:L84">
    <cfRule type="cellIs" dxfId="2429" priority="9" stopIfTrue="1" operator="lessThan">
      <formula>5</formula>
    </cfRule>
  </conditionalFormatting>
  <conditionalFormatting sqref="L11:M84">
    <cfRule type="cellIs" dxfId="2428" priority="6" operator="lessThan">
      <formula>5</formula>
    </cfRule>
  </conditionalFormatting>
  <conditionalFormatting sqref="L85">
    <cfRule type="cellIs" dxfId="2427" priority="4" operator="lessThan">
      <formula>5</formula>
    </cfRule>
    <cfRule type="cellIs" dxfId="2426" priority="5" operator="lessThan">
      <formula>5</formula>
    </cfRule>
  </conditionalFormatting>
  <conditionalFormatting sqref="L85">
    <cfRule type="cellIs" dxfId="2425" priority="3" stopIfTrue="1" operator="lessThan">
      <formula>5</formula>
    </cfRule>
  </conditionalFormatting>
  <conditionalFormatting sqref="L85:M85">
    <cfRule type="cellIs" dxfId="2424" priority="2" operator="lessThan">
      <formula>5</formula>
    </cfRule>
  </conditionalFormatting>
  <conditionalFormatting sqref="L11:N85">
    <cfRule type="cellIs" dxfId="2423" priority="1" operator="lessThan">
      <formula>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G99"/>
  <sheetViews>
    <sheetView topLeftCell="A4" workbookViewId="0">
      <pane xSplit="3" ySplit="3" topLeftCell="D7" activePane="bottomRight" state="frozen"/>
      <selection activeCell="A4" sqref="A4"/>
      <selection pane="topRight" activeCell="D4" sqref="D4"/>
      <selection pane="bottomLeft" activeCell="A7" sqref="A7"/>
      <selection pane="bottomRight" activeCell="D6" sqref="A6:XFD6"/>
    </sheetView>
  </sheetViews>
  <sheetFormatPr defaultRowHeight="12" x14ac:dyDescent="0.2"/>
  <cols>
    <col min="1" max="1" width="3.140625" style="1" bestFit="1" customWidth="1"/>
    <col min="2" max="2" width="18.28515625" style="1" bestFit="1" customWidth="1"/>
    <col min="3" max="3" width="7.28515625" style="1" customWidth="1"/>
    <col min="4" max="5" width="2.7109375" style="1" bestFit="1" customWidth="1"/>
    <col min="6" max="6" width="2.42578125" style="1" bestFit="1" customWidth="1"/>
    <col min="7" max="8" width="2.7109375" style="1" bestFit="1" customWidth="1"/>
    <col min="9" max="9" width="2.42578125" style="1" bestFit="1" customWidth="1"/>
    <col min="10" max="10" width="2.7109375" style="2" bestFit="1" customWidth="1"/>
    <col min="11" max="11" width="2.7109375" style="1" bestFit="1" customWidth="1"/>
    <col min="12" max="12" width="2.42578125" style="1" bestFit="1" customWidth="1"/>
    <col min="13" max="14" width="2.7109375" style="1" bestFit="1" customWidth="1"/>
    <col min="15" max="15" width="2.42578125" style="1" bestFit="1" customWidth="1"/>
    <col min="16" max="17" width="2.7109375" style="1" bestFit="1" customWidth="1"/>
    <col min="18" max="18" width="2.42578125" style="1" bestFit="1" customWidth="1"/>
    <col min="19" max="26" width="2.7109375" style="1" bestFit="1" customWidth="1"/>
    <col min="27" max="27" width="2.42578125" style="1" bestFit="1" customWidth="1"/>
    <col min="28" max="29" width="2.7109375" style="1" bestFit="1" customWidth="1"/>
    <col min="30" max="30" width="2.42578125" style="1" bestFit="1" customWidth="1"/>
    <col min="31" max="31" width="2.7109375" style="2" bestFit="1" customWidth="1"/>
    <col min="32" max="32" width="2.7109375" style="1" bestFit="1" customWidth="1"/>
    <col min="33" max="33" width="2.7109375" style="2" bestFit="1" customWidth="1"/>
    <col min="34" max="34" width="2.7109375" style="1" bestFit="1" customWidth="1"/>
    <col min="35" max="35" width="2.42578125" style="1" bestFit="1" customWidth="1"/>
    <col min="36" max="45" width="2.7109375" style="1" bestFit="1" customWidth="1"/>
    <col min="46" max="46" width="2.42578125" style="1" bestFit="1" customWidth="1"/>
    <col min="47" max="47" width="4" style="2" bestFit="1" customWidth="1"/>
    <col min="48" max="48" width="3.5703125" style="1" customWidth="1"/>
    <col min="49" max="49" width="5.5703125" style="1" bestFit="1" customWidth="1"/>
    <col min="50" max="56" width="2.7109375" style="1" bestFit="1" customWidth="1"/>
    <col min="57" max="57" width="2.7109375" style="2" bestFit="1" customWidth="1"/>
    <col min="58" max="58" width="2.7109375" style="1" bestFit="1" customWidth="1"/>
    <col min="59" max="59" width="2.7109375" style="2" bestFit="1" customWidth="1"/>
    <col min="60" max="72" width="2.7109375" style="1" bestFit="1" customWidth="1"/>
    <col min="73" max="73" width="2.42578125" style="1" bestFit="1" customWidth="1"/>
    <col min="74" max="77" width="2.7109375" style="1" bestFit="1" customWidth="1"/>
    <col min="78" max="78" width="2.7109375" style="2" bestFit="1" customWidth="1"/>
    <col min="79" max="79" width="2.7109375" style="1" bestFit="1" customWidth="1"/>
    <col min="80" max="80" width="2.42578125" style="1" bestFit="1" customWidth="1"/>
    <col min="81" max="81" width="2.7109375" style="2" bestFit="1" customWidth="1"/>
    <col min="82" max="88" width="2.7109375" style="1" bestFit="1" customWidth="1"/>
    <col min="89" max="89" width="2.42578125" style="1" bestFit="1" customWidth="1"/>
    <col min="90" max="93" width="2.7109375" style="1" bestFit="1" customWidth="1"/>
    <col min="94" max="94" width="2.42578125" style="1" bestFit="1" customWidth="1"/>
    <col min="95" max="98" width="2.7109375" style="1" bestFit="1" customWidth="1"/>
    <col min="99" max="99" width="4" style="2" bestFit="1" customWidth="1"/>
    <col min="100" max="100" width="5" style="1" customWidth="1"/>
    <col min="101" max="101" width="5.5703125" style="1" bestFit="1" customWidth="1"/>
    <col min="102" max="104" width="2.7109375" style="1" bestFit="1" customWidth="1"/>
    <col min="105" max="105" width="2.42578125" style="1" bestFit="1" customWidth="1"/>
    <col min="106" max="107" width="2.7109375" style="1" bestFit="1" customWidth="1"/>
    <col min="108" max="108" width="2.42578125" style="1" bestFit="1" customWidth="1"/>
    <col min="109" max="110" width="2.7109375" style="1" bestFit="1" customWidth="1"/>
    <col min="111" max="111" width="2.7109375" style="2" bestFit="1" customWidth="1"/>
    <col min="112" max="112" width="2.7109375" style="1" bestFit="1" customWidth="1"/>
    <col min="113" max="113" width="2.7109375" style="2" bestFit="1" customWidth="1"/>
    <col min="114" max="124" width="2.7109375" style="1" bestFit="1" customWidth="1"/>
    <col min="125" max="125" width="4" style="2" bestFit="1" customWidth="1"/>
    <col min="126" max="126" width="5" style="1" customWidth="1"/>
    <col min="127" max="127" width="5.5703125" style="1" bestFit="1" customWidth="1"/>
    <col min="128" max="128" width="4" style="1" bestFit="1" customWidth="1"/>
    <col min="129" max="151" width="3.140625" style="2" customWidth="1"/>
    <col min="152" max="152" width="4.85546875" style="2" bestFit="1" customWidth="1"/>
    <col min="153" max="153" width="2.7109375" style="1" bestFit="1" customWidth="1"/>
    <col min="154" max="154" width="3.85546875" style="1" bestFit="1" customWidth="1"/>
    <col min="155" max="155" width="3.7109375" style="1" customWidth="1"/>
    <col min="156" max="156" width="4.5703125" style="2" bestFit="1" customWidth="1"/>
    <col min="157" max="157" width="3.85546875" style="1" customWidth="1"/>
    <col min="158" max="158" width="3.85546875" style="1" bestFit="1" customWidth="1"/>
    <col min="159" max="159" width="3.7109375" style="1" customWidth="1"/>
    <col min="160" max="160" width="4.140625" style="2" customWidth="1"/>
    <col min="161" max="161" width="5" style="1" customWidth="1"/>
    <col min="162" max="163" width="6.140625" style="1" customWidth="1"/>
    <col min="164" max="367" width="9.140625" style="1"/>
    <col min="368" max="368" width="4" style="1" customWidth="1"/>
    <col min="369" max="369" width="19.28515625" style="1" bestFit="1" customWidth="1"/>
    <col min="370" max="370" width="7.28515625" style="1" customWidth="1"/>
    <col min="371" max="371" width="4" style="1" bestFit="1" customWidth="1"/>
    <col min="372" max="388" width="3.7109375" style="1" customWidth="1"/>
    <col min="389" max="390" width="5" style="1" customWidth="1"/>
    <col min="391" max="393" width="6.7109375" style="1" customWidth="1"/>
    <col min="394" max="394" width="7.85546875" style="1" customWidth="1"/>
    <col min="395" max="395" width="5.7109375" style="1" bestFit="1" customWidth="1"/>
    <col min="396" max="396" width="9.7109375" style="1" bestFit="1" customWidth="1"/>
    <col min="397" max="623" width="9.140625" style="1"/>
    <col min="624" max="624" width="4" style="1" customWidth="1"/>
    <col min="625" max="625" width="19.28515625" style="1" bestFit="1" customWidth="1"/>
    <col min="626" max="626" width="7.28515625" style="1" customWidth="1"/>
    <col min="627" max="627" width="4" style="1" bestFit="1" customWidth="1"/>
    <col min="628" max="644" width="3.7109375" style="1" customWidth="1"/>
    <col min="645" max="646" width="5" style="1" customWidth="1"/>
    <col min="647" max="649" width="6.7109375" style="1" customWidth="1"/>
    <col min="650" max="650" width="7.85546875" style="1" customWidth="1"/>
    <col min="651" max="651" width="5.7109375" style="1" bestFit="1" customWidth="1"/>
    <col min="652" max="652" width="9.7109375" style="1" bestFit="1" customWidth="1"/>
    <col min="653" max="879" width="9.140625" style="1"/>
    <col min="880" max="880" width="4" style="1" customWidth="1"/>
    <col min="881" max="881" width="19.28515625" style="1" bestFit="1" customWidth="1"/>
    <col min="882" max="882" width="7.28515625" style="1" customWidth="1"/>
    <col min="883" max="883" width="4" style="1" bestFit="1" customWidth="1"/>
    <col min="884" max="900" width="3.7109375" style="1" customWidth="1"/>
    <col min="901" max="902" width="5" style="1" customWidth="1"/>
    <col min="903" max="905" width="6.7109375" style="1" customWidth="1"/>
    <col min="906" max="906" width="7.85546875" style="1" customWidth="1"/>
    <col min="907" max="907" width="5.7109375" style="1" bestFit="1" customWidth="1"/>
    <col min="908" max="908" width="9.7109375" style="1" bestFit="1" customWidth="1"/>
    <col min="909" max="1135" width="9.140625" style="1"/>
    <col min="1136" max="1136" width="4" style="1" customWidth="1"/>
    <col min="1137" max="1137" width="19.28515625" style="1" bestFit="1" customWidth="1"/>
    <col min="1138" max="1138" width="7.28515625" style="1" customWidth="1"/>
    <col min="1139" max="1139" width="4" style="1" bestFit="1" customWidth="1"/>
    <col min="1140" max="1156" width="3.7109375" style="1" customWidth="1"/>
    <col min="1157" max="1158" width="5" style="1" customWidth="1"/>
    <col min="1159" max="1161" width="6.7109375" style="1" customWidth="1"/>
    <col min="1162" max="1162" width="7.85546875" style="1" customWidth="1"/>
    <col min="1163" max="1163" width="5.7109375" style="1" bestFit="1" customWidth="1"/>
    <col min="1164" max="1164" width="9.7109375" style="1" bestFit="1" customWidth="1"/>
    <col min="1165" max="1391" width="9.140625" style="1"/>
    <col min="1392" max="1392" width="4" style="1" customWidth="1"/>
    <col min="1393" max="1393" width="19.28515625" style="1" bestFit="1" customWidth="1"/>
    <col min="1394" max="1394" width="7.28515625" style="1" customWidth="1"/>
    <col min="1395" max="1395" width="4" style="1" bestFit="1" customWidth="1"/>
    <col min="1396" max="1412" width="3.7109375" style="1" customWidth="1"/>
    <col min="1413" max="1414" width="5" style="1" customWidth="1"/>
    <col min="1415" max="1417" width="6.7109375" style="1" customWidth="1"/>
    <col min="1418" max="1418" width="7.85546875" style="1" customWidth="1"/>
    <col min="1419" max="1419" width="5.7109375" style="1" bestFit="1" customWidth="1"/>
    <col min="1420" max="1420" width="9.7109375" style="1" bestFit="1" customWidth="1"/>
    <col min="1421" max="1647" width="9.140625" style="1"/>
    <col min="1648" max="1648" width="4" style="1" customWidth="1"/>
    <col min="1649" max="1649" width="19.28515625" style="1" bestFit="1" customWidth="1"/>
    <col min="1650" max="1650" width="7.28515625" style="1" customWidth="1"/>
    <col min="1651" max="1651" width="4" style="1" bestFit="1" customWidth="1"/>
    <col min="1652" max="1668" width="3.7109375" style="1" customWidth="1"/>
    <col min="1669" max="1670" width="5" style="1" customWidth="1"/>
    <col min="1671" max="1673" width="6.7109375" style="1" customWidth="1"/>
    <col min="1674" max="1674" width="7.85546875" style="1" customWidth="1"/>
    <col min="1675" max="1675" width="5.7109375" style="1" bestFit="1" customWidth="1"/>
    <col min="1676" max="1676" width="9.7109375" style="1" bestFit="1" customWidth="1"/>
    <col min="1677" max="1903" width="9.140625" style="1"/>
    <col min="1904" max="1904" width="4" style="1" customWidth="1"/>
    <col min="1905" max="1905" width="19.28515625" style="1" bestFit="1" customWidth="1"/>
    <col min="1906" max="1906" width="7.28515625" style="1" customWidth="1"/>
    <col min="1907" max="1907" width="4" style="1" bestFit="1" customWidth="1"/>
    <col min="1908" max="1924" width="3.7109375" style="1" customWidth="1"/>
    <col min="1925" max="1926" width="5" style="1" customWidth="1"/>
    <col min="1927" max="1929" width="6.7109375" style="1" customWidth="1"/>
    <col min="1930" max="1930" width="7.85546875" style="1" customWidth="1"/>
    <col min="1931" max="1931" width="5.7109375" style="1" bestFit="1" customWidth="1"/>
    <col min="1932" max="1932" width="9.7109375" style="1" bestFit="1" customWidth="1"/>
    <col min="1933" max="2159" width="9.140625" style="1"/>
    <col min="2160" max="2160" width="4" style="1" customWidth="1"/>
    <col min="2161" max="2161" width="19.28515625" style="1" bestFit="1" customWidth="1"/>
    <col min="2162" max="2162" width="7.28515625" style="1" customWidth="1"/>
    <col min="2163" max="2163" width="4" style="1" bestFit="1" customWidth="1"/>
    <col min="2164" max="2180" width="3.7109375" style="1" customWidth="1"/>
    <col min="2181" max="2182" width="5" style="1" customWidth="1"/>
    <col min="2183" max="2185" width="6.7109375" style="1" customWidth="1"/>
    <col min="2186" max="2186" width="7.85546875" style="1" customWidth="1"/>
    <col min="2187" max="2187" width="5.7109375" style="1" bestFit="1" customWidth="1"/>
    <col min="2188" max="2188" width="9.7109375" style="1" bestFit="1" customWidth="1"/>
    <col min="2189" max="2415" width="9.140625" style="1"/>
    <col min="2416" max="2416" width="4" style="1" customWidth="1"/>
    <col min="2417" max="2417" width="19.28515625" style="1" bestFit="1" customWidth="1"/>
    <col min="2418" max="2418" width="7.28515625" style="1" customWidth="1"/>
    <col min="2419" max="2419" width="4" style="1" bestFit="1" customWidth="1"/>
    <col min="2420" max="2436" width="3.7109375" style="1" customWidth="1"/>
    <col min="2437" max="2438" width="5" style="1" customWidth="1"/>
    <col min="2439" max="2441" width="6.7109375" style="1" customWidth="1"/>
    <col min="2442" max="2442" width="7.85546875" style="1" customWidth="1"/>
    <col min="2443" max="2443" width="5.7109375" style="1" bestFit="1" customWidth="1"/>
    <col min="2444" max="2444" width="9.7109375" style="1" bestFit="1" customWidth="1"/>
    <col min="2445" max="2671" width="9.140625" style="1"/>
    <col min="2672" max="2672" width="4" style="1" customWidth="1"/>
    <col min="2673" max="2673" width="19.28515625" style="1" bestFit="1" customWidth="1"/>
    <col min="2674" max="2674" width="7.28515625" style="1" customWidth="1"/>
    <col min="2675" max="2675" width="4" style="1" bestFit="1" customWidth="1"/>
    <col min="2676" max="2692" width="3.7109375" style="1" customWidth="1"/>
    <col min="2693" max="2694" width="5" style="1" customWidth="1"/>
    <col min="2695" max="2697" width="6.7109375" style="1" customWidth="1"/>
    <col min="2698" max="2698" width="7.85546875" style="1" customWidth="1"/>
    <col min="2699" max="2699" width="5.7109375" style="1" bestFit="1" customWidth="1"/>
    <col min="2700" max="2700" width="9.7109375" style="1" bestFit="1" customWidth="1"/>
    <col min="2701" max="2927" width="9.140625" style="1"/>
    <col min="2928" max="2928" width="4" style="1" customWidth="1"/>
    <col min="2929" max="2929" width="19.28515625" style="1" bestFit="1" customWidth="1"/>
    <col min="2930" max="2930" width="7.28515625" style="1" customWidth="1"/>
    <col min="2931" max="2931" width="4" style="1" bestFit="1" customWidth="1"/>
    <col min="2932" max="2948" width="3.7109375" style="1" customWidth="1"/>
    <col min="2949" max="2950" width="5" style="1" customWidth="1"/>
    <col min="2951" max="2953" width="6.7109375" style="1" customWidth="1"/>
    <col min="2954" max="2954" width="7.85546875" style="1" customWidth="1"/>
    <col min="2955" max="2955" width="5.7109375" style="1" bestFit="1" customWidth="1"/>
    <col min="2956" max="2956" width="9.7109375" style="1" bestFit="1" customWidth="1"/>
    <col min="2957" max="3183" width="9.140625" style="1"/>
    <col min="3184" max="3184" width="4" style="1" customWidth="1"/>
    <col min="3185" max="3185" width="19.28515625" style="1" bestFit="1" customWidth="1"/>
    <col min="3186" max="3186" width="7.28515625" style="1" customWidth="1"/>
    <col min="3187" max="3187" width="4" style="1" bestFit="1" customWidth="1"/>
    <col min="3188" max="3204" width="3.7109375" style="1" customWidth="1"/>
    <col min="3205" max="3206" width="5" style="1" customWidth="1"/>
    <col min="3207" max="3209" width="6.7109375" style="1" customWidth="1"/>
    <col min="3210" max="3210" width="7.85546875" style="1" customWidth="1"/>
    <col min="3211" max="3211" width="5.7109375" style="1" bestFit="1" customWidth="1"/>
    <col min="3212" max="3212" width="9.7109375" style="1" bestFit="1" customWidth="1"/>
    <col min="3213" max="3439" width="9.140625" style="1"/>
    <col min="3440" max="3440" width="4" style="1" customWidth="1"/>
    <col min="3441" max="3441" width="19.28515625" style="1" bestFit="1" customWidth="1"/>
    <col min="3442" max="3442" width="7.28515625" style="1" customWidth="1"/>
    <col min="3443" max="3443" width="4" style="1" bestFit="1" customWidth="1"/>
    <col min="3444" max="3460" width="3.7109375" style="1" customWidth="1"/>
    <col min="3461" max="3462" width="5" style="1" customWidth="1"/>
    <col min="3463" max="3465" width="6.7109375" style="1" customWidth="1"/>
    <col min="3466" max="3466" width="7.85546875" style="1" customWidth="1"/>
    <col min="3467" max="3467" width="5.7109375" style="1" bestFit="1" customWidth="1"/>
    <col min="3468" max="3468" width="9.7109375" style="1" bestFit="1" customWidth="1"/>
    <col min="3469" max="3695" width="9.140625" style="1"/>
    <col min="3696" max="3696" width="4" style="1" customWidth="1"/>
    <col min="3697" max="3697" width="19.28515625" style="1" bestFit="1" customWidth="1"/>
    <col min="3698" max="3698" width="7.28515625" style="1" customWidth="1"/>
    <col min="3699" max="3699" width="4" style="1" bestFit="1" customWidth="1"/>
    <col min="3700" max="3716" width="3.7109375" style="1" customWidth="1"/>
    <col min="3717" max="3718" width="5" style="1" customWidth="1"/>
    <col min="3719" max="3721" width="6.7109375" style="1" customWidth="1"/>
    <col min="3722" max="3722" width="7.85546875" style="1" customWidth="1"/>
    <col min="3723" max="3723" width="5.7109375" style="1" bestFit="1" customWidth="1"/>
    <col min="3724" max="3724" width="9.7109375" style="1" bestFit="1" customWidth="1"/>
    <col min="3725" max="3951" width="9.140625" style="1"/>
    <col min="3952" max="3952" width="4" style="1" customWidth="1"/>
    <col min="3953" max="3953" width="19.28515625" style="1" bestFit="1" customWidth="1"/>
    <col min="3954" max="3954" width="7.28515625" style="1" customWidth="1"/>
    <col min="3955" max="3955" width="4" style="1" bestFit="1" customWidth="1"/>
    <col min="3956" max="3972" width="3.7109375" style="1" customWidth="1"/>
    <col min="3973" max="3974" width="5" style="1" customWidth="1"/>
    <col min="3975" max="3977" width="6.7109375" style="1" customWidth="1"/>
    <col min="3978" max="3978" width="7.85546875" style="1" customWidth="1"/>
    <col min="3979" max="3979" width="5.7109375" style="1" bestFit="1" customWidth="1"/>
    <col min="3980" max="3980" width="9.7109375" style="1" bestFit="1" customWidth="1"/>
    <col min="3981" max="4207" width="9.140625" style="1"/>
    <col min="4208" max="4208" width="4" style="1" customWidth="1"/>
    <col min="4209" max="4209" width="19.28515625" style="1" bestFit="1" customWidth="1"/>
    <col min="4210" max="4210" width="7.28515625" style="1" customWidth="1"/>
    <col min="4211" max="4211" width="4" style="1" bestFit="1" customWidth="1"/>
    <col min="4212" max="4228" width="3.7109375" style="1" customWidth="1"/>
    <col min="4229" max="4230" width="5" style="1" customWidth="1"/>
    <col min="4231" max="4233" width="6.7109375" style="1" customWidth="1"/>
    <col min="4234" max="4234" width="7.85546875" style="1" customWidth="1"/>
    <col min="4235" max="4235" width="5.7109375" style="1" bestFit="1" customWidth="1"/>
    <col min="4236" max="4236" width="9.7109375" style="1" bestFit="1" customWidth="1"/>
    <col min="4237" max="4463" width="9.140625" style="1"/>
    <col min="4464" max="4464" width="4" style="1" customWidth="1"/>
    <col min="4465" max="4465" width="19.28515625" style="1" bestFit="1" customWidth="1"/>
    <col min="4466" max="4466" width="7.28515625" style="1" customWidth="1"/>
    <col min="4467" max="4467" width="4" style="1" bestFit="1" customWidth="1"/>
    <col min="4468" max="4484" width="3.7109375" style="1" customWidth="1"/>
    <col min="4485" max="4486" width="5" style="1" customWidth="1"/>
    <col min="4487" max="4489" width="6.7109375" style="1" customWidth="1"/>
    <col min="4490" max="4490" width="7.85546875" style="1" customWidth="1"/>
    <col min="4491" max="4491" width="5.7109375" style="1" bestFit="1" customWidth="1"/>
    <col min="4492" max="4492" width="9.7109375" style="1" bestFit="1" customWidth="1"/>
    <col min="4493" max="4719" width="9.140625" style="1"/>
    <col min="4720" max="4720" width="4" style="1" customWidth="1"/>
    <col min="4721" max="4721" width="19.28515625" style="1" bestFit="1" customWidth="1"/>
    <col min="4722" max="4722" width="7.28515625" style="1" customWidth="1"/>
    <col min="4723" max="4723" width="4" style="1" bestFit="1" customWidth="1"/>
    <col min="4724" max="4740" width="3.7109375" style="1" customWidth="1"/>
    <col min="4741" max="4742" width="5" style="1" customWidth="1"/>
    <col min="4743" max="4745" width="6.7109375" style="1" customWidth="1"/>
    <col min="4746" max="4746" width="7.85546875" style="1" customWidth="1"/>
    <col min="4747" max="4747" width="5.7109375" style="1" bestFit="1" customWidth="1"/>
    <col min="4748" max="4748" width="9.7109375" style="1" bestFit="1" customWidth="1"/>
    <col min="4749" max="4975" width="9.140625" style="1"/>
    <col min="4976" max="4976" width="4" style="1" customWidth="1"/>
    <col min="4977" max="4977" width="19.28515625" style="1" bestFit="1" customWidth="1"/>
    <col min="4978" max="4978" width="7.28515625" style="1" customWidth="1"/>
    <col min="4979" max="4979" width="4" style="1" bestFit="1" customWidth="1"/>
    <col min="4980" max="4996" width="3.7109375" style="1" customWidth="1"/>
    <col min="4997" max="4998" width="5" style="1" customWidth="1"/>
    <col min="4999" max="5001" width="6.7109375" style="1" customWidth="1"/>
    <col min="5002" max="5002" width="7.85546875" style="1" customWidth="1"/>
    <col min="5003" max="5003" width="5.7109375" style="1" bestFit="1" customWidth="1"/>
    <col min="5004" max="5004" width="9.7109375" style="1" bestFit="1" customWidth="1"/>
    <col min="5005" max="5231" width="9.140625" style="1"/>
    <col min="5232" max="5232" width="4" style="1" customWidth="1"/>
    <col min="5233" max="5233" width="19.28515625" style="1" bestFit="1" customWidth="1"/>
    <col min="5234" max="5234" width="7.28515625" style="1" customWidth="1"/>
    <col min="5235" max="5235" width="4" style="1" bestFit="1" customWidth="1"/>
    <col min="5236" max="5252" width="3.7109375" style="1" customWidth="1"/>
    <col min="5253" max="5254" width="5" style="1" customWidth="1"/>
    <col min="5255" max="5257" width="6.7109375" style="1" customWidth="1"/>
    <col min="5258" max="5258" width="7.85546875" style="1" customWidth="1"/>
    <col min="5259" max="5259" width="5.7109375" style="1" bestFit="1" customWidth="1"/>
    <col min="5260" max="5260" width="9.7109375" style="1" bestFit="1" customWidth="1"/>
    <col min="5261" max="5487" width="9.140625" style="1"/>
    <col min="5488" max="5488" width="4" style="1" customWidth="1"/>
    <col min="5489" max="5489" width="19.28515625" style="1" bestFit="1" customWidth="1"/>
    <col min="5490" max="5490" width="7.28515625" style="1" customWidth="1"/>
    <col min="5491" max="5491" width="4" style="1" bestFit="1" customWidth="1"/>
    <col min="5492" max="5508" width="3.7109375" style="1" customWidth="1"/>
    <col min="5509" max="5510" width="5" style="1" customWidth="1"/>
    <col min="5511" max="5513" width="6.7109375" style="1" customWidth="1"/>
    <col min="5514" max="5514" width="7.85546875" style="1" customWidth="1"/>
    <col min="5515" max="5515" width="5.7109375" style="1" bestFit="1" customWidth="1"/>
    <col min="5516" max="5516" width="9.7109375" style="1" bestFit="1" customWidth="1"/>
    <col min="5517" max="5743" width="9.140625" style="1"/>
    <col min="5744" max="5744" width="4" style="1" customWidth="1"/>
    <col min="5745" max="5745" width="19.28515625" style="1" bestFit="1" customWidth="1"/>
    <col min="5746" max="5746" width="7.28515625" style="1" customWidth="1"/>
    <col min="5747" max="5747" width="4" style="1" bestFit="1" customWidth="1"/>
    <col min="5748" max="5764" width="3.7109375" style="1" customWidth="1"/>
    <col min="5765" max="5766" width="5" style="1" customWidth="1"/>
    <col min="5767" max="5769" width="6.7109375" style="1" customWidth="1"/>
    <col min="5770" max="5770" width="7.85546875" style="1" customWidth="1"/>
    <col min="5771" max="5771" width="5.7109375" style="1" bestFit="1" customWidth="1"/>
    <col min="5772" max="5772" width="9.7109375" style="1" bestFit="1" customWidth="1"/>
    <col min="5773" max="5999" width="9.140625" style="1"/>
    <col min="6000" max="6000" width="4" style="1" customWidth="1"/>
    <col min="6001" max="6001" width="19.28515625" style="1" bestFit="1" customWidth="1"/>
    <col min="6002" max="6002" width="7.28515625" style="1" customWidth="1"/>
    <col min="6003" max="6003" width="4" style="1" bestFit="1" customWidth="1"/>
    <col min="6004" max="6020" width="3.7109375" style="1" customWidth="1"/>
    <col min="6021" max="6022" width="5" style="1" customWidth="1"/>
    <col min="6023" max="6025" width="6.7109375" style="1" customWidth="1"/>
    <col min="6026" max="6026" width="7.85546875" style="1" customWidth="1"/>
    <col min="6027" max="6027" width="5.7109375" style="1" bestFit="1" customWidth="1"/>
    <col min="6028" max="6028" width="9.7109375" style="1" bestFit="1" customWidth="1"/>
    <col min="6029" max="6255" width="9.140625" style="1"/>
    <col min="6256" max="6256" width="4" style="1" customWidth="1"/>
    <col min="6257" max="6257" width="19.28515625" style="1" bestFit="1" customWidth="1"/>
    <col min="6258" max="6258" width="7.28515625" style="1" customWidth="1"/>
    <col min="6259" max="6259" width="4" style="1" bestFit="1" customWidth="1"/>
    <col min="6260" max="6276" width="3.7109375" style="1" customWidth="1"/>
    <col min="6277" max="6278" width="5" style="1" customWidth="1"/>
    <col min="6279" max="6281" width="6.7109375" style="1" customWidth="1"/>
    <col min="6282" max="6282" width="7.85546875" style="1" customWidth="1"/>
    <col min="6283" max="6283" width="5.7109375" style="1" bestFit="1" customWidth="1"/>
    <col min="6284" max="6284" width="9.7109375" style="1" bestFit="1" customWidth="1"/>
    <col min="6285" max="6511" width="9.140625" style="1"/>
    <col min="6512" max="6512" width="4" style="1" customWidth="1"/>
    <col min="6513" max="6513" width="19.28515625" style="1" bestFit="1" customWidth="1"/>
    <col min="6514" max="6514" width="7.28515625" style="1" customWidth="1"/>
    <col min="6515" max="6515" width="4" style="1" bestFit="1" customWidth="1"/>
    <col min="6516" max="6532" width="3.7109375" style="1" customWidth="1"/>
    <col min="6533" max="6534" width="5" style="1" customWidth="1"/>
    <col min="6535" max="6537" width="6.7109375" style="1" customWidth="1"/>
    <col min="6538" max="6538" width="7.85546875" style="1" customWidth="1"/>
    <col min="6539" max="6539" width="5.7109375" style="1" bestFit="1" customWidth="1"/>
    <col min="6540" max="6540" width="9.7109375" style="1" bestFit="1" customWidth="1"/>
    <col min="6541" max="6767" width="9.140625" style="1"/>
    <col min="6768" max="6768" width="4" style="1" customWidth="1"/>
    <col min="6769" max="6769" width="19.28515625" style="1" bestFit="1" customWidth="1"/>
    <col min="6770" max="6770" width="7.28515625" style="1" customWidth="1"/>
    <col min="6771" max="6771" width="4" style="1" bestFit="1" customWidth="1"/>
    <col min="6772" max="6788" width="3.7109375" style="1" customWidth="1"/>
    <col min="6789" max="6790" width="5" style="1" customWidth="1"/>
    <col min="6791" max="6793" width="6.7109375" style="1" customWidth="1"/>
    <col min="6794" max="6794" width="7.85546875" style="1" customWidth="1"/>
    <col min="6795" max="6795" width="5.7109375" style="1" bestFit="1" customWidth="1"/>
    <col min="6796" max="6796" width="9.7109375" style="1" bestFit="1" customWidth="1"/>
    <col min="6797" max="7023" width="9.140625" style="1"/>
    <col min="7024" max="7024" width="4" style="1" customWidth="1"/>
    <col min="7025" max="7025" width="19.28515625" style="1" bestFit="1" customWidth="1"/>
    <col min="7026" max="7026" width="7.28515625" style="1" customWidth="1"/>
    <col min="7027" max="7027" width="4" style="1" bestFit="1" customWidth="1"/>
    <col min="7028" max="7044" width="3.7109375" style="1" customWidth="1"/>
    <col min="7045" max="7046" width="5" style="1" customWidth="1"/>
    <col min="7047" max="7049" width="6.7109375" style="1" customWidth="1"/>
    <col min="7050" max="7050" width="7.85546875" style="1" customWidth="1"/>
    <col min="7051" max="7051" width="5.7109375" style="1" bestFit="1" customWidth="1"/>
    <col min="7052" max="7052" width="9.7109375" style="1" bestFit="1" customWidth="1"/>
    <col min="7053" max="7279" width="9.140625" style="1"/>
    <col min="7280" max="7280" width="4" style="1" customWidth="1"/>
    <col min="7281" max="7281" width="19.28515625" style="1" bestFit="1" customWidth="1"/>
    <col min="7282" max="7282" width="7.28515625" style="1" customWidth="1"/>
    <col min="7283" max="7283" width="4" style="1" bestFit="1" customWidth="1"/>
    <col min="7284" max="7300" width="3.7109375" style="1" customWidth="1"/>
    <col min="7301" max="7302" width="5" style="1" customWidth="1"/>
    <col min="7303" max="7305" width="6.7109375" style="1" customWidth="1"/>
    <col min="7306" max="7306" width="7.85546875" style="1" customWidth="1"/>
    <col min="7307" max="7307" width="5.7109375" style="1" bestFit="1" customWidth="1"/>
    <col min="7308" max="7308" width="9.7109375" style="1" bestFit="1" customWidth="1"/>
    <col min="7309" max="7535" width="9.140625" style="1"/>
    <col min="7536" max="7536" width="4" style="1" customWidth="1"/>
    <col min="7537" max="7537" width="19.28515625" style="1" bestFit="1" customWidth="1"/>
    <col min="7538" max="7538" width="7.28515625" style="1" customWidth="1"/>
    <col min="7539" max="7539" width="4" style="1" bestFit="1" customWidth="1"/>
    <col min="7540" max="7556" width="3.7109375" style="1" customWidth="1"/>
    <col min="7557" max="7558" width="5" style="1" customWidth="1"/>
    <col min="7559" max="7561" width="6.7109375" style="1" customWidth="1"/>
    <col min="7562" max="7562" width="7.85546875" style="1" customWidth="1"/>
    <col min="7563" max="7563" width="5.7109375" style="1" bestFit="1" customWidth="1"/>
    <col min="7564" max="7564" width="9.7109375" style="1" bestFit="1" customWidth="1"/>
    <col min="7565" max="7791" width="9.140625" style="1"/>
    <col min="7792" max="7792" width="4" style="1" customWidth="1"/>
    <col min="7793" max="7793" width="19.28515625" style="1" bestFit="1" customWidth="1"/>
    <col min="7794" max="7794" width="7.28515625" style="1" customWidth="1"/>
    <col min="7795" max="7795" width="4" style="1" bestFit="1" customWidth="1"/>
    <col min="7796" max="7812" width="3.7109375" style="1" customWidth="1"/>
    <col min="7813" max="7814" width="5" style="1" customWidth="1"/>
    <col min="7815" max="7817" width="6.7109375" style="1" customWidth="1"/>
    <col min="7818" max="7818" width="7.85546875" style="1" customWidth="1"/>
    <col min="7819" max="7819" width="5.7109375" style="1" bestFit="1" customWidth="1"/>
    <col min="7820" max="7820" width="9.7109375" style="1" bestFit="1" customWidth="1"/>
    <col min="7821" max="8047" width="9.140625" style="1"/>
    <col min="8048" max="8048" width="4" style="1" customWidth="1"/>
    <col min="8049" max="8049" width="19.28515625" style="1" bestFit="1" customWidth="1"/>
    <col min="8050" max="8050" width="7.28515625" style="1" customWidth="1"/>
    <col min="8051" max="8051" width="4" style="1" bestFit="1" customWidth="1"/>
    <col min="8052" max="8068" width="3.7109375" style="1" customWidth="1"/>
    <col min="8069" max="8070" width="5" style="1" customWidth="1"/>
    <col min="8071" max="8073" width="6.7109375" style="1" customWidth="1"/>
    <col min="8074" max="8074" width="7.85546875" style="1" customWidth="1"/>
    <col min="8075" max="8075" width="5.7109375" style="1" bestFit="1" customWidth="1"/>
    <col min="8076" max="8076" width="9.7109375" style="1" bestFit="1" customWidth="1"/>
    <col min="8077" max="8303" width="9.140625" style="1"/>
    <col min="8304" max="8304" width="4" style="1" customWidth="1"/>
    <col min="8305" max="8305" width="19.28515625" style="1" bestFit="1" customWidth="1"/>
    <col min="8306" max="8306" width="7.28515625" style="1" customWidth="1"/>
    <col min="8307" max="8307" width="4" style="1" bestFit="1" customWidth="1"/>
    <col min="8308" max="8324" width="3.7109375" style="1" customWidth="1"/>
    <col min="8325" max="8326" width="5" style="1" customWidth="1"/>
    <col min="8327" max="8329" width="6.7109375" style="1" customWidth="1"/>
    <col min="8330" max="8330" width="7.85546875" style="1" customWidth="1"/>
    <col min="8331" max="8331" width="5.7109375" style="1" bestFit="1" customWidth="1"/>
    <col min="8332" max="8332" width="9.7109375" style="1" bestFit="1" customWidth="1"/>
    <col min="8333" max="8559" width="9.140625" style="1"/>
    <col min="8560" max="8560" width="4" style="1" customWidth="1"/>
    <col min="8561" max="8561" width="19.28515625" style="1" bestFit="1" customWidth="1"/>
    <col min="8562" max="8562" width="7.28515625" style="1" customWidth="1"/>
    <col min="8563" max="8563" width="4" style="1" bestFit="1" customWidth="1"/>
    <col min="8564" max="8580" width="3.7109375" style="1" customWidth="1"/>
    <col min="8581" max="8582" width="5" style="1" customWidth="1"/>
    <col min="8583" max="8585" width="6.7109375" style="1" customWidth="1"/>
    <col min="8586" max="8586" width="7.85546875" style="1" customWidth="1"/>
    <col min="8587" max="8587" width="5.7109375" style="1" bestFit="1" customWidth="1"/>
    <col min="8588" max="8588" width="9.7109375" style="1" bestFit="1" customWidth="1"/>
    <col min="8589" max="8815" width="9.140625" style="1"/>
    <col min="8816" max="8816" width="4" style="1" customWidth="1"/>
    <col min="8817" max="8817" width="19.28515625" style="1" bestFit="1" customWidth="1"/>
    <col min="8818" max="8818" width="7.28515625" style="1" customWidth="1"/>
    <col min="8819" max="8819" width="4" style="1" bestFit="1" customWidth="1"/>
    <col min="8820" max="8836" width="3.7109375" style="1" customWidth="1"/>
    <col min="8837" max="8838" width="5" style="1" customWidth="1"/>
    <col min="8839" max="8841" width="6.7109375" style="1" customWidth="1"/>
    <col min="8842" max="8842" width="7.85546875" style="1" customWidth="1"/>
    <col min="8843" max="8843" width="5.7109375" style="1" bestFit="1" customWidth="1"/>
    <col min="8844" max="8844" width="9.7109375" style="1" bestFit="1" customWidth="1"/>
    <col min="8845" max="9071" width="9.140625" style="1"/>
    <col min="9072" max="9072" width="4" style="1" customWidth="1"/>
    <col min="9073" max="9073" width="19.28515625" style="1" bestFit="1" customWidth="1"/>
    <col min="9074" max="9074" width="7.28515625" style="1" customWidth="1"/>
    <col min="9075" max="9075" width="4" style="1" bestFit="1" customWidth="1"/>
    <col min="9076" max="9092" width="3.7109375" style="1" customWidth="1"/>
    <col min="9093" max="9094" width="5" style="1" customWidth="1"/>
    <col min="9095" max="9097" width="6.7109375" style="1" customWidth="1"/>
    <col min="9098" max="9098" width="7.85546875" style="1" customWidth="1"/>
    <col min="9099" max="9099" width="5.7109375" style="1" bestFit="1" customWidth="1"/>
    <col min="9100" max="9100" width="9.7109375" style="1" bestFit="1" customWidth="1"/>
    <col min="9101" max="9327" width="9.140625" style="1"/>
    <col min="9328" max="9328" width="4" style="1" customWidth="1"/>
    <col min="9329" max="9329" width="19.28515625" style="1" bestFit="1" customWidth="1"/>
    <col min="9330" max="9330" width="7.28515625" style="1" customWidth="1"/>
    <col min="9331" max="9331" width="4" style="1" bestFit="1" customWidth="1"/>
    <col min="9332" max="9348" width="3.7109375" style="1" customWidth="1"/>
    <col min="9349" max="9350" width="5" style="1" customWidth="1"/>
    <col min="9351" max="9353" width="6.7109375" style="1" customWidth="1"/>
    <col min="9354" max="9354" width="7.85546875" style="1" customWidth="1"/>
    <col min="9355" max="9355" width="5.7109375" style="1" bestFit="1" customWidth="1"/>
    <col min="9356" max="9356" width="9.7109375" style="1" bestFit="1" customWidth="1"/>
    <col min="9357" max="9583" width="9.140625" style="1"/>
    <col min="9584" max="9584" width="4" style="1" customWidth="1"/>
    <col min="9585" max="9585" width="19.28515625" style="1" bestFit="1" customWidth="1"/>
    <col min="9586" max="9586" width="7.28515625" style="1" customWidth="1"/>
    <col min="9587" max="9587" width="4" style="1" bestFit="1" customWidth="1"/>
    <col min="9588" max="9604" width="3.7109375" style="1" customWidth="1"/>
    <col min="9605" max="9606" width="5" style="1" customWidth="1"/>
    <col min="9607" max="9609" width="6.7109375" style="1" customWidth="1"/>
    <col min="9610" max="9610" width="7.85546875" style="1" customWidth="1"/>
    <col min="9611" max="9611" width="5.7109375" style="1" bestFit="1" customWidth="1"/>
    <col min="9612" max="9612" width="9.7109375" style="1" bestFit="1" customWidth="1"/>
    <col min="9613" max="9839" width="9.140625" style="1"/>
    <col min="9840" max="9840" width="4" style="1" customWidth="1"/>
    <col min="9841" max="9841" width="19.28515625" style="1" bestFit="1" customWidth="1"/>
    <col min="9842" max="9842" width="7.28515625" style="1" customWidth="1"/>
    <col min="9843" max="9843" width="4" style="1" bestFit="1" customWidth="1"/>
    <col min="9844" max="9860" width="3.7109375" style="1" customWidth="1"/>
    <col min="9861" max="9862" width="5" style="1" customWidth="1"/>
    <col min="9863" max="9865" width="6.7109375" style="1" customWidth="1"/>
    <col min="9866" max="9866" width="7.85546875" style="1" customWidth="1"/>
    <col min="9867" max="9867" width="5.7109375" style="1" bestFit="1" customWidth="1"/>
    <col min="9868" max="9868" width="9.7109375" style="1" bestFit="1" customWidth="1"/>
    <col min="9869" max="10095" width="9.140625" style="1"/>
    <col min="10096" max="10096" width="4" style="1" customWidth="1"/>
    <col min="10097" max="10097" width="19.28515625" style="1" bestFit="1" customWidth="1"/>
    <col min="10098" max="10098" width="7.28515625" style="1" customWidth="1"/>
    <col min="10099" max="10099" width="4" style="1" bestFit="1" customWidth="1"/>
    <col min="10100" max="10116" width="3.7109375" style="1" customWidth="1"/>
    <col min="10117" max="10118" width="5" style="1" customWidth="1"/>
    <col min="10119" max="10121" width="6.7109375" style="1" customWidth="1"/>
    <col min="10122" max="10122" width="7.85546875" style="1" customWidth="1"/>
    <col min="10123" max="10123" width="5.7109375" style="1" bestFit="1" customWidth="1"/>
    <col min="10124" max="10124" width="9.7109375" style="1" bestFit="1" customWidth="1"/>
    <col min="10125" max="10351" width="9.140625" style="1"/>
    <col min="10352" max="10352" width="4" style="1" customWidth="1"/>
    <col min="10353" max="10353" width="19.28515625" style="1" bestFit="1" customWidth="1"/>
    <col min="10354" max="10354" width="7.28515625" style="1" customWidth="1"/>
    <col min="10355" max="10355" width="4" style="1" bestFit="1" customWidth="1"/>
    <col min="10356" max="10372" width="3.7109375" style="1" customWidth="1"/>
    <col min="10373" max="10374" width="5" style="1" customWidth="1"/>
    <col min="10375" max="10377" width="6.7109375" style="1" customWidth="1"/>
    <col min="10378" max="10378" width="7.85546875" style="1" customWidth="1"/>
    <col min="10379" max="10379" width="5.7109375" style="1" bestFit="1" customWidth="1"/>
    <col min="10380" max="10380" width="9.7109375" style="1" bestFit="1" customWidth="1"/>
    <col min="10381" max="10607" width="9.140625" style="1"/>
    <col min="10608" max="10608" width="4" style="1" customWidth="1"/>
    <col min="10609" max="10609" width="19.28515625" style="1" bestFit="1" customWidth="1"/>
    <col min="10610" max="10610" width="7.28515625" style="1" customWidth="1"/>
    <col min="10611" max="10611" width="4" style="1" bestFit="1" customWidth="1"/>
    <col min="10612" max="10628" width="3.7109375" style="1" customWidth="1"/>
    <col min="10629" max="10630" width="5" style="1" customWidth="1"/>
    <col min="10631" max="10633" width="6.7109375" style="1" customWidth="1"/>
    <col min="10634" max="10634" width="7.85546875" style="1" customWidth="1"/>
    <col min="10635" max="10635" width="5.7109375" style="1" bestFit="1" customWidth="1"/>
    <col min="10636" max="10636" width="9.7109375" style="1" bestFit="1" customWidth="1"/>
    <col min="10637" max="10863" width="9.140625" style="1"/>
    <col min="10864" max="10864" width="4" style="1" customWidth="1"/>
    <col min="10865" max="10865" width="19.28515625" style="1" bestFit="1" customWidth="1"/>
    <col min="10866" max="10866" width="7.28515625" style="1" customWidth="1"/>
    <col min="10867" max="10867" width="4" style="1" bestFit="1" customWidth="1"/>
    <col min="10868" max="10884" width="3.7109375" style="1" customWidth="1"/>
    <col min="10885" max="10886" width="5" style="1" customWidth="1"/>
    <col min="10887" max="10889" width="6.7109375" style="1" customWidth="1"/>
    <col min="10890" max="10890" width="7.85546875" style="1" customWidth="1"/>
    <col min="10891" max="10891" width="5.7109375" style="1" bestFit="1" customWidth="1"/>
    <col min="10892" max="10892" width="9.7109375" style="1" bestFit="1" customWidth="1"/>
    <col min="10893" max="11119" width="9.140625" style="1"/>
    <col min="11120" max="11120" width="4" style="1" customWidth="1"/>
    <col min="11121" max="11121" width="19.28515625" style="1" bestFit="1" customWidth="1"/>
    <col min="11122" max="11122" width="7.28515625" style="1" customWidth="1"/>
    <col min="11123" max="11123" width="4" style="1" bestFit="1" customWidth="1"/>
    <col min="11124" max="11140" width="3.7109375" style="1" customWidth="1"/>
    <col min="11141" max="11142" width="5" style="1" customWidth="1"/>
    <col min="11143" max="11145" width="6.7109375" style="1" customWidth="1"/>
    <col min="11146" max="11146" width="7.85546875" style="1" customWidth="1"/>
    <col min="11147" max="11147" width="5.7109375" style="1" bestFit="1" customWidth="1"/>
    <col min="11148" max="11148" width="9.7109375" style="1" bestFit="1" customWidth="1"/>
    <col min="11149" max="11375" width="9.140625" style="1"/>
    <col min="11376" max="11376" width="4" style="1" customWidth="1"/>
    <col min="11377" max="11377" width="19.28515625" style="1" bestFit="1" customWidth="1"/>
    <col min="11378" max="11378" width="7.28515625" style="1" customWidth="1"/>
    <col min="11379" max="11379" width="4" style="1" bestFit="1" customWidth="1"/>
    <col min="11380" max="11396" width="3.7109375" style="1" customWidth="1"/>
    <col min="11397" max="11398" width="5" style="1" customWidth="1"/>
    <col min="11399" max="11401" width="6.7109375" style="1" customWidth="1"/>
    <col min="11402" max="11402" width="7.85546875" style="1" customWidth="1"/>
    <col min="11403" max="11403" width="5.7109375" style="1" bestFit="1" customWidth="1"/>
    <col min="11404" max="11404" width="9.7109375" style="1" bestFit="1" customWidth="1"/>
    <col min="11405" max="11631" width="9.140625" style="1"/>
    <col min="11632" max="11632" width="4" style="1" customWidth="1"/>
    <col min="11633" max="11633" width="19.28515625" style="1" bestFit="1" customWidth="1"/>
    <col min="11634" max="11634" width="7.28515625" style="1" customWidth="1"/>
    <col min="11635" max="11635" width="4" style="1" bestFit="1" customWidth="1"/>
    <col min="11636" max="11652" width="3.7109375" style="1" customWidth="1"/>
    <col min="11653" max="11654" width="5" style="1" customWidth="1"/>
    <col min="11655" max="11657" width="6.7109375" style="1" customWidth="1"/>
    <col min="11658" max="11658" width="7.85546875" style="1" customWidth="1"/>
    <col min="11659" max="11659" width="5.7109375" style="1" bestFit="1" customWidth="1"/>
    <col min="11660" max="11660" width="9.7109375" style="1" bestFit="1" customWidth="1"/>
    <col min="11661" max="11887" width="9.140625" style="1"/>
    <col min="11888" max="11888" width="4" style="1" customWidth="1"/>
    <col min="11889" max="11889" width="19.28515625" style="1" bestFit="1" customWidth="1"/>
    <col min="11890" max="11890" width="7.28515625" style="1" customWidth="1"/>
    <col min="11891" max="11891" width="4" style="1" bestFit="1" customWidth="1"/>
    <col min="11892" max="11908" width="3.7109375" style="1" customWidth="1"/>
    <col min="11909" max="11910" width="5" style="1" customWidth="1"/>
    <col min="11911" max="11913" width="6.7109375" style="1" customWidth="1"/>
    <col min="11914" max="11914" width="7.85546875" style="1" customWidth="1"/>
    <col min="11915" max="11915" width="5.7109375" style="1" bestFit="1" customWidth="1"/>
    <col min="11916" max="11916" width="9.7109375" style="1" bestFit="1" customWidth="1"/>
    <col min="11917" max="12143" width="9.140625" style="1"/>
    <col min="12144" max="12144" width="4" style="1" customWidth="1"/>
    <col min="12145" max="12145" width="19.28515625" style="1" bestFit="1" customWidth="1"/>
    <col min="12146" max="12146" width="7.28515625" style="1" customWidth="1"/>
    <col min="12147" max="12147" width="4" style="1" bestFit="1" customWidth="1"/>
    <col min="12148" max="12164" width="3.7109375" style="1" customWidth="1"/>
    <col min="12165" max="12166" width="5" style="1" customWidth="1"/>
    <col min="12167" max="12169" width="6.7109375" style="1" customWidth="1"/>
    <col min="12170" max="12170" width="7.85546875" style="1" customWidth="1"/>
    <col min="12171" max="12171" width="5.7109375" style="1" bestFit="1" customWidth="1"/>
    <col min="12172" max="12172" width="9.7109375" style="1" bestFit="1" customWidth="1"/>
    <col min="12173" max="12399" width="9.140625" style="1"/>
    <col min="12400" max="12400" width="4" style="1" customWidth="1"/>
    <col min="12401" max="12401" width="19.28515625" style="1" bestFit="1" customWidth="1"/>
    <col min="12402" max="12402" width="7.28515625" style="1" customWidth="1"/>
    <col min="12403" max="12403" width="4" style="1" bestFit="1" customWidth="1"/>
    <col min="12404" max="12420" width="3.7109375" style="1" customWidth="1"/>
    <col min="12421" max="12422" width="5" style="1" customWidth="1"/>
    <col min="12423" max="12425" width="6.7109375" style="1" customWidth="1"/>
    <col min="12426" max="12426" width="7.85546875" style="1" customWidth="1"/>
    <col min="12427" max="12427" width="5.7109375" style="1" bestFit="1" customWidth="1"/>
    <col min="12428" max="12428" width="9.7109375" style="1" bestFit="1" customWidth="1"/>
    <col min="12429" max="12655" width="9.140625" style="1"/>
    <col min="12656" max="12656" width="4" style="1" customWidth="1"/>
    <col min="12657" max="12657" width="19.28515625" style="1" bestFit="1" customWidth="1"/>
    <col min="12658" max="12658" width="7.28515625" style="1" customWidth="1"/>
    <col min="12659" max="12659" width="4" style="1" bestFit="1" customWidth="1"/>
    <col min="12660" max="12676" width="3.7109375" style="1" customWidth="1"/>
    <col min="12677" max="12678" width="5" style="1" customWidth="1"/>
    <col min="12679" max="12681" width="6.7109375" style="1" customWidth="1"/>
    <col min="12682" max="12682" width="7.85546875" style="1" customWidth="1"/>
    <col min="12683" max="12683" width="5.7109375" style="1" bestFit="1" customWidth="1"/>
    <col min="12684" max="12684" width="9.7109375" style="1" bestFit="1" customWidth="1"/>
    <col min="12685" max="12911" width="9.140625" style="1"/>
    <col min="12912" max="12912" width="4" style="1" customWidth="1"/>
    <col min="12913" max="12913" width="19.28515625" style="1" bestFit="1" customWidth="1"/>
    <col min="12914" max="12914" width="7.28515625" style="1" customWidth="1"/>
    <col min="12915" max="12915" width="4" style="1" bestFit="1" customWidth="1"/>
    <col min="12916" max="12932" width="3.7109375" style="1" customWidth="1"/>
    <col min="12933" max="12934" width="5" style="1" customWidth="1"/>
    <col min="12935" max="12937" width="6.7109375" style="1" customWidth="1"/>
    <col min="12938" max="12938" width="7.85546875" style="1" customWidth="1"/>
    <col min="12939" max="12939" width="5.7109375" style="1" bestFit="1" customWidth="1"/>
    <col min="12940" max="12940" width="9.7109375" style="1" bestFit="1" customWidth="1"/>
    <col min="12941" max="13167" width="9.140625" style="1"/>
    <col min="13168" max="13168" width="4" style="1" customWidth="1"/>
    <col min="13169" max="13169" width="19.28515625" style="1" bestFit="1" customWidth="1"/>
    <col min="13170" max="13170" width="7.28515625" style="1" customWidth="1"/>
    <col min="13171" max="13171" width="4" style="1" bestFit="1" customWidth="1"/>
    <col min="13172" max="13188" width="3.7109375" style="1" customWidth="1"/>
    <col min="13189" max="13190" width="5" style="1" customWidth="1"/>
    <col min="13191" max="13193" width="6.7109375" style="1" customWidth="1"/>
    <col min="13194" max="13194" width="7.85546875" style="1" customWidth="1"/>
    <col min="13195" max="13195" width="5.7109375" style="1" bestFit="1" customWidth="1"/>
    <col min="13196" max="13196" width="9.7109375" style="1" bestFit="1" customWidth="1"/>
    <col min="13197" max="13423" width="9.140625" style="1"/>
    <col min="13424" max="13424" width="4" style="1" customWidth="1"/>
    <col min="13425" max="13425" width="19.28515625" style="1" bestFit="1" customWidth="1"/>
    <col min="13426" max="13426" width="7.28515625" style="1" customWidth="1"/>
    <col min="13427" max="13427" width="4" style="1" bestFit="1" customWidth="1"/>
    <col min="13428" max="13444" width="3.7109375" style="1" customWidth="1"/>
    <col min="13445" max="13446" width="5" style="1" customWidth="1"/>
    <col min="13447" max="13449" width="6.7109375" style="1" customWidth="1"/>
    <col min="13450" max="13450" width="7.85546875" style="1" customWidth="1"/>
    <col min="13451" max="13451" width="5.7109375" style="1" bestFit="1" customWidth="1"/>
    <col min="13452" max="13452" width="9.7109375" style="1" bestFit="1" customWidth="1"/>
    <col min="13453" max="13679" width="9.140625" style="1"/>
    <col min="13680" max="13680" width="4" style="1" customWidth="1"/>
    <col min="13681" max="13681" width="19.28515625" style="1" bestFit="1" customWidth="1"/>
    <col min="13682" max="13682" width="7.28515625" style="1" customWidth="1"/>
    <col min="13683" max="13683" width="4" style="1" bestFit="1" customWidth="1"/>
    <col min="13684" max="13700" width="3.7109375" style="1" customWidth="1"/>
    <col min="13701" max="13702" width="5" style="1" customWidth="1"/>
    <col min="13703" max="13705" width="6.7109375" style="1" customWidth="1"/>
    <col min="13706" max="13706" width="7.85546875" style="1" customWidth="1"/>
    <col min="13707" max="13707" width="5.7109375" style="1" bestFit="1" customWidth="1"/>
    <col min="13708" max="13708" width="9.7109375" style="1" bestFit="1" customWidth="1"/>
    <col min="13709" max="13935" width="9.140625" style="1"/>
    <col min="13936" max="13936" width="4" style="1" customWidth="1"/>
    <col min="13937" max="13937" width="19.28515625" style="1" bestFit="1" customWidth="1"/>
    <col min="13938" max="13938" width="7.28515625" style="1" customWidth="1"/>
    <col min="13939" max="13939" width="4" style="1" bestFit="1" customWidth="1"/>
    <col min="13940" max="13956" width="3.7109375" style="1" customWidth="1"/>
    <col min="13957" max="13958" width="5" style="1" customWidth="1"/>
    <col min="13959" max="13961" width="6.7109375" style="1" customWidth="1"/>
    <col min="13962" max="13962" width="7.85546875" style="1" customWidth="1"/>
    <col min="13963" max="13963" width="5.7109375" style="1" bestFit="1" customWidth="1"/>
    <col min="13964" max="13964" width="9.7109375" style="1" bestFit="1" customWidth="1"/>
    <col min="13965" max="14191" width="9.140625" style="1"/>
    <col min="14192" max="14192" width="4" style="1" customWidth="1"/>
    <col min="14193" max="14193" width="19.28515625" style="1" bestFit="1" customWidth="1"/>
    <col min="14194" max="14194" width="7.28515625" style="1" customWidth="1"/>
    <col min="14195" max="14195" width="4" style="1" bestFit="1" customWidth="1"/>
    <col min="14196" max="14212" width="3.7109375" style="1" customWidth="1"/>
    <col min="14213" max="14214" width="5" style="1" customWidth="1"/>
    <col min="14215" max="14217" width="6.7109375" style="1" customWidth="1"/>
    <col min="14218" max="14218" width="7.85546875" style="1" customWidth="1"/>
    <col min="14219" max="14219" width="5.7109375" style="1" bestFit="1" customWidth="1"/>
    <col min="14220" max="14220" width="9.7109375" style="1" bestFit="1" customWidth="1"/>
    <col min="14221" max="14447" width="9.140625" style="1"/>
    <col min="14448" max="14448" width="4" style="1" customWidth="1"/>
    <col min="14449" max="14449" width="19.28515625" style="1" bestFit="1" customWidth="1"/>
    <col min="14450" max="14450" width="7.28515625" style="1" customWidth="1"/>
    <col min="14451" max="14451" width="4" style="1" bestFit="1" customWidth="1"/>
    <col min="14452" max="14468" width="3.7109375" style="1" customWidth="1"/>
    <col min="14469" max="14470" width="5" style="1" customWidth="1"/>
    <col min="14471" max="14473" width="6.7109375" style="1" customWidth="1"/>
    <col min="14474" max="14474" width="7.85546875" style="1" customWidth="1"/>
    <col min="14475" max="14475" width="5.7109375" style="1" bestFit="1" customWidth="1"/>
    <col min="14476" max="14476" width="9.7109375" style="1" bestFit="1" customWidth="1"/>
    <col min="14477" max="14703" width="9.140625" style="1"/>
    <col min="14704" max="14704" width="4" style="1" customWidth="1"/>
    <col min="14705" max="14705" width="19.28515625" style="1" bestFit="1" customWidth="1"/>
    <col min="14706" max="14706" width="7.28515625" style="1" customWidth="1"/>
    <col min="14707" max="14707" width="4" style="1" bestFit="1" customWidth="1"/>
    <col min="14708" max="14724" width="3.7109375" style="1" customWidth="1"/>
    <col min="14725" max="14726" width="5" style="1" customWidth="1"/>
    <col min="14727" max="14729" width="6.7109375" style="1" customWidth="1"/>
    <col min="14730" max="14730" width="7.85546875" style="1" customWidth="1"/>
    <col min="14731" max="14731" width="5.7109375" style="1" bestFit="1" customWidth="1"/>
    <col min="14732" max="14732" width="9.7109375" style="1" bestFit="1" customWidth="1"/>
    <col min="14733" max="14959" width="9.140625" style="1"/>
    <col min="14960" max="14960" width="4" style="1" customWidth="1"/>
    <col min="14961" max="14961" width="19.28515625" style="1" bestFit="1" customWidth="1"/>
    <col min="14962" max="14962" width="7.28515625" style="1" customWidth="1"/>
    <col min="14963" max="14963" width="4" style="1" bestFit="1" customWidth="1"/>
    <col min="14964" max="14980" width="3.7109375" style="1" customWidth="1"/>
    <col min="14981" max="14982" width="5" style="1" customWidth="1"/>
    <col min="14983" max="14985" width="6.7109375" style="1" customWidth="1"/>
    <col min="14986" max="14986" width="7.85546875" style="1" customWidth="1"/>
    <col min="14987" max="14987" width="5.7109375" style="1" bestFit="1" customWidth="1"/>
    <col min="14988" max="14988" width="9.7109375" style="1" bestFit="1" customWidth="1"/>
    <col min="14989" max="15215" width="9.140625" style="1"/>
    <col min="15216" max="15216" width="4" style="1" customWidth="1"/>
    <col min="15217" max="15217" width="19.28515625" style="1" bestFit="1" customWidth="1"/>
    <col min="15218" max="15218" width="7.28515625" style="1" customWidth="1"/>
    <col min="15219" max="15219" width="4" style="1" bestFit="1" customWidth="1"/>
    <col min="15220" max="15236" width="3.7109375" style="1" customWidth="1"/>
    <col min="15237" max="15238" width="5" style="1" customWidth="1"/>
    <col min="15239" max="15241" width="6.7109375" style="1" customWidth="1"/>
    <col min="15242" max="15242" width="7.85546875" style="1" customWidth="1"/>
    <col min="15243" max="15243" width="5.7109375" style="1" bestFit="1" customWidth="1"/>
    <col min="15244" max="15244" width="9.7109375" style="1" bestFit="1" customWidth="1"/>
    <col min="15245" max="15471" width="9.140625" style="1"/>
    <col min="15472" max="15472" width="4" style="1" customWidth="1"/>
    <col min="15473" max="15473" width="19.28515625" style="1" bestFit="1" customWidth="1"/>
    <col min="15474" max="15474" width="7.28515625" style="1" customWidth="1"/>
    <col min="15475" max="15475" width="4" style="1" bestFit="1" customWidth="1"/>
    <col min="15476" max="15492" width="3.7109375" style="1" customWidth="1"/>
    <col min="15493" max="15494" width="5" style="1" customWidth="1"/>
    <col min="15495" max="15497" width="6.7109375" style="1" customWidth="1"/>
    <col min="15498" max="15498" width="7.85546875" style="1" customWidth="1"/>
    <col min="15499" max="15499" width="5.7109375" style="1" bestFit="1" customWidth="1"/>
    <col min="15500" max="15500" width="9.7109375" style="1" bestFit="1" customWidth="1"/>
    <col min="15501" max="15727" width="9.140625" style="1"/>
    <col min="15728" max="15728" width="4" style="1" customWidth="1"/>
    <col min="15729" max="15729" width="19.28515625" style="1" bestFit="1" customWidth="1"/>
    <col min="15730" max="15730" width="7.28515625" style="1" customWidth="1"/>
    <col min="15731" max="15731" width="4" style="1" bestFit="1" customWidth="1"/>
    <col min="15732" max="15748" width="3.7109375" style="1" customWidth="1"/>
    <col min="15749" max="15750" width="5" style="1" customWidth="1"/>
    <col min="15751" max="15753" width="6.7109375" style="1" customWidth="1"/>
    <col min="15754" max="15754" width="7.85546875" style="1" customWidth="1"/>
    <col min="15755" max="15755" width="5.7109375" style="1" bestFit="1" customWidth="1"/>
    <col min="15756" max="15756" width="9.7109375" style="1" bestFit="1" customWidth="1"/>
    <col min="15757" max="15983" width="9.140625" style="1"/>
    <col min="15984" max="15984" width="4" style="1" customWidth="1"/>
    <col min="15985" max="15985" width="19.28515625" style="1" bestFit="1" customWidth="1"/>
    <col min="15986" max="15986" width="7.28515625" style="1" customWidth="1"/>
    <col min="15987" max="15987" width="4" style="1" bestFit="1" customWidth="1"/>
    <col min="15988" max="16004" width="3.7109375" style="1" customWidth="1"/>
    <col min="16005" max="16006" width="5" style="1" customWidth="1"/>
    <col min="16007" max="16009" width="6.7109375" style="1" customWidth="1"/>
    <col min="16010" max="16010" width="7.85546875" style="1" customWidth="1"/>
    <col min="16011" max="16011" width="5.7109375" style="1" bestFit="1" customWidth="1"/>
    <col min="16012" max="16012" width="9.7109375" style="1" bestFit="1" customWidth="1"/>
    <col min="16013" max="16239" width="9.140625" style="1"/>
    <col min="16240" max="16240" width="4" style="1" customWidth="1"/>
    <col min="16241" max="16241" width="19.28515625" style="1" bestFit="1" customWidth="1"/>
    <col min="16242" max="16242" width="7.28515625" style="1" customWidth="1"/>
    <col min="16243" max="16243" width="4" style="1" bestFit="1" customWidth="1"/>
    <col min="16244" max="16260" width="3.7109375" style="1" customWidth="1"/>
    <col min="16261" max="16262" width="5" style="1" customWidth="1"/>
    <col min="16263" max="16265" width="6.7109375" style="1" customWidth="1"/>
    <col min="16266" max="16266" width="7.85546875" style="1" customWidth="1"/>
    <col min="16267" max="16267" width="5.7109375" style="1" bestFit="1" customWidth="1"/>
    <col min="16268" max="16268" width="9.7109375" style="1" bestFit="1" customWidth="1"/>
    <col min="16269" max="16384" width="9.140625" style="1"/>
  </cols>
  <sheetData>
    <row r="1" spans="1:163" x14ac:dyDescent="0.2">
      <c r="A1" s="462" t="s">
        <v>0</v>
      </c>
      <c r="B1" s="462"/>
      <c r="C1" s="462"/>
    </row>
    <row r="2" spans="1:163" x14ac:dyDescent="0.2">
      <c r="A2" s="3"/>
      <c r="B2" s="3"/>
      <c r="C2" s="3"/>
    </row>
    <row r="3" spans="1:163" ht="15.75" x14ac:dyDescent="0.25">
      <c r="A3" s="472" t="s">
        <v>344</v>
      </c>
      <c r="B3" s="472"/>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5"/>
      <c r="DZ3" s="5"/>
      <c r="EA3" s="5"/>
      <c r="EB3" s="5"/>
      <c r="EC3" s="5"/>
      <c r="ED3" s="5"/>
      <c r="EE3" s="5"/>
      <c r="EF3" s="5"/>
      <c r="EG3" s="5"/>
      <c r="EH3" s="5"/>
      <c r="EI3" s="5"/>
      <c r="EJ3" s="5"/>
      <c r="EK3" s="5"/>
      <c r="EL3" s="5"/>
      <c r="EM3" s="5"/>
      <c r="EN3" s="5"/>
      <c r="EO3" s="5"/>
      <c r="EP3" s="1"/>
      <c r="EQ3" s="1"/>
      <c r="ER3" s="1"/>
      <c r="ES3" s="1"/>
      <c r="ET3" s="1"/>
      <c r="EU3" s="1"/>
      <c r="EV3" s="1"/>
      <c r="EZ3" s="1"/>
      <c r="FD3" s="5"/>
      <c r="FE3" s="5"/>
      <c r="FF3" s="5"/>
      <c r="FG3" s="5"/>
    </row>
    <row r="4" spans="1:163" ht="105" customHeight="1" x14ac:dyDescent="0.2">
      <c r="A4" s="463" t="s">
        <v>2</v>
      </c>
      <c r="B4" s="466" t="s">
        <v>3</v>
      </c>
      <c r="C4" s="467"/>
      <c r="D4" s="455" t="s">
        <v>4</v>
      </c>
      <c r="E4" s="459"/>
      <c r="F4" s="456"/>
      <c r="G4" s="438" t="s">
        <v>5</v>
      </c>
      <c r="H4" s="461"/>
      <c r="I4" s="439"/>
      <c r="J4" s="438" t="s">
        <v>6</v>
      </c>
      <c r="K4" s="461"/>
      <c r="L4" s="439"/>
      <c r="M4" s="438" t="s">
        <v>14</v>
      </c>
      <c r="N4" s="461"/>
      <c r="O4" s="439"/>
      <c r="P4" s="455" t="s">
        <v>8</v>
      </c>
      <c r="Q4" s="459"/>
      <c r="R4" s="456"/>
      <c r="S4" s="438" t="s">
        <v>9</v>
      </c>
      <c r="T4" s="439"/>
      <c r="U4" s="438" t="s">
        <v>10</v>
      </c>
      <c r="V4" s="439"/>
      <c r="W4" s="455" t="s">
        <v>11</v>
      </c>
      <c r="X4" s="456"/>
      <c r="Y4" s="457" t="s">
        <v>12</v>
      </c>
      <c r="Z4" s="460"/>
      <c r="AA4" s="458"/>
      <c r="AB4" s="457" t="s">
        <v>13</v>
      </c>
      <c r="AC4" s="460"/>
      <c r="AD4" s="458"/>
      <c r="AE4" s="457" t="s">
        <v>7</v>
      </c>
      <c r="AF4" s="458"/>
      <c r="AG4" s="457" t="s">
        <v>15</v>
      </c>
      <c r="AH4" s="460"/>
      <c r="AI4" s="458"/>
      <c r="AJ4" s="457" t="s">
        <v>16</v>
      </c>
      <c r="AK4" s="458"/>
      <c r="AL4" s="457" t="s">
        <v>17</v>
      </c>
      <c r="AM4" s="458"/>
      <c r="AN4" s="457" t="s">
        <v>18</v>
      </c>
      <c r="AO4" s="458"/>
      <c r="AP4" s="457" t="s">
        <v>19</v>
      </c>
      <c r="AQ4" s="458"/>
      <c r="AR4" s="457" t="s">
        <v>20</v>
      </c>
      <c r="AS4" s="460"/>
      <c r="AT4" s="458"/>
      <c r="AU4" s="438" t="s">
        <v>21</v>
      </c>
      <c r="AV4" s="439"/>
      <c r="AW4" s="440" t="s">
        <v>22</v>
      </c>
      <c r="AX4" s="440"/>
      <c r="AY4" s="455" t="s">
        <v>23</v>
      </c>
      <c r="AZ4" s="456"/>
      <c r="BA4" s="455" t="s">
        <v>24</v>
      </c>
      <c r="BB4" s="456"/>
      <c r="BC4" s="455" t="s">
        <v>25</v>
      </c>
      <c r="BD4" s="456"/>
      <c r="BE4" s="455" t="s">
        <v>26</v>
      </c>
      <c r="BF4" s="456"/>
      <c r="BG4" s="455" t="s">
        <v>27</v>
      </c>
      <c r="BH4" s="456"/>
      <c r="BI4" s="455" t="s">
        <v>28</v>
      </c>
      <c r="BJ4" s="456"/>
      <c r="BK4" s="455" t="s">
        <v>29</v>
      </c>
      <c r="BL4" s="456"/>
      <c r="BM4" s="455" t="s">
        <v>30</v>
      </c>
      <c r="BN4" s="456"/>
      <c r="BO4" s="455" t="s">
        <v>31</v>
      </c>
      <c r="BP4" s="456"/>
      <c r="BQ4" s="455" t="s">
        <v>32</v>
      </c>
      <c r="BR4" s="456"/>
      <c r="BS4" s="455" t="s">
        <v>33</v>
      </c>
      <c r="BT4" s="459"/>
      <c r="BU4" s="456"/>
      <c r="BV4" s="455" t="s">
        <v>34</v>
      </c>
      <c r="BW4" s="456"/>
      <c r="BX4" s="455" t="s">
        <v>35</v>
      </c>
      <c r="BY4" s="456"/>
      <c r="BZ4" s="455" t="s">
        <v>36</v>
      </c>
      <c r="CA4" s="459"/>
      <c r="CB4" s="456"/>
      <c r="CC4" s="455" t="s">
        <v>37</v>
      </c>
      <c r="CD4" s="456"/>
      <c r="CE4" s="455" t="s">
        <v>38</v>
      </c>
      <c r="CF4" s="456"/>
      <c r="CG4" s="455" t="s">
        <v>39</v>
      </c>
      <c r="CH4" s="456"/>
      <c r="CI4" s="455" t="s">
        <v>40</v>
      </c>
      <c r="CJ4" s="459"/>
      <c r="CK4" s="456"/>
      <c r="CL4" s="455" t="s">
        <v>41</v>
      </c>
      <c r="CM4" s="456"/>
      <c r="CN4" s="455" t="s">
        <v>42</v>
      </c>
      <c r="CO4" s="459"/>
      <c r="CP4" s="456"/>
      <c r="CQ4" s="455" t="s">
        <v>43</v>
      </c>
      <c r="CR4" s="456"/>
      <c r="CS4" s="455" t="s">
        <v>44</v>
      </c>
      <c r="CT4" s="456"/>
      <c r="CU4" s="438" t="s">
        <v>21</v>
      </c>
      <c r="CV4" s="439"/>
      <c r="CW4" s="440" t="s">
        <v>22</v>
      </c>
      <c r="CX4" s="440"/>
      <c r="CY4" s="445" t="s">
        <v>45</v>
      </c>
      <c r="CZ4" s="446"/>
      <c r="DA4" s="447"/>
      <c r="DB4" s="457" t="s">
        <v>46</v>
      </c>
      <c r="DC4" s="460"/>
      <c r="DD4" s="458"/>
      <c r="DE4" s="457" t="s">
        <v>47</v>
      </c>
      <c r="DF4" s="458"/>
      <c r="DG4" s="457" t="s">
        <v>48</v>
      </c>
      <c r="DH4" s="458"/>
      <c r="DI4" s="457" t="s">
        <v>49</v>
      </c>
      <c r="DJ4" s="458"/>
      <c r="DK4" s="457" t="s">
        <v>50</v>
      </c>
      <c r="DL4" s="458"/>
      <c r="DM4" s="457" t="s">
        <v>51</v>
      </c>
      <c r="DN4" s="458"/>
      <c r="DO4" s="457" t="s">
        <v>52</v>
      </c>
      <c r="DP4" s="458"/>
      <c r="DQ4" s="455" t="s">
        <v>53</v>
      </c>
      <c r="DR4" s="456"/>
      <c r="DS4" s="457" t="s">
        <v>54</v>
      </c>
      <c r="DT4" s="458"/>
      <c r="DU4" s="438" t="s">
        <v>21</v>
      </c>
      <c r="DV4" s="439"/>
      <c r="DW4" s="440" t="s">
        <v>22</v>
      </c>
      <c r="DX4" s="440"/>
      <c r="DY4" s="445" t="s">
        <v>772</v>
      </c>
      <c r="DZ4" s="447"/>
      <c r="EA4" s="445" t="s">
        <v>773</v>
      </c>
      <c r="EB4" s="447"/>
      <c r="EC4" s="445" t="s">
        <v>774</v>
      </c>
      <c r="ED4" s="447"/>
      <c r="EE4" s="445" t="s">
        <v>775</v>
      </c>
      <c r="EF4" s="447"/>
      <c r="EG4" s="445" t="s">
        <v>776</v>
      </c>
      <c r="EH4" s="447"/>
      <c r="EI4" s="445" t="s">
        <v>777</v>
      </c>
      <c r="EJ4" s="446"/>
      <c r="EK4" s="447"/>
      <c r="EL4" s="445" t="s">
        <v>778</v>
      </c>
      <c r="EM4" s="447"/>
      <c r="EN4" s="445" t="s">
        <v>779</v>
      </c>
      <c r="EO4" s="447"/>
      <c r="EP4" s="445" t="s">
        <v>780</v>
      </c>
      <c r="EQ4" s="447"/>
      <c r="ER4" s="445" t="s">
        <v>781</v>
      </c>
      <c r="ES4" s="447"/>
      <c r="ET4" s="445" t="s">
        <v>782</v>
      </c>
      <c r="EU4" s="447"/>
      <c r="EV4" s="438" t="s">
        <v>784</v>
      </c>
      <c r="EW4" s="439"/>
      <c r="EX4" s="440" t="s">
        <v>22</v>
      </c>
      <c r="EY4" s="440"/>
      <c r="EZ4" s="438" t="s">
        <v>783</v>
      </c>
      <c r="FA4" s="439"/>
      <c r="FB4" s="440" t="s">
        <v>22</v>
      </c>
      <c r="FC4" s="440"/>
      <c r="FD4" s="438" t="s">
        <v>805</v>
      </c>
      <c r="FE4" s="439"/>
      <c r="FF4" s="440" t="s">
        <v>22</v>
      </c>
      <c r="FG4" s="440"/>
    </row>
    <row r="5" spans="1:163" x14ac:dyDescent="0.2">
      <c r="A5" s="464"/>
      <c r="B5" s="468"/>
      <c r="C5" s="469"/>
      <c r="D5" s="443"/>
      <c r="E5" s="444"/>
      <c r="F5" s="164">
        <v>4</v>
      </c>
      <c r="G5" s="443"/>
      <c r="H5" s="444"/>
      <c r="I5" s="164">
        <v>5</v>
      </c>
      <c r="J5" s="443"/>
      <c r="K5" s="444"/>
      <c r="L5" s="164">
        <v>2</v>
      </c>
      <c r="M5" s="443"/>
      <c r="N5" s="444"/>
      <c r="O5" s="164">
        <v>3</v>
      </c>
      <c r="P5" s="443" t="s">
        <v>346</v>
      </c>
      <c r="Q5" s="444"/>
      <c r="R5" s="164">
        <v>2</v>
      </c>
      <c r="S5" s="443">
        <v>2</v>
      </c>
      <c r="T5" s="444"/>
      <c r="U5" s="443">
        <v>3</v>
      </c>
      <c r="V5" s="444"/>
      <c r="W5" s="443">
        <v>2</v>
      </c>
      <c r="X5" s="444"/>
      <c r="Y5" s="443" t="s">
        <v>346</v>
      </c>
      <c r="Z5" s="444"/>
      <c r="AA5" s="164">
        <v>4</v>
      </c>
      <c r="AB5" s="443" t="s">
        <v>346</v>
      </c>
      <c r="AC5" s="444"/>
      <c r="AD5" s="164">
        <v>5</v>
      </c>
      <c r="AE5" s="443">
        <v>3</v>
      </c>
      <c r="AF5" s="444"/>
      <c r="AG5" s="443" t="s">
        <v>346</v>
      </c>
      <c r="AH5" s="444"/>
      <c r="AI5" s="164">
        <v>5</v>
      </c>
      <c r="AJ5" s="443">
        <v>3</v>
      </c>
      <c r="AK5" s="444"/>
      <c r="AL5" s="443">
        <v>3</v>
      </c>
      <c r="AM5" s="444"/>
      <c r="AN5" s="443">
        <v>4</v>
      </c>
      <c r="AO5" s="444"/>
      <c r="AP5" s="443">
        <v>2</v>
      </c>
      <c r="AQ5" s="444"/>
      <c r="AR5" s="443" t="s">
        <v>346</v>
      </c>
      <c r="AS5" s="444"/>
      <c r="AT5" s="164">
        <v>2</v>
      </c>
      <c r="AU5" s="1"/>
      <c r="AW5" s="440"/>
      <c r="AX5" s="440"/>
      <c r="AY5" s="443">
        <v>3</v>
      </c>
      <c r="AZ5" s="444"/>
      <c r="BA5" s="443">
        <v>3</v>
      </c>
      <c r="BB5" s="444"/>
      <c r="BC5" s="443">
        <v>2</v>
      </c>
      <c r="BD5" s="444"/>
      <c r="BE5" s="443">
        <v>2</v>
      </c>
      <c r="BF5" s="444"/>
      <c r="BG5" s="443">
        <v>2</v>
      </c>
      <c r="BH5" s="444"/>
      <c r="BI5" s="443">
        <v>2</v>
      </c>
      <c r="BJ5" s="444"/>
      <c r="BK5" s="443">
        <v>2</v>
      </c>
      <c r="BL5" s="444"/>
      <c r="BM5" s="443">
        <v>2</v>
      </c>
      <c r="BN5" s="444"/>
      <c r="BO5" s="443">
        <v>3</v>
      </c>
      <c r="BP5" s="444"/>
      <c r="BQ5" s="443">
        <v>3</v>
      </c>
      <c r="BR5" s="444"/>
      <c r="BS5" s="443" t="s">
        <v>346</v>
      </c>
      <c r="BT5" s="444"/>
      <c r="BU5" s="164">
        <v>3</v>
      </c>
      <c r="BV5" s="443">
        <v>4</v>
      </c>
      <c r="BW5" s="444"/>
      <c r="BX5" s="443">
        <v>2</v>
      </c>
      <c r="BY5" s="444"/>
      <c r="BZ5" s="443" t="s">
        <v>346</v>
      </c>
      <c r="CA5" s="444"/>
      <c r="CB5" s="164">
        <v>3</v>
      </c>
      <c r="CC5" s="443">
        <v>3</v>
      </c>
      <c r="CD5" s="444"/>
      <c r="CE5" s="443">
        <v>2</v>
      </c>
      <c r="CF5" s="444"/>
      <c r="CG5" s="443">
        <v>2</v>
      </c>
      <c r="CH5" s="444"/>
      <c r="CI5" s="443" t="s">
        <v>346</v>
      </c>
      <c r="CJ5" s="444"/>
      <c r="CK5" s="164">
        <v>2</v>
      </c>
      <c r="CL5" s="443">
        <v>2</v>
      </c>
      <c r="CM5" s="444"/>
      <c r="CN5" s="443" t="s">
        <v>346</v>
      </c>
      <c r="CO5" s="444"/>
      <c r="CP5" s="164">
        <v>2</v>
      </c>
      <c r="CQ5" s="443">
        <v>2</v>
      </c>
      <c r="CR5" s="444"/>
      <c r="CS5" s="443">
        <v>2</v>
      </c>
      <c r="CT5" s="444"/>
      <c r="CW5" s="440"/>
      <c r="CX5" s="440"/>
      <c r="CY5" s="441" t="s">
        <v>346</v>
      </c>
      <c r="CZ5" s="442"/>
      <c r="DA5" s="164">
        <v>4</v>
      </c>
      <c r="DB5" s="443" t="s">
        <v>346</v>
      </c>
      <c r="DC5" s="444"/>
      <c r="DD5" s="164">
        <v>3</v>
      </c>
      <c r="DE5" s="443">
        <v>2</v>
      </c>
      <c r="DF5" s="444"/>
      <c r="DG5" s="443">
        <v>4</v>
      </c>
      <c r="DH5" s="444"/>
      <c r="DI5" s="443">
        <v>2</v>
      </c>
      <c r="DJ5" s="444"/>
      <c r="DK5" s="443">
        <v>2</v>
      </c>
      <c r="DL5" s="444"/>
      <c r="DM5" s="443">
        <v>2</v>
      </c>
      <c r="DN5" s="444"/>
      <c r="DO5" s="443">
        <v>2</v>
      </c>
      <c r="DP5" s="444"/>
      <c r="DQ5" s="443">
        <v>2</v>
      </c>
      <c r="DR5" s="444"/>
      <c r="DS5" s="443">
        <v>2</v>
      </c>
      <c r="DT5" s="444"/>
      <c r="DW5" s="440"/>
      <c r="DX5" s="440"/>
      <c r="DY5" s="441">
        <v>2</v>
      </c>
      <c r="DZ5" s="442"/>
      <c r="EA5" s="441">
        <v>2</v>
      </c>
      <c r="EB5" s="442"/>
      <c r="EC5" s="441">
        <v>2</v>
      </c>
      <c r="ED5" s="442"/>
      <c r="EE5" s="441">
        <v>2</v>
      </c>
      <c r="EF5" s="442"/>
      <c r="EG5" s="441">
        <v>2</v>
      </c>
      <c r="EH5" s="442"/>
      <c r="EI5" s="441">
        <v>4</v>
      </c>
      <c r="EJ5" s="442"/>
      <c r="EK5" s="166"/>
      <c r="EL5" s="441">
        <v>2</v>
      </c>
      <c r="EM5" s="442"/>
      <c r="EN5" s="441">
        <v>2</v>
      </c>
      <c r="EO5" s="442"/>
      <c r="EP5" s="441">
        <v>5</v>
      </c>
      <c r="EQ5" s="442"/>
      <c r="ER5" s="441">
        <v>3</v>
      </c>
      <c r="ES5" s="442"/>
      <c r="ET5" s="441">
        <v>2</v>
      </c>
      <c r="EU5" s="442"/>
      <c r="EV5" s="448"/>
      <c r="EW5" s="449"/>
      <c r="EX5" s="440"/>
      <c r="EY5" s="440"/>
      <c r="FB5" s="440"/>
      <c r="FC5" s="440"/>
      <c r="FF5" s="440"/>
      <c r="FG5" s="440"/>
    </row>
    <row r="6" spans="1:163" x14ac:dyDescent="0.2">
      <c r="A6" s="465"/>
      <c r="B6" s="470"/>
      <c r="C6" s="471"/>
      <c r="D6" s="6" t="s">
        <v>55</v>
      </c>
      <c r="E6" s="6" t="s">
        <v>56</v>
      </c>
      <c r="F6" s="7"/>
      <c r="G6" s="7" t="s">
        <v>55</v>
      </c>
      <c r="H6" s="7" t="s">
        <v>56</v>
      </c>
      <c r="I6" s="7"/>
      <c r="J6" s="6" t="s">
        <v>55</v>
      </c>
      <c r="K6" s="6" t="s">
        <v>56</v>
      </c>
      <c r="L6" s="7"/>
      <c r="M6" s="7" t="s">
        <v>55</v>
      </c>
      <c r="N6" s="7" t="s">
        <v>56</v>
      </c>
      <c r="O6" s="7"/>
      <c r="P6" s="6" t="s">
        <v>55</v>
      </c>
      <c r="Q6" s="6" t="s">
        <v>56</v>
      </c>
      <c r="R6" s="7"/>
      <c r="S6" s="7" t="s">
        <v>55</v>
      </c>
      <c r="T6" s="7" t="s">
        <v>56</v>
      </c>
      <c r="U6" s="7" t="s">
        <v>55</v>
      </c>
      <c r="V6" s="7" t="s">
        <v>56</v>
      </c>
      <c r="W6" s="7" t="s">
        <v>55</v>
      </c>
      <c r="X6" s="7" t="s">
        <v>56</v>
      </c>
      <c r="Y6" s="7" t="s">
        <v>55</v>
      </c>
      <c r="Z6" s="7" t="s">
        <v>56</v>
      </c>
      <c r="AA6" s="7"/>
      <c r="AB6" s="7" t="s">
        <v>55</v>
      </c>
      <c r="AC6" s="7" t="s">
        <v>56</v>
      </c>
      <c r="AD6" s="7"/>
      <c r="AE6" s="7" t="s">
        <v>55</v>
      </c>
      <c r="AF6" s="7" t="s">
        <v>56</v>
      </c>
      <c r="AG6" s="7" t="s">
        <v>55</v>
      </c>
      <c r="AH6" s="7" t="s">
        <v>56</v>
      </c>
      <c r="AI6" s="7"/>
      <c r="AJ6" s="7" t="s">
        <v>55</v>
      </c>
      <c r="AK6" s="7" t="s">
        <v>56</v>
      </c>
      <c r="AL6" s="7" t="s">
        <v>55</v>
      </c>
      <c r="AM6" s="7" t="s">
        <v>56</v>
      </c>
      <c r="AN6" s="7" t="s">
        <v>55</v>
      </c>
      <c r="AO6" s="7" t="s">
        <v>56</v>
      </c>
      <c r="AP6" s="7" t="s">
        <v>55</v>
      </c>
      <c r="AQ6" s="7" t="s">
        <v>56</v>
      </c>
      <c r="AR6" s="7" t="s">
        <v>55</v>
      </c>
      <c r="AS6" s="7" t="s">
        <v>56</v>
      </c>
      <c r="AT6" s="7"/>
      <c r="AU6" s="443">
        <f>(SUM(D5:AT5))</f>
        <v>54</v>
      </c>
      <c r="AV6" s="444"/>
      <c r="AW6" s="7" t="s">
        <v>55</v>
      </c>
      <c r="AX6" s="7" t="s">
        <v>56</v>
      </c>
      <c r="AY6" s="7" t="s">
        <v>55</v>
      </c>
      <c r="AZ6" s="7" t="s">
        <v>56</v>
      </c>
      <c r="BA6" s="7" t="s">
        <v>55</v>
      </c>
      <c r="BB6" s="7" t="s">
        <v>56</v>
      </c>
      <c r="BC6" s="7" t="s">
        <v>55</v>
      </c>
      <c r="BD6" s="7" t="s">
        <v>56</v>
      </c>
      <c r="BE6" s="7" t="s">
        <v>55</v>
      </c>
      <c r="BF6" s="7" t="s">
        <v>56</v>
      </c>
      <c r="BG6" s="7" t="s">
        <v>55</v>
      </c>
      <c r="BH6" s="7" t="s">
        <v>56</v>
      </c>
      <c r="BI6" s="7" t="s">
        <v>55</v>
      </c>
      <c r="BJ6" s="7" t="s">
        <v>56</v>
      </c>
      <c r="BK6" s="7" t="s">
        <v>55</v>
      </c>
      <c r="BL6" s="7" t="s">
        <v>56</v>
      </c>
      <c r="BM6" s="7" t="s">
        <v>55</v>
      </c>
      <c r="BN6" s="7" t="s">
        <v>56</v>
      </c>
      <c r="BO6" s="7" t="s">
        <v>55</v>
      </c>
      <c r="BP6" s="7" t="s">
        <v>56</v>
      </c>
      <c r="BQ6" s="7" t="s">
        <v>55</v>
      </c>
      <c r="BR6" s="7" t="s">
        <v>56</v>
      </c>
      <c r="BS6" s="7" t="s">
        <v>55</v>
      </c>
      <c r="BT6" s="7" t="s">
        <v>56</v>
      </c>
      <c r="BU6" s="7"/>
      <c r="BV6" s="7" t="s">
        <v>55</v>
      </c>
      <c r="BW6" s="7" t="s">
        <v>56</v>
      </c>
      <c r="BX6" s="6" t="s">
        <v>55</v>
      </c>
      <c r="BY6" s="6" t="s">
        <v>56</v>
      </c>
      <c r="BZ6" s="6" t="s">
        <v>55</v>
      </c>
      <c r="CA6" s="6" t="s">
        <v>56</v>
      </c>
      <c r="CB6" s="7"/>
      <c r="CC6" s="6" t="s">
        <v>55</v>
      </c>
      <c r="CD6" s="6" t="s">
        <v>56</v>
      </c>
      <c r="CE6" s="7" t="s">
        <v>55</v>
      </c>
      <c r="CF6" s="7" t="s">
        <v>56</v>
      </c>
      <c r="CG6" s="6" t="s">
        <v>55</v>
      </c>
      <c r="CH6" s="6" t="s">
        <v>56</v>
      </c>
      <c r="CI6" s="6" t="s">
        <v>55</v>
      </c>
      <c r="CJ6" s="6" t="s">
        <v>56</v>
      </c>
      <c r="CK6" s="7"/>
      <c r="CL6" s="6" t="s">
        <v>55</v>
      </c>
      <c r="CM6" s="6" t="s">
        <v>56</v>
      </c>
      <c r="CN6" s="6" t="s">
        <v>55</v>
      </c>
      <c r="CO6" s="6" t="s">
        <v>56</v>
      </c>
      <c r="CP6" s="7"/>
      <c r="CQ6" s="6" t="s">
        <v>55</v>
      </c>
      <c r="CR6" s="6" t="s">
        <v>56</v>
      </c>
      <c r="CS6" s="6" t="s">
        <v>55</v>
      </c>
      <c r="CT6" s="6" t="s">
        <v>56</v>
      </c>
      <c r="CU6" s="443">
        <f>(SUM(AY5:CT5))</f>
        <v>53</v>
      </c>
      <c r="CV6" s="444"/>
      <c r="CW6" s="7" t="s">
        <v>55</v>
      </c>
      <c r="CX6" s="7" t="s">
        <v>56</v>
      </c>
      <c r="CY6" s="7" t="s">
        <v>55</v>
      </c>
      <c r="CZ6" s="7" t="s">
        <v>56</v>
      </c>
      <c r="DA6" s="7"/>
      <c r="DB6" s="7" t="s">
        <v>55</v>
      </c>
      <c r="DC6" s="7" t="s">
        <v>56</v>
      </c>
      <c r="DD6" s="7"/>
      <c r="DE6" s="6" t="s">
        <v>55</v>
      </c>
      <c r="DF6" s="6" t="s">
        <v>56</v>
      </c>
      <c r="DG6" s="6" t="s">
        <v>55</v>
      </c>
      <c r="DH6" s="6" t="s">
        <v>56</v>
      </c>
      <c r="DI6" s="6" t="s">
        <v>55</v>
      </c>
      <c r="DJ6" s="6" t="s">
        <v>56</v>
      </c>
      <c r="DK6" s="7" t="s">
        <v>55</v>
      </c>
      <c r="DL6" s="7" t="s">
        <v>56</v>
      </c>
      <c r="DM6" s="6" t="s">
        <v>55</v>
      </c>
      <c r="DN6" s="6" t="s">
        <v>56</v>
      </c>
      <c r="DO6" s="6" t="s">
        <v>55</v>
      </c>
      <c r="DP6" s="6" t="s">
        <v>56</v>
      </c>
      <c r="DQ6" s="6" t="s">
        <v>55</v>
      </c>
      <c r="DR6" s="6" t="s">
        <v>56</v>
      </c>
      <c r="DS6" s="6" t="s">
        <v>55</v>
      </c>
      <c r="DT6" s="6" t="s">
        <v>56</v>
      </c>
      <c r="DU6" s="443">
        <f>(SUM(CY5:DT5))</f>
        <v>25</v>
      </c>
      <c r="DV6" s="444"/>
      <c r="DW6" s="7" t="s">
        <v>55</v>
      </c>
      <c r="DX6" s="7" t="s">
        <v>56</v>
      </c>
      <c r="DY6" s="97" t="s">
        <v>55</v>
      </c>
      <c r="DZ6" s="6" t="s">
        <v>56</v>
      </c>
      <c r="EA6" s="97" t="s">
        <v>55</v>
      </c>
      <c r="EB6" s="6" t="s">
        <v>56</v>
      </c>
      <c r="EC6" s="97" t="s">
        <v>55</v>
      </c>
      <c r="ED6" s="6" t="s">
        <v>56</v>
      </c>
      <c r="EE6" s="97" t="s">
        <v>55</v>
      </c>
      <c r="EF6" s="6" t="s">
        <v>56</v>
      </c>
      <c r="EG6" s="97" t="s">
        <v>55</v>
      </c>
      <c r="EH6" s="6" t="s">
        <v>56</v>
      </c>
      <c r="EI6" s="97" t="s">
        <v>55</v>
      </c>
      <c r="EJ6" s="6" t="s">
        <v>56</v>
      </c>
      <c r="EK6" s="6" t="s">
        <v>785</v>
      </c>
      <c r="EL6" s="97" t="s">
        <v>55</v>
      </c>
      <c r="EM6" s="6" t="s">
        <v>56</v>
      </c>
      <c r="EN6" s="97" t="s">
        <v>55</v>
      </c>
      <c r="EO6" s="6" t="s">
        <v>56</v>
      </c>
      <c r="EP6" s="97" t="s">
        <v>55</v>
      </c>
      <c r="EQ6" s="6" t="s">
        <v>56</v>
      </c>
      <c r="ER6" s="6" t="s">
        <v>55</v>
      </c>
      <c r="ES6" s="6" t="s">
        <v>56</v>
      </c>
      <c r="ET6" s="97" t="s">
        <v>55</v>
      </c>
      <c r="EU6" s="6" t="s">
        <v>56</v>
      </c>
      <c r="EV6" s="443">
        <f>SUM(DY5:EU5)</f>
        <v>28</v>
      </c>
      <c r="EW6" s="444"/>
      <c r="EX6" s="6" t="s">
        <v>55</v>
      </c>
      <c r="EY6" s="6" t="s">
        <v>56</v>
      </c>
      <c r="EZ6" s="443">
        <f>SUM(CY5:EU5)</f>
        <v>53</v>
      </c>
      <c r="FA6" s="444"/>
      <c r="FB6" s="6" t="s">
        <v>55</v>
      </c>
      <c r="FC6" s="6" t="s">
        <v>56</v>
      </c>
      <c r="FD6" s="443">
        <f>(SUM(D5:EU5))</f>
        <v>160</v>
      </c>
      <c r="FE6" s="444"/>
      <c r="FF6" s="7" t="s">
        <v>55</v>
      </c>
      <c r="FG6" s="7" t="s">
        <v>56</v>
      </c>
    </row>
    <row r="7" spans="1:163" ht="12.75" x14ac:dyDescent="0.2">
      <c r="A7" s="8">
        <v>1</v>
      </c>
      <c r="B7" s="9" t="s">
        <v>345</v>
      </c>
      <c r="C7" s="10" t="s">
        <v>58</v>
      </c>
      <c r="D7" s="11">
        <v>6</v>
      </c>
      <c r="E7" s="11"/>
      <c r="F7" s="11">
        <f>MAX(D7:E7)</f>
        <v>6</v>
      </c>
      <c r="G7" s="11">
        <v>6</v>
      </c>
      <c r="H7" s="11"/>
      <c r="I7" s="11">
        <f>MAX(G7:H7)</f>
        <v>6</v>
      </c>
      <c r="J7" s="11">
        <v>4</v>
      </c>
      <c r="K7" s="11">
        <v>6</v>
      </c>
      <c r="L7" s="11">
        <f>MAX(J7:K7)</f>
        <v>6</v>
      </c>
      <c r="M7" s="11">
        <v>6</v>
      </c>
      <c r="N7" s="11"/>
      <c r="O7" s="11">
        <f>MAX(M7:N7)</f>
        <v>6</v>
      </c>
      <c r="P7" s="11">
        <v>5</v>
      </c>
      <c r="Q7" s="11"/>
      <c r="R7" s="11">
        <f>MAX(P7:Q7)</f>
        <v>5</v>
      </c>
      <c r="S7" s="11">
        <v>5</v>
      </c>
      <c r="T7" s="11"/>
      <c r="U7" s="12">
        <v>6</v>
      </c>
      <c r="V7" s="12"/>
      <c r="W7" s="12">
        <v>8</v>
      </c>
      <c r="X7" s="12"/>
      <c r="Y7" s="11">
        <v>6</v>
      </c>
      <c r="Z7" s="11"/>
      <c r="AA7" s="11">
        <f>MAX(Y7:Z7)</f>
        <v>6</v>
      </c>
      <c r="AB7" s="11">
        <v>6</v>
      </c>
      <c r="AC7" s="11"/>
      <c r="AD7" s="11">
        <f>MAX(AB7:AC7)</f>
        <v>6</v>
      </c>
      <c r="AE7" s="11">
        <v>6</v>
      </c>
      <c r="AF7" s="11"/>
      <c r="AG7" s="11">
        <v>5</v>
      </c>
      <c r="AH7" s="11"/>
      <c r="AI7" s="11">
        <f>MAX(AG7:AH7)</f>
        <v>5</v>
      </c>
      <c r="AJ7" s="11">
        <v>5</v>
      </c>
      <c r="AK7" s="11"/>
      <c r="AL7" s="11">
        <v>5</v>
      </c>
      <c r="AM7" s="11"/>
      <c r="AN7" s="11">
        <v>7</v>
      </c>
      <c r="AO7" s="11"/>
      <c r="AP7" s="12">
        <v>5</v>
      </c>
      <c r="AQ7" s="12"/>
      <c r="AR7" s="12">
        <v>5</v>
      </c>
      <c r="AS7" s="12"/>
      <c r="AT7" s="11">
        <f>MAX(AR7:AS7)</f>
        <v>5</v>
      </c>
      <c r="AU7" s="13">
        <f>ROUND((SUMPRODUCT($D$5:$AT$5,$D7:$AT7))/$AU$6,2)</f>
        <v>5.8</v>
      </c>
      <c r="AV7" s="13"/>
      <c r="AW7" s="14" t="str">
        <f>IF(AU7&lt;5,"Yếu",IF(AU7&lt;6,"TBình",IF(AU7&lt;7,"TBKhá",IF(AU7&lt;8,"Khá",IF(AU7&lt;9,"Giỏi","Xuất sắc")))))</f>
        <v>TBình</v>
      </c>
      <c r="AX7" s="14"/>
      <c r="AY7" s="11">
        <v>6</v>
      </c>
      <c r="AZ7" s="11"/>
      <c r="BA7" s="11">
        <v>7</v>
      </c>
      <c r="BB7" s="11"/>
      <c r="BC7" s="11">
        <v>8</v>
      </c>
      <c r="BD7" s="11"/>
      <c r="BE7" s="11">
        <v>8</v>
      </c>
      <c r="BF7" s="11"/>
      <c r="BG7" s="11">
        <v>7</v>
      </c>
      <c r="BH7" s="11"/>
      <c r="BI7" s="11">
        <v>7</v>
      </c>
      <c r="BJ7" s="11"/>
      <c r="BK7" s="11">
        <v>8</v>
      </c>
      <c r="BL7" s="11"/>
      <c r="BM7" s="11">
        <v>7</v>
      </c>
      <c r="BN7" s="11"/>
      <c r="BO7" s="12">
        <v>8</v>
      </c>
      <c r="BP7" s="12"/>
      <c r="BQ7" s="12">
        <v>9</v>
      </c>
      <c r="BR7" s="12"/>
      <c r="BS7" s="11">
        <v>9</v>
      </c>
      <c r="BT7" s="11"/>
      <c r="BU7" s="11">
        <f>MAX(BS7:BT7)</f>
        <v>9</v>
      </c>
      <c r="BV7" s="11">
        <v>6</v>
      </c>
      <c r="BW7" s="11"/>
      <c r="BX7" s="11">
        <v>6</v>
      </c>
      <c r="BY7" s="11"/>
      <c r="BZ7" s="11">
        <v>8</v>
      </c>
      <c r="CA7" s="11"/>
      <c r="CB7" s="11">
        <f>MAX(BZ7:CA7)</f>
        <v>8</v>
      </c>
      <c r="CC7" s="11">
        <v>7</v>
      </c>
      <c r="CD7" s="11"/>
      <c r="CE7" s="11">
        <v>8</v>
      </c>
      <c r="CF7" s="11"/>
      <c r="CG7" s="11">
        <v>8</v>
      </c>
      <c r="CH7" s="11"/>
      <c r="CI7" s="11">
        <v>8</v>
      </c>
      <c r="CJ7" s="11"/>
      <c r="CK7" s="11">
        <f>MAX(CI7:CJ7)</f>
        <v>8</v>
      </c>
      <c r="CL7" s="11">
        <v>6</v>
      </c>
      <c r="CM7" s="11"/>
      <c r="CN7" s="11">
        <v>7</v>
      </c>
      <c r="CO7" s="11"/>
      <c r="CP7" s="11">
        <f>MAX(CN7:CO7)</f>
        <v>7</v>
      </c>
      <c r="CQ7" s="12">
        <v>8</v>
      </c>
      <c r="CR7" s="12"/>
      <c r="CS7" s="12">
        <v>8</v>
      </c>
      <c r="CT7" s="12"/>
      <c r="CU7" s="13">
        <f>ROUND((SUMPRODUCT($AY$5:$CT$5,$AY7:$CT7))/$CU$6,2)</f>
        <v>7.43</v>
      </c>
      <c r="CV7" s="13"/>
      <c r="CW7" s="14" t="str">
        <f>IF(CU7&lt;5,"Yếu",IF(CU7&lt;6,"TBình",IF(CU7&lt;7,"TBKhá",IF(CU7&lt;8,"Khá",IF(CU7&lt;9,"Giỏi","Xuất sắc")))))</f>
        <v>Khá</v>
      </c>
      <c r="CX7" s="14" t="s">
        <v>346</v>
      </c>
      <c r="CY7" s="11">
        <v>8</v>
      </c>
      <c r="CZ7" s="11"/>
      <c r="DA7" s="11">
        <f>MAX(CY7:CZ7)</f>
        <v>8</v>
      </c>
      <c r="DB7" s="11">
        <v>7</v>
      </c>
      <c r="DC7" s="11"/>
      <c r="DD7" s="11">
        <f>MAX(DB7:DC7)</f>
        <v>7</v>
      </c>
      <c r="DE7" s="11">
        <v>6</v>
      </c>
      <c r="DF7" s="11"/>
      <c r="DG7" s="11">
        <v>7</v>
      </c>
      <c r="DH7" s="11"/>
      <c r="DI7" s="11">
        <v>8</v>
      </c>
      <c r="DJ7" s="11"/>
      <c r="DK7" s="11">
        <v>7</v>
      </c>
      <c r="DL7" s="11"/>
      <c r="DM7" s="11">
        <v>6</v>
      </c>
      <c r="DN7" s="11"/>
      <c r="DO7" s="11">
        <v>8</v>
      </c>
      <c r="DP7" s="11"/>
      <c r="DQ7" s="12">
        <v>8</v>
      </c>
      <c r="DR7" s="12"/>
      <c r="DS7" s="12">
        <v>9</v>
      </c>
      <c r="DT7" s="12"/>
      <c r="DU7" s="13">
        <f>ROUND((SUMPRODUCT($CY$5:$DT$5,$CY7:$DT7))/$DU$6,2)</f>
        <v>7.4</v>
      </c>
      <c r="DV7" s="13"/>
      <c r="DW7" s="14" t="str">
        <f>IF(DU7&lt;5,"Yếu",IF(DU7&lt;6,"TBình",IF(DU7&lt;7,"TBKhá",IF(DU7&lt;8,"Khá",IF(DU7&lt;9,"Giỏi","Xuất sắc")))))</f>
        <v>Khá</v>
      </c>
      <c r="DX7" s="14"/>
      <c r="DY7" s="11">
        <v>8</v>
      </c>
      <c r="DZ7" s="98"/>
      <c r="EA7" s="11">
        <v>7</v>
      </c>
      <c r="EB7" s="98"/>
      <c r="EC7" s="11">
        <v>8</v>
      </c>
      <c r="ED7" s="98"/>
      <c r="EE7" s="11">
        <v>8</v>
      </c>
      <c r="EF7" s="98"/>
      <c r="EG7" s="11">
        <v>8</v>
      </c>
      <c r="EH7" s="98"/>
      <c r="EI7" s="11">
        <v>7</v>
      </c>
      <c r="EJ7" s="98"/>
      <c r="EK7" s="11">
        <f>MAX(EI7:EJ7)</f>
        <v>7</v>
      </c>
      <c r="EL7" s="11">
        <v>9</v>
      </c>
      <c r="EM7" s="98"/>
      <c r="EN7" s="11">
        <v>8</v>
      </c>
      <c r="EO7" s="98"/>
      <c r="EP7" s="11">
        <v>8</v>
      </c>
      <c r="EQ7" s="98"/>
      <c r="ER7" s="11">
        <v>6</v>
      </c>
      <c r="ES7" s="98"/>
      <c r="ET7" s="11">
        <v>8</v>
      </c>
      <c r="EU7" s="98"/>
      <c r="EV7" s="217">
        <f>ROUND(SUMPRODUCT($DY$5:$EU$5,DY7:EU7)/$EV$6,2)</f>
        <v>7.64</v>
      </c>
      <c r="EW7" s="218"/>
      <c r="EX7" s="219" t="str">
        <f>IF(EV7&lt;5,"Yếu",IF(EV7&lt;6,"TBình",IF(EV7&lt;7,"TBKhá",IF(EV7&lt;8,"Khá",IF(EV7&lt;9,"Giỏi","Xuất sắc")))))</f>
        <v>Khá</v>
      </c>
      <c r="EY7" s="219"/>
      <c r="EZ7" s="217">
        <f>ROUND(SUMPRODUCT($CY$5:$EU$5,CY7:EU7)/$EZ$6,2)</f>
        <v>7.53</v>
      </c>
      <c r="FA7" s="218"/>
      <c r="FB7" s="219" t="str">
        <f>IF(EZ7&lt;5,"Yếu",IF(EZ7&lt;6,"TBình",IF(EZ7&lt;7,"TBKhá",IF(EZ7&lt;8,"Khá",IF(EZ7&lt;9,"Giỏi","Xuất sắc")))))</f>
        <v>Khá</v>
      </c>
      <c r="FC7" s="219" t="str">
        <f>B7&amp;C7</f>
        <v>Nguyễn Thị QuỳnhAnh</v>
      </c>
      <c r="FD7" s="13">
        <f>ROUND((SUMPRODUCT($D$5:$EU$5,$D7:$EU7))/$FD$6,2)</f>
        <v>6.91</v>
      </c>
      <c r="FE7" s="13"/>
      <c r="FF7" s="14" t="str">
        <f>IF(FD7&lt;5,"Yếu",IF(FD7&lt;6,"TBình",IF(FD7&lt;7,"TBKhá",IF(FD7&lt;8,"Khá",IF(FD7&lt;9,"Giỏi","Xuất sắc")))))</f>
        <v>TBKhá</v>
      </c>
      <c r="FG7" s="15">
        <f t="shared" ref="FG7:FG38" si="0">RANK(FD7,$FD$7:$FD$100)</f>
        <v>71</v>
      </c>
    </row>
    <row r="8" spans="1:163" ht="12.75" x14ac:dyDescent="0.2">
      <c r="A8" s="16">
        <v>2</v>
      </c>
      <c r="B8" s="17" t="s">
        <v>347</v>
      </c>
      <c r="C8" s="18" t="s">
        <v>58</v>
      </c>
      <c r="D8" s="11">
        <v>4</v>
      </c>
      <c r="E8" s="12">
        <v>7</v>
      </c>
      <c r="F8" s="11">
        <f t="shared" ref="F8:F66" si="1">MAX(D8:E8)</f>
        <v>7</v>
      </c>
      <c r="G8" s="11">
        <v>5</v>
      </c>
      <c r="H8" s="12"/>
      <c r="I8" s="11">
        <f t="shared" ref="I8:I66" si="2">MAX(G8:H8)</f>
        <v>5</v>
      </c>
      <c r="J8" s="50">
        <v>8</v>
      </c>
      <c r="K8" s="51"/>
      <c r="L8" s="11">
        <f t="shared" ref="L8:L66" si="3">MAX(J8:K8)</f>
        <v>8</v>
      </c>
      <c r="M8" s="11">
        <v>5</v>
      </c>
      <c r="N8" s="12"/>
      <c r="O8" s="11">
        <f t="shared" ref="O8:O66" si="4">MAX(M8:N8)</f>
        <v>5</v>
      </c>
      <c r="P8" s="11">
        <v>6</v>
      </c>
      <c r="Q8" s="12"/>
      <c r="R8" s="11">
        <f t="shared" ref="R8:R66" si="5">MAX(P8:Q8)</f>
        <v>6</v>
      </c>
      <c r="S8" s="11">
        <v>5</v>
      </c>
      <c r="T8" s="12"/>
      <c r="U8" s="12">
        <v>7</v>
      </c>
      <c r="V8" s="12"/>
      <c r="W8" s="12">
        <v>7</v>
      </c>
      <c r="X8" s="12"/>
      <c r="Y8" s="11">
        <v>6</v>
      </c>
      <c r="Z8" s="12"/>
      <c r="AA8" s="11">
        <f t="shared" ref="AA8:AA66" si="6">MAX(Y8:Z8)</f>
        <v>6</v>
      </c>
      <c r="AB8" s="11">
        <v>5</v>
      </c>
      <c r="AC8" s="12"/>
      <c r="AD8" s="11">
        <f t="shared" ref="AD8:AD66" si="7">MAX(AB8:AC8)</f>
        <v>5</v>
      </c>
      <c r="AE8" s="11">
        <v>8</v>
      </c>
      <c r="AF8" s="12"/>
      <c r="AG8" s="11">
        <v>6</v>
      </c>
      <c r="AH8" s="12"/>
      <c r="AI8" s="11">
        <f t="shared" ref="AI8:AI66" si="8">MAX(AG8:AH8)</f>
        <v>6</v>
      </c>
      <c r="AJ8" s="11">
        <v>7</v>
      </c>
      <c r="AK8" s="12"/>
      <c r="AL8" s="11">
        <v>6</v>
      </c>
      <c r="AM8" s="12"/>
      <c r="AN8" s="11">
        <v>6</v>
      </c>
      <c r="AO8" s="12"/>
      <c r="AP8" s="12">
        <v>7</v>
      </c>
      <c r="AQ8" s="12"/>
      <c r="AR8" s="12">
        <v>6</v>
      </c>
      <c r="AS8" s="12"/>
      <c r="AT8" s="11">
        <f t="shared" ref="AT8:AT66" si="9">MAX(AR8:AS8)</f>
        <v>6</v>
      </c>
      <c r="AU8" s="13">
        <f t="shared" ref="AU8:AU66" si="10">ROUND((SUMPRODUCT($D$5:$AT$5,$D8:$AT8))/$AU$6,2)</f>
        <v>6.17</v>
      </c>
      <c r="AV8" s="13"/>
      <c r="AW8" s="14" t="str">
        <f>IF(AU8&lt;5,"Yếu",IF(AU8&lt;6,"TBình",IF(AU8&lt;7,"TBKhá",IF(AU8&lt;8,"Khá",IF(AU8&lt;9,"Giỏi","Xuất sắc")))))</f>
        <v>TBKhá</v>
      </c>
      <c r="AX8" s="14"/>
      <c r="AY8" s="11">
        <v>6</v>
      </c>
      <c r="AZ8" s="12"/>
      <c r="BA8" s="11">
        <v>7</v>
      </c>
      <c r="BB8" s="11"/>
      <c r="BC8" s="11">
        <v>8</v>
      </c>
      <c r="BD8" s="12"/>
      <c r="BE8" s="11">
        <v>7</v>
      </c>
      <c r="BF8" s="12"/>
      <c r="BG8" s="11">
        <v>7</v>
      </c>
      <c r="BH8" s="12"/>
      <c r="BI8" s="11">
        <v>8</v>
      </c>
      <c r="BJ8" s="12"/>
      <c r="BK8" s="11">
        <v>8</v>
      </c>
      <c r="BL8" s="12"/>
      <c r="BM8" s="11">
        <v>7</v>
      </c>
      <c r="BN8" s="12"/>
      <c r="BO8" s="12">
        <v>9</v>
      </c>
      <c r="BP8" s="12"/>
      <c r="BQ8" s="12">
        <v>9</v>
      </c>
      <c r="BR8" s="12"/>
      <c r="BS8" s="11">
        <v>9</v>
      </c>
      <c r="BT8" s="12"/>
      <c r="BU8" s="11">
        <f t="shared" ref="BU8:BU66" si="11">MAX(BS8:BT8)</f>
        <v>9</v>
      </c>
      <c r="BV8" s="11">
        <v>6</v>
      </c>
      <c r="BW8" s="11"/>
      <c r="BX8" s="11">
        <v>6</v>
      </c>
      <c r="BY8" s="12"/>
      <c r="BZ8" s="11">
        <v>8</v>
      </c>
      <c r="CA8" s="12"/>
      <c r="CB8" s="11">
        <f t="shared" ref="CB8:CB66" si="12">MAX(BZ8:CA8)</f>
        <v>8</v>
      </c>
      <c r="CC8" s="11">
        <v>8</v>
      </c>
      <c r="CD8" s="12"/>
      <c r="CE8" s="11">
        <v>8</v>
      </c>
      <c r="CF8" s="11"/>
      <c r="CG8" s="11">
        <v>8</v>
      </c>
      <c r="CH8" s="11"/>
      <c r="CI8" s="11">
        <v>8</v>
      </c>
      <c r="CJ8" s="12"/>
      <c r="CK8" s="11">
        <f t="shared" ref="CK8:CK66" si="13">MAX(CI8:CJ8)</f>
        <v>8</v>
      </c>
      <c r="CL8" s="11">
        <v>7</v>
      </c>
      <c r="CM8" s="12"/>
      <c r="CN8" s="11">
        <v>7</v>
      </c>
      <c r="CO8" s="12"/>
      <c r="CP8" s="11">
        <f t="shared" ref="CP8:CP66" si="14">MAX(CN8:CO8)</f>
        <v>7</v>
      </c>
      <c r="CQ8" s="12">
        <v>8</v>
      </c>
      <c r="CR8" s="12"/>
      <c r="CS8" s="12">
        <v>8</v>
      </c>
      <c r="CT8" s="12"/>
      <c r="CU8" s="13">
        <f t="shared" ref="CU8:CU66" si="15">ROUND((SUMPRODUCT($AY$5:$CT$5,$AY8:$CT8))/$CU$6,2)</f>
        <v>7.58</v>
      </c>
      <c r="CV8" s="13"/>
      <c r="CW8" s="14" t="str">
        <f>IF(CU8&lt;5,"Yếu",IF(CU8&lt;6,"TBình",IF(CU8&lt;7,"TBKhá",IF(CU8&lt;8,"Khá",IF(CU8&lt;9,"Giỏi","Xuất sắc")))))</f>
        <v>Khá</v>
      </c>
      <c r="CX8" s="14"/>
      <c r="CY8" s="11">
        <v>8</v>
      </c>
      <c r="CZ8" s="12"/>
      <c r="DA8" s="11">
        <f t="shared" ref="DA8:DA66" si="16">MAX(CY8:CZ8)</f>
        <v>8</v>
      </c>
      <c r="DB8" s="11">
        <v>6</v>
      </c>
      <c r="DC8" s="11"/>
      <c r="DD8" s="11">
        <f t="shared" ref="DD8:DD66" si="17">MAX(DB8:DC8)</f>
        <v>6</v>
      </c>
      <c r="DE8" s="11">
        <v>7</v>
      </c>
      <c r="DF8" s="12"/>
      <c r="DG8" s="11">
        <v>8</v>
      </c>
      <c r="DH8" s="12"/>
      <c r="DI8" s="11">
        <v>9</v>
      </c>
      <c r="DJ8" s="12"/>
      <c r="DK8" s="11">
        <v>7</v>
      </c>
      <c r="DL8" s="12"/>
      <c r="DM8" s="11">
        <v>7</v>
      </c>
      <c r="DN8" s="12"/>
      <c r="DO8" s="11">
        <v>8</v>
      </c>
      <c r="DP8" s="12"/>
      <c r="DQ8" s="12">
        <v>8</v>
      </c>
      <c r="DR8" s="12"/>
      <c r="DS8" s="12">
        <v>9</v>
      </c>
      <c r="DT8" s="12"/>
      <c r="DU8" s="13">
        <f t="shared" ref="DU8:DU66" si="18">ROUND((SUMPRODUCT($CY$5:$DT$5,$CY8:$DT8))/$DU$6,2)</f>
        <v>7.68</v>
      </c>
      <c r="DV8" s="13"/>
      <c r="DW8" s="14" t="str">
        <f>IF(DU8&lt;5,"Yếu",IF(DU8&lt;6,"TBình",IF(DU8&lt;7,"TBKhá",IF(DU8&lt;8,"Khá",IF(DU8&lt;9,"Giỏi","Xuất sắc")))))</f>
        <v>Khá</v>
      </c>
      <c r="DX8" s="14"/>
      <c r="DY8" s="11">
        <v>8</v>
      </c>
      <c r="DZ8" s="98"/>
      <c r="EA8" s="11">
        <v>8</v>
      </c>
      <c r="EB8" s="98"/>
      <c r="EC8" s="11">
        <v>8</v>
      </c>
      <c r="ED8" s="98"/>
      <c r="EE8" s="11">
        <v>8</v>
      </c>
      <c r="EF8" s="98"/>
      <c r="EG8" s="11">
        <v>8</v>
      </c>
      <c r="EH8" s="98"/>
      <c r="EI8" s="11">
        <v>9</v>
      </c>
      <c r="EJ8" s="98"/>
      <c r="EK8" s="11">
        <f t="shared" ref="EK8:EK66" si="19">MAX(EI8:EJ8)</f>
        <v>9</v>
      </c>
      <c r="EL8" s="11">
        <v>9</v>
      </c>
      <c r="EM8" s="98"/>
      <c r="EN8" s="11">
        <v>9</v>
      </c>
      <c r="EO8" s="98"/>
      <c r="EP8" s="11">
        <v>8</v>
      </c>
      <c r="EQ8" s="98"/>
      <c r="ER8" s="11">
        <v>6</v>
      </c>
      <c r="ES8" s="98"/>
      <c r="ET8" s="11">
        <v>8</v>
      </c>
      <c r="EU8" s="98"/>
      <c r="EV8" s="217">
        <f t="shared" ref="EV8:EV66" si="20">ROUND(SUMPRODUCT($DY$5:$EU$5,DY8:EU8)/$EV$6,2)</f>
        <v>8.07</v>
      </c>
      <c r="EW8" s="220"/>
      <c r="EX8" s="221" t="str">
        <f>IF(EV8&lt;5,"Yếu",IF(EV8&lt;6,"TBình",IF(EV8&lt;7,"TBKhá",IF(EV8&lt;8,"Khá",IF(EV8&lt;9,"Giỏi","Xuất sắc")))))</f>
        <v>Giỏi</v>
      </c>
      <c r="EY8" s="221"/>
      <c r="EZ8" s="217">
        <f t="shared" ref="EZ8:EZ66" si="21">ROUND(SUMPRODUCT($CY$5:$EU$5,CY8:EU8)/$EZ$6,2)</f>
        <v>7.89</v>
      </c>
      <c r="FA8" s="220"/>
      <c r="FB8" s="221" t="str">
        <f>IF(EZ8&lt;5,"Yếu",IF(EZ8&lt;6,"TBình",IF(EZ8&lt;7,"TBKhá",IF(EZ8&lt;8,"Khá",IF(EZ8&lt;9,"Giỏi","Xuất sắc")))))</f>
        <v>Khá</v>
      </c>
      <c r="FC8" s="219" t="str">
        <f t="shared" ref="FC8:FC71" si="22">B8&amp;C8</f>
        <v>Phạm Nguyễn NgọcAnh</v>
      </c>
      <c r="FD8" s="13">
        <f t="shared" ref="FD8:FD71" si="23">ROUND((SUMPRODUCT($D$5:$EU$5,$D8:$EU8))/$FD$6,2)</f>
        <v>7.21</v>
      </c>
      <c r="FE8" s="13"/>
      <c r="FF8" s="14" t="str">
        <f>IF(FD8&lt;5,"Yếu",IF(FD8&lt;6,"TBình",IF(FD8&lt;7,"TBKhá",IF(FD8&lt;8,"Khá",IF(FD8&lt;9,"Giỏi","Xuất sắc")))))</f>
        <v>Khá</v>
      </c>
      <c r="FG8" s="15">
        <f t="shared" si="0"/>
        <v>57</v>
      </c>
    </row>
    <row r="9" spans="1:163" ht="12.75" x14ac:dyDescent="0.2">
      <c r="A9" s="16">
        <v>3</v>
      </c>
      <c r="B9" s="17" t="s">
        <v>348</v>
      </c>
      <c r="C9" s="18" t="s">
        <v>58</v>
      </c>
      <c r="D9" s="11">
        <v>6</v>
      </c>
      <c r="E9" s="12"/>
      <c r="F9" s="11">
        <f t="shared" si="1"/>
        <v>6</v>
      </c>
      <c r="G9" s="11">
        <v>6</v>
      </c>
      <c r="H9" s="52"/>
      <c r="I9" s="11">
        <f t="shared" si="2"/>
        <v>6</v>
      </c>
      <c r="J9" s="11">
        <v>4</v>
      </c>
      <c r="K9" s="12">
        <v>7</v>
      </c>
      <c r="L9" s="11">
        <f t="shared" si="3"/>
        <v>7</v>
      </c>
      <c r="M9" s="55">
        <v>5</v>
      </c>
      <c r="N9" s="12"/>
      <c r="O9" s="11">
        <f t="shared" si="4"/>
        <v>5</v>
      </c>
      <c r="P9" s="11">
        <v>3</v>
      </c>
      <c r="Q9" s="12">
        <v>6</v>
      </c>
      <c r="R9" s="11">
        <f t="shared" si="5"/>
        <v>6</v>
      </c>
      <c r="S9" s="11">
        <v>6</v>
      </c>
      <c r="T9" s="12"/>
      <c r="U9" s="12">
        <v>6</v>
      </c>
      <c r="V9" s="12"/>
      <c r="W9" s="12">
        <v>6</v>
      </c>
      <c r="X9" s="12"/>
      <c r="Y9" s="11">
        <v>7</v>
      </c>
      <c r="Z9" s="12"/>
      <c r="AA9" s="11">
        <f t="shared" si="6"/>
        <v>7</v>
      </c>
      <c r="AB9" s="11">
        <v>5</v>
      </c>
      <c r="AC9" s="12"/>
      <c r="AD9" s="11">
        <f t="shared" si="7"/>
        <v>5</v>
      </c>
      <c r="AE9" s="11">
        <v>7</v>
      </c>
      <c r="AF9" s="12"/>
      <c r="AG9" s="11">
        <v>5</v>
      </c>
      <c r="AH9" s="12"/>
      <c r="AI9" s="11">
        <f t="shared" si="8"/>
        <v>5</v>
      </c>
      <c r="AJ9" s="11">
        <v>6</v>
      </c>
      <c r="AK9" s="12"/>
      <c r="AL9" s="11">
        <v>6</v>
      </c>
      <c r="AM9" s="12"/>
      <c r="AN9" s="11">
        <v>7</v>
      </c>
      <c r="AO9" s="12"/>
      <c r="AP9" s="12">
        <v>7</v>
      </c>
      <c r="AQ9" s="12"/>
      <c r="AR9" s="12">
        <v>5</v>
      </c>
      <c r="AS9" s="12"/>
      <c r="AT9" s="11">
        <f t="shared" si="9"/>
        <v>5</v>
      </c>
      <c r="AU9" s="13">
        <f t="shared" si="10"/>
        <v>6</v>
      </c>
      <c r="AV9" s="13"/>
      <c r="AW9" s="14" t="str">
        <f>IF(AU9&lt;5,"Yếu",IF(AU9&lt;6,"TBình",IF(AU9&lt;7,"TBKhá",IF(AU9&lt;8,"Khá",IF(AU9&lt;9,"Giỏi","Xuất sắc")))))</f>
        <v>TBKhá</v>
      </c>
      <c r="AX9" s="14"/>
      <c r="AY9" s="11">
        <v>6</v>
      </c>
      <c r="AZ9" s="12"/>
      <c r="BA9" s="11">
        <v>7</v>
      </c>
      <c r="BB9" s="11"/>
      <c r="BC9" s="11">
        <v>8</v>
      </c>
      <c r="BD9" s="12"/>
      <c r="BE9" s="11">
        <v>7</v>
      </c>
      <c r="BF9" s="12"/>
      <c r="BG9" s="11">
        <v>7</v>
      </c>
      <c r="BH9" s="12"/>
      <c r="BI9" s="11">
        <v>8</v>
      </c>
      <c r="BJ9" s="12"/>
      <c r="BK9" s="11">
        <v>7</v>
      </c>
      <c r="BL9" s="12"/>
      <c r="BM9" s="11">
        <v>7</v>
      </c>
      <c r="BN9" s="12"/>
      <c r="BO9" s="12">
        <v>8</v>
      </c>
      <c r="BP9" s="12"/>
      <c r="BQ9" s="12">
        <v>7</v>
      </c>
      <c r="BR9" s="12"/>
      <c r="BS9" s="11">
        <v>8</v>
      </c>
      <c r="BT9" s="12"/>
      <c r="BU9" s="11">
        <f t="shared" si="11"/>
        <v>8</v>
      </c>
      <c r="BV9" s="11">
        <v>6</v>
      </c>
      <c r="BW9" s="11"/>
      <c r="BX9" s="11">
        <v>7</v>
      </c>
      <c r="BY9" s="12"/>
      <c r="BZ9" s="11">
        <v>9</v>
      </c>
      <c r="CA9" s="12"/>
      <c r="CB9" s="11">
        <f t="shared" si="12"/>
        <v>9</v>
      </c>
      <c r="CC9" s="11">
        <v>6</v>
      </c>
      <c r="CD9" s="12"/>
      <c r="CE9" s="11">
        <v>8</v>
      </c>
      <c r="CF9" s="11"/>
      <c r="CG9" s="11">
        <v>8</v>
      </c>
      <c r="CH9" s="11"/>
      <c r="CI9" s="11">
        <v>6</v>
      </c>
      <c r="CJ9" s="12"/>
      <c r="CK9" s="11">
        <f t="shared" si="13"/>
        <v>6</v>
      </c>
      <c r="CL9" s="11">
        <v>6</v>
      </c>
      <c r="CM9" s="12"/>
      <c r="CN9" s="11">
        <v>8</v>
      </c>
      <c r="CO9" s="12"/>
      <c r="CP9" s="11">
        <f t="shared" si="14"/>
        <v>8</v>
      </c>
      <c r="CQ9" s="12">
        <v>8</v>
      </c>
      <c r="CR9" s="12"/>
      <c r="CS9" s="12">
        <v>8</v>
      </c>
      <c r="CT9" s="12"/>
      <c r="CU9" s="13">
        <f t="shared" si="15"/>
        <v>7.23</v>
      </c>
      <c r="CV9" s="13"/>
      <c r="CW9" s="14" t="str">
        <f>IF(CU9&lt;5,"Yếu",IF(CU9&lt;6,"TBình",IF(CU9&lt;7,"TBKhá",IF(CU9&lt;8,"Khá",IF(CU9&lt;9,"Giỏi","Xuất sắc")))))</f>
        <v>Khá</v>
      </c>
      <c r="CX9" s="14"/>
      <c r="CY9" s="11">
        <v>9</v>
      </c>
      <c r="CZ9" s="12"/>
      <c r="DA9" s="11">
        <f t="shared" si="16"/>
        <v>9</v>
      </c>
      <c r="DB9" s="11">
        <v>9</v>
      </c>
      <c r="DC9" s="11"/>
      <c r="DD9" s="11">
        <f t="shared" si="17"/>
        <v>9</v>
      </c>
      <c r="DE9" s="11">
        <v>7</v>
      </c>
      <c r="DF9" s="12"/>
      <c r="DG9" s="11">
        <v>7</v>
      </c>
      <c r="DH9" s="12"/>
      <c r="DI9" s="11">
        <v>8</v>
      </c>
      <c r="DJ9" s="12"/>
      <c r="DK9" s="11">
        <v>8</v>
      </c>
      <c r="DL9" s="12"/>
      <c r="DM9" s="11">
        <v>6</v>
      </c>
      <c r="DN9" s="12"/>
      <c r="DO9" s="11">
        <v>8</v>
      </c>
      <c r="DP9" s="12"/>
      <c r="DQ9" s="12">
        <v>8</v>
      </c>
      <c r="DR9" s="12"/>
      <c r="DS9" s="12">
        <v>9</v>
      </c>
      <c r="DT9" s="12"/>
      <c r="DU9" s="13">
        <f t="shared" si="18"/>
        <v>7.96</v>
      </c>
      <c r="DV9" s="13"/>
      <c r="DW9" s="14" t="str">
        <f>IF(DU9&lt;5,"Yếu",IF(DU9&lt;6,"TBình",IF(DU9&lt;7,"TBKhá",IF(DU9&lt;8,"Khá",IF(DU9&lt;9,"Giỏi","Xuất sắc")))))</f>
        <v>Khá</v>
      </c>
      <c r="DX9" s="14"/>
      <c r="DY9" s="11">
        <v>8</v>
      </c>
      <c r="DZ9" s="98"/>
      <c r="EA9" s="11">
        <v>8</v>
      </c>
      <c r="EB9" s="98"/>
      <c r="EC9" s="11">
        <v>9</v>
      </c>
      <c r="ED9" s="98"/>
      <c r="EE9" s="11">
        <v>7</v>
      </c>
      <c r="EF9" s="98"/>
      <c r="EG9" s="11">
        <v>8</v>
      </c>
      <c r="EH9" s="98"/>
      <c r="EI9" s="11">
        <v>8</v>
      </c>
      <c r="EJ9" s="98"/>
      <c r="EK9" s="11">
        <f t="shared" si="19"/>
        <v>8</v>
      </c>
      <c r="EL9" s="11">
        <v>8</v>
      </c>
      <c r="EM9" s="98"/>
      <c r="EN9" s="11">
        <v>8</v>
      </c>
      <c r="EO9" s="98"/>
      <c r="EP9" s="11">
        <v>8</v>
      </c>
      <c r="EQ9" s="98"/>
      <c r="ER9" s="11">
        <v>7</v>
      </c>
      <c r="ES9" s="98"/>
      <c r="ET9" s="11">
        <v>9</v>
      </c>
      <c r="EU9" s="98"/>
      <c r="EV9" s="217">
        <f t="shared" si="20"/>
        <v>7.96</v>
      </c>
      <c r="EW9" s="220"/>
      <c r="EX9" s="221" t="str">
        <f t="shared" ref="EX9:EX68" si="24">IF(EV9&lt;5,"Yếu",IF(EV9&lt;6,"TBình",IF(EV9&lt;7,"TBKhá",IF(EV9&lt;8,"Khá",IF(EV9&lt;9,"Giỏi","Xuất sắc")))))</f>
        <v>Khá</v>
      </c>
      <c r="EY9" s="221"/>
      <c r="EZ9" s="217">
        <f t="shared" si="21"/>
        <v>7.96</v>
      </c>
      <c r="FA9" s="220"/>
      <c r="FB9" s="221" t="str">
        <f t="shared" ref="FB9:FB68" si="25">IF(EZ9&lt;5,"Yếu",IF(EZ9&lt;6,"TBình",IF(EZ9&lt;7,"TBKhá",IF(EZ9&lt;8,"Khá",IF(EZ9&lt;9,"Giỏi","Xuất sắc")))))</f>
        <v>Khá</v>
      </c>
      <c r="FC9" s="219" t="str">
        <f t="shared" si="22"/>
        <v>Trần PhươngAnh</v>
      </c>
      <c r="FD9" s="13">
        <f t="shared" si="23"/>
        <v>7.06</v>
      </c>
      <c r="FE9" s="13"/>
      <c r="FF9" s="14" t="str">
        <f>IF(FD9&lt;5,"Yếu",IF(FD9&lt;6,"TBình",IF(FD9&lt;7,"TBKhá",IF(FD9&lt;8,"Khá",IF(FD9&lt;9,"Giỏi","Xuất sắc")))))</f>
        <v>Khá</v>
      </c>
      <c r="FG9" s="15">
        <f t="shared" si="0"/>
        <v>67</v>
      </c>
    </row>
    <row r="10" spans="1:163" ht="12.75" x14ac:dyDescent="0.2">
      <c r="A10" s="16">
        <v>4</v>
      </c>
      <c r="B10" s="17" t="s">
        <v>263</v>
      </c>
      <c r="C10" s="18" t="s">
        <v>61</v>
      </c>
      <c r="D10" s="11">
        <v>6</v>
      </c>
      <c r="E10" s="12"/>
      <c r="F10" s="11">
        <f t="shared" si="1"/>
        <v>6</v>
      </c>
      <c r="G10" s="11">
        <v>6</v>
      </c>
      <c r="H10" s="12"/>
      <c r="I10" s="11">
        <f t="shared" si="2"/>
        <v>6</v>
      </c>
      <c r="J10" s="11">
        <v>5</v>
      </c>
      <c r="K10" s="11"/>
      <c r="L10" s="11">
        <f t="shared" si="3"/>
        <v>5</v>
      </c>
      <c r="M10" s="11">
        <v>5</v>
      </c>
      <c r="N10" s="12"/>
      <c r="O10" s="11">
        <f t="shared" si="4"/>
        <v>5</v>
      </c>
      <c r="P10" s="11">
        <v>4</v>
      </c>
      <c r="Q10" s="12">
        <v>7</v>
      </c>
      <c r="R10" s="11">
        <f t="shared" si="5"/>
        <v>7</v>
      </c>
      <c r="S10" s="11">
        <v>5</v>
      </c>
      <c r="T10" s="12"/>
      <c r="U10" s="12">
        <v>7</v>
      </c>
      <c r="V10" s="12"/>
      <c r="W10" s="12">
        <v>7</v>
      </c>
      <c r="X10" s="12"/>
      <c r="Y10" s="11">
        <v>6</v>
      </c>
      <c r="Z10" s="12"/>
      <c r="AA10" s="11">
        <f t="shared" si="6"/>
        <v>6</v>
      </c>
      <c r="AB10" s="11">
        <v>6</v>
      </c>
      <c r="AC10" s="12"/>
      <c r="AD10" s="11">
        <f t="shared" si="7"/>
        <v>6</v>
      </c>
      <c r="AE10" s="11">
        <v>7</v>
      </c>
      <c r="AF10" s="12"/>
      <c r="AG10" s="11">
        <v>4</v>
      </c>
      <c r="AH10" s="12">
        <v>5</v>
      </c>
      <c r="AI10" s="11">
        <f t="shared" si="8"/>
        <v>5</v>
      </c>
      <c r="AJ10" s="11">
        <v>6</v>
      </c>
      <c r="AK10" s="12"/>
      <c r="AL10" s="11">
        <v>6</v>
      </c>
      <c r="AM10" s="12"/>
      <c r="AN10" s="11">
        <v>6</v>
      </c>
      <c r="AO10" s="12"/>
      <c r="AP10" s="12">
        <v>7</v>
      </c>
      <c r="AQ10" s="12"/>
      <c r="AR10" s="12">
        <v>6</v>
      </c>
      <c r="AS10" s="12"/>
      <c r="AT10" s="11">
        <f t="shared" si="9"/>
        <v>6</v>
      </c>
      <c r="AU10" s="13">
        <f t="shared" si="10"/>
        <v>6</v>
      </c>
      <c r="AV10" s="13"/>
      <c r="AW10" s="14" t="str">
        <f>IF(AU10&lt;5,"Yếu",IF(AU10&lt;6,"TBình",IF(AU10&lt;7,"TBKhá",IF(AU10&lt;8,"Khá",IF(AU10&lt;9,"Giỏi","Xuất sắc")))))</f>
        <v>TBKhá</v>
      </c>
      <c r="AX10" s="14"/>
      <c r="AY10" s="11">
        <v>6</v>
      </c>
      <c r="AZ10" s="12"/>
      <c r="BA10" s="11">
        <v>7</v>
      </c>
      <c r="BB10" s="11"/>
      <c r="BC10" s="11">
        <v>7</v>
      </c>
      <c r="BD10" s="12"/>
      <c r="BE10" s="11">
        <v>8</v>
      </c>
      <c r="BF10" s="12"/>
      <c r="BG10" s="11">
        <v>7</v>
      </c>
      <c r="BH10" s="12"/>
      <c r="BI10" s="11">
        <v>8</v>
      </c>
      <c r="BJ10" s="12"/>
      <c r="BK10" s="11">
        <v>8</v>
      </c>
      <c r="BL10" s="12"/>
      <c r="BM10" s="11">
        <v>7</v>
      </c>
      <c r="BN10" s="12"/>
      <c r="BO10" s="12">
        <v>8</v>
      </c>
      <c r="BP10" s="12"/>
      <c r="BQ10" s="12">
        <v>8</v>
      </c>
      <c r="BR10" s="12"/>
      <c r="BS10" s="11">
        <v>8</v>
      </c>
      <c r="BT10" s="12"/>
      <c r="BU10" s="11">
        <f t="shared" si="11"/>
        <v>8</v>
      </c>
      <c r="BV10" s="11">
        <v>6</v>
      </c>
      <c r="BW10" s="11"/>
      <c r="BX10" s="11">
        <v>6</v>
      </c>
      <c r="BY10" s="12"/>
      <c r="BZ10" s="11">
        <v>10</v>
      </c>
      <c r="CA10" s="12"/>
      <c r="CB10" s="11">
        <f t="shared" si="12"/>
        <v>10</v>
      </c>
      <c r="CC10" s="11">
        <v>6</v>
      </c>
      <c r="CD10" s="12"/>
      <c r="CE10" s="11">
        <v>8</v>
      </c>
      <c r="CF10" s="11"/>
      <c r="CG10" s="11">
        <v>8</v>
      </c>
      <c r="CH10" s="11"/>
      <c r="CI10" s="11">
        <v>8</v>
      </c>
      <c r="CJ10" s="12"/>
      <c r="CK10" s="11">
        <f t="shared" si="13"/>
        <v>8</v>
      </c>
      <c r="CL10" s="11">
        <v>5</v>
      </c>
      <c r="CM10" s="12"/>
      <c r="CN10" s="11">
        <v>8</v>
      </c>
      <c r="CO10" s="12"/>
      <c r="CP10" s="11">
        <f t="shared" si="14"/>
        <v>8</v>
      </c>
      <c r="CQ10" s="12">
        <v>7</v>
      </c>
      <c r="CR10" s="12"/>
      <c r="CS10" s="12">
        <v>8</v>
      </c>
      <c r="CT10" s="12"/>
      <c r="CU10" s="13">
        <f t="shared" si="15"/>
        <v>7.34</v>
      </c>
      <c r="CV10" s="13"/>
      <c r="CW10" s="14" t="str">
        <f>IF(CU10&lt;5,"Yếu",IF(CU10&lt;6,"TBình",IF(CU10&lt;7,"TBKhá",IF(CU10&lt;8,"Khá",IF(CU10&lt;9,"Giỏi","Xuất sắc")))))</f>
        <v>Khá</v>
      </c>
      <c r="CX10" s="14"/>
      <c r="CY10" s="11">
        <v>9</v>
      </c>
      <c r="CZ10" s="12"/>
      <c r="DA10" s="11">
        <f t="shared" si="16"/>
        <v>9</v>
      </c>
      <c r="DB10" s="11">
        <v>9</v>
      </c>
      <c r="DC10" s="11"/>
      <c r="DD10" s="11">
        <f t="shared" si="17"/>
        <v>9</v>
      </c>
      <c r="DE10" s="11">
        <v>6</v>
      </c>
      <c r="DF10" s="12"/>
      <c r="DG10" s="11">
        <v>9</v>
      </c>
      <c r="DH10" s="12"/>
      <c r="DI10" s="11">
        <v>9</v>
      </c>
      <c r="DJ10" s="12"/>
      <c r="DK10" s="11">
        <v>7</v>
      </c>
      <c r="DL10" s="12"/>
      <c r="DM10" s="11">
        <v>6</v>
      </c>
      <c r="DN10" s="12"/>
      <c r="DO10" s="11">
        <v>8</v>
      </c>
      <c r="DP10" s="12"/>
      <c r="DQ10" s="12">
        <v>7</v>
      </c>
      <c r="DR10" s="12"/>
      <c r="DS10" s="12">
        <v>8</v>
      </c>
      <c r="DT10" s="12"/>
      <c r="DU10" s="13">
        <f t="shared" si="18"/>
        <v>8.0399999999999991</v>
      </c>
      <c r="DV10" s="13"/>
      <c r="DW10" s="14" t="str">
        <f>IF(DU10&lt;5,"Yếu",IF(DU10&lt;6,"TBình",IF(DU10&lt;7,"TBKhá",IF(DU10&lt;8,"Khá",IF(DU10&lt;9,"Giỏi","Xuất sắc")))))</f>
        <v>Giỏi</v>
      </c>
      <c r="DX10" s="14"/>
      <c r="DY10" s="11">
        <v>9</v>
      </c>
      <c r="DZ10" s="98"/>
      <c r="EA10" s="11">
        <v>8</v>
      </c>
      <c r="EB10" s="98"/>
      <c r="EC10" s="11">
        <v>8</v>
      </c>
      <c r="ED10" s="98"/>
      <c r="EE10" s="11">
        <v>9</v>
      </c>
      <c r="EF10" s="98"/>
      <c r="EG10" s="11">
        <v>8</v>
      </c>
      <c r="EH10" s="98"/>
      <c r="EI10" s="11">
        <v>9</v>
      </c>
      <c r="EJ10" s="98"/>
      <c r="EK10" s="11">
        <f t="shared" si="19"/>
        <v>9</v>
      </c>
      <c r="EL10" s="11">
        <v>8</v>
      </c>
      <c r="EM10" s="98"/>
      <c r="EN10" s="11">
        <v>8</v>
      </c>
      <c r="EO10" s="98"/>
      <c r="EP10" s="11">
        <v>8</v>
      </c>
      <c r="EQ10" s="98"/>
      <c r="ER10" s="11">
        <v>8</v>
      </c>
      <c r="ES10" s="98"/>
      <c r="ET10" s="11">
        <v>8</v>
      </c>
      <c r="EU10" s="98"/>
      <c r="EV10" s="217">
        <f t="shared" si="20"/>
        <v>8.2899999999999991</v>
      </c>
      <c r="EW10" s="220"/>
      <c r="EX10" s="221" t="str">
        <f t="shared" si="24"/>
        <v>Giỏi</v>
      </c>
      <c r="EY10" s="221"/>
      <c r="EZ10" s="217">
        <f t="shared" si="21"/>
        <v>8.17</v>
      </c>
      <c r="FA10" s="220"/>
      <c r="FB10" s="221" t="str">
        <f t="shared" si="25"/>
        <v>Giỏi</v>
      </c>
      <c r="FC10" s="219" t="str">
        <f t="shared" si="22"/>
        <v>Trần Thị HồngÁnh</v>
      </c>
      <c r="FD10" s="13">
        <f t="shared" si="23"/>
        <v>7.16</v>
      </c>
      <c r="FE10" s="13"/>
      <c r="FF10" s="14" t="str">
        <f>IF(FD10&lt;5,"Yếu",IF(FD10&lt;6,"TBình",IF(FD10&lt;7,"TBKhá",IF(FD10&lt;8,"Khá",IF(FD10&lt;9,"Giỏi","Xuất sắc")))))</f>
        <v>Khá</v>
      </c>
      <c r="FG10" s="15">
        <f t="shared" si="0"/>
        <v>61</v>
      </c>
    </row>
    <row r="11" spans="1:163" ht="12.75" x14ac:dyDescent="0.2">
      <c r="A11" s="16">
        <v>5</v>
      </c>
      <c r="B11" s="17" t="s">
        <v>349</v>
      </c>
      <c r="C11" s="18" t="s">
        <v>350</v>
      </c>
      <c r="D11" s="11">
        <v>7</v>
      </c>
      <c r="E11" s="12"/>
      <c r="F11" s="11">
        <f t="shared" si="1"/>
        <v>7</v>
      </c>
      <c r="G11" s="11">
        <v>6</v>
      </c>
      <c r="H11" s="12"/>
      <c r="I11" s="11">
        <f t="shared" si="2"/>
        <v>6</v>
      </c>
      <c r="J11" s="11">
        <v>5</v>
      </c>
      <c r="K11" s="12"/>
      <c r="L11" s="11">
        <f t="shared" si="3"/>
        <v>5</v>
      </c>
      <c r="M11" s="11">
        <v>6</v>
      </c>
      <c r="N11" s="12"/>
      <c r="O11" s="11">
        <f t="shared" si="4"/>
        <v>6</v>
      </c>
      <c r="P11" s="11">
        <v>5</v>
      </c>
      <c r="Q11" s="12"/>
      <c r="R11" s="11">
        <f t="shared" si="5"/>
        <v>5</v>
      </c>
      <c r="S11" s="11">
        <v>6</v>
      </c>
      <c r="T11" s="12"/>
      <c r="U11" s="12">
        <v>7</v>
      </c>
      <c r="V11" s="12"/>
      <c r="W11" s="12">
        <v>7</v>
      </c>
      <c r="X11" s="12"/>
      <c r="Y11" s="11">
        <v>6</v>
      </c>
      <c r="Z11" s="12"/>
      <c r="AA11" s="11">
        <f t="shared" si="6"/>
        <v>6</v>
      </c>
      <c r="AB11" s="11">
        <v>5</v>
      </c>
      <c r="AC11" s="12"/>
      <c r="AD11" s="11">
        <f t="shared" si="7"/>
        <v>5</v>
      </c>
      <c r="AE11" s="11">
        <v>8</v>
      </c>
      <c r="AF11" s="12"/>
      <c r="AG11" s="11">
        <v>5</v>
      </c>
      <c r="AH11" s="12"/>
      <c r="AI11" s="11">
        <f t="shared" si="8"/>
        <v>5</v>
      </c>
      <c r="AJ11" s="11">
        <v>6</v>
      </c>
      <c r="AK11" s="12"/>
      <c r="AL11" s="11">
        <v>6</v>
      </c>
      <c r="AM11" s="12"/>
      <c r="AN11" s="11">
        <v>7</v>
      </c>
      <c r="AO11" s="12"/>
      <c r="AP11" s="12">
        <v>7</v>
      </c>
      <c r="AQ11" s="12"/>
      <c r="AR11" s="12">
        <v>6</v>
      </c>
      <c r="AS11" s="12"/>
      <c r="AT11" s="11">
        <f t="shared" si="9"/>
        <v>6</v>
      </c>
      <c r="AU11" s="13">
        <f t="shared" si="10"/>
        <v>6.13</v>
      </c>
      <c r="AV11" s="13"/>
      <c r="AW11" s="14" t="str">
        <f>IF(AU11&lt;5,"Yếu",IF(AU11&lt;6,"TBình",IF(AU11&lt;7,"TBKhá",IF(AU11&lt;8,"Khá",IF(AU11&lt;9,"Giỏi","Xuất sắc")))))</f>
        <v>TBKhá</v>
      </c>
      <c r="AX11" s="14"/>
      <c r="AY11" s="11">
        <v>7</v>
      </c>
      <c r="AZ11" s="12"/>
      <c r="BA11" s="11">
        <v>8</v>
      </c>
      <c r="BB11" s="11"/>
      <c r="BC11" s="11">
        <v>8</v>
      </c>
      <c r="BD11" s="12"/>
      <c r="BE11" s="11">
        <v>9</v>
      </c>
      <c r="BF11" s="12"/>
      <c r="BG11" s="11">
        <v>7</v>
      </c>
      <c r="BH11" s="12"/>
      <c r="BI11" s="11">
        <v>8</v>
      </c>
      <c r="BJ11" s="12"/>
      <c r="BK11" s="11">
        <v>8</v>
      </c>
      <c r="BL11" s="12"/>
      <c r="BM11" s="11">
        <v>8</v>
      </c>
      <c r="BN11" s="12"/>
      <c r="BO11" s="12">
        <v>9</v>
      </c>
      <c r="BP11" s="12"/>
      <c r="BQ11" s="12">
        <v>9</v>
      </c>
      <c r="BR11" s="12"/>
      <c r="BS11" s="11">
        <v>9</v>
      </c>
      <c r="BT11" s="12"/>
      <c r="BU11" s="11">
        <f t="shared" si="11"/>
        <v>9</v>
      </c>
      <c r="BV11" s="11">
        <v>7</v>
      </c>
      <c r="BW11" s="11"/>
      <c r="BX11" s="11">
        <v>8</v>
      </c>
      <c r="BY11" s="12"/>
      <c r="BZ11" s="11">
        <v>9</v>
      </c>
      <c r="CA11" s="12"/>
      <c r="CB11" s="11">
        <f t="shared" si="12"/>
        <v>9</v>
      </c>
      <c r="CC11" s="11">
        <v>7</v>
      </c>
      <c r="CD11" s="12"/>
      <c r="CE11" s="11">
        <v>9</v>
      </c>
      <c r="CF11" s="11"/>
      <c r="CG11" s="11">
        <v>9</v>
      </c>
      <c r="CH11" s="11"/>
      <c r="CI11" s="11">
        <v>8</v>
      </c>
      <c r="CJ11" s="12"/>
      <c r="CK11" s="11">
        <f t="shared" si="13"/>
        <v>8</v>
      </c>
      <c r="CL11" s="11">
        <v>8</v>
      </c>
      <c r="CM11" s="12"/>
      <c r="CN11" s="11">
        <v>8</v>
      </c>
      <c r="CO11" s="12"/>
      <c r="CP11" s="11">
        <f t="shared" si="14"/>
        <v>8</v>
      </c>
      <c r="CQ11" s="12">
        <v>9</v>
      </c>
      <c r="CR11" s="12"/>
      <c r="CS11" s="12">
        <v>9</v>
      </c>
      <c r="CT11" s="12"/>
      <c r="CU11" s="13">
        <f t="shared" si="15"/>
        <v>8.19</v>
      </c>
      <c r="CV11" s="13"/>
      <c r="CW11" s="14" t="str">
        <f>IF(CU11&lt;5,"Yếu",IF(CU11&lt;6,"TBình",IF(CU11&lt;7,"TBKhá",IF(CU11&lt;8,"Khá",IF(CU11&lt;9,"Giỏi","Xuất sắc")))))</f>
        <v>Giỏi</v>
      </c>
      <c r="CX11" s="14"/>
      <c r="CY11" s="11">
        <v>8</v>
      </c>
      <c r="CZ11" s="12"/>
      <c r="DA11" s="11">
        <f t="shared" si="16"/>
        <v>8</v>
      </c>
      <c r="DB11" s="11">
        <v>4</v>
      </c>
      <c r="DC11" s="11">
        <v>8</v>
      </c>
      <c r="DD11" s="11">
        <f t="shared" si="17"/>
        <v>8</v>
      </c>
      <c r="DE11" s="11">
        <v>8</v>
      </c>
      <c r="DF11" s="12"/>
      <c r="DG11" s="11">
        <v>8</v>
      </c>
      <c r="DH11" s="12"/>
      <c r="DI11" s="11">
        <v>9</v>
      </c>
      <c r="DJ11" s="12"/>
      <c r="DK11" s="11">
        <v>8</v>
      </c>
      <c r="DL11" s="12"/>
      <c r="DM11" s="11">
        <v>7</v>
      </c>
      <c r="DN11" s="12"/>
      <c r="DO11" s="11">
        <v>9</v>
      </c>
      <c r="DP11" s="12"/>
      <c r="DQ11" s="12">
        <v>8</v>
      </c>
      <c r="DR11" s="12"/>
      <c r="DS11" s="12">
        <v>9</v>
      </c>
      <c r="DT11" s="12"/>
      <c r="DU11" s="13">
        <f t="shared" si="18"/>
        <v>8.16</v>
      </c>
      <c r="DV11" s="13"/>
      <c r="DW11" s="14" t="str">
        <f>IF(DU11&lt;5,"Yếu",IF(DU11&lt;6,"TBình",IF(DU11&lt;7,"TBKhá",IF(DU11&lt;8,"Khá",IF(DU11&lt;9,"Giỏi","Xuất sắc")))))</f>
        <v>Giỏi</v>
      </c>
      <c r="DX11" s="14"/>
      <c r="DY11" s="11">
        <v>9</v>
      </c>
      <c r="DZ11" s="98"/>
      <c r="EA11" s="11">
        <v>8</v>
      </c>
      <c r="EB11" s="98"/>
      <c r="EC11" s="11">
        <v>9</v>
      </c>
      <c r="ED11" s="98"/>
      <c r="EE11" s="11">
        <v>9</v>
      </c>
      <c r="EF11" s="98"/>
      <c r="EG11" s="11">
        <v>8</v>
      </c>
      <c r="EH11" s="98"/>
      <c r="EI11" s="11">
        <v>9</v>
      </c>
      <c r="EJ11" s="98"/>
      <c r="EK11" s="11">
        <f t="shared" si="19"/>
        <v>9</v>
      </c>
      <c r="EL11" s="11">
        <v>8</v>
      </c>
      <c r="EM11" s="98"/>
      <c r="EN11" s="11">
        <v>8</v>
      </c>
      <c r="EO11" s="98"/>
      <c r="EP11" s="11">
        <v>9</v>
      </c>
      <c r="EQ11" s="98"/>
      <c r="ER11" s="11">
        <v>7</v>
      </c>
      <c r="ES11" s="98"/>
      <c r="ET11" s="11">
        <v>8</v>
      </c>
      <c r="EU11" s="98"/>
      <c r="EV11" s="217">
        <f t="shared" si="20"/>
        <v>8.43</v>
      </c>
      <c r="EW11" s="220"/>
      <c r="EX11" s="221" t="str">
        <f t="shared" si="24"/>
        <v>Giỏi</v>
      </c>
      <c r="EY11" s="221"/>
      <c r="EZ11" s="217">
        <f t="shared" si="21"/>
        <v>8.3000000000000007</v>
      </c>
      <c r="FA11" s="220"/>
      <c r="FB11" s="221" t="str">
        <f t="shared" si="25"/>
        <v>Giỏi</v>
      </c>
      <c r="FC11" s="219" t="str">
        <f t="shared" si="22"/>
        <v>ĐặngCương</v>
      </c>
      <c r="FD11" s="13">
        <f t="shared" si="23"/>
        <v>7.53</v>
      </c>
      <c r="FE11" s="13"/>
      <c r="FF11" s="14" t="str">
        <f>IF(FD11&lt;5,"Yếu",IF(FD11&lt;6,"TBình",IF(FD11&lt;7,"TBKhá",IF(FD11&lt;8,"Khá",IF(FD11&lt;9,"Giỏi","Xuất sắc")))))</f>
        <v>Khá</v>
      </c>
      <c r="FG11" s="15">
        <f t="shared" si="0"/>
        <v>40</v>
      </c>
    </row>
    <row r="12" spans="1:163" ht="12.75" x14ac:dyDescent="0.2">
      <c r="A12" s="16">
        <v>6</v>
      </c>
      <c r="B12" s="17" t="s">
        <v>351</v>
      </c>
      <c r="C12" s="18" t="s">
        <v>352</v>
      </c>
      <c r="D12" s="11">
        <v>7</v>
      </c>
      <c r="E12" s="12"/>
      <c r="F12" s="11">
        <f t="shared" si="1"/>
        <v>7</v>
      </c>
      <c r="G12" s="11">
        <v>5</v>
      </c>
      <c r="H12" s="12"/>
      <c r="I12" s="11">
        <f t="shared" si="2"/>
        <v>5</v>
      </c>
      <c r="J12" s="11">
        <v>7</v>
      </c>
      <c r="K12" s="12"/>
      <c r="L12" s="11">
        <f t="shared" si="3"/>
        <v>7</v>
      </c>
      <c r="M12" s="11">
        <v>6</v>
      </c>
      <c r="N12" s="12"/>
      <c r="O12" s="11">
        <f t="shared" si="4"/>
        <v>6</v>
      </c>
      <c r="P12" s="11">
        <v>5</v>
      </c>
      <c r="Q12" s="12"/>
      <c r="R12" s="11">
        <f t="shared" si="5"/>
        <v>5</v>
      </c>
      <c r="S12" s="11">
        <v>6</v>
      </c>
      <c r="T12" s="12"/>
      <c r="U12" s="12">
        <v>7</v>
      </c>
      <c r="V12" s="12"/>
      <c r="W12" s="12">
        <v>8</v>
      </c>
      <c r="X12" s="12"/>
      <c r="Y12" s="11">
        <v>8</v>
      </c>
      <c r="Z12" s="12"/>
      <c r="AA12" s="11">
        <f t="shared" si="6"/>
        <v>8</v>
      </c>
      <c r="AB12" s="11">
        <v>4</v>
      </c>
      <c r="AC12" s="12">
        <v>6</v>
      </c>
      <c r="AD12" s="11">
        <f t="shared" si="7"/>
        <v>6</v>
      </c>
      <c r="AE12" s="11">
        <v>7</v>
      </c>
      <c r="AF12" s="12"/>
      <c r="AG12" s="11">
        <v>5</v>
      </c>
      <c r="AH12" s="12"/>
      <c r="AI12" s="11">
        <f t="shared" si="8"/>
        <v>5</v>
      </c>
      <c r="AJ12" s="11">
        <v>6</v>
      </c>
      <c r="AK12" s="12"/>
      <c r="AL12" s="11">
        <v>6</v>
      </c>
      <c r="AM12" s="12"/>
      <c r="AN12" s="11">
        <v>7</v>
      </c>
      <c r="AO12" s="12"/>
      <c r="AP12" s="12">
        <v>7</v>
      </c>
      <c r="AQ12" s="12"/>
      <c r="AR12" s="12">
        <v>7</v>
      </c>
      <c r="AS12" s="12"/>
      <c r="AT12" s="11">
        <f t="shared" si="9"/>
        <v>7</v>
      </c>
      <c r="AU12" s="13">
        <f t="shared" si="10"/>
        <v>6.37</v>
      </c>
      <c r="AV12" s="13"/>
      <c r="AW12" s="14" t="str">
        <f t="shared" ref="AW12:AW20" si="26">IF(AU12&lt;5,"Yếu",IF(AU12&lt;6,"TBình",IF(AU12&lt;7,"TBKhá",IF(AU12&lt;8,"Khá",IF(AU12&lt;9,"Giỏi","Xuất sắc")))))</f>
        <v>TBKhá</v>
      </c>
      <c r="AX12" s="14"/>
      <c r="AY12" s="11">
        <v>7</v>
      </c>
      <c r="AZ12" s="12"/>
      <c r="BA12" s="11">
        <v>7</v>
      </c>
      <c r="BB12" s="11"/>
      <c r="BC12" s="11">
        <v>9</v>
      </c>
      <c r="BD12" s="45"/>
      <c r="BE12" s="11">
        <v>8</v>
      </c>
      <c r="BF12" s="12"/>
      <c r="BG12" s="11">
        <v>7</v>
      </c>
      <c r="BH12" s="12"/>
      <c r="BI12" s="11">
        <v>8</v>
      </c>
      <c r="BJ12" s="12"/>
      <c r="BK12" s="11">
        <v>8</v>
      </c>
      <c r="BL12" s="12"/>
      <c r="BM12" s="11">
        <v>8</v>
      </c>
      <c r="BN12" s="12"/>
      <c r="BO12" s="12">
        <v>9</v>
      </c>
      <c r="BP12" s="12"/>
      <c r="BQ12" s="12">
        <v>7</v>
      </c>
      <c r="BR12" s="12"/>
      <c r="BS12" s="11">
        <v>9</v>
      </c>
      <c r="BT12" s="12"/>
      <c r="BU12" s="11">
        <f t="shared" si="11"/>
        <v>9</v>
      </c>
      <c r="BV12" s="11">
        <v>6</v>
      </c>
      <c r="BW12" s="11"/>
      <c r="BX12" s="11">
        <v>7</v>
      </c>
      <c r="BY12" s="12"/>
      <c r="BZ12" s="11">
        <v>10</v>
      </c>
      <c r="CA12" s="12"/>
      <c r="CB12" s="11">
        <f t="shared" si="12"/>
        <v>10</v>
      </c>
      <c r="CC12" s="11">
        <v>7</v>
      </c>
      <c r="CD12" s="12"/>
      <c r="CE12" s="11">
        <v>8</v>
      </c>
      <c r="CF12" s="11"/>
      <c r="CG12" s="11">
        <v>7</v>
      </c>
      <c r="CH12" s="11"/>
      <c r="CI12" s="11">
        <v>9</v>
      </c>
      <c r="CJ12" s="12"/>
      <c r="CK12" s="11">
        <f t="shared" si="13"/>
        <v>9</v>
      </c>
      <c r="CL12" s="11">
        <v>7</v>
      </c>
      <c r="CM12" s="12"/>
      <c r="CN12" s="11">
        <v>9</v>
      </c>
      <c r="CO12" s="12"/>
      <c r="CP12" s="11">
        <f t="shared" si="14"/>
        <v>9</v>
      </c>
      <c r="CQ12" s="12">
        <v>8</v>
      </c>
      <c r="CR12" s="12"/>
      <c r="CS12" s="12">
        <v>8</v>
      </c>
      <c r="CT12" s="12"/>
      <c r="CU12" s="13">
        <f t="shared" si="15"/>
        <v>7.81</v>
      </c>
      <c r="CV12" s="13"/>
      <c r="CW12" s="14" t="str">
        <f t="shared" ref="CW12:CW20" si="27">IF(CU12&lt;5,"Yếu",IF(CU12&lt;6,"TBình",IF(CU12&lt;7,"TBKhá",IF(CU12&lt;8,"Khá",IF(CU12&lt;9,"Giỏi","Xuất sắc")))))</f>
        <v>Khá</v>
      </c>
      <c r="CX12" s="14"/>
      <c r="CY12" s="11">
        <v>9</v>
      </c>
      <c r="CZ12" s="12"/>
      <c r="DA12" s="11">
        <f t="shared" si="16"/>
        <v>9</v>
      </c>
      <c r="DB12" s="11">
        <v>9</v>
      </c>
      <c r="DC12" s="11"/>
      <c r="DD12" s="11">
        <f t="shared" si="17"/>
        <v>9</v>
      </c>
      <c r="DE12" s="11">
        <v>7</v>
      </c>
      <c r="DF12" s="12"/>
      <c r="DG12" s="11">
        <v>7</v>
      </c>
      <c r="DH12" s="12"/>
      <c r="DI12" s="11">
        <v>9</v>
      </c>
      <c r="DJ12" s="12"/>
      <c r="DK12" s="11">
        <v>8</v>
      </c>
      <c r="DL12" s="12"/>
      <c r="DM12" s="11">
        <v>7</v>
      </c>
      <c r="DN12" s="12"/>
      <c r="DO12" s="11">
        <v>8</v>
      </c>
      <c r="DP12" s="12"/>
      <c r="DQ12" s="12">
        <v>8</v>
      </c>
      <c r="DR12" s="12"/>
      <c r="DS12" s="12">
        <v>9</v>
      </c>
      <c r="DT12" s="12"/>
      <c r="DU12" s="13">
        <f t="shared" si="18"/>
        <v>8.1199999999999992</v>
      </c>
      <c r="DV12" s="13"/>
      <c r="DW12" s="14" t="str">
        <f t="shared" ref="DW12:DW20" si="28">IF(DU12&lt;5,"Yếu",IF(DU12&lt;6,"TBình",IF(DU12&lt;7,"TBKhá",IF(DU12&lt;8,"Khá",IF(DU12&lt;9,"Giỏi","Xuất sắc")))))</f>
        <v>Giỏi</v>
      </c>
      <c r="DX12" s="14"/>
      <c r="DY12" s="11">
        <v>9</v>
      </c>
      <c r="DZ12" s="98"/>
      <c r="EA12" s="11">
        <v>9</v>
      </c>
      <c r="EB12" s="98"/>
      <c r="EC12" s="11">
        <v>10</v>
      </c>
      <c r="ED12" s="98"/>
      <c r="EE12" s="11">
        <v>8</v>
      </c>
      <c r="EF12" s="98"/>
      <c r="EG12" s="11">
        <v>8</v>
      </c>
      <c r="EH12" s="98"/>
      <c r="EI12" s="11">
        <v>7</v>
      </c>
      <c r="EJ12" s="98"/>
      <c r="EK12" s="11">
        <f t="shared" si="19"/>
        <v>7</v>
      </c>
      <c r="EL12" s="11">
        <v>8</v>
      </c>
      <c r="EM12" s="98"/>
      <c r="EN12" s="11">
        <v>8</v>
      </c>
      <c r="EO12" s="98"/>
      <c r="EP12" s="11">
        <v>8</v>
      </c>
      <c r="EQ12" s="98"/>
      <c r="ER12" s="11">
        <v>7</v>
      </c>
      <c r="ES12" s="98"/>
      <c r="ET12" s="11">
        <v>8</v>
      </c>
      <c r="EU12" s="98"/>
      <c r="EV12" s="217">
        <f t="shared" si="20"/>
        <v>8.0399999999999991</v>
      </c>
      <c r="EW12" s="220"/>
      <c r="EX12" s="221" t="str">
        <f t="shared" si="24"/>
        <v>Giỏi</v>
      </c>
      <c r="EY12" s="221"/>
      <c r="EZ12" s="217">
        <f t="shared" si="21"/>
        <v>8.08</v>
      </c>
      <c r="FA12" s="220"/>
      <c r="FB12" s="221" t="str">
        <f t="shared" si="25"/>
        <v>Giỏi</v>
      </c>
      <c r="FC12" s="219" t="str">
        <f t="shared" si="22"/>
        <v>Trần BáĐăng</v>
      </c>
      <c r="FD12" s="13">
        <f t="shared" si="23"/>
        <v>7.41</v>
      </c>
      <c r="FE12" s="13"/>
      <c r="FF12" s="14" t="str">
        <f t="shared" ref="FF12:FF17" si="29">IF(FD12&lt;5,"Yếu",IF(FD12&lt;6,"TBình",IF(FD12&lt;7,"TBKhá",IF(FD12&lt;8,"Khá",IF(FD12&lt;9,"Giỏi","Xuất sắc")))))</f>
        <v>Khá</v>
      </c>
      <c r="FG12" s="15">
        <f t="shared" si="0"/>
        <v>46</v>
      </c>
    </row>
    <row r="13" spans="1:163" ht="12.75" x14ac:dyDescent="0.2">
      <c r="A13" s="16">
        <v>8</v>
      </c>
      <c r="B13" s="17" t="s">
        <v>354</v>
      </c>
      <c r="C13" s="18" t="s">
        <v>355</v>
      </c>
      <c r="D13" s="11">
        <v>6</v>
      </c>
      <c r="E13" s="12"/>
      <c r="F13" s="11">
        <f t="shared" si="1"/>
        <v>6</v>
      </c>
      <c r="G13" s="11">
        <v>8</v>
      </c>
      <c r="H13" s="12"/>
      <c r="I13" s="11">
        <f t="shared" si="2"/>
        <v>8</v>
      </c>
      <c r="J13" s="11">
        <v>8</v>
      </c>
      <c r="K13" s="12"/>
      <c r="L13" s="11">
        <f t="shared" si="3"/>
        <v>8</v>
      </c>
      <c r="M13" s="11">
        <v>6</v>
      </c>
      <c r="N13" s="12"/>
      <c r="O13" s="11">
        <f t="shared" si="4"/>
        <v>6</v>
      </c>
      <c r="P13" s="11">
        <v>8</v>
      </c>
      <c r="Q13" s="12"/>
      <c r="R13" s="11">
        <f t="shared" si="5"/>
        <v>8</v>
      </c>
      <c r="S13" s="11">
        <v>6</v>
      </c>
      <c r="T13" s="12"/>
      <c r="U13" s="12">
        <v>9</v>
      </c>
      <c r="V13" s="12"/>
      <c r="W13" s="12">
        <v>7</v>
      </c>
      <c r="X13" s="12"/>
      <c r="Y13" s="11">
        <v>8</v>
      </c>
      <c r="Z13" s="12"/>
      <c r="AA13" s="11">
        <f t="shared" si="6"/>
        <v>8</v>
      </c>
      <c r="AB13" s="11">
        <v>7</v>
      </c>
      <c r="AC13" s="12"/>
      <c r="AD13" s="11">
        <f t="shared" si="7"/>
        <v>7</v>
      </c>
      <c r="AE13" s="11">
        <v>8</v>
      </c>
      <c r="AF13" s="12"/>
      <c r="AG13" s="11">
        <v>6</v>
      </c>
      <c r="AH13" s="12"/>
      <c r="AI13" s="11">
        <f t="shared" si="8"/>
        <v>6</v>
      </c>
      <c r="AJ13" s="11">
        <v>7</v>
      </c>
      <c r="AK13" s="12"/>
      <c r="AL13" s="11">
        <v>6</v>
      </c>
      <c r="AM13" s="12"/>
      <c r="AN13" s="11">
        <v>7</v>
      </c>
      <c r="AO13" s="12"/>
      <c r="AP13" s="12">
        <v>7</v>
      </c>
      <c r="AQ13" s="12"/>
      <c r="AR13" s="12">
        <v>7</v>
      </c>
      <c r="AS13" s="12"/>
      <c r="AT13" s="11">
        <f t="shared" si="9"/>
        <v>7</v>
      </c>
      <c r="AU13" s="13">
        <f t="shared" si="10"/>
        <v>7.09</v>
      </c>
      <c r="AV13" s="13"/>
      <c r="AW13" s="14" t="str">
        <f t="shared" si="26"/>
        <v>Khá</v>
      </c>
      <c r="AX13" s="14"/>
      <c r="AY13" s="11">
        <v>6</v>
      </c>
      <c r="AZ13" s="12"/>
      <c r="BA13" s="11">
        <v>8</v>
      </c>
      <c r="BB13" s="11"/>
      <c r="BC13" s="11">
        <v>9</v>
      </c>
      <c r="BD13" s="12"/>
      <c r="BE13" s="11">
        <v>6</v>
      </c>
      <c r="BF13" s="12"/>
      <c r="BG13" s="11">
        <v>8</v>
      </c>
      <c r="BH13" s="12"/>
      <c r="BI13" s="11">
        <v>8</v>
      </c>
      <c r="BJ13" s="12"/>
      <c r="BK13" s="11">
        <v>7</v>
      </c>
      <c r="BL13" s="12"/>
      <c r="BM13" s="11">
        <v>8</v>
      </c>
      <c r="BN13" s="12"/>
      <c r="BO13" s="12">
        <v>8</v>
      </c>
      <c r="BP13" s="12"/>
      <c r="BQ13" s="12">
        <v>8</v>
      </c>
      <c r="BR13" s="12"/>
      <c r="BS13" s="11">
        <v>8</v>
      </c>
      <c r="BT13" s="12"/>
      <c r="BU13" s="11">
        <f t="shared" si="11"/>
        <v>8</v>
      </c>
      <c r="BV13" s="11">
        <v>8</v>
      </c>
      <c r="BW13" s="11"/>
      <c r="BX13" s="11">
        <v>6</v>
      </c>
      <c r="BY13" s="12"/>
      <c r="BZ13" s="11">
        <v>4</v>
      </c>
      <c r="CA13" s="12">
        <v>8</v>
      </c>
      <c r="CB13" s="11">
        <f t="shared" si="12"/>
        <v>8</v>
      </c>
      <c r="CC13" s="11">
        <v>8</v>
      </c>
      <c r="CD13" s="12"/>
      <c r="CE13" s="11">
        <v>8</v>
      </c>
      <c r="CF13" s="11"/>
      <c r="CG13" s="11">
        <v>8</v>
      </c>
      <c r="CH13" s="11"/>
      <c r="CI13" s="11">
        <v>9</v>
      </c>
      <c r="CJ13" s="12"/>
      <c r="CK13" s="11">
        <f t="shared" si="13"/>
        <v>9</v>
      </c>
      <c r="CL13" s="11">
        <v>7</v>
      </c>
      <c r="CM13" s="12"/>
      <c r="CN13" s="11">
        <v>8</v>
      </c>
      <c r="CO13" s="12"/>
      <c r="CP13" s="11">
        <f t="shared" si="14"/>
        <v>8</v>
      </c>
      <c r="CQ13" s="12">
        <v>9</v>
      </c>
      <c r="CR13" s="12"/>
      <c r="CS13" s="12">
        <v>8</v>
      </c>
      <c r="CT13" s="12"/>
      <c r="CU13" s="13">
        <f t="shared" si="15"/>
        <v>7.77</v>
      </c>
      <c r="CV13" s="13"/>
      <c r="CW13" s="14" t="str">
        <f t="shared" si="27"/>
        <v>Khá</v>
      </c>
      <c r="CX13" s="14"/>
      <c r="CY13" s="11">
        <v>8</v>
      </c>
      <c r="CZ13" s="12"/>
      <c r="DA13" s="11">
        <f t="shared" si="16"/>
        <v>8</v>
      </c>
      <c r="DB13" s="11">
        <v>7</v>
      </c>
      <c r="DC13" s="11"/>
      <c r="DD13" s="11">
        <f t="shared" si="17"/>
        <v>7</v>
      </c>
      <c r="DE13" s="11">
        <v>7</v>
      </c>
      <c r="DF13" s="12"/>
      <c r="DG13" s="11">
        <v>8</v>
      </c>
      <c r="DH13" s="12"/>
      <c r="DI13" s="11">
        <v>9</v>
      </c>
      <c r="DJ13" s="12"/>
      <c r="DK13" s="11">
        <v>8</v>
      </c>
      <c r="DL13" s="12"/>
      <c r="DM13" s="11">
        <v>8</v>
      </c>
      <c r="DN13" s="12"/>
      <c r="DO13" s="11">
        <v>9</v>
      </c>
      <c r="DP13" s="12"/>
      <c r="DQ13" s="12">
        <v>8</v>
      </c>
      <c r="DR13" s="12"/>
      <c r="DS13" s="12">
        <v>9</v>
      </c>
      <c r="DT13" s="12"/>
      <c r="DU13" s="13">
        <f t="shared" si="18"/>
        <v>8.0399999999999991</v>
      </c>
      <c r="DV13" s="13"/>
      <c r="DW13" s="14" t="str">
        <f t="shared" si="28"/>
        <v>Giỏi</v>
      </c>
      <c r="DX13" s="14"/>
      <c r="DY13" s="11">
        <v>7</v>
      </c>
      <c r="DZ13" s="98"/>
      <c r="EA13" s="11">
        <v>9</v>
      </c>
      <c r="EB13" s="98"/>
      <c r="EC13" s="11">
        <v>8</v>
      </c>
      <c r="ED13" s="98"/>
      <c r="EE13" s="11">
        <v>9</v>
      </c>
      <c r="EF13" s="98"/>
      <c r="EG13" s="11">
        <v>8</v>
      </c>
      <c r="EH13" s="98"/>
      <c r="EI13" s="11">
        <v>9</v>
      </c>
      <c r="EJ13" s="98"/>
      <c r="EK13" s="11">
        <f t="shared" si="19"/>
        <v>9</v>
      </c>
      <c r="EL13" s="11">
        <v>9</v>
      </c>
      <c r="EM13" s="98"/>
      <c r="EN13" s="11">
        <v>8</v>
      </c>
      <c r="EO13" s="98"/>
      <c r="EP13" s="11">
        <v>9</v>
      </c>
      <c r="EQ13" s="98"/>
      <c r="ER13" s="11">
        <v>8</v>
      </c>
      <c r="ES13" s="98"/>
      <c r="ET13" s="11">
        <v>8</v>
      </c>
      <c r="EU13" s="98"/>
      <c r="EV13" s="217">
        <f t="shared" si="20"/>
        <v>8.4600000000000009</v>
      </c>
      <c r="EW13" s="220"/>
      <c r="EX13" s="221" t="str">
        <f t="shared" si="24"/>
        <v>Giỏi</v>
      </c>
      <c r="EY13" s="221"/>
      <c r="EZ13" s="217">
        <f t="shared" si="21"/>
        <v>8.26</v>
      </c>
      <c r="FA13" s="220"/>
      <c r="FB13" s="221" t="str">
        <f t="shared" si="25"/>
        <v>Giỏi</v>
      </c>
      <c r="FC13" s="219" t="str">
        <f t="shared" si="22"/>
        <v>Lê NgọcDung</v>
      </c>
      <c r="FD13" s="13">
        <f t="shared" si="23"/>
        <v>7.71</v>
      </c>
      <c r="FE13" s="13"/>
      <c r="FF13" s="14" t="str">
        <f t="shared" si="29"/>
        <v>Khá</v>
      </c>
      <c r="FG13" s="15">
        <f t="shared" si="0"/>
        <v>26</v>
      </c>
    </row>
    <row r="14" spans="1:163" ht="12.75" x14ac:dyDescent="0.2">
      <c r="A14" s="16">
        <v>9</v>
      </c>
      <c r="B14" s="17" t="s">
        <v>257</v>
      </c>
      <c r="C14" s="18" t="s">
        <v>355</v>
      </c>
      <c r="D14" s="11">
        <v>6</v>
      </c>
      <c r="E14" s="12"/>
      <c r="F14" s="11">
        <f t="shared" si="1"/>
        <v>6</v>
      </c>
      <c r="G14" s="11">
        <v>6</v>
      </c>
      <c r="H14" s="12"/>
      <c r="I14" s="11">
        <f t="shared" si="2"/>
        <v>6</v>
      </c>
      <c r="J14" s="11">
        <v>6</v>
      </c>
      <c r="K14" s="12"/>
      <c r="L14" s="11">
        <f t="shared" si="3"/>
        <v>6</v>
      </c>
      <c r="M14" s="11">
        <v>7</v>
      </c>
      <c r="N14" s="12"/>
      <c r="O14" s="11">
        <f t="shared" si="4"/>
        <v>7</v>
      </c>
      <c r="P14" s="11">
        <v>6</v>
      </c>
      <c r="Q14" s="12"/>
      <c r="R14" s="11">
        <f t="shared" si="5"/>
        <v>6</v>
      </c>
      <c r="S14" s="11">
        <v>6</v>
      </c>
      <c r="T14" s="12"/>
      <c r="U14" s="12">
        <v>7</v>
      </c>
      <c r="V14" s="12"/>
      <c r="W14" s="12">
        <v>8</v>
      </c>
      <c r="X14" s="12"/>
      <c r="Y14" s="11">
        <v>8</v>
      </c>
      <c r="Z14" s="12"/>
      <c r="AA14" s="11">
        <f t="shared" si="6"/>
        <v>8</v>
      </c>
      <c r="AB14" s="11">
        <v>5</v>
      </c>
      <c r="AC14" s="12"/>
      <c r="AD14" s="11">
        <f t="shared" si="7"/>
        <v>5</v>
      </c>
      <c r="AE14" s="11">
        <v>8</v>
      </c>
      <c r="AF14" s="12"/>
      <c r="AG14" s="11">
        <v>6</v>
      </c>
      <c r="AH14" s="12"/>
      <c r="AI14" s="11">
        <f t="shared" si="8"/>
        <v>6</v>
      </c>
      <c r="AJ14" s="11">
        <v>5</v>
      </c>
      <c r="AK14" s="12"/>
      <c r="AL14" s="11">
        <v>6</v>
      </c>
      <c r="AM14" s="12"/>
      <c r="AN14" s="11">
        <v>7</v>
      </c>
      <c r="AO14" s="12"/>
      <c r="AP14" s="12">
        <v>6</v>
      </c>
      <c r="AQ14" s="12"/>
      <c r="AR14" s="12">
        <v>5</v>
      </c>
      <c r="AS14" s="12"/>
      <c r="AT14" s="11">
        <f t="shared" si="9"/>
        <v>5</v>
      </c>
      <c r="AU14" s="13">
        <f t="shared" si="10"/>
        <v>6.33</v>
      </c>
      <c r="AV14" s="13"/>
      <c r="AW14" s="14" t="str">
        <f t="shared" si="26"/>
        <v>TBKhá</v>
      </c>
      <c r="AX14" s="14"/>
      <c r="AY14" s="11">
        <v>6</v>
      </c>
      <c r="AZ14" s="12"/>
      <c r="BA14" s="11">
        <v>7</v>
      </c>
      <c r="BB14" s="11"/>
      <c r="BC14" s="11">
        <v>8</v>
      </c>
      <c r="BD14" s="12"/>
      <c r="BE14" s="11">
        <v>9</v>
      </c>
      <c r="BF14" s="12"/>
      <c r="BG14" s="11">
        <v>7</v>
      </c>
      <c r="BH14" s="12"/>
      <c r="BI14" s="11">
        <v>8</v>
      </c>
      <c r="BJ14" s="12"/>
      <c r="BK14" s="11">
        <v>8</v>
      </c>
      <c r="BL14" s="12"/>
      <c r="BM14" s="11">
        <v>7</v>
      </c>
      <c r="BN14" s="12"/>
      <c r="BO14" s="12">
        <v>8</v>
      </c>
      <c r="BP14" s="12"/>
      <c r="BQ14" s="12">
        <v>8</v>
      </c>
      <c r="BR14" s="12"/>
      <c r="BS14" s="11">
        <v>9</v>
      </c>
      <c r="BT14" s="12"/>
      <c r="BU14" s="11">
        <f t="shared" si="11"/>
        <v>9</v>
      </c>
      <c r="BV14" s="11">
        <v>5</v>
      </c>
      <c r="BW14" s="11"/>
      <c r="BX14" s="11">
        <v>6</v>
      </c>
      <c r="BY14" s="12"/>
      <c r="BZ14" s="11">
        <v>9</v>
      </c>
      <c r="CA14" s="12"/>
      <c r="CB14" s="11">
        <f t="shared" si="12"/>
        <v>9</v>
      </c>
      <c r="CC14" s="11">
        <v>8</v>
      </c>
      <c r="CD14" s="12"/>
      <c r="CE14" s="11">
        <v>6</v>
      </c>
      <c r="CF14" s="11"/>
      <c r="CG14" s="11">
        <v>7</v>
      </c>
      <c r="CH14" s="11"/>
      <c r="CI14" s="11">
        <v>8</v>
      </c>
      <c r="CJ14" s="12"/>
      <c r="CK14" s="11">
        <f t="shared" si="13"/>
        <v>8</v>
      </c>
      <c r="CL14" s="11">
        <v>6</v>
      </c>
      <c r="CM14" s="12"/>
      <c r="CN14" s="11">
        <v>8</v>
      </c>
      <c r="CO14" s="12"/>
      <c r="CP14" s="11">
        <f t="shared" si="14"/>
        <v>8</v>
      </c>
      <c r="CQ14" s="12">
        <v>7</v>
      </c>
      <c r="CR14" s="12"/>
      <c r="CS14" s="12">
        <v>8</v>
      </c>
      <c r="CT14" s="12"/>
      <c r="CU14" s="13">
        <f t="shared" si="15"/>
        <v>7.38</v>
      </c>
      <c r="CV14" s="13"/>
      <c r="CW14" s="14" t="str">
        <f t="shared" si="27"/>
        <v>Khá</v>
      </c>
      <c r="CX14" s="14"/>
      <c r="CY14" s="11">
        <v>8</v>
      </c>
      <c r="CZ14" s="12"/>
      <c r="DA14" s="11">
        <f t="shared" si="16"/>
        <v>8</v>
      </c>
      <c r="DB14" s="11">
        <v>8</v>
      </c>
      <c r="DC14" s="11"/>
      <c r="DD14" s="11">
        <f t="shared" si="17"/>
        <v>8</v>
      </c>
      <c r="DE14" s="11">
        <v>7</v>
      </c>
      <c r="DF14" s="12"/>
      <c r="DG14" s="11">
        <v>7</v>
      </c>
      <c r="DH14" s="12"/>
      <c r="DI14" s="11">
        <v>8</v>
      </c>
      <c r="DJ14" s="12"/>
      <c r="DK14" s="11">
        <v>8</v>
      </c>
      <c r="DL14" s="12"/>
      <c r="DM14" s="11">
        <v>7</v>
      </c>
      <c r="DN14" s="12"/>
      <c r="DO14" s="11">
        <v>9</v>
      </c>
      <c r="DP14" s="12"/>
      <c r="DQ14" s="12">
        <v>7</v>
      </c>
      <c r="DR14" s="12"/>
      <c r="DS14" s="12">
        <v>8</v>
      </c>
      <c r="DT14" s="12"/>
      <c r="DU14" s="13">
        <f t="shared" si="18"/>
        <v>7.68</v>
      </c>
      <c r="DV14" s="13"/>
      <c r="DW14" s="14" t="str">
        <f t="shared" si="28"/>
        <v>Khá</v>
      </c>
      <c r="DX14" s="14"/>
      <c r="DY14" s="11">
        <v>8</v>
      </c>
      <c r="DZ14" s="98"/>
      <c r="EA14" s="11">
        <v>8</v>
      </c>
      <c r="EB14" s="98"/>
      <c r="EC14" s="11">
        <v>9</v>
      </c>
      <c r="ED14" s="98"/>
      <c r="EE14" s="11">
        <v>8</v>
      </c>
      <c r="EF14" s="98"/>
      <c r="EG14" s="11">
        <v>8</v>
      </c>
      <c r="EH14" s="98"/>
      <c r="EI14" s="11">
        <v>8</v>
      </c>
      <c r="EJ14" s="98"/>
      <c r="EK14" s="11">
        <f t="shared" si="19"/>
        <v>8</v>
      </c>
      <c r="EL14" s="11">
        <v>9</v>
      </c>
      <c r="EM14" s="98"/>
      <c r="EN14" s="11">
        <v>8</v>
      </c>
      <c r="EO14" s="98"/>
      <c r="EP14" s="11">
        <v>8</v>
      </c>
      <c r="EQ14" s="98"/>
      <c r="ER14" s="11">
        <v>9</v>
      </c>
      <c r="ES14" s="98"/>
      <c r="ET14" s="11">
        <v>8</v>
      </c>
      <c r="EU14" s="98"/>
      <c r="EV14" s="217">
        <f t="shared" si="20"/>
        <v>8.25</v>
      </c>
      <c r="EW14" s="220"/>
      <c r="EX14" s="221" t="str">
        <f t="shared" si="24"/>
        <v>Giỏi</v>
      </c>
      <c r="EY14" s="221"/>
      <c r="EZ14" s="217">
        <f t="shared" si="21"/>
        <v>7.98</v>
      </c>
      <c r="FA14" s="220"/>
      <c r="FB14" s="221" t="str">
        <f t="shared" si="25"/>
        <v>Khá</v>
      </c>
      <c r="FC14" s="219" t="str">
        <f t="shared" si="22"/>
        <v>Phan ThịDung</v>
      </c>
      <c r="FD14" s="13">
        <f t="shared" si="23"/>
        <v>7.23</v>
      </c>
      <c r="FE14" s="13"/>
      <c r="FF14" s="14" t="str">
        <f t="shared" si="29"/>
        <v>Khá</v>
      </c>
      <c r="FG14" s="15">
        <f t="shared" si="0"/>
        <v>56</v>
      </c>
    </row>
    <row r="15" spans="1:163" ht="12.75" x14ac:dyDescent="0.2">
      <c r="A15" s="16">
        <v>10</v>
      </c>
      <c r="B15" s="17" t="s">
        <v>356</v>
      </c>
      <c r="C15" s="18" t="s">
        <v>76</v>
      </c>
      <c r="D15" s="11">
        <v>5</v>
      </c>
      <c r="E15" s="12"/>
      <c r="F15" s="11">
        <f t="shared" si="1"/>
        <v>5</v>
      </c>
      <c r="G15" s="11">
        <v>5</v>
      </c>
      <c r="H15" s="12"/>
      <c r="I15" s="11">
        <f t="shared" si="2"/>
        <v>5</v>
      </c>
      <c r="J15" s="11">
        <v>5</v>
      </c>
      <c r="K15" s="12"/>
      <c r="L15" s="11">
        <f t="shared" si="3"/>
        <v>5</v>
      </c>
      <c r="M15" s="11">
        <v>6</v>
      </c>
      <c r="N15" s="12"/>
      <c r="O15" s="11">
        <f t="shared" si="4"/>
        <v>6</v>
      </c>
      <c r="P15" s="11">
        <v>5</v>
      </c>
      <c r="Q15" s="12"/>
      <c r="R15" s="11">
        <f t="shared" si="5"/>
        <v>5</v>
      </c>
      <c r="S15" s="11">
        <v>6</v>
      </c>
      <c r="T15" s="12"/>
      <c r="U15" s="12">
        <v>6</v>
      </c>
      <c r="V15" s="12"/>
      <c r="W15" s="12">
        <v>7</v>
      </c>
      <c r="X15" s="12"/>
      <c r="Y15" s="11">
        <v>5</v>
      </c>
      <c r="Z15" s="12"/>
      <c r="AA15" s="11">
        <f t="shared" si="6"/>
        <v>5</v>
      </c>
      <c r="AB15" s="11">
        <v>4</v>
      </c>
      <c r="AC15" s="12">
        <v>5</v>
      </c>
      <c r="AD15" s="11">
        <f t="shared" si="7"/>
        <v>5</v>
      </c>
      <c r="AE15" s="11">
        <v>9</v>
      </c>
      <c r="AF15" s="12"/>
      <c r="AG15" s="11">
        <v>5</v>
      </c>
      <c r="AH15" s="12"/>
      <c r="AI15" s="11">
        <f t="shared" si="8"/>
        <v>5</v>
      </c>
      <c r="AJ15" s="11">
        <v>6</v>
      </c>
      <c r="AK15" s="12"/>
      <c r="AL15" s="11">
        <v>5</v>
      </c>
      <c r="AM15" s="12"/>
      <c r="AN15" s="11">
        <v>6</v>
      </c>
      <c r="AO15" s="12"/>
      <c r="AP15" s="12">
        <v>6</v>
      </c>
      <c r="AQ15" s="12"/>
      <c r="AR15" s="12">
        <v>5</v>
      </c>
      <c r="AS15" s="12"/>
      <c r="AT15" s="11">
        <f t="shared" si="9"/>
        <v>5</v>
      </c>
      <c r="AU15" s="13">
        <f t="shared" si="10"/>
        <v>5.61</v>
      </c>
      <c r="AV15" s="13"/>
      <c r="AW15" s="14" t="str">
        <f t="shared" si="26"/>
        <v>TBình</v>
      </c>
      <c r="AX15" s="14"/>
      <c r="AY15" s="11">
        <v>7</v>
      </c>
      <c r="AZ15" s="12"/>
      <c r="BA15" s="11">
        <v>7</v>
      </c>
      <c r="BB15" s="11"/>
      <c r="BC15" s="11">
        <v>8</v>
      </c>
      <c r="BD15" s="12"/>
      <c r="BE15" s="11">
        <v>7</v>
      </c>
      <c r="BF15" s="12"/>
      <c r="BG15" s="11">
        <v>7</v>
      </c>
      <c r="BH15" s="12"/>
      <c r="BI15" s="11">
        <v>7</v>
      </c>
      <c r="BJ15" s="12"/>
      <c r="BK15" s="11">
        <v>7</v>
      </c>
      <c r="BL15" s="12"/>
      <c r="BM15" s="11">
        <v>7</v>
      </c>
      <c r="BN15" s="12"/>
      <c r="BO15" s="12">
        <v>7</v>
      </c>
      <c r="BP15" s="12"/>
      <c r="BQ15" s="12">
        <v>8</v>
      </c>
      <c r="BR15" s="12"/>
      <c r="BS15" s="11">
        <v>8</v>
      </c>
      <c r="BT15" s="12"/>
      <c r="BU15" s="11">
        <f t="shared" si="11"/>
        <v>8</v>
      </c>
      <c r="BV15" s="11">
        <v>7</v>
      </c>
      <c r="BW15" s="11"/>
      <c r="BX15" s="11">
        <v>7</v>
      </c>
      <c r="BY15" s="12"/>
      <c r="BZ15" s="11">
        <v>8</v>
      </c>
      <c r="CA15" s="12"/>
      <c r="CB15" s="11">
        <f t="shared" si="12"/>
        <v>8</v>
      </c>
      <c r="CC15" s="11">
        <v>7</v>
      </c>
      <c r="CD15" s="12"/>
      <c r="CE15" s="11">
        <v>8</v>
      </c>
      <c r="CF15" s="11"/>
      <c r="CG15" s="11">
        <v>8</v>
      </c>
      <c r="CH15" s="11"/>
      <c r="CI15" s="11">
        <v>8</v>
      </c>
      <c r="CJ15" s="12"/>
      <c r="CK15" s="11">
        <f t="shared" si="13"/>
        <v>8</v>
      </c>
      <c r="CL15" s="11">
        <v>7</v>
      </c>
      <c r="CM15" s="12"/>
      <c r="CN15" s="11">
        <v>8</v>
      </c>
      <c r="CO15" s="12"/>
      <c r="CP15" s="11">
        <f t="shared" si="14"/>
        <v>8</v>
      </c>
      <c r="CQ15" s="12">
        <v>8</v>
      </c>
      <c r="CR15" s="12"/>
      <c r="CS15" s="12">
        <v>8</v>
      </c>
      <c r="CT15" s="12"/>
      <c r="CU15" s="13">
        <f t="shared" si="15"/>
        <v>7.43</v>
      </c>
      <c r="CV15" s="13"/>
      <c r="CW15" s="14" t="str">
        <f t="shared" si="27"/>
        <v>Khá</v>
      </c>
      <c r="CX15" s="14"/>
      <c r="CY15" s="11">
        <v>8</v>
      </c>
      <c r="CZ15" s="12"/>
      <c r="DA15" s="11">
        <f t="shared" si="16"/>
        <v>8</v>
      </c>
      <c r="DB15" s="11">
        <v>8</v>
      </c>
      <c r="DC15" s="11"/>
      <c r="DD15" s="11">
        <f t="shared" si="17"/>
        <v>8</v>
      </c>
      <c r="DE15" s="11">
        <v>8</v>
      </c>
      <c r="DF15" s="12"/>
      <c r="DG15" s="11">
        <v>9</v>
      </c>
      <c r="DH15" s="12"/>
      <c r="DI15" s="11">
        <v>9</v>
      </c>
      <c r="DJ15" s="12"/>
      <c r="DK15" s="11">
        <v>8</v>
      </c>
      <c r="DL15" s="12"/>
      <c r="DM15" s="11">
        <v>7</v>
      </c>
      <c r="DN15" s="12"/>
      <c r="DO15" s="11">
        <v>8</v>
      </c>
      <c r="DP15" s="12"/>
      <c r="DQ15" s="12">
        <v>8</v>
      </c>
      <c r="DR15" s="12"/>
      <c r="DS15" s="12">
        <v>9</v>
      </c>
      <c r="DT15" s="12"/>
      <c r="DU15" s="13">
        <f t="shared" si="18"/>
        <v>8.24</v>
      </c>
      <c r="DV15" s="13"/>
      <c r="DW15" s="14" t="str">
        <f t="shared" si="28"/>
        <v>Giỏi</v>
      </c>
      <c r="DX15" s="14"/>
      <c r="DY15" s="11">
        <v>9</v>
      </c>
      <c r="DZ15" s="98"/>
      <c r="EA15" s="11">
        <v>8</v>
      </c>
      <c r="EB15" s="98"/>
      <c r="EC15" s="11">
        <v>8</v>
      </c>
      <c r="ED15" s="98"/>
      <c r="EE15" s="11">
        <v>8</v>
      </c>
      <c r="EF15" s="98"/>
      <c r="EG15" s="11">
        <v>8</v>
      </c>
      <c r="EH15" s="98"/>
      <c r="EI15" s="11">
        <v>8</v>
      </c>
      <c r="EJ15" s="98"/>
      <c r="EK15" s="11">
        <f t="shared" si="19"/>
        <v>8</v>
      </c>
      <c r="EL15" s="11">
        <v>9</v>
      </c>
      <c r="EM15" s="98"/>
      <c r="EN15" s="11">
        <v>8</v>
      </c>
      <c r="EO15" s="98"/>
      <c r="EP15" s="11">
        <v>9</v>
      </c>
      <c r="EQ15" s="98"/>
      <c r="ER15" s="11">
        <v>9</v>
      </c>
      <c r="ES15" s="98"/>
      <c r="ET15" s="11">
        <v>9</v>
      </c>
      <c r="EU15" s="98"/>
      <c r="EV15" s="217">
        <f t="shared" si="20"/>
        <v>8.5</v>
      </c>
      <c r="EW15" s="220"/>
      <c r="EX15" s="221" t="str">
        <f t="shared" si="24"/>
        <v>Giỏi</v>
      </c>
      <c r="EY15" s="221"/>
      <c r="EZ15" s="217">
        <f t="shared" si="21"/>
        <v>8.3800000000000008</v>
      </c>
      <c r="FA15" s="220"/>
      <c r="FB15" s="221" t="str">
        <f t="shared" si="25"/>
        <v>Giỏi</v>
      </c>
      <c r="FC15" s="219" t="str">
        <f t="shared" si="22"/>
        <v>Trần ViệtDũng</v>
      </c>
      <c r="FD15" s="13">
        <f t="shared" si="23"/>
        <v>7.13</v>
      </c>
      <c r="FE15" s="13"/>
      <c r="FF15" s="14" t="str">
        <f t="shared" si="29"/>
        <v>Khá</v>
      </c>
      <c r="FG15" s="15">
        <f t="shared" si="0"/>
        <v>64</v>
      </c>
    </row>
    <row r="16" spans="1:163" ht="12.75" x14ac:dyDescent="0.2">
      <c r="A16" s="16">
        <v>11</v>
      </c>
      <c r="B16" s="17" t="s">
        <v>97</v>
      </c>
      <c r="C16" s="18" t="s">
        <v>78</v>
      </c>
      <c r="D16" s="11">
        <v>5</v>
      </c>
      <c r="E16" s="12"/>
      <c r="F16" s="11">
        <f t="shared" si="1"/>
        <v>5</v>
      </c>
      <c r="G16" s="11">
        <v>6</v>
      </c>
      <c r="H16" s="12"/>
      <c r="I16" s="11">
        <f t="shared" si="2"/>
        <v>6</v>
      </c>
      <c r="J16" s="11">
        <v>7</v>
      </c>
      <c r="K16" s="12"/>
      <c r="L16" s="11">
        <f t="shared" si="3"/>
        <v>7</v>
      </c>
      <c r="M16" s="11">
        <v>6</v>
      </c>
      <c r="N16" s="12"/>
      <c r="O16" s="11">
        <f t="shared" si="4"/>
        <v>6</v>
      </c>
      <c r="P16" s="11">
        <v>6</v>
      </c>
      <c r="Q16" s="12"/>
      <c r="R16" s="11">
        <f t="shared" si="5"/>
        <v>6</v>
      </c>
      <c r="S16" s="11">
        <v>6</v>
      </c>
      <c r="T16" s="12"/>
      <c r="U16" s="12">
        <v>7</v>
      </c>
      <c r="V16" s="12"/>
      <c r="W16" s="12">
        <v>7</v>
      </c>
      <c r="X16" s="12"/>
      <c r="Y16" s="11">
        <v>8</v>
      </c>
      <c r="Z16" s="12"/>
      <c r="AA16" s="11">
        <f t="shared" si="6"/>
        <v>8</v>
      </c>
      <c r="AB16" s="11">
        <v>5</v>
      </c>
      <c r="AC16" s="12"/>
      <c r="AD16" s="11">
        <f t="shared" si="7"/>
        <v>5</v>
      </c>
      <c r="AE16" s="11">
        <v>6</v>
      </c>
      <c r="AF16" s="12"/>
      <c r="AG16" s="11">
        <v>5</v>
      </c>
      <c r="AH16" s="12"/>
      <c r="AI16" s="11">
        <f t="shared" si="8"/>
        <v>5</v>
      </c>
      <c r="AJ16" s="11">
        <v>6</v>
      </c>
      <c r="AK16" s="12"/>
      <c r="AL16" s="11">
        <v>6</v>
      </c>
      <c r="AM16" s="12"/>
      <c r="AN16" s="11">
        <v>6</v>
      </c>
      <c r="AO16" s="12"/>
      <c r="AP16" s="12">
        <v>6</v>
      </c>
      <c r="AQ16" s="12"/>
      <c r="AR16" s="12">
        <v>4</v>
      </c>
      <c r="AS16" s="12">
        <v>5</v>
      </c>
      <c r="AT16" s="11">
        <f t="shared" si="9"/>
        <v>5</v>
      </c>
      <c r="AU16" s="13">
        <f t="shared" si="10"/>
        <v>5.98</v>
      </c>
      <c r="AV16" s="13"/>
      <c r="AW16" s="14" t="str">
        <f t="shared" si="26"/>
        <v>TBình</v>
      </c>
      <c r="AX16" s="14"/>
      <c r="AY16" s="11">
        <v>6</v>
      </c>
      <c r="AZ16" s="12"/>
      <c r="BA16" s="11">
        <v>8</v>
      </c>
      <c r="BB16" s="11"/>
      <c r="BC16" s="11">
        <v>7</v>
      </c>
      <c r="BD16" s="12"/>
      <c r="BE16" s="11">
        <v>7</v>
      </c>
      <c r="BF16" s="12"/>
      <c r="BG16" s="11">
        <v>7</v>
      </c>
      <c r="BH16" s="12"/>
      <c r="BI16" s="11">
        <v>8</v>
      </c>
      <c r="BJ16" s="12"/>
      <c r="BK16" s="11">
        <v>8</v>
      </c>
      <c r="BL16" s="12"/>
      <c r="BM16" s="11">
        <v>7</v>
      </c>
      <c r="BN16" s="12"/>
      <c r="BO16" s="12">
        <v>8</v>
      </c>
      <c r="BP16" s="12"/>
      <c r="BQ16" s="12">
        <v>8</v>
      </c>
      <c r="BR16" s="12"/>
      <c r="BS16" s="11">
        <v>9</v>
      </c>
      <c r="BT16" s="12"/>
      <c r="BU16" s="11">
        <f t="shared" si="11"/>
        <v>9</v>
      </c>
      <c r="BV16" s="11">
        <v>5</v>
      </c>
      <c r="BW16" s="11"/>
      <c r="BX16" s="11">
        <v>6</v>
      </c>
      <c r="BY16" s="12"/>
      <c r="BZ16" s="11">
        <v>7</v>
      </c>
      <c r="CA16" s="12"/>
      <c r="CB16" s="11">
        <f t="shared" si="12"/>
        <v>7</v>
      </c>
      <c r="CC16" s="11">
        <v>7</v>
      </c>
      <c r="CD16" s="12"/>
      <c r="CE16" s="11">
        <v>8</v>
      </c>
      <c r="CF16" s="11"/>
      <c r="CG16" s="11">
        <v>7</v>
      </c>
      <c r="CH16" s="11"/>
      <c r="CI16" s="11">
        <v>8</v>
      </c>
      <c r="CJ16" s="12"/>
      <c r="CK16" s="11">
        <f t="shared" si="13"/>
        <v>8</v>
      </c>
      <c r="CL16" s="11">
        <v>7</v>
      </c>
      <c r="CM16" s="12"/>
      <c r="CN16" s="11">
        <v>8</v>
      </c>
      <c r="CO16" s="12"/>
      <c r="CP16" s="11">
        <f t="shared" si="14"/>
        <v>8</v>
      </c>
      <c r="CQ16" s="12">
        <v>7</v>
      </c>
      <c r="CR16" s="12"/>
      <c r="CS16" s="12">
        <v>8</v>
      </c>
      <c r="CT16" s="12"/>
      <c r="CU16" s="13">
        <f t="shared" si="15"/>
        <v>7.26</v>
      </c>
      <c r="CV16" s="13"/>
      <c r="CW16" s="14" t="str">
        <f t="shared" si="27"/>
        <v>Khá</v>
      </c>
      <c r="CX16" s="14"/>
      <c r="CY16" s="11">
        <v>8</v>
      </c>
      <c r="CZ16" s="12"/>
      <c r="DA16" s="11">
        <f t="shared" si="16"/>
        <v>8</v>
      </c>
      <c r="DB16" s="11">
        <v>7</v>
      </c>
      <c r="DC16" s="11"/>
      <c r="DD16" s="11">
        <f t="shared" si="17"/>
        <v>7</v>
      </c>
      <c r="DE16" s="11">
        <v>8</v>
      </c>
      <c r="DF16" s="12"/>
      <c r="DG16" s="11">
        <v>8</v>
      </c>
      <c r="DH16" s="12"/>
      <c r="DI16" s="11">
        <v>9</v>
      </c>
      <c r="DJ16" s="12"/>
      <c r="DK16" s="11">
        <v>8</v>
      </c>
      <c r="DL16" s="12"/>
      <c r="DM16" s="11">
        <v>8</v>
      </c>
      <c r="DN16" s="12"/>
      <c r="DO16" s="11">
        <v>9</v>
      </c>
      <c r="DP16" s="12"/>
      <c r="DQ16" s="12">
        <v>8</v>
      </c>
      <c r="DR16" s="12"/>
      <c r="DS16" s="12">
        <v>8</v>
      </c>
      <c r="DT16" s="12"/>
      <c r="DU16" s="13">
        <f t="shared" si="18"/>
        <v>8.0399999999999991</v>
      </c>
      <c r="DV16" s="13"/>
      <c r="DW16" s="14" t="str">
        <f t="shared" si="28"/>
        <v>Giỏi</v>
      </c>
      <c r="DX16" s="14"/>
      <c r="DY16" s="11">
        <v>8</v>
      </c>
      <c r="DZ16" s="98"/>
      <c r="EA16" s="11">
        <v>9</v>
      </c>
      <c r="EB16" s="98"/>
      <c r="EC16" s="11">
        <v>8</v>
      </c>
      <c r="ED16" s="98"/>
      <c r="EE16" s="11">
        <v>7</v>
      </c>
      <c r="EF16" s="98"/>
      <c r="EG16" s="11">
        <v>9</v>
      </c>
      <c r="EH16" s="98"/>
      <c r="EI16" s="11">
        <v>8</v>
      </c>
      <c r="EJ16" s="98"/>
      <c r="EK16" s="11">
        <f t="shared" si="19"/>
        <v>8</v>
      </c>
      <c r="EL16" s="11">
        <v>9</v>
      </c>
      <c r="EM16" s="98"/>
      <c r="EN16" s="11">
        <v>9</v>
      </c>
      <c r="EO16" s="98"/>
      <c r="EP16" s="11">
        <v>9</v>
      </c>
      <c r="EQ16" s="98"/>
      <c r="ER16" s="11">
        <v>8</v>
      </c>
      <c r="ES16" s="98"/>
      <c r="ET16" s="11">
        <v>7</v>
      </c>
      <c r="EU16" s="98"/>
      <c r="EV16" s="217">
        <f t="shared" si="20"/>
        <v>8.32</v>
      </c>
      <c r="EW16" s="220"/>
      <c r="EX16" s="221" t="str">
        <f t="shared" si="24"/>
        <v>Giỏi</v>
      </c>
      <c r="EY16" s="221"/>
      <c r="EZ16" s="217">
        <f t="shared" si="21"/>
        <v>8.19</v>
      </c>
      <c r="FA16" s="220"/>
      <c r="FB16" s="221" t="str">
        <f t="shared" si="25"/>
        <v>Giỏi</v>
      </c>
      <c r="FC16" s="219" t="str">
        <f t="shared" si="22"/>
        <v>Nguyễn ThịDuyên</v>
      </c>
      <c r="FD16" s="13">
        <f t="shared" si="23"/>
        <v>7.14</v>
      </c>
      <c r="FE16" s="13"/>
      <c r="FF16" s="14" t="str">
        <f t="shared" si="29"/>
        <v>Khá</v>
      </c>
      <c r="FG16" s="15">
        <f t="shared" si="0"/>
        <v>62</v>
      </c>
    </row>
    <row r="17" spans="1:163" ht="12.75" x14ac:dyDescent="0.2">
      <c r="A17" s="16">
        <v>12</v>
      </c>
      <c r="B17" s="17" t="s">
        <v>357</v>
      </c>
      <c r="C17" s="18" t="s">
        <v>78</v>
      </c>
      <c r="D17" s="11">
        <v>8</v>
      </c>
      <c r="E17" s="12"/>
      <c r="F17" s="11">
        <f t="shared" si="1"/>
        <v>8</v>
      </c>
      <c r="G17" s="11">
        <v>6</v>
      </c>
      <c r="H17" s="12"/>
      <c r="I17" s="11">
        <f t="shared" si="2"/>
        <v>6</v>
      </c>
      <c r="J17" s="11">
        <v>8</v>
      </c>
      <c r="K17" s="12"/>
      <c r="L17" s="11">
        <f t="shared" si="3"/>
        <v>8</v>
      </c>
      <c r="M17" s="11">
        <v>7</v>
      </c>
      <c r="N17" s="12"/>
      <c r="O17" s="11">
        <f t="shared" si="4"/>
        <v>7</v>
      </c>
      <c r="P17" s="11">
        <v>8</v>
      </c>
      <c r="Q17" s="12"/>
      <c r="R17" s="11">
        <f t="shared" si="5"/>
        <v>8</v>
      </c>
      <c r="S17" s="11">
        <v>7</v>
      </c>
      <c r="T17" s="12"/>
      <c r="U17" s="12">
        <v>7</v>
      </c>
      <c r="V17" s="12"/>
      <c r="W17" s="12">
        <v>7</v>
      </c>
      <c r="X17" s="12"/>
      <c r="Y17" s="11">
        <v>9</v>
      </c>
      <c r="Z17" s="12"/>
      <c r="AA17" s="11">
        <f t="shared" si="6"/>
        <v>9</v>
      </c>
      <c r="AB17" s="11">
        <v>5</v>
      </c>
      <c r="AC17" s="12"/>
      <c r="AD17" s="11">
        <f t="shared" si="7"/>
        <v>5</v>
      </c>
      <c r="AE17" s="11">
        <v>9</v>
      </c>
      <c r="AF17" s="12"/>
      <c r="AG17" s="11">
        <v>6</v>
      </c>
      <c r="AH17" s="12"/>
      <c r="AI17" s="11">
        <f t="shared" si="8"/>
        <v>6</v>
      </c>
      <c r="AJ17" s="11">
        <v>6</v>
      </c>
      <c r="AK17" s="12"/>
      <c r="AL17" s="11">
        <v>7</v>
      </c>
      <c r="AM17" s="12"/>
      <c r="AN17" s="11">
        <v>9</v>
      </c>
      <c r="AO17" s="12"/>
      <c r="AP17" s="12">
        <v>7</v>
      </c>
      <c r="AQ17" s="12"/>
      <c r="AR17" s="12">
        <v>6</v>
      </c>
      <c r="AS17" s="12"/>
      <c r="AT17" s="11">
        <f t="shared" si="9"/>
        <v>6</v>
      </c>
      <c r="AU17" s="13">
        <f t="shared" si="10"/>
        <v>7.09</v>
      </c>
      <c r="AV17" s="13"/>
      <c r="AW17" s="14" t="str">
        <f t="shared" si="26"/>
        <v>Khá</v>
      </c>
      <c r="AX17" s="14"/>
      <c r="AY17" s="11">
        <v>6</v>
      </c>
      <c r="AZ17" s="12"/>
      <c r="BA17" s="11">
        <v>8</v>
      </c>
      <c r="BB17" s="11"/>
      <c r="BC17" s="11">
        <v>8</v>
      </c>
      <c r="BD17" s="12"/>
      <c r="BE17" s="11">
        <v>8</v>
      </c>
      <c r="BF17" s="12"/>
      <c r="BG17" s="11">
        <v>7</v>
      </c>
      <c r="BH17" s="12"/>
      <c r="BI17" s="11">
        <v>8</v>
      </c>
      <c r="BJ17" s="12"/>
      <c r="BK17" s="11">
        <v>8</v>
      </c>
      <c r="BL17" s="12"/>
      <c r="BM17" s="11">
        <v>9</v>
      </c>
      <c r="BN17" s="12"/>
      <c r="BO17" s="12">
        <v>7</v>
      </c>
      <c r="BP17" s="12"/>
      <c r="BQ17" s="12">
        <v>8</v>
      </c>
      <c r="BR17" s="12"/>
      <c r="BS17" s="11">
        <v>9</v>
      </c>
      <c r="BT17" s="12"/>
      <c r="BU17" s="11">
        <f t="shared" si="11"/>
        <v>9</v>
      </c>
      <c r="BV17" s="11">
        <v>6</v>
      </c>
      <c r="BW17" s="11"/>
      <c r="BX17" s="11">
        <v>8</v>
      </c>
      <c r="BY17" s="12"/>
      <c r="BZ17" s="11">
        <v>10</v>
      </c>
      <c r="CA17" s="12"/>
      <c r="CB17" s="11">
        <f t="shared" si="12"/>
        <v>10</v>
      </c>
      <c r="CC17" s="11">
        <v>8</v>
      </c>
      <c r="CD17" s="12"/>
      <c r="CE17" s="11">
        <v>8</v>
      </c>
      <c r="CF17" s="11"/>
      <c r="CG17" s="11">
        <v>9</v>
      </c>
      <c r="CH17" s="11"/>
      <c r="CI17" s="11">
        <v>9</v>
      </c>
      <c r="CJ17" s="12"/>
      <c r="CK17" s="11">
        <f t="shared" si="13"/>
        <v>9</v>
      </c>
      <c r="CL17" s="11">
        <v>8</v>
      </c>
      <c r="CM17" s="12"/>
      <c r="CN17" s="11">
        <v>10</v>
      </c>
      <c r="CO17" s="12"/>
      <c r="CP17" s="11">
        <f t="shared" si="14"/>
        <v>10</v>
      </c>
      <c r="CQ17" s="12">
        <v>9</v>
      </c>
      <c r="CR17" s="12"/>
      <c r="CS17" s="12">
        <v>9</v>
      </c>
      <c r="CT17" s="12"/>
      <c r="CU17" s="13">
        <f t="shared" si="15"/>
        <v>8.08</v>
      </c>
      <c r="CV17" s="13"/>
      <c r="CW17" s="14" t="str">
        <f t="shared" si="27"/>
        <v>Giỏi</v>
      </c>
      <c r="CX17" s="14"/>
      <c r="CY17" s="11">
        <v>9</v>
      </c>
      <c r="CZ17" s="12"/>
      <c r="DA17" s="11">
        <f t="shared" si="16"/>
        <v>9</v>
      </c>
      <c r="DB17" s="11">
        <v>10</v>
      </c>
      <c r="DC17" s="11"/>
      <c r="DD17" s="11">
        <f t="shared" si="17"/>
        <v>10</v>
      </c>
      <c r="DE17" s="11">
        <v>6</v>
      </c>
      <c r="DF17" s="12"/>
      <c r="DG17" s="11">
        <v>8</v>
      </c>
      <c r="DH17" s="12"/>
      <c r="DI17" s="11">
        <v>9</v>
      </c>
      <c r="DJ17" s="12"/>
      <c r="DK17" s="11">
        <v>8</v>
      </c>
      <c r="DL17" s="12"/>
      <c r="DM17" s="11">
        <v>7</v>
      </c>
      <c r="DN17" s="12"/>
      <c r="DO17" s="11">
        <v>9</v>
      </c>
      <c r="DP17" s="12"/>
      <c r="DQ17" s="12">
        <v>8</v>
      </c>
      <c r="DR17" s="12"/>
      <c r="DS17" s="12">
        <v>9</v>
      </c>
      <c r="DT17" s="12"/>
      <c r="DU17" s="13">
        <f t="shared" si="18"/>
        <v>8.4</v>
      </c>
      <c r="DV17" s="13"/>
      <c r="DW17" s="14" t="str">
        <f t="shared" si="28"/>
        <v>Giỏi</v>
      </c>
      <c r="DX17" s="14"/>
      <c r="DY17" s="11">
        <v>9</v>
      </c>
      <c r="DZ17" s="98"/>
      <c r="EA17" s="11">
        <v>9</v>
      </c>
      <c r="EB17" s="98"/>
      <c r="EC17" s="11">
        <v>10</v>
      </c>
      <c r="ED17" s="98"/>
      <c r="EE17" s="11">
        <v>9</v>
      </c>
      <c r="EF17" s="98"/>
      <c r="EG17" s="11">
        <v>8</v>
      </c>
      <c r="EH17" s="98"/>
      <c r="EI17" s="11">
        <v>9</v>
      </c>
      <c r="EJ17" s="98"/>
      <c r="EK17" s="11">
        <f t="shared" si="19"/>
        <v>9</v>
      </c>
      <c r="EL17" s="11">
        <v>8</v>
      </c>
      <c r="EM17" s="98"/>
      <c r="EN17" s="11">
        <v>9</v>
      </c>
      <c r="EO17" s="98"/>
      <c r="EP17" s="11">
        <v>9</v>
      </c>
      <c r="EQ17" s="98"/>
      <c r="ER17" s="11">
        <v>9</v>
      </c>
      <c r="ES17" s="98"/>
      <c r="ET17" s="11">
        <v>9</v>
      </c>
      <c r="EU17" s="98"/>
      <c r="EV17" s="217">
        <f t="shared" si="20"/>
        <v>8.93</v>
      </c>
      <c r="EW17" s="220"/>
      <c r="EX17" s="221" t="str">
        <f t="shared" si="24"/>
        <v>Giỏi</v>
      </c>
      <c r="EY17" s="221"/>
      <c r="EZ17" s="217">
        <f t="shared" si="21"/>
        <v>8.68</v>
      </c>
      <c r="FA17" s="220"/>
      <c r="FB17" s="221" t="str">
        <f t="shared" si="25"/>
        <v>Giỏi</v>
      </c>
      <c r="FC17" s="219" t="str">
        <f t="shared" si="22"/>
        <v>Trịnh Thị MỹDuyên</v>
      </c>
      <c r="FD17" s="13">
        <f t="shared" si="23"/>
        <v>7.94</v>
      </c>
      <c r="FE17" s="13"/>
      <c r="FF17" s="14" t="str">
        <f t="shared" si="29"/>
        <v>Khá</v>
      </c>
      <c r="FG17" s="15">
        <f t="shared" si="0"/>
        <v>12</v>
      </c>
    </row>
    <row r="18" spans="1:163" ht="12.75" x14ac:dyDescent="0.2">
      <c r="A18" s="16">
        <v>14</v>
      </c>
      <c r="B18" s="17" t="s">
        <v>160</v>
      </c>
      <c r="C18" s="18" t="s">
        <v>82</v>
      </c>
      <c r="D18" s="11">
        <v>7</v>
      </c>
      <c r="E18" s="12"/>
      <c r="F18" s="11">
        <f t="shared" si="1"/>
        <v>7</v>
      </c>
      <c r="G18" s="11">
        <v>6</v>
      </c>
      <c r="H18" s="12"/>
      <c r="I18" s="11">
        <f t="shared" si="2"/>
        <v>6</v>
      </c>
      <c r="J18" s="11">
        <v>7</v>
      </c>
      <c r="K18" s="12"/>
      <c r="L18" s="11">
        <f t="shared" si="3"/>
        <v>7</v>
      </c>
      <c r="M18" s="11">
        <v>5</v>
      </c>
      <c r="N18" s="12"/>
      <c r="O18" s="11">
        <f t="shared" si="4"/>
        <v>5</v>
      </c>
      <c r="P18" s="11">
        <v>7</v>
      </c>
      <c r="Q18" s="12"/>
      <c r="R18" s="11">
        <f t="shared" si="5"/>
        <v>7</v>
      </c>
      <c r="S18" s="11">
        <v>7</v>
      </c>
      <c r="T18" s="12"/>
      <c r="U18" s="12">
        <v>7</v>
      </c>
      <c r="V18" s="12"/>
      <c r="W18" s="12">
        <v>8</v>
      </c>
      <c r="X18" s="12"/>
      <c r="Y18" s="11">
        <v>8</v>
      </c>
      <c r="Z18" s="12"/>
      <c r="AA18" s="11">
        <f t="shared" si="6"/>
        <v>8</v>
      </c>
      <c r="AB18" s="11">
        <v>5</v>
      </c>
      <c r="AC18" s="12"/>
      <c r="AD18" s="11">
        <f t="shared" si="7"/>
        <v>5</v>
      </c>
      <c r="AE18" s="11">
        <v>6</v>
      </c>
      <c r="AF18" s="12"/>
      <c r="AG18" s="11">
        <v>7</v>
      </c>
      <c r="AH18" s="12"/>
      <c r="AI18" s="11">
        <f t="shared" si="8"/>
        <v>7</v>
      </c>
      <c r="AJ18" s="11">
        <v>7</v>
      </c>
      <c r="AK18" s="12"/>
      <c r="AL18" s="11">
        <v>7</v>
      </c>
      <c r="AM18" s="12"/>
      <c r="AN18" s="11">
        <v>8</v>
      </c>
      <c r="AO18" s="12"/>
      <c r="AP18" s="12">
        <v>8</v>
      </c>
      <c r="AQ18" s="12"/>
      <c r="AR18" s="12">
        <v>5</v>
      </c>
      <c r="AS18" s="12"/>
      <c r="AT18" s="11">
        <f t="shared" si="9"/>
        <v>5</v>
      </c>
      <c r="AU18" s="13">
        <f t="shared" si="10"/>
        <v>6.7</v>
      </c>
      <c r="AV18" s="13"/>
      <c r="AW18" s="14" t="str">
        <f t="shared" si="26"/>
        <v>TBKhá</v>
      </c>
      <c r="AX18" s="14"/>
      <c r="AY18" s="11">
        <v>8</v>
      </c>
      <c r="AZ18" s="12"/>
      <c r="BA18" s="11">
        <v>8</v>
      </c>
      <c r="BB18" s="11"/>
      <c r="BC18" s="11">
        <v>8</v>
      </c>
      <c r="BD18" s="12"/>
      <c r="BE18" s="11">
        <v>9</v>
      </c>
      <c r="BF18" s="12"/>
      <c r="BG18" s="11">
        <v>7</v>
      </c>
      <c r="BH18" s="12"/>
      <c r="BI18" s="11">
        <v>8</v>
      </c>
      <c r="BJ18" s="12"/>
      <c r="BK18" s="11">
        <v>8</v>
      </c>
      <c r="BL18" s="12"/>
      <c r="BM18" s="11">
        <v>7</v>
      </c>
      <c r="BN18" s="12"/>
      <c r="BO18" s="12">
        <v>7</v>
      </c>
      <c r="BP18" s="12"/>
      <c r="BQ18" s="12">
        <v>8</v>
      </c>
      <c r="BR18" s="12"/>
      <c r="BS18" s="11">
        <v>9</v>
      </c>
      <c r="BT18" s="12"/>
      <c r="BU18" s="11">
        <f t="shared" si="11"/>
        <v>9</v>
      </c>
      <c r="BV18" s="11">
        <v>6</v>
      </c>
      <c r="BW18" s="11"/>
      <c r="BX18" s="11">
        <v>8</v>
      </c>
      <c r="BY18" s="12"/>
      <c r="BZ18" s="11">
        <v>9</v>
      </c>
      <c r="CA18" s="12"/>
      <c r="CB18" s="11">
        <f t="shared" si="12"/>
        <v>9</v>
      </c>
      <c r="CC18" s="11">
        <v>8</v>
      </c>
      <c r="CD18" s="12"/>
      <c r="CE18" s="11">
        <v>8</v>
      </c>
      <c r="CF18" s="11"/>
      <c r="CG18" s="11">
        <v>8</v>
      </c>
      <c r="CH18" s="11"/>
      <c r="CI18" s="11">
        <v>8</v>
      </c>
      <c r="CJ18" s="12"/>
      <c r="CK18" s="11">
        <f t="shared" si="13"/>
        <v>8</v>
      </c>
      <c r="CL18" s="11">
        <v>7</v>
      </c>
      <c r="CM18" s="12"/>
      <c r="CN18" s="11">
        <v>8</v>
      </c>
      <c r="CO18" s="12"/>
      <c r="CP18" s="11">
        <f t="shared" si="14"/>
        <v>8</v>
      </c>
      <c r="CQ18" s="12">
        <v>8</v>
      </c>
      <c r="CR18" s="12"/>
      <c r="CS18" s="12">
        <v>8</v>
      </c>
      <c r="CT18" s="12"/>
      <c r="CU18" s="13">
        <f t="shared" si="15"/>
        <v>7.83</v>
      </c>
      <c r="CV18" s="13"/>
      <c r="CW18" s="14" t="str">
        <f t="shared" si="27"/>
        <v>Khá</v>
      </c>
      <c r="CX18" s="14"/>
      <c r="CY18" s="11">
        <v>9</v>
      </c>
      <c r="CZ18" s="12"/>
      <c r="DA18" s="11">
        <f t="shared" si="16"/>
        <v>9</v>
      </c>
      <c r="DB18" s="11">
        <v>8</v>
      </c>
      <c r="DC18" s="11"/>
      <c r="DD18" s="11">
        <f t="shared" si="17"/>
        <v>8</v>
      </c>
      <c r="DE18" s="11">
        <v>8</v>
      </c>
      <c r="DF18" s="12"/>
      <c r="DG18" s="11">
        <v>7</v>
      </c>
      <c r="DH18" s="12"/>
      <c r="DI18" s="11">
        <v>9</v>
      </c>
      <c r="DJ18" s="12"/>
      <c r="DK18" s="11">
        <v>8</v>
      </c>
      <c r="DL18" s="12"/>
      <c r="DM18" s="11">
        <v>8</v>
      </c>
      <c r="DN18" s="12"/>
      <c r="DO18" s="11">
        <v>9</v>
      </c>
      <c r="DP18" s="12"/>
      <c r="DQ18" s="12">
        <v>8</v>
      </c>
      <c r="DR18" s="12"/>
      <c r="DS18" s="12">
        <v>8</v>
      </c>
      <c r="DT18" s="12"/>
      <c r="DU18" s="13">
        <f t="shared" si="18"/>
        <v>8.16</v>
      </c>
      <c r="DV18" s="13"/>
      <c r="DW18" s="14" t="str">
        <f t="shared" si="28"/>
        <v>Giỏi</v>
      </c>
      <c r="DX18" s="14"/>
      <c r="DY18" s="11">
        <v>9</v>
      </c>
      <c r="DZ18" s="98"/>
      <c r="EA18" s="11">
        <v>8</v>
      </c>
      <c r="EB18" s="98"/>
      <c r="EC18" s="11">
        <v>10</v>
      </c>
      <c r="ED18" s="98"/>
      <c r="EE18" s="11">
        <v>8</v>
      </c>
      <c r="EF18" s="98"/>
      <c r="EG18" s="11">
        <v>9</v>
      </c>
      <c r="EH18" s="98"/>
      <c r="EI18" s="11">
        <v>9</v>
      </c>
      <c r="EJ18" s="98"/>
      <c r="EK18" s="11">
        <f t="shared" si="19"/>
        <v>9</v>
      </c>
      <c r="EL18" s="11">
        <v>8</v>
      </c>
      <c r="EM18" s="98"/>
      <c r="EN18" s="11">
        <v>9</v>
      </c>
      <c r="EO18" s="98"/>
      <c r="EP18" s="11">
        <v>9</v>
      </c>
      <c r="EQ18" s="98"/>
      <c r="ER18" s="11">
        <v>9</v>
      </c>
      <c r="ES18" s="98"/>
      <c r="ET18" s="11">
        <v>8</v>
      </c>
      <c r="EU18" s="98"/>
      <c r="EV18" s="217">
        <f t="shared" si="20"/>
        <v>8.7899999999999991</v>
      </c>
      <c r="EW18" s="222"/>
      <c r="EX18" s="223" t="str">
        <f t="shared" si="24"/>
        <v>Giỏi</v>
      </c>
      <c r="EY18" s="223"/>
      <c r="EZ18" s="217">
        <f t="shared" si="21"/>
        <v>8.49</v>
      </c>
      <c r="FA18" s="222"/>
      <c r="FB18" s="223" t="str">
        <f t="shared" si="25"/>
        <v>Giỏi</v>
      </c>
      <c r="FC18" s="219" t="str">
        <f t="shared" si="22"/>
        <v>Nguyễn Thị ThanhHà</v>
      </c>
      <c r="FD18" s="13">
        <f t="shared" si="23"/>
        <v>7.67</v>
      </c>
      <c r="FE18" s="13"/>
      <c r="FF18" s="14"/>
      <c r="FG18" s="15">
        <f t="shared" si="0"/>
        <v>32</v>
      </c>
    </row>
    <row r="19" spans="1:163" ht="12.75" x14ac:dyDescent="0.2">
      <c r="A19" s="16">
        <v>15</v>
      </c>
      <c r="B19" s="17" t="s">
        <v>359</v>
      </c>
      <c r="C19" s="18" t="s">
        <v>87</v>
      </c>
      <c r="D19" s="11">
        <v>7</v>
      </c>
      <c r="E19" s="12"/>
      <c r="F19" s="11">
        <f t="shared" si="1"/>
        <v>7</v>
      </c>
      <c r="G19" s="11">
        <v>7</v>
      </c>
      <c r="H19" s="12"/>
      <c r="I19" s="11">
        <f t="shared" si="2"/>
        <v>7</v>
      </c>
      <c r="J19" s="11">
        <v>8</v>
      </c>
      <c r="K19" s="12"/>
      <c r="L19" s="11">
        <f t="shared" si="3"/>
        <v>8</v>
      </c>
      <c r="M19" s="11">
        <v>6</v>
      </c>
      <c r="N19" s="12"/>
      <c r="O19" s="11">
        <f t="shared" si="4"/>
        <v>6</v>
      </c>
      <c r="P19" s="11">
        <v>5</v>
      </c>
      <c r="Q19" s="12"/>
      <c r="R19" s="11">
        <f t="shared" si="5"/>
        <v>5</v>
      </c>
      <c r="S19" s="11">
        <v>6</v>
      </c>
      <c r="T19" s="12"/>
      <c r="U19" s="12">
        <v>7</v>
      </c>
      <c r="V19" s="12"/>
      <c r="W19" s="12">
        <v>8</v>
      </c>
      <c r="X19" s="12"/>
      <c r="Y19" s="11">
        <v>8</v>
      </c>
      <c r="Z19" s="12"/>
      <c r="AA19" s="11">
        <f t="shared" si="6"/>
        <v>8</v>
      </c>
      <c r="AB19" s="11">
        <v>6</v>
      </c>
      <c r="AC19" s="12"/>
      <c r="AD19" s="11">
        <f t="shared" si="7"/>
        <v>6</v>
      </c>
      <c r="AE19" s="11">
        <v>8</v>
      </c>
      <c r="AF19" s="12"/>
      <c r="AG19" s="11">
        <v>6</v>
      </c>
      <c r="AH19" s="12"/>
      <c r="AI19" s="11">
        <f t="shared" si="8"/>
        <v>6</v>
      </c>
      <c r="AJ19" s="11">
        <v>8</v>
      </c>
      <c r="AK19" s="12"/>
      <c r="AL19" s="11">
        <v>6</v>
      </c>
      <c r="AM19" s="12"/>
      <c r="AN19" s="11">
        <v>8</v>
      </c>
      <c r="AO19" s="12"/>
      <c r="AP19" s="12">
        <v>7</v>
      </c>
      <c r="AQ19" s="12"/>
      <c r="AR19" s="12">
        <v>6</v>
      </c>
      <c r="AS19" s="12"/>
      <c r="AT19" s="11">
        <f t="shared" si="9"/>
        <v>6</v>
      </c>
      <c r="AU19" s="13">
        <f t="shared" si="10"/>
        <v>6.89</v>
      </c>
      <c r="AV19" s="13"/>
      <c r="AW19" s="14" t="str">
        <f t="shared" si="26"/>
        <v>TBKhá</v>
      </c>
      <c r="AX19" s="14"/>
      <c r="AY19" s="11">
        <v>7</v>
      </c>
      <c r="AZ19" s="12"/>
      <c r="BA19" s="11">
        <v>9</v>
      </c>
      <c r="BB19" s="11"/>
      <c r="BC19" s="11">
        <v>8</v>
      </c>
      <c r="BD19" s="12"/>
      <c r="BE19" s="11">
        <v>7</v>
      </c>
      <c r="BF19" s="12"/>
      <c r="BG19" s="11">
        <v>7</v>
      </c>
      <c r="BH19" s="12"/>
      <c r="BI19" s="11">
        <v>9</v>
      </c>
      <c r="BJ19" s="12"/>
      <c r="BK19" s="11">
        <v>8</v>
      </c>
      <c r="BL19" s="12"/>
      <c r="BM19" s="11">
        <v>8</v>
      </c>
      <c r="BN19" s="12"/>
      <c r="BO19" s="12">
        <v>7</v>
      </c>
      <c r="BP19" s="12"/>
      <c r="BQ19" s="12">
        <v>9</v>
      </c>
      <c r="BR19" s="12"/>
      <c r="BS19" s="11">
        <v>8</v>
      </c>
      <c r="BT19" s="12"/>
      <c r="BU19" s="11">
        <f t="shared" si="11"/>
        <v>8</v>
      </c>
      <c r="BV19" s="11">
        <v>6</v>
      </c>
      <c r="BW19" s="11"/>
      <c r="BX19" s="11">
        <v>7</v>
      </c>
      <c r="BY19" s="12"/>
      <c r="BZ19" s="11">
        <v>6</v>
      </c>
      <c r="CA19" s="12"/>
      <c r="CB19" s="11">
        <f t="shared" si="12"/>
        <v>6</v>
      </c>
      <c r="CC19" s="11">
        <v>7</v>
      </c>
      <c r="CD19" s="12"/>
      <c r="CE19" s="11">
        <v>7</v>
      </c>
      <c r="CF19" s="11"/>
      <c r="CG19" s="11">
        <v>8</v>
      </c>
      <c r="CH19" s="11"/>
      <c r="CI19" s="57">
        <v>3</v>
      </c>
      <c r="CJ19" s="12">
        <v>8</v>
      </c>
      <c r="CK19" s="11">
        <f t="shared" si="13"/>
        <v>8</v>
      </c>
      <c r="CL19" s="11">
        <v>7</v>
      </c>
      <c r="CM19" s="12"/>
      <c r="CN19" s="11">
        <v>8</v>
      </c>
      <c r="CO19" s="12"/>
      <c r="CP19" s="11">
        <f t="shared" si="14"/>
        <v>8</v>
      </c>
      <c r="CQ19" s="12">
        <v>8</v>
      </c>
      <c r="CR19" s="12"/>
      <c r="CS19" s="12">
        <v>8</v>
      </c>
      <c r="CT19" s="12"/>
      <c r="CU19" s="13">
        <f t="shared" si="15"/>
        <v>7.53</v>
      </c>
      <c r="CV19" s="13"/>
      <c r="CW19" s="14" t="str">
        <f t="shared" si="27"/>
        <v>Khá</v>
      </c>
      <c r="CX19" s="14"/>
      <c r="CY19" s="11">
        <v>4</v>
      </c>
      <c r="CZ19" s="12">
        <v>9</v>
      </c>
      <c r="DA19" s="11">
        <f t="shared" si="16"/>
        <v>9</v>
      </c>
      <c r="DB19" s="11">
        <v>9</v>
      </c>
      <c r="DC19" s="11"/>
      <c r="DD19" s="11">
        <f t="shared" si="17"/>
        <v>9</v>
      </c>
      <c r="DE19" s="11">
        <v>7</v>
      </c>
      <c r="DF19" s="12"/>
      <c r="DG19" s="11">
        <v>8</v>
      </c>
      <c r="DH19" s="12"/>
      <c r="DI19" s="11">
        <v>9</v>
      </c>
      <c r="DJ19" s="12"/>
      <c r="DK19" s="11">
        <v>8</v>
      </c>
      <c r="DL19" s="12"/>
      <c r="DM19" s="11">
        <v>7</v>
      </c>
      <c r="DN19" s="12"/>
      <c r="DO19" s="11">
        <v>9</v>
      </c>
      <c r="DP19" s="12"/>
      <c r="DQ19" s="12">
        <v>8</v>
      </c>
      <c r="DR19" s="12"/>
      <c r="DS19" s="12">
        <v>9</v>
      </c>
      <c r="DT19" s="12"/>
      <c r="DU19" s="13">
        <f t="shared" si="18"/>
        <v>8.36</v>
      </c>
      <c r="DV19" s="13"/>
      <c r="DW19" s="14" t="str">
        <f t="shared" si="28"/>
        <v>Giỏi</v>
      </c>
      <c r="DX19" s="14"/>
      <c r="DY19" s="11">
        <v>9</v>
      </c>
      <c r="DZ19" s="98"/>
      <c r="EA19" s="11">
        <v>8</v>
      </c>
      <c r="EB19" s="98"/>
      <c r="EC19" s="11">
        <v>9</v>
      </c>
      <c r="ED19" s="98"/>
      <c r="EE19" s="11">
        <v>7</v>
      </c>
      <c r="EF19" s="98"/>
      <c r="EG19" s="11">
        <v>8</v>
      </c>
      <c r="EH19" s="98"/>
      <c r="EI19" s="11">
        <v>9</v>
      </c>
      <c r="EJ19" s="98"/>
      <c r="EK19" s="11">
        <f t="shared" si="19"/>
        <v>9</v>
      </c>
      <c r="EL19" s="11">
        <v>8</v>
      </c>
      <c r="EM19" s="98"/>
      <c r="EN19" s="11">
        <v>9</v>
      </c>
      <c r="EO19" s="98"/>
      <c r="EP19" s="11">
        <v>9</v>
      </c>
      <c r="EQ19" s="98"/>
      <c r="ER19" s="11">
        <v>8</v>
      </c>
      <c r="ES19" s="98"/>
      <c r="ET19" s="11">
        <v>9</v>
      </c>
      <c r="EU19" s="98"/>
      <c r="EV19" s="217">
        <f t="shared" si="20"/>
        <v>8.5399999999999991</v>
      </c>
      <c r="EW19" s="220"/>
      <c r="EX19" s="221" t="str">
        <f t="shared" si="24"/>
        <v>Giỏi</v>
      </c>
      <c r="EY19" s="221"/>
      <c r="EZ19" s="217">
        <f t="shared" si="21"/>
        <v>8.4499999999999993</v>
      </c>
      <c r="FA19" s="220"/>
      <c r="FB19" s="221" t="str">
        <f t="shared" si="25"/>
        <v>Giỏi</v>
      </c>
      <c r="FC19" s="219" t="str">
        <f t="shared" si="22"/>
        <v>Cao ThanhHải</v>
      </c>
      <c r="FD19" s="13">
        <f t="shared" si="23"/>
        <v>7.62</v>
      </c>
      <c r="FE19" s="13"/>
      <c r="FF19" s="14" t="str">
        <f t="shared" ref="FF19:FF20" si="30">IF(FD19&lt;5,"Yếu",IF(FD19&lt;6,"TBình",IF(FD19&lt;7,"TBKhá",IF(FD19&lt;8,"Khá",IF(FD19&lt;9,"Giỏi","Xuất sắc")))))</f>
        <v>Khá</v>
      </c>
      <c r="FG19" s="15">
        <f t="shared" si="0"/>
        <v>35</v>
      </c>
    </row>
    <row r="20" spans="1:163" ht="12.75" x14ac:dyDescent="0.2">
      <c r="A20" s="16">
        <v>16</v>
      </c>
      <c r="B20" s="17" t="s">
        <v>257</v>
      </c>
      <c r="C20" s="18" t="s">
        <v>87</v>
      </c>
      <c r="D20" s="11">
        <v>5</v>
      </c>
      <c r="E20" s="12"/>
      <c r="F20" s="11">
        <f t="shared" si="1"/>
        <v>5</v>
      </c>
      <c r="G20" s="11">
        <v>6</v>
      </c>
      <c r="H20" s="12"/>
      <c r="I20" s="11">
        <f t="shared" si="2"/>
        <v>6</v>
      </c>
      <c r="J20" s="11">
        <v>6</v>
      </c>
      <c r="K20" s="12"/>
      <c r="L20" s="11">
        <f t="shared" si="3"/>
        <v>6</v>
      </c>
      <c r="M20" s="11">
        <v>6</v>
      </c>
      <c r="N20" s="12"/>
      <c r="O20" s="11">
        <f t="shared" si="4"/>
        <v>6</v>
      </c>
      <c r="P20" s="11">
        <v>5</v>
      </c>
      <c r="Q20" s="12"/>
      <c r="R20" s="11">
        <f t="shared" si="5"/>
        <v>5</v>
      </c>
      <c r="S20" s="11">
        <v>6</v>
      </c>
      <c r="T20" s="12"/>
      <c r="U20" s="12">
        <v>7</v>
      </c>
      <c r="V20" s="12"/>
      <c r="W20" s="12">
        <v>8</v>
      </c>
      <c r="X20" s="12"/>
      <c r="Y20" s="11">
        <v>8</v>
      </c>
      <c r="Z20" s="12"/>
      <c r="AA20" s="11">
        <f t="shared" si="6"/>
        <v>8</v>
      </c>
      <c r="AB20" s="11">
        <v>5</v>
      </c>
      <c r="AC20" s="12"/>
      <c r="AD20" s="11">
        <f t="shared" si="7"/>
        <v>5</v>
      </c>
      <c r="AE20" s="11">
        <v>6</v>
      </c>
      <c r="AF20" s="12"/>
      <c r="AG20" s="11">
        <v>7</v>
      </c>
      <c r="AH20" s="12"/>
      <c r="AI20" s="11">
        <f t="shared" si="8"/>
        <v>7</v>
      </c>
      <c r="AJ20" s="11">
        <v>7</v>
      </c>
      <c r="AK20" s="12"/>
      <c r="AL20" s="11">
        <v>7</v>
      </c>
      <c r="AM20" s="12"/>
      <c r="AN20" s="11">
        <v>8</v>
      </c>
      <c r="AO20" s="12"/>
      <c r="AP20" s="12">
        <v>6</v>
      </c>
      <c r="AQ20" s="12"/>
      <c r="AR20" s="12">
        <v>4</v>
      </c>
      <c r="AS20" s="12">
        <v>5</v>
      </c>
      <c r="AT20" s="11">
        <f t="shared" si="9"/>
        <v>5</v>
      </c>
      <c r="AU20" s="13">
        <f t="shared" si="10"/>
        <v>6.39</v>
      </c>
      <c r="AV20" s="13"/>
      <c r="AW20" s="14" t="str">
        <f t="shared" si="26"/>
        <v>TBKhá</v>
      </c>
      <c r="AX20" s="14"/>
      <c r="AY20" s="11">
        <v>7</v>
      </c>
      <c r="AZ20" s="12"/>
      <c r="BA20" s="11">
        <v>9</v>
      </c>
      <c r="BB20" s="11"/>
      <c r="BC20" s="11">
        <v>8</v>
      </c>
      <c r="BD20" s="12"/>
      <c r="BE20" s="11">
        <v>8</v>
      </c>
      <c r="BF20" s="12"/>
      <c r="BG20" s="11">
        <v>8</v>
      </c>
      <c r="BH20" s="12"/>
      <c r="BI20" s="11">
        <v>8</v>
      </c>
      <c r="BJ20" s="12"/>
      <c r="BK20" s="11">
        <v>9</v>
      </c>
      <c r="BL20" s="12"/>
      <c r="BM20" s="11">
        <v>9</v>
      </c>
      <c r="BN20" s="12"/>
      <c r="BO20" s="12">
        <v>7</v>
      </c>
      <c r="BP20" s="12"/>
      <c r="BQ20" s="12">
        <v>8</v>
      </c>
      <c r="BR20" s="12"/>
      <c r="BS20" s="11">
        <v>9</v>
      </c>
      <c r="BT20" s="12"/>
      <c r="BU20" s="11">
        <f t="shared" si="11"/>
        <v>9</v>
      </c>
      <c r="BV20" s="11">
        <v>6</v>
      </c>
      <c r="BW20" s="11"/>
      <c r="BX20" s="11">
        <v>8</v>
      </c>
      <c r="BY20" s="12"/>
      <c r="BZ20" s="11">
        <v>8</v>
      </c>
      <c r="CA20" s="12"/>
      <c r="CB20" s="11">
        <f t="shared" si="12"/>
        <v>8</v>
      </c>
      <c r="CC20" s="11">
        <v>8</v>
      </c>
      <c r="CD20" s="12"/>
      <c r="CE20" s="11">
        <v>9</v>
      </c>
      <c r="CF20" s="11"/>
      <c r="CG20" s="11">
        <v>8</v>
      </c>
      <c r="CH20" s="11"/>
      <c r="CI20" s="11">
        <v>9</v>
      </c>
      <c r="CJ20" s="12"/>
      <c r="CK20" s="11">
        <f t="shared" si="13"/>
        <v>9</v>
      </c>
      <c r="CL20" s="11">
        <v>8</v>
      </c>
      <c r="CM20" s="12"/>
      <c r="CN20" s="11">
        <v>9</v>
      </c>
      <c r="CO20" s="12"/>
      <c r="CP20" s="11">
        <f t="shared" si="14"/>
        <v>9</v>
      </c>
      <c r="CQ20" s="12">
        <v>8</v>
      </c>
      <c r="CR20" s="12"/>
      <c r="CS20" s="12">
        <v>8</v>
      </c>
      <c r="CT20" s="12"/>
      <c r="CU20" s="13">
        <f t="shared" si="15"/>
        <v>8.0399999999999991</v>
      </c>
      <c r="CV20" s="13"/>
      <c r="CW20" s="14" t="str">
        <f t="shared" si="27"/>
        <v>Giỏi</v>
      </c>
      <c r="CX20" s="14"/>
      <c r="CY20" s="11">
        <v>8</v>
      </c>
      <c r="CZ20" s="12"/>
      <c r="DA20" s="11">
        <f t="shared" si="16"/>
        <v>8</v>
      </c>
      <c r="DB20" s="11">
        <v>8</v>
      </c>
      <c r="DC20" s="11"/>
      <c r="DD20" s="11">
        <f t="shared" si="17"/>
        <v>8</v>
      </c>
      <c r="DE20" s="11">
        <v>7</v>
      </c>
      <c r="DF20" s="12"/>
      <c r="DG20" s="11">
        <v>7</v>
      </c>
      <c r="DH20" s="12"/>
      <c r="DI20" s="11">
        <v>9</v>
      </c>
      <c r="DJ20" s="12"/>
      <c r="DK20" s="11">
        <v>8</v>
      </c>
      <c r="DL20" s="12"/>
      <c r="DM20" s="11">
        <v>8</v>
      </c>
      <c r="DN20" s="12"/>
      <c r="DO20" s="11">
        <v>9</v>
      </c>
      <c r="DP20" s="12"/>
      <c r="DQ20" s="12">
        <v>8</v>
      </c>
      <c r="DR20" s="12"/>
      <c r="DS20" s="12">
        <v>8</v>
      </c>
      <c r="DT20" s="12"/>
      <c r="DU20" s="13">
        <f t="shared" si="18"/>
        <v>7.92</v>
      </c>
      <c r="DV20" s="13"/>
      <c r="DW20" s="14" t="str">
        <f t="shared" si="28"/>
        <v>Khá</v>
      </c>
      <c r="DX20" s="14"/>
      <c r="DY20" s="11">
        <v>9</v>
      </c>
      <c r="DZ20" s="98"/>
      <c r="EA20" s="11">
        <v>8</v>
      </c>
      <c r="EB20" s="98"/>
      <c r="EC20" s="11">
        <v>10</v>
      </c>
      <c r="ED20" s="98"/>
      <c r="EE20" s="11">
        <v>8</v>
      </c>
      <c r="EF20" s="98"/>
      <c r="EG20" s="11">
        <v>9</v>
      </c>
      <c r="EH20" s="98"/>
      <c r="EI20" s="11">
        <v>9</v>
      </c>
      <c r="EJ20" s="98"/>
      <c r="EK20" s="11">
        <f t="shared" si="19"/>
        <v>9</v>
      </c>
      <c r="EL20" s="11">
        <v>8</v>
      </c>
      <c r="EM20" s="98"/>
      <c r="EN20" s="11">
        <v>9</v>
      </c>
      <c r="EO20" s="98"/>
      <c r="EP20" s="11">
        <v>9</v>
      </c>
      <c r="EQ20" s="98"/>
      <c r="ER20" s="11">
        <v>9</v>
      </c>
      <c r="ES20" s="98"/>
      <c r="ET20" s="11">
        <v>9</v>
      </c>
      <c r="EU20" s="98"/>
      <c r="EV20" s="217">
        <f t="shared" si="20"/>
        <v>8.86</v>
      </c>
      <c r="EW20" s="220"/>
      <c r="EX20" s="221" t="str">
        <f t="shared" si="24"/>
        <v>Giỏi</v>
      </c>
      <c r="EY20" s="221"/>
      <c r="EZ20" s="217">
        <f t="shared" si="21"/>
        <v>8.42</v>
      </c>
      <c r="FA20" s="220"/>
      <c r="FB20" s="221" t="str">
        <f t="shared" si="25"/>
        <v>Giỏi</v>
      </c>
      <c r="FC20" s="219" t="str">
        <f t="shared" si="22"/>
        <v>Phan ThịHải</v>
      </c>
      <c r="FD20" s="13">
        <f t="shared" si="23"/>
        <v>7.61</v>
      </c>
      <c r="FE20" s="13"/>
      <c r="FF20" s="14" t="str">
        <f t="shared" si="30"/>
        <v>Khá</v>
      </c>
      <c r="FG20" s="15">
        <f t="shared" si="0"/>
        <v>36</v>
      </c>
    </row>
    <row r="21" spans="1:163" ht="12.75" x14ac:dyDescent="0.2">
      <c r="A21" s="16">
        <v>17</v>
      </c>
      <c r="B21" s="17" t="s">
        <v>360</v>
      </c>
      <c r="C21" s="18" t="s">
        <v>361</v>
      </c>
      <c r="D21" s="11">
        <v>4</v>
      </c>
      <c r="E21" s="12">
        <v>7</v>
      </c>
      <c r="F21" s="11">
        <f t="shared" si="1"/>
        <v>7</v>
      </c>
      <c r="G21" s="11">
        <v>7</v>
      </c>
      <c r="H21" s="12"/>
      <c r="I21" s="11">
        <f t="shared" si="2"/>
        <v>7</v>
      </c>
      <c r="J21" s="11">
        <v>6</v>
      </c>
      <c r="K21" s="12"/>
      <c r="L21" s="11">
        <f t="shared" si="3"/>
        <v>6</v>
      </c>
      <c r="M21" s="11">
        <v>5</v>
      </c>
      <c r="N21" s="12"/>
      <c r="O21" s="11">
        <f t="shared" si="4"/>
        <v>5</v>
      </c>
      <c r="P21" s="11">
        <v>8</v>
      </c>
      <c r="Q21" s="12"/>
      <c r="R21" s="11">
        <f t="shared" si="5"/>
        <v>8</v>
      </c>
      <c r="S21" s="11">
        <v>6</v>
      </c>
      <c r="T21" s="12"/>
      <c r="U21" s="12">
        <v>7</v>
      </c>
      <c r="V21" s="12"/>
      <c r="W21" s="12">
        <v>7</v>
      </c>
      <c r="X21" s="12"/>
      <c r="Y21" s="11">
        <v>8</v>
      </c>
      <c r="Z21" s="12"/>
      <c r="AA21" s="11">
        <f t="shared" si="6"/>
        <v>8</v>
      </c>
      <c r="AB21" s="11">
        <v>5</v>
      </c>
      <c r="AC21" s="12"/>
      <c r="AD21" s="11">
        <f t="shared" si="7"/>
        <v>5</v>
      </c>
      <c r="AE21" s="11">
        <v>7</v>
      </c>
      <c r="AF21" s="12"/>
      <c r="AG21" s="11">
        <v>5</v>
      </c>
      <c r="AH21" s="12"/>
      <c r="AI21" s="11">
        <f t="shared" si="8"/>
        <v>5</v>
      </c>
      <c r="AJ21" s="11">
        <v>5</v>
      </c>
      <c r="AK21" s="12"/>
      <c r="AL21" s="11">
        <v>6</v>
      </c>
      <c r="AM21" s="12"/>
      <c r="AN21" s="11">
        <v>6</v>
      </c>
      <c r="AO21" s="12"/>
      <c r="AP21" s="12">
        <v>6</v>
      </c>
      <c r="AQ21" s="12"/>
      <c r="AR21" s="12">
        <v>5</v>
      </c>
      <c r="AS21" s="12"/>
      <c r="AT21" s="11">
        <f t="shared" si="9"/>
        <v>5</v>
      </c>
      <c r="AU21" s="13">
        <f t="shared" si="10"/>
        <v>6.2</v>
      </c>
      <c r="AV21" s="13"/>
      <c r="AW21" s="14" t="str">
        <f>IF(AU21&lt;5,"Yếu",IF(AU21&lt;6,"TBình",IF(AU21&lt;7,"TBKhá",IF(AU21&lt;8,"Khá",IF(AU21&lt;9,"Giỏi","Xuất sắc")))))</f>
        <v>TBKhá</v>
      </c>
      <c r="AX21" s="14"/>
      <c r="AY21" s="11">
        <v>7</v>
      </c>
      <c r="AZ21" s="12"/>
      <c r="BA21" s="11">
        <v>8</v>
      </c>
      <c r="BB21" s="11"/>
      <c r="BC21" s="11">
        <v>8</v>
      </c>
      <c r="BD21" s="12"/>
      <c r="BE21" s="11">
        <v>7</v>
      </c>
      <c r="BF21" s="12"/>
      <c r="BG21" s="11">
        <v>7</v>
      </c>
      <c r="BH21" s="12"/>
      <c r="BI21" s="11">
        <v>8</v>
      </c>
      <c r="BJ21" s="12"/>
      <c r="BK21" s="11">
        <v>7</v>
      </c>
      <c r="BL21" s="12"/>
      <c r="BM21" s="11">
        <v>7</v>
      </c>
      <c r="BN21" s="12"/>
      <c r="BO21" s="12">
        <v>7</v>
      </c>
      <c r="BP21" s="12"/>
      <c r="BQ21" s="12">
        <v>8</v>
      </c>
      <c r="BR21" s="12"/>
      <c r="BS21" s="11">
        <v>8</v>
      </c>
      <c r="BT21" s="12"/>
      <c r="BU21" s="11">
        <f t="shared" si="11"/>
        <v>8</v>
      </c>
      <c r="BV21" s="11">
        <v>6</v>
      </c>
      <c r="BW21" s="11"/>
      <c r="BX21" s="11">
        <v>7</v>
      </c>
      <c r="BY21" s="12"/>
      <c r="BZ21" s="11">
        <v>8</v>
      </c>
      <c r="CA21" s="12"/>
      <c r="CB21" s="11">
        <f t="shared" si="12"/>
        <v>8</v>
      </c>
      <c r="CC21" s="11">
        <v>8</v>
      </c>
      <c r="CD21" s="12"/>
      <c r="CE21" s="11">
        <v>8</v>
      </c>
      <c r="CF21" s="11"/>
      <c r="CG21" s="11">
        <v>8</v>
      </c>
      <c r="CH21" s="11"/>
      <c r="CI21" s="11">
        <v>7</v>
      </c>
      <c r="CJ21" s="12"/>
      <c r="CK21" s="11">
        <f t="shared" si="13"/>
        <v>7</v>
      </c>
      <c r="CL21" s="11">
        <v>7</v>
      </c>
      <c r="CM21" s="12"/>
      <c r="CN21" s="11">
        <v>8</v>
      </c>
      <c r="CO21" s="12"/>
      <c r="CP21" s="11">
        <f t="shared" si="14"/>
        <v>8</v>
      </c>
      <c r="CQ21" s="12">
        <v>8</v>
      </c>
      <c r="CR21" s="12"/>
      <c r="CS21" s="12">
        <v>6</v>
      </c>
      <c r="CT21" s="12"/>
      <c r="CU21" s="13">
        <f t="shared" si="15"/>
        <v>7.4</v>
      </c>
      <c r="CV21" s="13"/>
      <c r="CW21" s="14" t="str">
        <f>IF(CU21&lt;5,"Yếu",IF(CU21&lt;6,"TBình",IF(CU21&lt;7,"TBKhá",IF(CU21&lt;8,"Khá",IF(CU21&lt;9,"Giỏi","Xuất sắc")))))</f>
        <v>Khá</v>
      </c>
      <c r="CX21" s="14"/>
      <c r="CY21" s="11">
        <v>8</v>
      </c>
      <c r="CZ21" s="12"/>
      <c r="DA21" s="11">
        <f t="shared" si="16"/>
        <v>8</v>
      </c>
      <c r="DB21" s="11">
        <v>8</v>
      </c>
      <c r="DC21" s="11"/>
      <c r="DD21" s="11">
        <f t="shared" si="17"/>
        <v>8</v>
      </c>
      <c r="DE21" s="11">
        <v>7</v>
      </c>
      <c r="DF21" s="12"/>
      <c r="DG21" s="11">
        <v>6</v>
      </c>
      <c r="DH21" s="12"/>
      <c r="DI21" s="11">
        <v>8</v>
      </c>
      <c r="DJ21" s="12"/>
      <c r="DK21" s="11">
        <v>6</v>
      </c>
      <c r="DL21" s="12"/>
      <c r="DM21" s="11">
        <v>7</v>
      </c>
      <c r="DN21" s="12"/>
      <c r="DO21" s="11">
        <v>8</v>
      </c>
      <c r="DP21" s="12"/>
      <c r="DQ21" s="12">
        <v>8</v>
      </c>
      <c r="DR21" s="12"/>
      <c r="DS21" s="12">
        <v>8</v>
      </c>
      <c r="DT21" s="12"/>
      <c r="DU21" s="13">
        <f t="shared" si="18"/>
        <v>7.36</v>
      </c>
      <c r="DV21" s="13"/>
      <c r="DW21" s="14" t="str">
        <f>IF(DU21&lt;5,"Yếu",IF(DU21&lt;6,"TBình",IF(DU21&lt;7,"TBKhá",IF(DU21&lt;8,"Khá",IF(DU21&lt;9,"Giỏi","Xuất sắc")))))</f>
        <v>Khá</v>
      </c>
      <c r="DX21" s="14"/>
      <c r="DY21" s="11">
        <v>9</v>
      </c>
      <c r="DZ21" s="98"/>
      <c r="EA21" s="11">
        <v>9</v>
      </c>
      <c r="EB21" s="98"/>
      <c r="EC21" s="11">
        <v>8</v>
      </c>
      <c r="ED21" s="98"/>
      <c r="EE21" s="11">
        <v>9</v>
      </c>
      <c r="EF21" s="98"/>
      <c r="EG21" s="11">
        <v>8</v>
      </c>
      <c r="EH21" s="98"/>
      <c r="EI21" s="11">
        <v>8</v>
      </c>
      <c r="EJ21" s="98"/>
      <c r="EK21" s="11">
        <f t="shared" si="19"/>
        <v>8</v>
      </c>
      <c r="EL21" s="11">
        <v>8</v>
      </c>
      <c r="EM21" s="98"/>
      <c r="EN21" s="11">
        <v>9</v>
      </c>
      <c r="EO21" s="98"/>
      <c r="EP21" s="11">
        <v>8</v>
      </c>
      <c r="EQ21" s="98"/>
      <c r="ER21" s="11">
        <v>7</v>
      </c>
      <c r="ES21" s="98"/>
      <c r="ET21" s="11">
        <v>9</v>
      </c>
      <c r="EU21" s="98"/>
      <c r="EV21" s="217">
        <f t="shared" si="20"/>
        <v>8.25</v>
      </c>
      <c r="EW21" s="220"/>
      <c r="EX21" s="221" t="str">
        <f t="shared" si="24"/>
        <v>Giỏi</v>
      </c>
      <c r="EY21" s="221"/>
      <c r="EZ21" s="217">
        <f t="shared" si="21"/>
        <v>7.83</v>
      </c>
      <c r="FA21" s="220"/>
      <c r="FB21" s="221" t="str">
        <f t="shared" si="25"/>
        <v>Khá</v>
      </c>
      <c r="FC21" s="219" t="str">
        <f t="shared" si="22"/>
        <v>Phan BảoHân</v>
      </c>
      <c r="FD21" s="13">
        <f t="shared" si="23"/>
        <v>7.14</v>
      </c>
      <c r="FE21" s="13"/>
      <c r="FF21" s="14" t="str">
        <f>IF(FD21&lt;5,"Yếu",IF(FD21&lt;6,"TBình",IF(FD21&lt;7,"TBKhá",IF(FD21&lt;8,"Khá",IF(FD21&lt;9,"Giỏi","Xuất sắc")))))</f>
        <v>Khá</v>
      </c>
      <c r="FG21" s="15">
        <f t="shared" si="0"/>
        <v>62</v>
      </c>
    </row>
    <row r="22" spans="1:163" ht="12.75" x14ac:dyDescent="0.2">
      <c r="A22" s="16">
        <v>18</v>
      </c>
      <c r="B22" s="17" t="s">
        <v>362</v>
      </c>
      <c r="C22" s="18" t="s">
        <v>89</v>
      </c>
      <c r="D22" s="11">
        <v>4</v>
      </c>
      <c r="E22" s="12">
        <v>6</v>
      </c>
      <c r="F22" s="11">
        <f t="shared" si="1"/>
        <v>6</v>
      </c>
      <c r="G22" s="11">
        <v>8</v>
      </c>
      <c r="H22" s="12"/>
      <c r="I22" s="11">
        <f t="shared" si="2"/>
        <v>8</v>
      </c>
      <c r="J22" s="11">
        <v>5</v>
      </c>
      <c r="K22" s="12"/>
      <c r="L22" s="11">
        <f t="shared" si="3"/>
        <v>5</v>
      </c>
      <c r="M22" s="11">
        <v>5</v>
      </c>
      <c r="N22" s="12"/>
      <c r="O22" s="11">
        <f t="shared" si="4"/>
        <v>5</v>
      </c>
      <c r="P22" s="11">
        <v>5</v>
      </c>
      <c r="Q22" s="12"/>
      <c r="R22" s="11">
        <f t="shared" si="5"/>
        <v>5</v>
      </c>
      <c r="S22" s="11">
        <v>5</v>
      </c>
      <c r="T22" s="12"/>
      <c r="U22" s="12">
        <v>7</v>
      </c>
      <c r="V22" s="12"/>
      <c r="W22" s="12">
        <v>5</v>
      </c>
      <c r="X22" s="12"/>
      <c r="Y22" s="11">
        <v>6</v>
      </c>
      <c r="Z22" s="12"/>
      <c r="AA22" s="11">
        <f t="shared" si="6"/>
        <v>6</v>
      </c>
      <c r="AB22" s="11">
        <v>6</v>
      </c>
      <c r="AC22" s="12"/>
      <c r="AD22" s="11">
        <f t="shared" si="7"/>
        <v>6</v>
      </c>
      <c r="AE22" s="11">
        <v>7</v>
      </c>
      <c r="AF22" s="12"/>
      <c r="AG22" s="11">
        <v>5</v>
      </c>
      <c r="AH22" s="12"/>
      <c r="AI22" s="11">
        <f t="shared" si="8"/>
        <v>5</v>
      </c>
      <c r="AJ22" s="11">
        <v>5</v>
      </c>
      <c r="AK22" s="12"/>
      <c r="AL22" s="11">
        <v>5</v>
      </c>
      <c r="AM22" s="12"/>
      <c r="AN22" s="11">
        <v>7</v>
      </c>
      <c r="AO22" s="12"/>
      <c r="AP22" s="12">
        <v>5</v>
      </c>
      <c r="AQ22" s="12"/>
      <c r="AR22" s="12">
        <v>4</v>
      </c>
      <c r="AS22" s="12">
        <v>5</v>
      </c>
      <c r="AT22" s="11">
        <f t="shared" si="9"/>
        <v>5</v>
      </c>
      <c r="AU22" s="13">
        <f t="shared" si="10"/>
        <v>5.89</v>
      </c>
      <c r="AV22" s="13"/>
      <c r="AW22" s="14" t="str">
        <f>IF(AU22&lt;5,"Yếu",IF(AU22&lt;6,"TBình",IF(AU22&lt;7,"TBKhá",IF(AU22&lt;8,"Khá",IF(AU22&lt;9,"Giỏi","Xuất sắc")))))</f>
        <v>TBình</v>
      </c>
      <c r="AX22" s="14"/>
      <c r="AY22" s="11">
        <v>6</v>
      </c>
      <c r="AZ22" s="12"/>
      <c r="BA22" s="11">
        <v>7</v>
      </c>
      <c r="BB22" s="11"/>
      <c r="BC22" s="11">
        <v>7</v>
      </c>
      <c r="BD22" s="12"/>
      <c r="BE22" s="11">
        <v>6</v>
      </c>
      <c r="BF22" s="12"/>
      <c r="BG22" s="11">
        <v>7</v>
      </c>
      <c r="BH22" s="12"/>
      <c r="BI22" s="11">
        <v>8</v>
      </c>
      <c r="BJ22" s="12"/>
      <c r="BK22" s="11">
        <v>5</v>
      </c>
      <c r="BL22" s="12"/>
      <c r="BM22" s="11">
        <v>6</v>
      </c>
      <c r="BN22" s="12"/>
      <c r="BO22" s="12">
        <v>7</v>
      </c>
      <c r="BP22" s="12"/>
      <c r="BQ22" s="12">
        <v>8</v>
      </c>
      <c r="BR22" s="12"/>
      <c r="BS22" s="11">
        <v>8</v>
      </c>
      <c r="BT22" s="12"/>
      <c r="BU22" s="11">
        <f t="shared" si="11"/>
        <v>8</v>
      </c>
      <c r="BV22" s="11">
        <v>6</v>
      </c>
      <c r="BW22" s="11"/>
      <c r="BX22" s="11">
        <v>6</v>
      </c>
      <c r="BY22" s="12"/>
      <c r="BZ22" s="11">
        <v>6</v>
      </c>
      <c r="CA22" s="12"/>
      <c r="CB22" s="11">
        <f t="shared" si="12"/>
        <v>6</v>
      </c>
      <c r="CC22" s="11">
        <v>7</v>
      </c>
      <c r="CD22" s="12"/>
      <c r="CE22" s="11">
        <v>6</v>
      </c>
      <c r="CF22" s="11"/>
      <c r="CG22" s="11">
        <v>8</v>
      </c>
      <c r="CH22" s="11"/>
      <c r="CI22" s="11">
        <v>6</v>
      </c>
      <c r="CJ22" s="12"/>
      <c r="CK22" s="11">
        <f t="shared" si="13"/>
        <v>6</v>
      </c>
      <c r="CL22" s="11">
        <v>6</v>
      </c>
      <c r="CM22" s="12"/>
      <c r="CN22" s="11">
        <v>8</v>
      </c>
      <c r="CO22" s="12"/>
      <c r="CP22" s="11">
        <f t="shared" si="14"/>
        <v>8</v>
      </c>
      <c r="CQ22" s="12">
        <v>8</v>
      </c>
      <c r="CR22" s="12"/>
      <c r="CS22" s="12">
        <v>7</v>
      </c>
      <c r="CT22" s="12"/>
      <c r="CU22" s="13">
        <f t="shared" si="15"/>
        <v>6.77</v>
      </c>
      <c r="CV22" s="13"/>
      <c r="CW22" s="14" t="str">
        <f>IF(CU22&lt;5,"Yếu",IF(CU22&lt;6,"TBình",IF(CU22&lt;7,"TBKhá",IF(CU22&lt;8,"Khá",IF(CU22&lt;9,"Giỏi","Xuất sắc")))))</f>
        <v>TBKhá</v>
      </c>
      <c r="CX22" s="14"/>
      <c r="CY22" s="11">
        <v>7</v>
      </c>
      <c r="CZ22" s="12"/>
      <c r="DA22" s="11">
        <f t="shared" si="16"/>
        <v>7</v>
      </c>
      <c r="DB22" s="11">
        <v>6</v>
      </c>
      <c r="DC22" s="11"/>
      <c r="DD22" s="11">
        <f t="shared" si="17"/>
        <v>6</v>
      </c>
      <c r="DE22" s="11">
        <v>6</v>
      </c>
      <c r="DF22" s="12"/>
      <c r="DG22" s="11">
        <v>7</v>
      </c>
      <c r="DH22" s="12"/>
      <c r="DI22" s="11">
        <v>8</v>
      </c>
      <c r="DJ22" s="12"/>
      <c r="DK22" s="11">
        <v>6</v>
      </c>
      <c r="DL22" s="12"/>
      <c r="DM22" s="11">
        <v>6</v>
      </c>
      <c r="DN22" s="12"/>
      <c r="DO22" s="11">
        <v>8</v>
      </c>
      <c r="DP22" s="12"/>
      <c r="DQ22" s="12">
        <v>8</v>
      </c>
      <c r="DR22" s="12"/>
      <c r="DS22" s="12">
        <v>8</v>
      </c>
      <c r="DT22" s="12"/>
      <c r="DU22" s="13">
        <f t="shared" si="18"/>
        <v>6.96</v>
      </c>
      <c r="DV22" s="13"/>
      <c r="DW22" s="14" t="str">
        <f>IF(DU22&lt;5,"Yếu",IF(DU22&lt;6,"TBình",IF(DU22&lt;7,"TBKhá",IF(DU22&lt;8,"Khá",IF(DU22&lt;9,"Giỏi","Xuất sắc")))))</f>
        <v>TBKhá</v>
      </c>
      <c r="DX22" s="14"/>
      <c r="DY22" s="11">
        <v>8</v>
      </c>
      <c r="DZ22" s="98"/>
      <c r="EA22" s="11">
        <v>8</v>
      </c>
      <c r="EB22" s="98"/>
      <c r="EC22" s="11">
        <v>7</v>
      </c>
      <c r="ED22" s="98"/>
      <c r="EE22" s="11">
        <v>8</v>
      </c>
      <c r="EF22" s="98"/>
      <c r="EG22" s="11">
        <v>8</v>
      </c>
      <c r="EH22" s="98"/>
      <c r="EI22" s="11">
        <v>9</v>
      </c>
      <c r="EJ22" s="98"/>
      <c r="EK22" s="11">
        <f t="shared" si="19"/>
        <v>9</v>
      </c>
      <c r="EL22" s="11">
        <v>8</v>
      </c>
      <c r="EM22" s="98"/>
      <c r="EN22" s="11">
        <v>8</v>
      </c>
      <c r="EO22" s="98"/>
      <c r="EP22" s="11">
        <v>8</v>
      </c>
      <c r="EQ22" s="98"/>
      <c r="ER22" s="11">
        <v>6</v>
      </c>
      <c r="ES22" s="98"/>
      <c r="ET22" s="11">
        <v>8</v>
      </c>
      <c r="EU22" s="98"/>
      <c r="EV22" s="217">
        <f t="shared" si="20"/>
        <v>7.86</v>
      </c>
      <c r="EW22" s="220"/>
      <c r="EX22" s="221" t="str">
        <f t="shared" si="24"/>
        <v>Khá</v>
      </c>
      <c r="EY22" s="221"/>
      <c r="EZ22" s="217">
        <f t="shared" si="21"/>
        <v>7.43</v>
      </c>
      <c r="FA22" s="220"/>
      <c r="FB22" s="221" t="str">
        <f t="shared" si="25"/>
        <v>Khá</v>
      </c>
      <c r="FC22" s="219" t="str">
        <f t="shared" si="22"/>
        <v>Đoàn Thị LệHằng</v>
      </c>
      <c r="FD22" s="13">
        <f t="shared" si="23"/>
        <v>6.69</v>
      </c>
      <c r="FE22" s="13"/>
      <c r="FF22" s="14" t="str">
        <f>IF(FD22&lt;5,"Yếu",IF(FD22&lt;6,"TBình",IF(FD22&lt;7,"TBKhá",IF(FD22&lt;8,"Khá",IF(FD22&lt;9,"Giỏi","Xuất sắc")))))</f>
        <v>TBKhá</v>
      </c>
      <c r="FG22" s="15">
        <f t="shared" si="0"/>
        <v>75</v>
      </c>
    </row>
    <row r="23" spans="1:163" ht="12.75" x14ac:dyDescent="0.2">
      <c r="A23" s="16">
        <v>19</v>
      </c>
      <c r="B23" s="17" t="s">
        <v>77</v>
      </c>
      <c r="C23" s="18" t="s">
        <v>204</v>
      </c>
      <c r="D23" s="11">
        <v>7</v>
      </c>
      <c r="E23" s="12"/>
      <c r="F23" s="11">
        <f t="shared" si="1"/>
        <v>7</v>
      </c>
      <c r="G23" s="11">
        <v>5</v>
      </c>
      <c r="H23" s="12"/>
      <c r="I23" s="11">
        <f t="shared" si="2"/>
        <v>5</v>
      </c>
      <c r="J23" s="11">
        <v>7</v>
      </c>
      <c r="K23" s="12"/>
      <c r="L23" s="11">
        <f t="shared" si="3"/>
        <v>7</v>
      </c>
      <c r="M23" s="11">
        <v>7</v>
      </c>
      <c r="N23" s="12"/>
      <c r="O23" s="11">
        <f t="shared" si="4"/>
        <v>7</v>
      </c>
      <c r="P23" s="11">
        <v>7</v>
      </c>
      <c r="Q23" s="12"/>
      <c r="R23" s="11">
        <f t="shared" si="5"/>
        <v>7</v>
      </c>
      <c r="S23" s="11">
        <v>7</v>
      </c>
      <c r="T23" s="12"/>
      <c r="U23" s="12">
        <v>7</v>
      </c>
      <c r="V23" s="12"/>
      <c r="W23" s="12">
        <v>8</v>
      </c>
      <c r="X23" s="12"/>
      <c r="Y23" s="11">
        <v>9</v>
      </c>
      <c r="Z23" s="12"/>
      <c r="AA23" s="11">
        <f t="shared" si="6"/>
        <v>9</v>
      </c>
      <c r="AB23" s="11">
        <v>5</v>
      </c>
      <c r="AC23" s="12"/>
      <c r="AD23" s="11">
        <f t="shared" si="7"/>
        <v>5</v>
      </c>
      <c r="AE23" s="11">
        <v>7</v>
      </c>
      <c r="AF23" s="12"/>
      <c r="AG23" s="11">
        <v>6</v>
      </c>
      <c r="AH23" s="12"/>
      <c r="AI23" s="11">
        <f t="shared" si="8"/>
        <v>6</v>
      </c>
      <c r="AJ23" s="11">
        <v>7</v>
      </c>
      <c r="AK23" s="12"/>
      <c r="AL23" s="11">
        <v>7</v>
      </c>
      <c r="AM23" s="12"/>
      <c r="AN23" s="11">
        <v>7</v>
      </c>
      <c r="AO23" s="12"/>
      <c r="AP23" s="12">
        <v>8</v>
      </c>
      <c r="AQ23" s="12"/>
      <c r="AR23" s="12">
        <v>8</v>
      </c>
      <c r="AS23" s="12"/>
      <c r="AT23" s="11">
        <f t="shared" si="9"/>
        <v>8</v>
      </c>
      <c r="AU23" s="13">
        <f t="shared" si="10"/>
        <v>6.8</v>
      </c>
      <c r="AV23" s="13"/>
      <c r="AW23" s="14" t="str">
        <f t="shared" ref="AW23:AW81" si="31">IF(AU23&lt;5,"Yếu",IF(AU23&lt;6,"TBình",IF(AU23&lt;7,"TBKhá",IF(AU23&lt;8,"Khá",IF(AU23&lt;9,"Giỏi","Xuất sắc")))))</f>
        <v>TBKhá</v>
      </c>
      <c r="AX23" s="14"/>
      <c r="AY23" s="11">
        <v>7</v>
      </c>
      <c r="AZ23" s="12"/>
      <c r="BA23" s="11">
        <v>8</v>
      </c>
      <c r="BB23" s="11"/>
      <c r="BC23" s="11">
        <v>8</v>
      </c>
      <c r="BD23" s="12"/>
      <c r="BE23" s="11">
        <v>9</v>
      </c>
      <c r="BF23" s="12"/>
      <c r="BG23" s="11">
        <v>7</v>
      </c>
      <c r="BH23" s="12"/>
      <c r="BI23" s="11">
        <v>8</v>
      </c>
      <c r="BJ23" s="12"/>
      <c r="BK23" s="11">
        <v>9</v>
      </c>
      <c r="BL23" s="12"/>
      <c r="BM23" s="11">
        <v>7</v>
      </c>
      <c r="BN23" s="12"/>
      <c r="BO23" s="12">
        <v>6</v>
      </c>
      <c r="BP23" s="12"/>
      <c r="BQ23" s="12">
        <v>8</v>
      </c>
      <c r="BR23" s="12"/>
      <c r="BS23" s="11">
        <v>9</v>
      </c>
      <c r="BT23" s="12"/>
      <c r="BU23" s="11">
        <f t="shared" si="11"/>
        <v>9</v>
      </c>
      <c r="BV23" s="11">
        <v>6</v>
      </c>
      <c r="BW23" s="11"/>
      <c r="BX23" s="11">
        <v>7</v>
      </c>
      <c r="BY23" s="12"/>
      <c r="BZ23" s="11">
        <v>9</v>
      </c>
      <c r="CA23" s="12"/>
      <c r="CB23" s="11">
        <f t="shared" si="12"/>
        <v>9</v>
      </c>
      <c r="CC23" s="11">
        <v>8</v>
      </c>
      <c r="CD23" s="12"/>
      <c r="CE23" s="11">
        <v>8</v>
      </c>
      <c r="CF23" s="11"/>
      <c r="CG23" s="11">
        <v>9</v>
      </c>
      <c r="CH23" s="11"/>
      <c r="CI23" s="11">
        <v>8</v>
      </c>
      <c r="CJ23" s="12"/>
      <c r="CK23" s="11">
        <f t="shared" si="13"/>
        <v>8</v>
      </c>
      <c r="CL23" s="11">
        <v>8</v>
      </c>
      <c r="CM23" s="12"/>
      <c r="CN23" s="11">
        <v>10</v>
      </c>
      <c r="CO23" s="12"/>
      <c r="CP23" s="11">
        <f t="shared" si="14"/>
        <v>10</v>
      </c>
      <c r="CQ23" s="12">
        <v>8</v>
      </c>
      <c r="CR23" s="12"/>
      <c r="CS23" s="12">
        <v>8</v>
      </c>
      <c r="CT23" s="12"/>
      <c r="CU23" s="13">
        <f t="shared" si="15"/>
        <v>7.87</v>
      </c>
      <c r="CV23" s="13"/>
      <c r="CW23" s="14" t="str">
        <f t="shared" ref="CW23:CW81" si="32">IF(CU23&lt;5,"Yếu",IF(CU23&lt;6,"TBình",IF(CU23&lt;7,"TBKhá",IF(CU23&lt;8,"Khá",IF(CU23&lt;9,"Giỏi","Xuất sắc")))))</f>
        <v>Khá</v>
      </c>
      <c r="CX23" s="14"/>
      <c r="CY23" s="11">
        <v>9</v>
      </c>
      <c r="CZ23" s="12"/>
      <c r="DA23" s="11">
        <f t="shared" si="16"/>
        <v>9</v>
      </c>
      <c r="DB23" s="11">
        <v>10</v>
      </c>
      <c r="DC23" s="11"/>
      <c r="DD23" s="11">
        <f t="shared" si="17"/>
        <v>10</v>
      </c>
      <c r="DE23" s="11">
        <v>8</v>
      </c>
      <c r="DF23" s="12"/>
      <c r="DG23" s="11">
        <v>7</v>
      </c>
      <c r="DH23" s="12"/>
      <c r="DI23" s="11">
        <v>9</v>
      </c>
      <c r="DJ23" s="12"/>
      <c r="DK23" s="11">
        <v>8</v>
      </c>
      <c r="DL23" s="12"/>
      <c r="DM23" s="11">
        <v>8</v>
      </c>
      <c r="DN23" s="12"/>
      <c r="DO23" s="11">
        <v>8</v>
      </c>
      <c r="DP23" s="12"/>
      <c r="DQ23" s="12">
        <v>8</v>
      </c>
      <c r="DR23" s="12"/>
      <c r="DS23" s="12">
        <v>9</v>
      </c>
      <c r="DT23" s="12"/>
      <c r="DU23" s="13">
        <f t="shared" si="18"/>
        <v>8.4</v>
      </c>
      <c r="DV23" s="13"/>
      <c r="DW23" s="14" t="str">
        <f t="shared" ref="DW23:DW64" si="33">IF(DU23&lt;5,"Yếu",IF(DU23&lt;6,"TBình",IF(DU23&lt;7,"TBKhá",IF(DU23&lt;8,"Khá",IF(DU23&lt;9,"Giỏi","Xuất sắc")))))</f>
        <v>Giỏi</v>
      </c>
      <c r="DX23" s="14"/>
      <c r="DY23" s="11">
        <v>7</v>
      </c>
      <c r="DZ23" s="98"/>
      <c r="EA23" s="11">
        <v>9</v>
      </c>
      <c r="EB23" s="98"/>
      <c r="EC23" s="11">
        <v>10</v>
      </c>
      <c r="ED23" s="98"/>
      <c r="EE23" s="11">
        <v>9</v>
      </c>
      <c r="EF23" s="98"/>
      <c r="EG23" s="11">
        <v>8</v>
      </c>
      <c r="EH23" s="98"/>
      <c r="EI23" s="11">
        <v>9</v>
      </c>
      <c r="EJ23" s="98"/>
      <c r="EK23" s="11">
        <f t="shared" si="19"/>
        <v>9</v>
      </c>
      <c r="EL23" s="11">
        <v>9</v>
      </c>
      <c r="EM23" s="98"/>
      <c r="EN23" s="11">
        <v>8</v>
      </c>
      <c r="EO23" s="98"/>
      <c r="EP23" s="11">
        <v>8</v>
      </c>
      <c r="EQ23" s="98"/>
      <c r="ER23" s="11">
        <v>9</v>
      </c>
      <c r="ES23" s="98"/>
      <c r="ET23" s="11">
        <v>8</v>
      </c>
      <c r="EU23" s="98"/>
      <c r="EV23" s="217">
        <f t="shared" si="20"/>
        <v>8.5399999999999991</v>
      </c>
      <c r="EW23" s="220"/>
      <c r="EX23" s="221" t="str">
        <f t="shared" si="24"/>
        <v>Giỏi</v>
      </c>
      <c r="EY23" s="221"/>
      <c r="EZ23" s="217">
        <f t="shared" si="21"/>
        <v>8.4700000000000006</v>
      </c>
      <c r="FA23" s="220"/>
      <c r="FB23" s="221" t="str">
        <f t="shared" si="25"/>
        <v>Giỏi</v>
      </c>
      <c r="FC23" s="219" t="str">
        <f t="shared" si="22"/>
        <v>Lê Thị HồngHậu</v>
      </c>
      <c r="FD23" s="13">
        <f t="shared" si="23"/>
        <v>7.71</v>
      </c>
      <c r="FE23" s="13"/>
      <c r="FF23" s="14" t="str">
        <f t="shared" ref="FF23:FF81" si="34">IF(FD23&lt;5,"Yếu",IF(FD23&lt;6,"TBình",IF(FD23&lt;7,"TBKhá",IF(FD23&lt;8,"Khá",IF(FD23&lt;9,"Giỏi","Xuất sắc")))))</f>
        <v>Khá</v>
      </c>
      <c r="FG23" s="15">
        <f t="shared" si="0"/>
        <v>26</v>
      </c>
    </row>
    <row r="24" spans="1:163" ht="12.75" x14ac:dyDescent="0.2">
      <c r="A24" s="16">
        <v>20</v>
      </c>
      <c r="B24" s="17" t="s">
        <v>363</v>
      </c>
      <c r="C24" s="18" t="s">
        <v>94</v>
      </c>
      <c r="D24" s="11">
        <v>6</v>
      </c>
      <c r="E24" s="12"/>
      <c r="F24" s="11">
        <f t="shared" si="1"/>
        <v>6</v>
      </c>
      <c r="G24" s="11">
        <v>6</v>
      </c>
      <c r="H24" s="12"/>
      <c r="I24" s="11">
        <f t="shared" si="2"/>
        <v>6</v>
      </c>
      <c r="J24" s="11">
        <v>7</v>
      </c>
      <c r="K24" s="12"/>
      <c r="L24" s="11">
        <f t="shared" si="3"/>
        <v>7</v>
      </c>
      <c r="M24" s="11">
        <v>6</v>
      </c>
      <c r="N24" s="12"/>
      <c r="O24" s="11">
        <f t="shared" si="4"/>
        <v>6</v>
      </c>
      <c r="P24" s="11">
        <v>6</v>
      </c>
      <c r="Q24" s="12"/>
      <c r="R24" s="11">
        <f t="shared" si="5"/>
        <v>6</v>
      </c>
      <c r="S24" s="11">
        <v>7</v>
      </c>
      <c r="T24" s="12"/>
      <c r="U24" s="12">
        <v>7</v>
      </c>
      <c r="V24" s="12"/>
      <c r="W24" s="12">
        <v>8</v>
      </c>
      <c r="X24" s="12"/>
      <c r="Y24" s="11">
        <v>8</v>
      </c>
      <c r="Z24" s="12"/>
      <c r="AA24" s="11">
        <f t="shared" si="6"/>
        <v>8</v>
      </c>
      <c r="AB24" s="11">
        <v>5</v>
      </c>
      <c r="AC24" s="12"/>
      <c r="AD24" s="11">
        <f t="shared" si="7"/>
        <v>5</v>
      </c>
      <c r="AE24" s="11">
        <v>7</v>
      </c>
      <c r="AF24" s="12"/>
      <c r="AG24" s="11">
        <v>5</v>
      </c>
      <c r="AH24" s="12"/>
      <c r="AI24" s="11">
        <f t="shared" si="8"/>
        <v>5</v>
      </c>
      <c r="AJ24" s="11">
        <v>7</v>
      </c>
      <c r="AK24" s="12"/>
      <c r="AL24" s="11">
        <v>6</v>
      </c>
      <c r="AM24" s="12"/>
      <c r="AN24" s="11">
        <v>8</v>
      </c>
      <c r="AO24" s="12"/>
      <c r="AP24" s="12">
        <v>6</v>
      </c>
      <c r="AQ24" s="12"/>
      <c r="AR24" s="12">
        <v>5</v>
      </c>
      <c r="AS24" s="12"/>
      <c r="AT24" s="11">
        <f t="shared" si="9"/>
        <v>5</v>
      </c>
      <c r="AU24" s="13">
        <f t="shared" si="10"/>
        <v>6.39</v>
      </c>
      <c r="AV24" s="13"/>
      <c r="AW24" s="14" t="str">
        <f t="shared" si="31"/>
        <v>TBKhá</v>
      </c>
      <c r="AX24" s="14"/>
      <c r="AY24" s="11">
        <v>8</v>
      </c>
      <c r="AZ24" s="12"/>
      <c r="BA24" s="11">
        <v>8</v>
      </c>
      <c r="BB24" s="11"/>
      <c r="BC24" s="11">
        <v>8</v>
      </c>
      <c r="BD24" s="12"/>
      <c r="BE24" s="11">
        <v>10</v>
      </c>
      <c r="BF24" s="12"/>
      <c r="BG24" s="11">
        <v>8</v>
      </c>
      <c r="BH24" s="12"/>
      <c r="BI24" s="11">
        <v>8</v>
      </c>
      <c r="BJ24" s="12"/>
      <c r="BK24" s="11">
        <v>8</v>
      </c>
      <c r="BL24" s="12"/>
      <c r="BM24" s="11">
        <v>8</v>
      </c>
      <c r="BN24" s="12"/>
      <c r="BO24" s="12">
        <v>7</v>
      </c>
      <c r="BP24" s="12"/>
      <c r="BQ24" s="12">
        <v>8</v>
      </c>
      <c r="BR24" s="12"/>
      <c r="BS24" s="11">
        <v>9</v>
      </c>
      <c r="BT24" s="12"/>
      <c r="BU24" s="11">
        <f t="shared" si="11"/>
        <v>9</v>
      </c>
      <c r="BV24" s="11">
        <v>7</v>
      </c>
      <c r="BW24" s="11"/>
      <c r="BX24" s="11">
        <v>8</v>
      </c>
      <c r="BY24" s="12"/>
      <c r="BZ24" s="11">
        <v>9</v>
      </c>
      <c r="CA24" s="12"/>
      <c r="CB24" s="11">
        <f t="shared" si="12"/>
        <v>9</v>
      </c>
      <c r="CC24" s="11">
        <v>7</v>
      </c>
      <c r="CD24" s="12"/>
      <c r="CE24" s="11">
        <v>8</v>
      </c>
      <c r="CF24" s="11"/>
      <c r="CG24" s="11">
        <v>9</v>
      </c>
      <c r="CH24" s="11"/>
      <c r="CI24" s="11">
        <v>8</v>
      </c>
      <c r="CJ24" s="12"/>
      <c r="CK24" s="11">
        <f t="shared" si="13"/>
        <v>8</v>
      </c>
      <c r="CL24" s="11">
        <v>8</v>
      </c>
      <c r="CM24" s="12"/>
      <c r="CN24" s="11">
        <v>9</v>
      </c>
      <c r="CO24" s="12"/>
      <c r="CP24" s="11">
        <f t="shared" si="14"/>
        <v>9</v>
      </c>
      <c r="CQ24" s="12">
        <v>8</v>
      </c>
      <c r="CR24" s="12"/>
      <c r="CS24" s="12">
        <v>9</v>
      </c>
      <c r="CT24" s="12"/>
      <c r="CU24" s="13">
        <f t="shared" si="15"/>
        <v>8.11</v>
      </c>
      <c r="CV24" s="13"/>
      <c r="CW24" s="14" t="str">
        <f t="shared" si="32"/>
        <v>Giỏi</v>
      </c>
      <c r="CX24" s="14"/>
      <c r="CY24" s="11">
        <v>9</v>
      </c>
      <c r="CZ24" s="12"/>
      <c r="DA24" s="11">
        <f t="shared" si="16"/>
        <v>9</v>
      </c>
      <c r="DB24" s="11">
        <v>8</v>
      </c>
      <c r="DC24" s="11"/>
      <c r="DD24" s="11">
        <f t="shared" si="17"/>
        <v>8</v>
      </c>
      <c r="DE24" s="11">
        <v>7</v>
      </c>
      <c r="DF24" s="12"/>
      <c r="DG24" s="11">
        <v>8</v>
      </c>
      <c r="DH24" s="12"/>
      <c r="DI24" s="11">
        <v>9</v>
      </c>
      <c r="DJ24" s="12"/>
      <c r="DK24" s="11">
        <v>8</v>
      </c>
      <c r="DL24" s="12"/>
      <c r="DM24" s="11">
        <v>8</v>
      </c>
      <c r="DN24" s="12"/>
      <c r="DO24" s="11">
        <v>8</v>
      </c>
      <c r="DP24" s="12"/>
      <c r="DQ24" s="12">
        <v>8</v>
      </c>
      <c r="DR24" s="12"/>
      <c r="DS24" s="12">
        <v>8</v>
      </c>
      <c r="DT24" s="12"/>
      <c r="DU24" s="13">
        <f t="shared" si="18"/>
        <v>8.16</v>
      </c>
      <c r="DV24" s="13"/>
      <c r="DW24" s="14" t="str">
        <f t="shared" si="33"/>
        <v>Giỏi</v>
      </c>
      <c r="DX24" s="14"/>
      <c r="DY24" s="11">
        <v>9</v>
      </c>
      <c r="DZ24" s="98"/>
      <c r="EA24" s="11">
        <v>8</v>
      </c>
      <c r="EB24" s="98"/>
      <c r="EC24" s="11">
        <v>10</v>
      </c>
      <c r="ED24" s="98"/>
      <c r="EE24" s="11">
        <v>8</v>
      </c>
      <c r="EF24" s="98"/>
      <c r="EG24" s="11">
        <v>8</v>
      </c>
      <c r="EH24" s="98"/>
      <c r="EI24" s="11">
        <v>8</v>
      </c>
      <c r="EJ24" s="98"/>
      <c r="EK24" s="11">
        <f t="shared" si="19"/>
        <v>8</v>
      </c>
      <c r="EL24" s="11">
        <v>8</v>
      </c>
      <c r="EM24" s="98"/>
      <c r="EN24" s="11">
        <v>8</v>
      </c>
      <c r="EO24" s="98"/>
      <c r="EP24" s="11">
        <v>8</v>
      </c>
      <c r="EQ24" s="98"/>
      <c r="ER24" s="11">
        <v>9</v>
      </c>
      <c r="ES24" s="98"/>
      <c r="ET24" s="11">
        <v>9</v>
      </c>
      <c r="EU24" s="98"/>
      <c r="EV24" s="217">
        <f t="shared" si="20"/>
        <v>8.39</v>
      </c>
      <c r="EW24" s="220"/>
      <c r="EX24" s="221" t="str">
        <f t="shared" si="24"/>
        <v>Giỏi</v>
      </c>
      <c r="EY24" s="221"/>
      <c r="EZ24" s="217">
        <f t="shared" si="21"/>
        <v>8.2799999999999994</v>
      </c>
      <c r="FA24" s="220"/>
      <c r="FB24" s="221" t="str">
        <f t="shared" si="25"/>
        <v>Giỏi</v>
      </c>
      <c r="FC24" s="219" t="str">
        <f t="shared" si="22"/>
        <v>Huỳnh ThịHiền</v>
      </c>
      <c r="FD24" s="13">
        <f t="shared" si="23"/>
        <v>7.59</v>
      </c>
      <c r="FE24" s="13"/>
      <c r="FF24" s="14" t="str">
        <f t="shared" si="34"/>
        <v>Khá</v>
      </c>
      <c r="FG24" s="15">
        <f t="shared" si="0"/>
        <v>38</v>
      </c>
    </row>
    <row r="25" spans="1:163" ht="12.75" x14ac:dyDescent="0.2">
      <c r="A25" s="16">
        <v>21</v>
      </c>
      <c r="B25" s="17" t="s">
        <v>154</v>
      </c>
      <c r="C25" s="18" t="s">
        <v>94</v>
      </c>
      <c r="D25" s="11">
        <v>6</v>
      </c>
      <c r="E25" s="12"/>
      <c r="F25" s="11">
        <f t="shared" si="1"/>
        <v>6</v>
      </c>
      <c r="G25" s="11">
        <v>5</v>
      </c>
      <c r="H25" s="12"/>
      <c r="I25" s="11">
        <f t="shared" si="2"/>
        <v>5</v>
      </c>
      <c r="J25" s="11">
        <v>4</v>
      </c>
      <c r="K25" s="12">
        <v>6</v>
      </c>
      <c r="L25" s="11">
        <f t="shared" si="3"/>
        <v>6</v>
      </c>
      <c r="M25" s="11">
        <v>5</v>
      </c>
      <c r="N25" s="12"/>
      <c r="O25" s="11">
        <f t="shared" si="4"/>
        <v>5</v>
      </c>
      <c r="P25" s="11">
        <v>6</v>
      </c>
      <c r="Q25" s="12"/>
      <c r="R25" s="11">
        <f t="shared" si="5"/>
        <v>6</v>
      </c>
      <c r="S25" s="11">
        <v>5</v>
      </c>
      <c r="T25" s="12"/>
      <c r="U25" s="12">
        <v>7</v>
      </c>
      <c r="V25" s="12"/>
      <c r="W25" s="12">
        <v>7</v>
      </c>
      <c r="X25" s="12"/>
      <c r="Y25" s="11">
        <v>6</v>
      </c>
      <c r="Z25" s="12"/>
      <c r="AA25" s="11">
        <f t="shared" si="6"/>
        <v>6</v>
      </c>
      <c r="AB25" s="11">
        <v>5</v>
      </c>
      <c r="AC25" s="12"/>
      <c r="AD25" s="11">
        <f t="shared" si="7"/>
        <v>5</v>
      </c>
      <c r="AE25" s="11">
        <v>8</v>
      </c>
      <c r="AF25" s="12"/>
      <c r="AG25" s="11">
        <v>6</v>
      </c>
      <c r="AH25" s="12"/>
      <c r="AI25" s="11">
        <f t="shared" si="8"/>
        <v>6</v>
      </c>
      <c r="AJ25" s="11">
        <v>6</v>
      </c>
      <c r="AK25" s="12"/>
      <c r="AL25" s="11">
        <v>6</v>
      </c>
      <c r="AM25" s="12"/>
      <c r="AN25" s="11">
        <v>7</v>
      </c>
      <c r="AO25" s="12"/>
      <c r="AP25" s="12">
        <v>6</v>
      </c>
      <c r="AQ25" s="12"/>
      <c r="AR25" s="12">
        <v>5</v>
      </c>
      <c r="AS25" s="12"/>
      <c r="AT25" s="11">
        <f t="shared" si="9"/>
        <v>5</v>
      </c>
      <c r="AU25" s="13">
        <f t="shared" si="10"/>
        <v>5.96</v>
      </c>
      <c r="AV25" s="13"/>
      <c r="AW25" s="14" t="str">
        <f t="shared" si="31"/>
        <v>TBình</v>
      </c>
      <c r="AX25" s="14"/>
      <c r="AY25" s="11">
        <v>6</v>
      </c>
      <c r="AZ25" s="12"/>
      <c r="BA25" s="11">
        <v>7</v>
      </c>
      <c r="BB25" s="11"/>
      <c r="BC25" s="11">
        <v>8</v>
      </c>
      <c r="BD25" s="12"/>
      <c r="BE25" s="11">
        <v>9</v>
      </c>
      <c r="BF25" s="12"/>
      <c r="BG25" s="11">
        <v>6</v>
      </c>
      <c r="BH25" s="12"/>
      <c r="BI25" s="11">
        <v>7</v>
      </c>
      <c r="BJ25" s="12"/>
      <c r="BK25" s="11">
        <v>8</v>
      </c>
      <c r="BL25" s="12"/>
      <c r="BM25" s="11">
        <v>7</v>
      </c>
      <c r="BN25" s="12"/>
      <c r="BO25" s="12">
        <v>7</v>
      </c>
      <c r="BP25" s="12"/>
      <c r="BQ25" s="12">
        <v>8</v>
      </c>
      <c r="BR25" s="12"/>
      <c r="BS25" s="11">
        <v>9</v>
      </c>
      <c r="BT25" s="12"/>
      <c r="BU25" s="11">
        <f t="shared" si="11"/>
        <v>9</v>
      </c>
      <c r="BV25" s="11">
        <v>6</v>
      </c>
      <c r="BW25" s="11"/>
      <c r="BX25" s="11">
        <v>7</v>
      </c>
      <c r="BY25" s="12"/>
      <c r="BZ25" s="11">
        <v>9</v>
      </c>
      <c r="CA25" s="12"/>
      <c r="CB25" s="11">
        <f t="shared" si="12"/>
        <v>9</v>
      </c>
      <c r="CC25" s="11">
        <v>6</v>
      </c>
      <c r="CD25" s="12"/>
      <c r="CE25" s="11">
        <v>6</v>
      </c>
      <c r="CF25" s="11"/>
      <c r="CG25" s="11">
        <v>8</v>
      </c>
      <c r="CH25" s="11"/>
      <c r="CI25" s="11">
        <v>8</v>
      </c>
      <c r="CJ25" s="12"/>
      <c r="CK25" s="11">
        <f t="shared" si="13"/>
        <v>8</v>
      </c>
      <c r="CL25" s="11">
        <v>6</v>
      </c>
      <c r="CM25" s="12"/>
      <c r="CN25" s="11">
        <v>9</v>
      </c>
      <c r="CO25" s="12"/>
      <c r="CP25" s="11">
        <f t="shared" si="14"/>
        <v>9</v>
      </c>
      <c r="CQ25" s="12">
        <v>8</v>
      </c>
      <c r="CR25" s="12"/>
      <c r="CS25" s="12">
        <v>8</v>
      </c>
      <c r="CT25" s="12"/>
      <c r="CU25" s="13">
        <f t="shared" si="15"/>
        <v>7.36</v>
      </c>
      <c r="CV25" s="13"/>
      <c r="CW25" s="14" t="str">
        <f t="shared" si="32"/>
        <v>Khá</v>
      </c>
      <c r="CX25" s="14"/>
      <c r="CY25" s="11">
        <v>9</v>
      </c>
      <c r="CZ25" s="12"/>
      <c r="DA25" s="11">
        <f t="shared" si="16"/>
        <v>9</v>
      </c>
      <c r="DB25" s="11">
        <v>8</v>
      </c>
      <c r="DC25" s="11"/>
      <c r="DD25" s="11">
        <f t="shared" si="17"/>
        <v>8</v>
      </c>
      <c r="DE25" s="11">
        <v>6</v>
      </c>
      <c r="DF25" s="12"/>
      <c r="DG25" s="11">
        <v>7</v>
      </c>
      <c r="DH25" s="12"/>
      <c r="DI25" s="11">
        <v>8</v>
      </c>
      <c r="DJ25" s="12"/>
      <c r="DK25" s="11">
        <v>7</v>
      </c>
      <c r="DL25" s="12"/>
      <c r="DM25" s="11">
        <v>6</v>
      </c>
      <c r="DN25" s="12"/>
      <c r="DO25" s="11">
        <v>8</v>
      </c>
      <c r="DP25" s="12"/>
      <c r="DQ25" s="12">
        <v>8</v>
      </c>
      <c r="DR25" s="12"/>
      <c r="DS25" s="12">
        <v>8</v>
      </c>
      <c r="DT25" s="12"/>
      <c r="DU25" s="13">
        <f t="shared" si="18"/>
        <v>7.6</v>
      </c>
      <c r="DV25" s="13"/>
      <c r="DW25" s="14" t="str">
        <f t="shared" si="33"/>
        <v>Khá</v>
      </c>
      <c r="DX25" s="14"/>
      <c r="DY25" s="11">
        <v>9</v>
      </c>
      <c r="DZ25" s="98"/>
      <c r="EA25" s="11">
        <v>8</v>
      </c>
      <c r="EB25" s="98"/>
      <c r="EC25" s="11">
        <v>10</v>
      </c>
      <c r="ED25" s="98"/>
      <c r="EE25" s="11">
        <v>8</v>
      </c>
      <c r="EF25" s="98"/>
      <c r="EG25" s="11">
        <v>8</v>
      </c>
      <c r="EH25" s="98"/>
      <c r="EI25" s="11">
        <v>9</v>
      </c>
      <c r="EJ25" s="98"/>
      <c r="EK25" s="11">
        <f t="shared" si="19"/>
        <v>9</v>
      </c>
      <c r="EL25" s="11">
        <v>9</v>
      </c>
      <c r="EM25" s="98"/>
      <c r="EN25" s="11">
        <v>9</v>
      </c>
      <c r="EO25" s="98"/>
      <c r="EP25" s="11">
        <v>9</v>
      </c>
      <c r="EQ25" s="98"/>
      <c r="ER25" s="11">
        <v>9</v>
      </c>
      <c r="ES25" s="98"/>
      <c r="ET25" s="11">
        <v>8</v>
      </c>
      <c r="EU25" s="98"/>
      <c r="EV25" s="217">
        <f t="shared" si="20"/>
        <v>8.7899999999999991</v>
      </c>
      <c r="EW25" s="220"/>
      <c r="EX25" s="221" t="str">
        <f t="shared" si="24"/>
        <v>Giỏi</v>
      </c>
      <c r="EY25" s="221"/>
      <c r="EZ25" s="217">
        <f t="shared" si="21"/>
        <v>8.23</v>
      </c>
      <c r="FA25" s="220"/>
      <c r="FB25" s="221" t="str">
        <f t="shared" si="25"/>
        <v>Giỏi</v>
      </c>
      <c r="FC25" s="219" t="str">
        <f t="shared" si="22"/>
        <v>Lê Thị MinhHiền</v>
      </c>
      <c r="FD25" s="13">
        <f t="shared" si="23"/>
        <v>7.18</v>
      </c>
      <c r="FE25" s="13"/>
      <c r="FF25" s="14" t="str">
        <f t="shared" si="34"/>
        <v>Khá</v>
      </c>
      <c r="FG25" s="15">
        <f t="shared" si="0"/>
        <v>60</v>
      </c>
    </row>
    <row r="26" spans="1:163" ht="12.75" x14ac:dyDescent="0.2">
      <c r="A26" s="16">
        <v>22</v>
      </c>
      <c r="B26" s="17" t="s">
        <v>97</v>
      </c>
      <c r="C26" s="18" t="s">
        <v>94</v>
      </c>
      <c r="D26" s="11">
        <v>4</v>
      </c>
      <c r="E26" s="12">
        <v>7</v>
      </c>
      <c r="F26" s="11">
        <f t="shared" si="1"/>
        <v>7</v>
      </c>
      <c r="G26" s="11">
        <v>5</v>
      </c>
      <c r="H26" s="12"/>
      <c r="I26" s="11">
        <f t="shared" si="2"/>
        <v>5</v>
      </c>
      <c r="J26" s="11">
        <v>7</v>
      </c>
      <c r="K26" s="12"/>
      <c r="L26" s="11">
        <f t="shared" si="3"/>
        <v>7</v>
      </c>
      <c r="M26" s="11">
        <v>5</v>
      </c>
      <c r="N26" s="12"/>
      <c r="O26" s="11">
        <f t="shared" si="4"/>
        <v>5</v>
      </c>
      <c r="P26" s="11">
        <v>5</v>
      </c>
      <c r="Q26" s="12"/>
      <c r="R26" s="11">
        <f t="shared" si="5"/>
        <v>5</v>
      </c>
      <c r="S26" s="11">
        <v>5</v>
      </c>
      <c r="T26" s="12"/>
      <c r="U26" s="12">
        <v>7</v>
      </c>
      <c r="V26" s="12"/>
      <c r="W26" s="12">
        <v>6</v>
      </c>
      <c r="X26" s="12"/>
      <c r="Y26" s="11">
        <v>8</v>
      </c>
      <c r="Z26" s="12"/>
      <c r="AA26" s="11">
        <f t="shared" si="6"/>
        <v>8</v>
      </c>
      <c r="AB26" s="11">
        <v>5</v>
      </c>
      <c r="AC26" s="12"/>
      <c r="AD26" s="11">
        <f t="shared" si="7"/>
        <v>5</v>
      </c>
      <c r="AE26" s="11">
        <v>7</v>
      </c>
      <c r="AF26" s="12"/>
      <c r="AG26" s="11">
        <v>6</v>
      </c>
      <c r="AH26" s="12"/>
      <c r="AI26" s="11">
        <f t="shared" si="8"/>
        <v>6</v>
      </c>
      <c r="AJ26" s="11">
        <v>6</v>
      </c>
      <c r="AK26" s="12"/>
      <c r="AL26" s="11">
        <v>7</v>
      </c>
      <c r="AM26" s="12"/>
      <c r="AN26" s="11">
        <v>8</v>
      </c>
      <c r="AO26" s="12"/>
      <c r="AP26" s="12">
        <v>7</v>
      </c>
      <c r="AQ26" s="12"/>
      <c r="AR26" s="12">
        <v>6</v>
      </c>
      <c r="AS26" s="12"/>
      <c r="AT26" s="11">
        <f t="shared" si="9"/>
        <v>6</v>
      </c>
      <c r="AU26" s="13">
        <f t="shared" si="10"/>
        <v>6.3</v>
      </c>
      <c r="AV26" s="13"/>
      <c r="AW26" s="14" t="str">
        <f t="shared" si="31"/>
        <v>TBKhá</v>
      </c>
      <c r="AX26" s="14"/>
      <c r="AY26" s="11">
        <v>6</v>
      </c>
      <c r="AZ26" s="12"/>
      <c r="BA26" s="11">
        <v>7</v>
      </c>
      <c r="BB26" s="11"/>
      <c r="BC26" s="11">
        <v>8</v>
      </c>
      <c r="BD26" s="12"/>
      <c r="BE26" s="11">
        <v>8</v>
      </c>
      <c r="BF26" s="12"/>
      <c r="BG26" s="11">
        <v>6</v>
      </c>
      <c r="BH26" s="12"/>
      <c r="BI26" s="11">
        <v>7</v>
      </c>
      <c r="BJ26" s="12"/>
      <c r="BK26" s="11">
        <v>9</v>
      </c>
      <c r="BL26" s="12"/>
      <c r="BM26" s="11">
        <v>7</v>
      </c>
      <c r="BN26" s="12"/>
      <c r="BO26" s="12">
        <v>7</v>
      </c>
      <c r="BP26" s="12"/>
      <c r="BQ26" s="12">
        <v>8</v>
      </c>
      <c r="BR26" s="12"/>
      <c r="BS26" s="11">
        <v>9</v>
      </c>
      <c r="BT26" s="12"/>
      <c r="BU26" s="11">
        <f t="shared" si="11"/>
        <v>9</v>
      </c>
      <c r="BV26" s="11">
        <v>6</v>
      </c>
      <c r="BW26" s="11"/>
      <c r="BX26" s="11">
        <v>8</v>
      </c>
      <c r="BY26" s="12"/>
      <c r="BZ26" s="11">
        <v>9</v>
      </c>
      <c r="CA26" s="12"/>
      <c r="CB26" s="11">
        <f t="shared" si="12"/>
        <v>9</v>
      </c>
      <c r="CC26" s="11">
        <v>8</v>
      </c>
      <c r="CD26" s="12"/>
      <c r="CE26" s="11">
        <v>8</v>
      </c>
      <c r="CF26" s="11"/>
      <c r="CG26" s="11">
        <v>8</v>
      </c>
      <c r="CH26" s="11"/>
      <c r="CI26" s="11">
        <v>8</v>
      </c>
      <c r="CJ26" s="12"/>
      <c r="CK26" s="11">
        <f t="shared" si="13"/>
        <v>8</v>
      </c>
      <c r="CL26" s="11">
        <v>7</v>
      </c>
      <c r="CM26" s="12"/>
      <c r="CN26" s="11">
        <v>9</v>
      </c>
      <c r="CO26" s="12"/>
      <c r="CP26" s="11">
        <f t="shared" si="14"/>
        <v>9</v>
      </c>
      <c r="CQ26" s="12">
        <v>9</v>
      </c>
      <c r="CR26" s="12"/>
      <c r="CS26" s="12">
        <v>8</v>
      </c>
      <c r="CT26" s="12"/>
      <c r="CU26" s="13">
        <f t="shared" si="15"/>
        <v>7.66</v>
      </c>
      <c r="CV26" s="13"/>
      <c r="CW26" s="14" t="str">
        <f t="shared" si="32"/>
        <v>Khá</v>
      </c>
      <c r="CX26" s="14"/>
      <c r="CY26" s="11">
        <v>8</v>
      </c>
      <c r="CZ26" s="12"/>
      <c r="DA26" s="11">
        <f t="shared" si="16"/>
        <v>8</v>
      </c>
      <c r="DB26" s="11">
        <v>8</v>
      </c>
      <c r="DC26" s="11"/>
      <c r="DD26" s="11">
        <f t="shared" si="17"/>
        <v>8</v>
      </c>
      <c r="DE26" s="11">
        <v>7</v>
      </c>
      <c r="DF26" s="12"/>
      <c r="DG26" s="11">
        <v>8</v>
      </c>
      <c r="DH26" s="12"/>
      <c r="DI26" s="11">
        <v>9</v>
      </c>
      <c r="DJ26" s="12"/>
      <c r="DK26" s="11">
        <v>7</v>
      </c>
      <c r="DL26" s="12"/>
      <c r="DM26" s="11">
        <v>7</v>
      </c>
      <c r="DN26" s="12"/>
      <c r="DO26" s="11">
        <v>8</v>
      </c>
      <c r="DP26" s="12"/>
      <c r="DQ26" s="12">
        <v>8</v>
      </c>
      <c r="DR26" s="12"/>
      <c r="DS26" s="12">
        <v>8</v>
      </c>
      <c r="DT26" s="12"/>
      <c r="DU26" s="13">
        <f t="shared" si="18"/>
        <v>7.84</v>
      </c>
      <c r="DV26" s="13"/>
      <c r="DW26" s="14" t="str">
        <f t="shared" si="33"/>
        <v>Khá</v>
      </c>
      <c r="DX26" s="14"/>
      <c r="DY26" s="11">
        <v>8</v>
      </c>
      <c r="DZ26" s="98"/>
      <c r="EA26" s="11">
        <v>7</v>
      </c>
      <c r="EB26" s="98"/>
      <c r="EC26" s="11">
        <v>10</v>
      </c>
      <c r="ED26" s="98"/>
      <c r="EE26" s="11">
        <v>8</v>
      </c>
      <c r="EF26" s="98"/>
      <c r="EG26" s="11">
        <v>8</v>
      </c>
      <c r="EH26" s="98"/>
      <c r="EI26" s="11">
        <v>8</v>
      </c>
      <c r="EJ26" s="98"/>
      <c r="EK26" s="11">
        <f t="shared" si="19"/>
        <v>8</v>
      </c>
      <c r="EL26" s="11">
        <v>9</v>
      </c>
      <c r="EM26" s="98"/>
      <c r="EN26" s="11">
        <v>8</v>
      </c>
      <c r="EO26" s="98"/>
      <c r="EP26" s="11">
        <v>9</v>
      </c>
      <c r="EQ26" s="98"/>
      <c r="ER26" s="11">
        <v>7</v>
      </c>
      <c r="ES26" s="98"/>
      <c r="ET26" s="11">
        <v>8</v>
      </c>
      <c r="EU26" s="98"/>
      <c r="EV26" s="217">
        <f t="shared" si="20"/>
        <v>8.2100000000000009</v>
      </c>
      <c r="EW26" s="220"/>
      <c r="EX26" s="221" t="str">
        <f t="shared" si="24"/>
        <v>Giỏi</v>
      </c>
      <c r="EY26" s="221"/>
      <c r="EZ26" s="217">
        <f t="shared" si="21"/>
        <v>8.0399999999999991</v>
      </c>
      <c r="FA26" s="220"/>
      <c r="FB26" s="221" t="str">
        <f t="shared" si="25"/>
        <v>Giỏi</v>
      </c>
      <c r="FC26" s="219" t="str">
        <f t="shared" si="22"/>
        <v>Nguyễn ThịHiền</v>
      </c>
      <c r="FD26" s="13">
        <f t="shared" si="23"/>
        <v>7.33</v>
      </c>
      <c r="FE26" s="13"/>
      <c r="FF26" s="14" t="str">
        <f t="shared" si="34"/>
        <v>Khá</v>
      </c>
      <c r="FG26" s="15">
        <f t="shared" si="0"/>
        <v>50</v>
      </c>
    </row>
    <row r="27" spans="1:163" ht="12.75" x14ac:dyDescent="0.2">
      <c r="A27" s="16">
        <v>23</v>
      </c>
      <c r="B27" s="17" t="s">
        <v>364</v>
      </c>
      <c r="C27" s="18" t="s">
        <v>94</v>
      </c>
      <c r="D27" s="11">
        <v>4</v>
      </c>
      <c r="E27" s="12">
        <v>8</v>
      </c>
      <c r="F27" s="11">
        <f t="shared" si="1"/>
        <v>8</v>
      </c>
      <c r="G27" s="11">
        <v>5</v>
      </c>
      <c r="H27" s="12"/>
      <c r="I27" s="11">
        <f t="shared" si="2"/>
        <v>5</v>
      </c>
      <c r="J27" s="11">
        <v>6</v>
      </c>
      <c r="K27" s="12"/>
      <c r="L27" s="11">
        <f t="shared" si="3"/>
        <v>6</v>
      </c>
      <c r="M27" s="11">
        <v>6</v>
      </c>
      <c r="N27" s="12"/>
      <c r="O27" s="11">
        <f t="shared" si="4"/>
        <v>6</v>
      </c>
      <c r="P27" s="11">
        <v>8</v>
      </c>
      <c r="Q27" s="12"/>
      <c r="R27" s="11">
        <f t="shared" si="5"/>
        <v>8</v>
      </c>
      <c r="S27" s="11">
        <v>6</v>
      </c>
      <c r="T27" s="12"/>
      <c r="U27" s="12">
        <v>7</v>
      </c>
      <c r="V27" s="12"/>
      <c r="W27" s="12">
        <v>8</v>
      </c>
      <c r="X27" s="12"/>
      <c r="Y27" s="11">
        <v>7</v>
      </c>
      <c r="Z27" s="12"/>
      <c r="AA27" s="11">
        <f t="shared" si="6"/>
        <v>7</v>
      </c>
      <c r="AB27" s="11">
        <v>5</v>
      </c>
      <c r="AC27" s="12"/>
      <c r="AD27" s="11">
        <f t="shared" si="7"/>
        <v>5</v>
      </c>
      <c r="AE27" s="11">
        <v>8</v>
      </c>
      <c r="AF27" s="12"/>
      <c r="AG27" s="11">
        <v>6</v>
      </c>
      <c r="AH27" s="12"/>
      <c r="AI27" s="11">
        <f t="shared" si="8"/>
        <v>6</v>
      </c>
      <c r="AJ27" s="11">
        <v>6</v>
      </c>
      <c r="AK27" s="12"/>
      <c r="AL27" s="11">
        <v>7</v>
      </c>
      <c r="AM27" s="12"/>
      <c r="AN27" s="11">
        <v>7</v>
      </c>
      <c r="AO27" s="12"/>
      <c r="AP27" s="12">
        <v>6</v>
      </c>
      <c r="AQ27" s="12"/>
      <c r="AR27" s="12">
        <v>5</v>
      </c>
      <c r="AS27" s="12"/>
      <c r="AT27" s="11">
        <f t="shared" si="9"/>
        <v>5</v>
      </c>
      <c r="AU27" s="13">
        <f t="shared" si="10"/>
        <v>6.44</v>
      </c>
      <c r="AV27" s="13"/>
      <c r="AW27" s="14" t="str">
        <f t="shared" si="31"/>
        <v>TBKhá</v>
      </c>
      <c r="AX27" s="14"/>
      <c r="AY27" s="11">
        <v>6</v>
      </c>
      <c r="AZ27" s="12"/>
      <c r="BA27" s="11">
        <v>8</v>
      </c>
      <c r="BB27" s="11"/>
      <c r="BC27" s="11">
        <v>8</v>
      </c>
      <c r="BD27" s="12"/>
      <c r="BE27" s="11">
        <v>9</v>
      </c>
      <c r="BF27" s="12"/>
      <c r="BG27" s="11">
        <v>7</v>
      </c>
      <c r="BH27" s="12"/>
      <c r="BI27" s="11">
        <v>7</v>
      </c>
      <c r="BJ27" s="12"/>
      <c r="BK27" s="11">
        <v>8</v>
      </c>
      <c r="BL27" s="12"/>
      <c r="BM27" s="11">
        <v>7</v>
      </c>
      <c r="BN27" s="12"/>
      <c r="BO27" s="12">
        <v>7</v>
      </c>
      <c r="BP27" s="12"/>
      <c r="BQ27" s="12">
        <v>8</v>
      </c>
      <c r="BR27" s="12"/>
      <c r="BS27" s="11">
        <v>8</v>
      </c>
      <c r="BT27" s="12"/>
      <c r="BU27" s="11">
        <f t="shared" si="11"/>
        <v>8</v>
      </c>
      <c r="BV27" s="11">
        <v>6</v>
      </c>
      <c r="BW27" s="11"/>
      <c r="BX27" s="11">
        <v>8</v>
      </c>
      <c r="BY27" s="12"/>
      <c r="BZ27" s="11">
        <v>8</v>
      </c>
      <c r="CA27" s="12"/>
      <c r="CB27" s="11">
        <f t="shared" si="12"/>
        <v>8</v>
      </c>
      <c r="CC27" s="11">
        <v>7</v>
      </c>
      <c r="CD27" s="12"/>
      <c r="CE27" s="11">
        <v>8</v>
      </c>
      <c r="CF27" s="11"/>
      <c r="CG27" s="11">
        <v>9</v>
      </c>
      <c r="CH27" s="11"/>
      <c r="CI27" s="11">
        <v>8</v>
      </c>
      <c r="CJ27" s="12"/>
      <c r="CK27" s="11">
        <f t="shared" si="13"/>
        <v>8</v>
      </c>
      <c r="CL27" s="11">
        <v>7</v>
      </c>
      <c r="CM27" s="12"/>
      <c r="CN27" s="11">
        <v>9</v>
      </c>
      <c r="CO27" s="12"/>
      <c r="CP27" s="11">
        <f t="shared" si="14"/>
        <v>9</v>
      </c>
      <c r="CQ27" s="12">
        <v>8</v>
      </c>
      <c r="CR27" s="12"/>
      <c r="CS27" s="12">
        <v>8</v>
      </c>
      <c r="CT27" s="12"/>
      <c r="CU27" s="13">
        <f t="shared" si="15"/>
        <v>7.58</v>
      </c>
      <c r="CV27" s="13"/>
      <c r="CW27" s="14" t="str">
        <f t="shared" si="32"/>
        <v>Khá</v>
      </c>
      <c r="CX27" s="14"/>
      <c r="CY27" s="11">
        <v>9</v>
      </c>
      <c r="CZ27" s="12"/>
      <c r="DA27" s="11">
        <f t="shared" si="16"/>
        <v>9</v>
      </c>
      <c r="DB27" s="11">
        <v>7</v>
      </c>
      <c r="DC27" s="11"/>
      <c r="DD27" s="11">
        <f t="shared" si="17"/>
        <v>7</v>
      </c>
      <c r="DE27" s="11">
        <v>7</v>
      </c>
      <c r="DF27" s="12"/>
      <c r="DG27" s="11">
        <v>8</v>
      </c>
      <c r="DH27" s="12"/>
      <c r="DI27" s="11">
        <v>9</v>
      </c>
      <c r="DJ27" s="12"/>
      <c r="DK27" s="11">
        <v>7</v>
      </c>
      <c r="DL27" s="12"/>
      <c r="DM27" s="11">
        <v>8</v>
      </c>
      <c r="DN27" s="12"/>
      <c r="DO27" s="11">
        <v>8</v>
      </c>
      <c r="DP27" s="12"/>
      <c r="DQ27" s="12">
        <v>9</v>
      </c>
      <c r="DR27" s="12"/>
      <c r="DS27" s="12">
        <v>8</v>
      </c>
      <c r="DT27" s="12"/>
      <c r="DU27" s="13">
        <f t="shared" si="18"/>
        <v>8.0399999999999991</v>
      </c>
      <c r="DV27" s="13"/>
      <c r="DW27" s="14" t="str">
        <f t="shared" si="33"/>
        <v>Giỏi</v>
      </c>
      <c r="DX27" s="14"/>
      <c r="DY27" s="11">
        <v>8</v>
      </c>
      <c r="DZ27" s="98"/>
      <c r="EA27" s="11">
        <v>8</v>
      </c>
      <c r="EB27" s="98"/>
      <c r="EC27" s="11">
        <v>8</v>
      </c>
      <c r="ED27" s="98"/>
      <c r="EE27" s="11">
        <v>8</v>
      </c>
      <c r="EF27" s="98"/>
      <c r="EG27" s="11">
        <v>8</v>
      </c>
      <c r="EH27" s="98"/>
      <c r="EI27" s="11">
        <v>9</v>
      </c>
      <c r="EJ27" s="98"/>
      <c r="EK27" s="11">
        <f t="shared" si="19"/>
        <v>9</v>
      </c>
      <c r="EL27" s="11">
        <v>8</v>
      </c>
      <c r="EM27" s="98"/>
      <c r="EN27" s="11">
        <v>9</v>
      </c>
      <c r="EO27" s="98"/>
      <c r="EP27" s="11">
        <v>8</v>
      </c>
      <c r="EQ27" s="98"/>
      <c r="ER27" s="11">
        <v>9</v>
      </c>
      <c r="ES27" s="98"/>
      <c r="ET27" s="11">
        <v>8</v>
      </c>
      <c r="EU27" s="98"/>
      <c r="EV27" s="217">
        <f t="shared" si="20"/>
        <v>8.32</v>
      </c>
      <c r="EW27" s="220"/>
      <c r="EX27" s="221" t="str">
        <f t="shared" si="24"/>
        <v>Giỏi</v>
      </c>
      <c r="EY27" s="221"/>
      <c r="EZ27" s="217">
        <f t="shared" si="21"/>
        <v>8.19</v>
      </c>
      <c r="FA27" s="220"/>
      <c r="FB27" s="221" t="str">
        <f t="shared" si="25"/>
        <v>Giỏi</v>
      </c>
      <c r="FC27" s="219" t="str">
        <f t="shared" si="22"/>
        <v>Phan Thị DiệuHiền</v>
      </c>
      <c r="FD27" s="13">
        <f t="shared" si="23"/>
        <v>7.4</v>
      </c>
      <c r="FE27" s="13"/>
      <c r="FF27" s="14" t="str">
        <f t="shared" si="34"/>
        <v>Khá</v>
      </c>
      <c r="FG27" s="15">
        <f t="shared" si="0"/>
        <v>48</v>
      </c>
    </row>
    <row r="28" spans="1:163" ht="12.75" x14ac:dyDescent="0.2">
      <c r="A28" s="16">
        <v>24</v>
      </c>
      <c r="B28" s="17" t="s">
        <v>85</v>
      </c>
      <c r="C28" s="18" t="s">
        <v>365</v>
      </c>
      <c r="D28" s="11">
        <v>5</v>
      </c>
      <c r="E28" s="12"/>
      <c r="F28" s="11">
        <f t="shared" si="1"/>
        <v>5</v>
      </c>
      <c r="G28" s="11">
        <v>6</v>
      </c>
      <c r="H28" s="12"/>
      <c r="I28" s="11">
        <f t="shared" si="2"/>
        <v>6</v>
      </c>
      <c r="J28" s="11">
        <v>7</v>
      </c>
      <c r="K28" s="12"/>
      <c r="L28" s="11">
        <f t="shared" si="3"/>
        <v>7</v>
      </c>
      <c r="M28" s="11">
        <v>5</v>
      </c>
      <c r="N28" s="12"/>
      <c r="O28" s="11">
        <f t="shared" si="4"/>
        <v>5</v>
      </c>
      <c r="P28" s="11">
        <v>5</v>
      </c>
      <c r="Q28" s="12"/>
      <c r="R28" s="11">
        <f t="shared" si="5"/>
        <v>5</v>
      </c>
      <c r="S28" s="11">
        <v>6</v>
      </c>
      <c r="T28" s="12"/>
      <c r="U28" s="12">
        <v>7</v>
      </c>
      <c r="V28" s="12"/>
      <c r="W28" s="12">
        <v>7</v>
      </c>
      <c r="X28" s="12"/>
      <c r="Y28" s="11">
        <v>4</v>
      </c>
      <c r="Z28" s="12">
        <v>5</v>
      </c>
      <c r="AA28" s="11">
        <f t="shared" si="6"/>
        <v>5</v>
      </c>
      <c r="AB28" s="11">
        <v>5</v>
      </c>
      <c r="AC28" s="12"/>
      <c r="AD28" s="11">
        <f t="shared" si="7"/>
        <v>5</v>
      </c>
      <c r="AE28" s="11">
        <v>7</v>
      </c>
      <c r="AF28" s="12"/>
      <c r="AG28" s="11">
        <v>5</v>
      </c>
      <c r="AH28" s="12"/>
      <c r="AI28" s="11">
        <f t="shared" si="8"/>
        <v>5</v>
      </c>
      <c r="AJ28" s="11">
        <v>5</v>
      </c>
      <c r="AK28" s="12"/>
      <c r="AL28" s="11">
        <v>6</v>
      </c>
      <c r="AM28" s="12"/>
      <c r="AN28" s="11">
        <v>8</v>
      </c>
      <c r="AO28" s="12"/>
      <c r="AP28" s="12">
        <v>8</v>
      </c>
      <c r="AQ28" s="12"/>
      <c r="AR28" s="12">
        <v>6</v>
      </c>
      <c r="AS28" s="12"/>
      <c r="AT28" s="11">
        <f t="shared" si="9"/>
        <v>6</v>
      </c>
      <c r="AU28" s="13">
        <f t="shared" si="10"/>
        <v>5.93</v>
      </c>
      <c r="AV28" s="13"/>
      <c r="AW28" s="14" t="str">
        <f t="shared" si="31"/>
        <v>TBình</v>
      </c>
      <c r="AX28" s="14"/>
      <c r="AY28" s="11">
        <v>6</v>
      </c>
      <c r="AZ28" s="12"/>
      <c r="BA28" s="11">
        <v>7</v>
      </c>
      <c r="BB28" s="11"/>
      <c r="BC28" s="11">
        <v>8</v>
      </c>
      <c r="BD28" s="12"/>
      <c r="BE28" s="11">
        <v>8</v>
      </c>
      <c r="BF28" s="12"/>
      <c r="BG28" s="11">
        <v>6</v>
      </c>
      <c r="BH28" s="12"/>
      <c r="BI28" s="11">
        <v>7</v>
      </c>
      <c r="BJ28" s="12"/>
      <c r="BK28" s="11">
        <v>8</v>
      </c>
      <c r="BL28" s="12"/>
      <c r="BM28" s="11">
        <v>6</v>
      </c>
      <c r="BN28" s="12"/>
      <c r="BO28" s="12">
        <v>7</v>
      </c>
      <c r="BP28" s="12"/>
      <c r="BQ28" s="12">
        <v>8</v>
      </c>
      <c r="BR28" s="12"/>
      <c r="BS28" s="11">
        <v>8</v>
      </c>
      <c r="BT28" s="12"/>
      <c r="BU28" s="11">
        <f t="shared" si="11"/>
        <v>8</v>
      </c>
      <c r="BV28" s="11">
        <v>6</v>
      </c>
      <c r="BW28" s="11"/>
      <c r="BX28" s="11">
        <v>6</v>
      </c>
      <c r="BY28" s="12"/>
      <c r="BZ28" s="11">
        <v>6</v>
      </c>
      <c r="CA28" s="12"/>
      <c r="CB28" s="11">
        <f t="shared" si="12"/>
        <v>6</v>
      </c>
      <c r="CC28" s="11">
        <v>6</v>
      </c>
      <c r="CD28" s="12"/>
      <c r="CE28" s="11">
        <v>8</v>
      </c>
      <c r="CF28" s="11"/>
      <c r="CG28" s="11">
        <v>8</v>
      </c>
      <c r="CH28" s="11"/>
      <c r="CI28" s="11">
        <v>8</v>
      </c>
      <c r="CJ28" s="12"/>
      <c r="CK28" s="11">
        <f t="shared" si="13"/>
        <v>8</v>
      </c>
      <c r="CL28" s="11">
        <v>7</v>
      </c>
      <c r="CM28" s="12"/>
      <c r="CN28" s="11">
        <v>8</v>
      </c>
      <c r="CO28" s="12"/>
      <c r="CP28" s="11">
        <f t="shared" si="14"/>
        <v>8</v>
      </c>
      <c r="CQ28" s="12">
        <v>8</v>
      </c>
      <c r="CR28" s="12"/>
      <c r="CS28" s="12">
        <v>9</v>
      </c>
      <c r="CT28" s="12"/>
      <c r="CU28" s="13">
        <f t="shared" si="15"/>
        <v>7.13</v>
      </c>
      <c r="CV28" s="13"/>
      <c r="CW28" s="14" t="str">
        <f t="shared" si="32"/>
        <v>Khá</v>
      </c>
      <c r="CX28" s="14"/>
      <c r="CY28" s="11">
        <v>8</v>
      </c>
      <c r="CZ28" s="12"/>
      <c r="DA28" s="11">
        <f t="shared" si="16"/>
        <v>8</v>
      </c>
      <c r="DB28" s="11">
        <v>8</v>
      </c>
      <c r="DC28" s="11"/>
      <c r="DD28" s="11">
        <f t="shared" si="17"/>
        <v>8</v>
      </c>
      <c r="DE28" s="11">
        <v>6</v>
      </c>
      <c r="DF28" s="12"/>
      <c r="DG28" s="11">
        <v>5</v>
      </c>
      <c r="DH28" s="12"/>
      <c r="DI28" s="11">
        <v>9</v>
      </c>
      <c r="DJ28" s="12"/>
      <c r="DK28" s="11">
        <v>8</v>
      </c>
      <c r="DL28" s="12"/>
      <c r="DM28" s="11">
        <v>6</v>
      </c>
      <c r="DN28" s="12"/>
      <c r="DO28" s="11">
        <v>8</v>
      </c>
      <c r="DP28" s="12"/>
      <c r="DQ28" s="12">
        <v>8</v>
      </c>
      <c r="DR28" s="12"/>
      <c r="DS28" s="12">
        <v>9</v>
      </c>
      <c r="DT28" s="12"/>
      <c r="DU28" s="13">
        <f t="shared" si="18"/>
        <v>7.36</v>
      </c>
      <c r="DV28" s="13"/>
      <c r="DW28" s="14" t="str">
        <f t="shared" si="33"/>
        <v>Khá</v>
      </c>
      <c r="DX28" s="14"/>
      <c r="DY28" s="11">
        <v>8</v>
      </c>
      <c r="DZ28" s="98"/>
      <c r="EA28" s="11">
        <v>8</v>
      </c>
      <c r="EB28" s="98"/>
      <c r="EC28" s="11">
        <v>9</v>
      </c>
      <c r="ED28" s="98"/>
      <c r="EE28" s="11">
        <v>8</v>
      </c>
      <c r="EF28" s="98"/>
      <c r="EG28" s="11">
        <v>8</v>
      </c>
      <c r="EH28" s="98"/>
      <c r="EI28" s="11">
        <v>8</v>
      </c>
      <c r="EJ28" s="98"/>
      <c r="EK28" s="11">
        <f t="shared" si="19"/>
        <v>8</v>
      </c>
      <c r="EL28" s="11">
        <v>8</v>
      </c>
      <c r="EM28" s="98"/>
      <c r="EN28" s="11">
        <v>9</v>
      </c>
      <c r="EO28" s="98"/>
      <c r="EP28" s="11">
        <v>8</v>
      </c>
      <c r="EQ28" s="98"/>
      <c r="ER28" s="11">
        <v>8</v>
      </c>
      <c r="ES28" s="98"/>
      <c r="ET28" s="11">
        <v>8</v>
      </c>
      <c r="EU28" s="98"/>
      <c r="EV28" s="217">
        <f t="shared" si="20"/>
        <v>8.14</v>
      </c>
      <c r="EW28" s="220"/>
      <c r="EX28" s="221" t="str">
        <f t="shared" si="24"/>
        <v>Giỏi</v>
      </c>
      <c r="EY28" s="221"/>
      <c r="EZ28" s="217">
        <f t="shared" si="21"/>
        <v>7.77</v>
      </c>
      <c r="FA28" s="220"/>
      <c r="FB28" s="221" t="str">
        <f t="shared" si="25"/>
        <v>Khá</v>
      </c>
      <c r="FC28" s="219" t="str">
        <f t="shared" si="22"/>
        <v>Trương Thị ThuHoài</v>
      </c>
      <c r="FD28" s="13">
        <f t="shared" si="23"/>
        <v>6.94</v>
      </c>
      <c r="FE28" s="13"/>
      <c r="FF28" s="14" t="str">
        <f t="shared" si="34"/>
        <v>TBKhá</v>
      </c>
      <c r="FG28" s="15">
        <f t="shared" si="0"/>
        <v>70</v>
      </c>
    </row>
    <row r="29" spans="1:163" ht="12.75" x14ac:dyDescent="0.2">
      <c r="A29" s="16">
        <v>25</v>
      </c>
      <c r="B29" s="17" t="s">
        <v>93</v>
      </c>
      <c r="C29" s="18" t="s">
        <v>101</v>
      </c>
      <c r="D29" s="11">
        <v>8</v>
      </c>
      <c r="E29" s="12"/>
      <c r="F29" s="11">
        <f t="shared" si="1"/>
        <v>8</v>
      </c>
      <c r="G29" s="11">
        <v>7</v>
      </c>
      <c r="H29" s="12"/>
      <c r="I29" s="11">
        <f t="shared" si="2"/>
        <v>7</v>
      </c>
      <c r="J29" s="11">
        <v>7</v>
      </c>
      <c r="K29" s="12"/>
      <c r="L29" s="11">
        <f t="shared" si="3"/>
        <v>7</v>
      </c>
      <c r="M29" s="11">
        <v>5</v>
      </c>
      <c r="N29" s="12"/>
      <c r="O29" s="11">
        <f t="shared" si="4"/>
        <v>5</v>
      </c>
      <c r="P29" s="11">
        <v>7</v>
      </c>
      <c r="Q29" s="12"/>
      <c r="R29" s="11">
        <f t="shared" si="5"/>
        <v>7</v>
      </c>
      <c r="S29" s="11">
        <v>8</v>
      </c>
      <c r="T29" s="12"/>
      <c r="U29" s="12">
        <v>8</v>
      </c>
      <c r="V29" s="12"/>
      <c r="W29" s="12">
        <v>8</v>
      </c>
      <c r="X29" s="12"/>
      <c r="Y29" s="11">
        <v>8</v>
      </c>
      <c r="Z29" s="12"/>
      <c r="AA29" s="11">
        <f t="shared" si="6"/>
        <v>8</v>
      </c>
      <c r="AB29" s="11">
        <v>5</v>
      </c>
      <c r="AC29" s="12"/>
      <c r="AD29" s="11">
        <f t="shared" si="7"/>
        <v>5</v>
      </c>
      <c r="AE29" s="11">
        <v>7</v>
      </c>
      <c r="AF29" s="12"/>
      <c r="AG29" s="11">
        <v>5</v>
      </c>
      <c r="AH29" s="12"/>
      <c r="AI29" s="11">
        <f t="shared" si="8"/>
        <v>5</v>
      </c>
      <c r="AJ29" s="11">
        <v>6</v>
      </c>
      <c r="AK29" s="12"/>
      <c r="AL29" s="11">
        <v>6</v>
      </c>
      <c r="AM29" s="12"/>
      <c r="AN29" s="11">
        <v>7</v>
      </c>
      <c r="AO29" s="12"/>
      <c r="AP29" s="12">
        <v>6</v>
      </c>
      <c r="AQ29" s="12"/>
      <c r="AR29" s="12">
        <v>5</v>
      </c>
      <c r="AS29" s="12"/>
      <c r="AT29" s="11">
        <f t="shared" si="9"/>
        <v>5</v>
      </c>
      <c r="AU29" s="13">
        <f t="shared" si="10"/>
        <v>6.57</v>
      </c>
      <c r="AV29" s="13"/>
      <c r="AW29" s="14" t="str">
        <f t="shared" si="31"/>
        <v>TBKhá</v>
      </c>
      <c r="AX29" s="14"/>
      <c r="AY29" s="11">
        <v>7</v>
      </c>
      <c r="AZ29" s="12"/>
      <c r="BA29" s="11">
        <v>7</v>
      </c>
      <c r="BB29" s="11"/>
      <c r="BC29" s="11">
        <v>8</v>
      </c>
      <c r="BD29" s="12"/>
      <c r="BE29" s="11">
        <v>8</v>
      </c>
      <c r="BF29" s="12"/>
      <c r="BG29" s="11">
        <v>7</v>
      </c>
      <c r="BH29" s="12"/>
      <c r="BI29" s="11">
        <v>8</v>
      </c>
      <c r="BJ29" s="12"/>
      <c r="BK29" s="11">
        <v>8</v>
      </c>
      <c r="BL29" s="12"/>
      <c r="BM29" s="11">
        <v>7</v>
      </c>
      <c r="BN29" s="12"/>
      <c r="BO29" s="12">
        <v>7</v>
      </c>
      <c r="BP29" s="12"/>
      <c r="BQ29" s="12">
        <v>9</v>
      </c>
      <c r="BR29" s="12"/>
      <c r="BS29" s="11">
        <v>9</v>
      </c>
      <c r="BT29" s="12"/>
      <c r="BU29" s="11">
        <f t="shared" si="11"/>
        <v>9</v>
      </c>
      <c r="BV29" s="11">
        <v>5</v>
      </c>
      <c r="BW29" s="11"/>
      <c r="BX29" s="11">
        <v>7</v>
      </c>
      <c r="BY29" s="12"/>
      <c r="BZ29" s="11">
        <v>6</v>
      </c>
      <c r="CA29" s="12"/>
      <c r="CB29" s="11">
        <f t="shared" si="12"/>
        <v>6</v>
      </c>
      <c r="CC29" s="11">
        <v>7</v>
      </c>
      <c r="CD29" s="12"/>
      <c r="CE29" s="11">
        <v>7</v>
      </c>
      <c r="CF29" s="11"/>
      <c r="CG29" s="11">
        <v>8</v>
      </c>
      <c r="CH29" s="11"/>
      <c r="CI29" s="11">
        <v>7</v>
      </c>
      <c r="CJ29" s="12"/>
      <c r="CK29" s="11">
        <f t="shared" si="13"/>
        <v>7</v>
      </c>
      <c r="CL29" s="11">
        <v>8</v>
      </c>
      <c r="CM29" s="12"/>
      <c r="CN29" s="11">
        <v>9</v>
      </c>
      <c r="CO29" s="12"/>
      <c r="CP29" s="11">
        <f t="shared" si="14"/>
        <v>9</v>
      </c>
      <c r="CQ29" s="12">
        <v>7</v>
      </c>
      <c r="CR29" s="12"/>
      <c r="CS29" s="12">
        <v>8</v>
      </c>
      <c r="CT29" s="12"/>
      <c r="CU29" s="13">
        <f t="shared" si="15"/>
        <v>7.36</v>
      </c>
      <c r="CV29" s="13"/>
      <c r="CW29" s="14" t="str">
        <f t="shared" si="32"/>
        <v>Khá</v>
      </c>
      <c r="CX29" s="14"/>
      <c r="CY29" s="11">
        <v>8</v>
      </c>
      <c r="CZ29" s="12"/>
      <c r="DA29" s="11">
        <f t="shared" si="16"/>
        <v>8</v>
      </c>
      <c r="DB29" s="11">
        <v>3</v>
      </c>
      <c r="DC29" s="11">
        <v>8</v>
      </c>
      <c r="DD29" s="11">
        <f t="shared" si="17"/>
        <v>8</v>
      </c>
      <c r="DE29" s="11">
        <v>6</v>
      </c>
      <c r="DF29" s="12"/>
      <c r="DG29" s="11">
        <v>7</v>
      </c>
      <c r="DH29" s="12"/>
      <c r="DI29" s="11">
        <v>9</v>
      </c>
      <c r="DJ29" s="12"/>
      <c r="DK29" s="11">
        <v>8</v>
      </c>
      <c r="DL29" s="12"/>
      <c r="DM29" s="11">
        <v>7</v>
      </c>
      <c r="DN29" s="12"/>
      <c r="DO29" s="11">
        <v>8</v>
      </c>
      <c r="DP29" s="12"/>
      <c r="DQ29" s="12">
        <v>8</v>
      </c>
      <c r="DR29" s="12"/>
      <c r="DS29" s="12">
        <v>8</v>
      </c>
      <c r="DT29" s="12"/>
      <c r="DU29" s="13">
        <f t="shared" si="18"/>
        <v>7.68</v>
      </c>
      <c r="DV29" s="13"/>
      <c r="DW29" s="14" t="str">
        <f t="shared" si="33"/>
        <v>Khá</v>
      </c>
      <c r="DX29" s="14"/>
      <c r="DY29" s="11">
        <v>8</v>
      </c>
      <c r="DZ29" s="98"/>
      <c r="EA29" s="11">
        <v>8</v>
      </c>
      <c r="EB29" s="98"/>
      <c r="EC29" s="11">
        <v>8</v>
      </c>
      <c r="ED29" s="98"/>
      <c r="EE29" s="11">
        <v>9</v>
      </c>
      <c r="EF29" s="98"/>
      <c r="EG29" s="11">
        <v>8</v>
      </c>
      <c r="EH29" s="98"/>
      <c r="EI29" s="11">
        <v>8</v>
      </c>
      <c r="EJ29" s="98"/>
      <c r="EK29" s="11">
        <f t="shared" si="19"/>
        <v>8</v>
      </c>
      <c r="EL29" s="11">
        <v>9</v>
      </c>
      <c r="EM29" s="98"/>
      <c r="EN29" s="11">
        <v>9</v>
      </c>
      <c r="EO29" s="98"/>
      <c r="EP29" s="11">
        <v>9</v>
      </c>
      <c r="EQ29" s="98"/>
      <c r="ER29" s="11">
        <v>7</v>
      </c>
      <c r="ES29" s="98"/>
      <c r="ET29" s="11">
        <v>7</v>
      </c>
      <c r="EU29" s="98"/>
      <c r="EV29" s="217">
        <f t="shared" si="20"/>
        <v>8.2100000000000009</v>
      </c>
      <c r="EW29" s="220"/>
      <c r="EX29" s="221" t="str">
        <f t="shared" si="24"/>
        <v>Giỏi</v>
      </c>
      <c r="EY29" s="221"/>
      <c r="EZ29" s="217">
        <f t="shared" si="21"/>
        <v>7.96</v>
      </c>
      <c r="FA29" s="220"/>
      <c r="FB29" s="221" t="str">
        <f t="shared" si="25"/>
        <v>Khá</v>
      </c>
      <c r="FC29" s="219" t="str">
        <f t="shared" si="22"/>
        <v>Nguyễn Thị ThuHương</v>
      </c>
      <c r="FD29" s="13">
        <f t="shared" si="23"/>
        <v>7.29</v>
      </c>
      <c r="FE29" s="13"/>
      <c r="FF29" s="14" t="str">
        <f t="shared" si="34"/>
        <v>Khá</v>
      </c>
      <c r="FG29" s="15">
        <f t="shared" si="0"/>
        <v>53</v>
      </c>
    </row>
    <row r="30" spans="1:163" ht="12.75" x14ac:dyDescent="0.2">
      <c r="A30" s="16">
        <v>26</v>
      </c>
      <c r="B30" s="17" t="s">
        <v>366</v>
      </c>
      <c r="C30" s="18" t="s">
        <v>367</v>
      </c>
      <c r="D30" s="11">
        <v>7</v>
      </c>
      <c r="E30" s="12"/>
      <c r="F30" s="11">
        <f t="shared" si="1"/>
        <v>7</v>
      </c>
      <c r="G30" s="11">
        <v>6</v>
      </c>
      <c r="H30" s="12"/>
      <c r="I30" s="11">
        <f t="shared" si="2"/>
        <v>6</v>
      </c>
      <c r="J30" s="11">
        <v>8</v>
      </c>
      <c r="K30" s="12"/>
      <c r="L30" s="11">
        <f t="shared" si="3"/>
        <v>8</v>
      </c>
      <c r="M30" s="11">
        <v>7</v>
      </c>
      <c r="N30" s="12"/>
      <c r="O30" s="11">
        <f t="shared" si="4"/>
        <v>7</v>
      </c>
      <c r="P30" s="11">
        <v>9</v>
      </c>
      <c r="Q30" s="12"/>
      <c r="R30" s="11">
        <f t="shared" si="5"/>
        <v>9</v>
      </c>
      <c r="S30" s="11">
        <v>6</v>
      </c>
      <c r="T30" s="12"/>
      <c r="U30" s="12">
        <v>7</v>
      </c>
      <c r="V30" s="12"/>
      <c r="W30" s="12">
        <v>8</v>
      </c>
      <c r="X30" s="12"/>
      <c r="Y30" s="11">
        <v>8</v>
      </c>
      <c r="Z30" s="12"/>
      <c r="AA30" s="11">
        <f t="shared" si="6"/>
        <v>8</v>
      </c>
      <c r="AB30" s="11">
        <v>5</v>
      </c>
      <c r="AC30" s="12"/>
      <c r="AD30" s="11">
        <f t="shared" si="7"/>
        <v>5</v>
      </c>
      <c r="AE30" s="11">
        <v>9</v>
      </c>
      <c r="AF30" s="12"/>
      <c r="AG30" s="11">
        <v>6</v>
      </c>
      <c r="AH30" s="12"/>
      <c r="AI30" s="11">
        <f t="shared" si="8"/>
        <v>6</v>
      </c>
      <c r="AJ30" s="11">
        <v>7</v>
      </c>
      <c r="AK30" s="12"/>
      <c r="AL30" s="11">
        <v>8</v>
      </c>
      <c r="AM30" s="12"/>
      <c r="AN30" s="11">
        <v>8</v>
      </c>
      <c r="AO30" s="12"/>
      <c r="AP30" s="12">
        <v>8</v>
      </c>
      <c r="AQ30" s="12"/>
      <c r="AR30" s="12">
        <v>7</v>
      </c>
      <c r="AS30" s="12"/>
      <c r="AT30" s="11">
        <f t="shared" si="9"/>
        <v>7</v>
      </c>
      <c r="AU30" s="13">
        <f t="shared" si="10"/>
        <v>7.09</v>
      </c>
      <c r="AV30" s="13"/>
      <c r="AW30" s="14" t="str">
        <f t="shared" si="31"/>
        <v>Khá</v>
      </c>
      <c r="AX30" s="14"/>
      <c r="AY30" s="11">
        <v>6</v>
      </c>
      <c r="AZ30" s="12"/>
      <c r="BA30" s="11">
        <v>8</v>
      </c>
      <c r="BB30" s="11"/>
      <c r="BC30" s="11">
        <v>8</v>
      </c>
      <c r="BD30" s="12"/>
      <c r="BE30" s="11">
        <v>8</v>
      </c>
      <c r="BF30" s="12"/>
      <c r="BG30" s="11">
        <v>6</v>
      </c>
      <c r="BH30" s="12"/>
      <c r="BI30" s="11">
        <v>8</v>
      </c>
      <c r="BJ30" s="12"/>
      <c r="BK30" s="11">
        <v>10</v>
      </c>
      <c r="BL30" s="12"/>
      <c r="BM30" s="11">
        <v>7</v>
      </c>
      <c r="BN30" s="12"/>
      <c r="BO30" s="12">
        <v>8</v>
      </c>
      <c r="BP30" s="12"/>
      <c r="BQ30" s="12">
        <v>9</v>
      </c>
      <c r="BR30" s="12"/>
      <c r="BS30" s="11">
        <v>9</v>
      </c>
      <c r="BT30" s="12"/>
      <c r="BU30" s="11">
        <f t="shared" si="11"/>
        <v>9</v>
      </c>
      <c r="BV30" s="11">
        <v>6</v>
      </c>
      <c r="BW30" s="11"/>
      <c r="BX30" s="11">
        <v>7</v>
      </c>
      <c r="BY30" s="12"/>
      <c r="BZ30" s="11">
        <v>9</v>
      </c>
      <c r="CA30" s="12"/>
      <c r="CB30" s="11">
        <f t="shared" si="12"/>
        <v>9</v>
      </c>
      <c r="CC30" s="11">
        <v>8</v>
      </c>
      <c r="CD30" s="12"/>
      <c r="CE30" s="11">
        <v>8</v>
      </c>
      <c r="CF30" s="11"/>
      <c r="CG30" s="11">
        <v>8</v>
      </c>
      <c r="CH30" s="11"/>
      <c r="CI30" s="11">
        <v>9</v>
      </c>
      <c r="CJ30" s="12"/>
      <c r="CK30" s="11">
        <f t="shared" si="13"/>
        <v>9</v>
      </c>
      <c r="CL30" s="11">
        <v>9</v>
      </c>
      <c r="CM30" s="12"/>
      <c r="CN30" s="11">
        <v>9</v>
      </c>
      <c r="CO30" s="12"/>
      <c r="CP30" s="11">
        <f t="shared" si="14"/>
        <v>9</v>
      </c>
      <c r="CQ30" s="12">
        <v>9</v>
      </c>
      <c r="CR30" s="12"/>
      <c r="CS30" s="12">
        <v>8</v>
      </c>
      <c r="CT30" s="12"/>
      <c r="CU30" s="13">
        <f t="shared" si="15"/>
        <v>7.98</v>
      </c>
      <c r="CV30" s="13"/>
      <c r="CW30" s="14" t="str">
        <f t="shared" si="32"/>
        <v>Khá</v>
      </c>
      <c r="CX30" s="14"/>
      <c r="CY30" s="11">
        <v>9</v>
      </c>
      <c r="CZ30" s="12"/>
      <c r="DA30" s="11">
        <f t="shared" si="16"/>
        <v>9</v>
      </c>
      <c r="DB30" s="11">
        <v>9</v>
      </c>
      <c r="DC30" s="11"/>
      <c r="DD30" s="11">
        <f t="shared" si="17"/>
        <v>9</v>
      </c>
      <c r="DE30" s="11">
        <v>7</v>
      </c>
      <c r="DF30" s="12"/>
      <c r="DG30" s="11">
        <v>9</v>
      </c>
      <c r="DH30" s="12"/>
      <c r="DI30" s="11">
        <v>9</v>
      </c>
      <c r="DJ30" s="12"/>
      <c r="DK30" s="11">
        <v>8</v>
      </c>
      <c r="DL30" s="12"/>
      <c r="DM30" s="11">
        <v>8</v>
      </c>
      <c r="DN30" s="12"/>
      <c r="DO30" s="11">
        <v>8</v>
      </c>
      <c r="DP30" s="12"/>
      <c r="DQ30" s="12">
        <v>9</v>
      </c>
      <c r="DR30" s="12"/>
      <c r="DS30" s="12">
        <v>9</v>
      </c>
      <c r="DT30" s="12"/>
      <c r="DU30" s="13">
        <f t="shared" si="18"/>
        <v>8.6</v>
      </c>
      <c r="DV30" s="13"/>
      <c r="DW30" s="14" t="str">
        <f t="shared" si="33"/>
        <v>Giỏi</v>
      </c>
      <c r="DX30" s="14"/>
      <c r="DY30" s="11">
        <v>10</v>
      </c>
      <c r="DZ30" s="98"/>
      <c r="EA30" s="11">
        <v>9</v>
      </c>
      <c r="EB30" s="98"/>
      <c r="EC30" s="11">
        <v>10</v>
      </c>
      <c r="ED30" s="98"/>
      <c r="EE30" s="11">
        <v>10</v>
      </c>
      <c r="EF30" s="98"/>
      <c r="EG30" s="11">
        <v>9</v>
      </c>
      <c r="EH30" s="98"/>
      <c r="EI30" s="11">
        <v>9</v>
      </c>
      <c r="EJ30" s="98"/>
      <c r="EK30" s="11">
        <f t="shared" si="19"/>
        <v>9</v>
      </c>
      <c r="EL30" s="11">
        <v>9</v>
      </c>
      <c r="EM30" s="98"/>
      <c r="EN30" s="11">
        <v>9</v>
      </c>
      <c r="EO30" s="98"/>
      <c r="EP30" s="11">
        <v>9</v>
      </c>
      <c r="EQ30" s="98"/>
      <c r="ER30" s="11">
        <v>10</v>
      </c>
      <c r="ES30" s="98"/>
      <c r="ET30" s="11">
        <v>9</v>
      </c>
      <c r="EU30" s="98"/>
      <c r="EV30" s="217">
        <f t="shared" si="20"/>
        <v>9.32</v>
      </c>
      <c r="EW30" s="220"/>
      <c r="EX30" s="221" t="str">
        <f t="shared" si="24"/>
        <v>Xuất sắc</v>
      </c>
      <c r="EY30" s="221"/>
      <c r="EZ30" s="217">
        <f t="shared" si="21"/>
        <v>8.98</v>
      </c>
      <c r="FA30" s="220"/>
      <c r="FB30" s="221" t="str">
        <f t="shared" si="25"/>
        <v>Giỏi</v>
      </c>
      <c r="FC30" s="219" t="str">
        <f t="shared" si="22"/>
        <v>Huỳnh Thị KiềuHuyên</v>
      </c>
      <c r="FD30" s="13">
        <f t="shared" si="23"/>
        <v>8.01</v>
      </c>
      <c r="FE30" s="13"/>
      <c r="FF30" s="14" t="str">
        <f t="shared" si="34"/>
        <v>Giỏi</v>
      </c>
      <c r="FG30" s="15">
        <f t="shared" si="0"/>
        <v>10</v>
      </c>
    </row>
    <row r="31" spans="1:163" ht="12.75" x14ac:dyDescent="0.2">
      <c r="A31" s="16">
        <v>27</v>
      </c>
      <c r="B31" s="17" t="s">
        <v>91</v>
      </c>
      <c r="C31" s="18" t="s">
        <v>211</v>
      </c>
      <c r="D31" s="11">
        <v>7</v>
      </c>
      <c r="E31" s="12"/>
      <c r="F31" s="11">
        <f t="shared" si="1"/>
        <v>7</v>
      </c>
      <c r="G31" s="11">
        <v>6</v>
      </c>
      <c r="H31" s="12"/>
      <c r="I31" s="11">
        <f t="shared" si="2"/>
        <v>6</v>
      </c>
      <c r="J31" s="11">
        <v>8</v>
      </c>
      <c r="K31" s="12"/>
      <c r="L31" s="11">
        <f t="shared" si="3"/>
        <v>8</v>
      </c>
      <c r="M31" s="11">
        <v>6</v>
      </c>
      <c r="N31" s="12"/>
      <c r="O31" s="11">
        <f t="shared" si="4"/>
        <v>6</v>
      </c>
      <c r="P31" s="11">
        <v>7</v>
      </c>
      <c r="Q31" s="12"/>
      <c r="R31" s="11">
        <f t="shared" si="5"/>
        <v>7</v>
      </c>
      <c r="S31" s="11">
        <v>6</v>
      </c>
      <c r="T31" s="12"/>
      <c r="U31" s="12">
        <v>7</v>
      </c>
      <c r="V31" s="12"/>
      <c r="W31" s="12">
        <v>8</v>
      </c>
      <c r="X31" s="12"/>
      <c r="Y31" s="11">
        <v>8</v>
      </c>
      <c r="Z31" s="12"/>
      <c r="AA31" s="11">
        <f t="shared" si="6"/>
        <v>8</v>
      </c>
      <c r="AB31" s="11">
        <v>6</v>
      </c>
      <c r="AC31" s="12"/>
      <c r="AD31" s="11">
        <f t="shared" si="7"/>
        <v>6</v>
      </c>
      <c r="AE31" s="11">
        <v>8</v>
      </c>
      <c r="AF31" s="12"/>
      <c r="AG31" s="11">
        <v>7</v>
      </c>
      <c r="AH31" s="12"/>
      <c r="AI31" s="11">
        <f t="shared" si="8"/>
        <v>7</v>
      </c>
      <c r="AJ31" s="11">
        <v>7</v>
      </c>
      <c r="AK31" s="12"/>
      <c r="AL31" s="11">
        <v>7</v>
      </c>
      <c r="AM31" s="12"/>
      <c r="AN31" s="11">
        <v>9</v>
      </c>
      <c r="AO31" s="12"/>
      <c r="AP31" s="12">
        <v>7</v>
      </c>
      <c r="AQ31" s="12"/>
      <c r="AR31" s="12">
        <v>7</v>
      </c>
      <c r="AS31" s="12"/>
      <c r="AT31" s="11">
        <f t="shared" si="9"/>
        <v>7</v>
      </c>
      <c r="AU31" s="13">
        <f t="shared" si="10"/>
        <v>7.07</v>
      </c>
      <c r="AV31" s="13"/>
      <c r="AW31" s="14" t="str">
        <f t="shared" si="31"/>
        <v>Khá</v>
      </c>
      <c r="AX31" s="14"/>
      <c r="AY31" s="11">
        <v>6</v>
      </c>
      <c r="AZ31" s="12"/>
      <c r="BA31" s="11">
        <v>8</v>
      </c>
      <c r="BB31" s="11"/>
      <c r="BC31" s="11">
        <v>8</v>
      </c>
      <c r="BD31" s="12"/>
      <c r="BE31" s="11">
        <v>9</v>
      </c>
      <c r="BF31" s="12"/>
      <c r="BG31" s="11">
        <v>7</v>
      </c>
      <c r="BH31" s="12"/>
      <c r="BI31" s="11">
        <v>8</v>
      </c>
      <c r="BJ31" s="12"/>
      <c r="BK31" s="11">
        <v>10</v>
      </c>
      <c r="BL31" s="12"/>
      <c r="BM31" s="11">
        <v>9</v>
      </c>
      <c r="BN31" s="12"/>
      <c r="BO31" s="12">
        <v>7</v>
      </c>
      <c r="BP31" s="12"/>
      <c r="BQ31" s="12">
        <v>8</v>
      </c>
      <c r="BR31" s="12"/>
      <c r="BS31" s="11">
        <v>9</v>
      </c>
      <c r="BT31" s="12"/>
      <c r="BU31" s="11">
        <f t="shared" si="11"/>
        <v>9</v>
      </c>
      <c r="BV31" s="11">
        <v>6</v>
      </c>
      <c r="BW31" s="11"/>
      <c r="BX31" s="11">
        <v>8</v>
      </c>
      <c r="BY31" s="12"/>
      <c r="BZ31" s="11">
        <v>9</v>
      </c>
      <c r="CA31" s="12"/>
      <c r="CB31" s="11">
        <f t="shared" si="12"/>
        <v>9</v>
      </c>
      <c r="CC31" s="11">
        <v>8</v>
      </c>
      <c r="CD31" s="12"/>
      <c r="CE31" s="11">
        <v>8</v>
      </c>
      <c r="CF31" s="11"/>
      <c r="CG31" s="11">
        <v>8</v>
      </c>
      <c r="CH31" s="11"/>
      <c r="CI31" s="11">
        <v>9</v>
      </c>
      <c r="CJ31" s="12"/>
      <c r="CK31" s="11">
        <f t="shared" si="13"/>
        <v>9</v>
      </c>
      <c r="CL31" s="11">
        <v>8</v>
      </c>
      <c r="CM31" s="12"/>
      <c r="CN31" s="11">
        <v>9</v>
      </c>
      <c r="CO31" s="12"/>
      <c r="CP31" s="11">
        <f t="shared" si="14"/>
        <v>9</v>
      </c>
      <c r="CQ31" s="12">
        <v>9</v>
      </c>
      <c r="CR31" s="12"/>
      <c r="CS31" s="12">
        <v>9</v>
      </c>
      <c r="CT31" s="12"/>
      <c r="CU31" s="13">
        <f t="shared" si="15"/>
        <v>8.06</v>
      </c>
      <c r="CV31" s="13"/>
      <c r="CW31" s="14" t="str">
        <f t="shared" si="32"/>
        <v>Giỏi</v>
      </c>
      <c r="CX31" s="14"/>
      <c r="CY31" s="11">
        <v>9</v>
      </c>
      <c r="CZ31" s="12"/>
      <c r="DA31" s="11">
        <f t="shared" si="16"/>
        <v>9</v>
      </c>
      <c r="DB31" s="11">
        <v>9</v>
      </c>
      <c r="DC31" s="11"/>
      <c r="DD31" s="11">
        <f t="shared" si="17"/>
        <v>9</v>
      </c>
      <c r="DE31" s="11">
        <v>6</v>
      </c>
      <c r="DF31" s="12"/>
      <c r="DG31" s="11">
        <v>7</v>
      </c>
      <c r="DH31" s="12"/>
      <c r="DI31" s="11">
        <v>9</v>
      </c>
      <c r="DJ31" s="12"/>
      <c r="DK31" s="11">
        <v>8</v>
      </c>
      <c r="DL31" s="12"/>
      <c r="DM31" s="11">
        <v>8</v>
      </c>
      <c r="DN31" s="12"/>
      <c r="DO31" s="11">
        <v>8</v>
      </c>
      <c r="DP31" s="12"/>
      <c r="DQ31" s="12">
        <v>8</v>
      </c>
      <c r="DR31" s="12"/>
      <c r="DS31" s="12">
        <v>9</v>
      </c>
      <c r="DT31" s="12"/>
      <c r="DU31" s="13">
        <f t="shared" si="18"/>
        <v>8.1199999999999992</v>
      </c>
      <c r="DV31" s="13"/>
      <c r="DW31" s="14" t="str">
        <f t="shared" si="33"/>
        <v>Giỏi</v>
      </c>
      <c r="DX31" s="14"/>
      <c r="DY31" s="11">
        <v>9</v>
      </c>
      <c r="DZ31" s="98"/>
      <c r="EA31" s="11">
        <v>10</v>
      </c>
      <c r="EB31" s="98"/>
      <c r="EC31" s="11">
        <v>9</v>
      </c>
      <c r="ED31" s="98"/>
      <c r="EE31" s="11">
        <v>9</v>
      </c>
      <c r="EF31" s="98"/>
      <c r="EG31" s="11">
        <v>9</v>
      </c>
      <c r="EH31" s="98"/>
      <c r="EI31" s="11">
        <v>9</v>
      </c>
      <c r="EJ31" s="98"/>
      <c r="EK31" s="11">
        <f t="shared" si="19"/>
        <v>9</v>
      </c>
      <c r="EL31" s="11">
        <v>8</v>
      </c>
      <c r="EM31" s="98"/>
      <c r="EN31" s="11">
        <v>9</v>
      </c>
      <c r="EO31" s="98"/>
      <c r="EP31" s="11">
        <v>9</v>
      </c>
      <c r="EQ31" s="98"/>
      <c r="ER31" s="11">
        <v>9</v>
      </c>
      <c r="ES31" s="98"/>
      <c r="ET31" s="11">
        <v>8</v>
      </c>
      <c r="EU31" s="98"/>
      <c r="EV31" s="217">
        <f t="shared" si="20"/>
        <v>8.93</v>
      </c>
      <c r="EW31" s="220"/>
      <c r="EX31" s="221" t="str">
        <f t="shared" si="24"/>
        <v>Giỏi</v>
      </c>
      <c r="EY31" s="221"/>
      <c r="EZ31" s="217">
        <f t="shared" si="21"/>
        <v>8.5500000000000007</v>
      </c>
      <c r="FA31" s="220"/>
      <c r="FB31" s="221" t="str">
        <f t="shared" si="25"/>
        <v>Giỏi</v>
      </c>
      <c r="FC31" s="219" t="str">
        <f t="shared" si="22"/>
        <v>Hồ Thị ThanhHuyền</v>
      </c>
      <c r="FD31" s="13">
        <f t="shared" si="23"/>
        <v>7.89</v>
      </c>
      <c r="FE31" s="13"/>
      <c r="FF31" s="14" t="str">
        <f t="shared" si="34"/>
        <v>Khá</v>
      </c>
      <c r="FG31" s="15">
        <f t="shared" si="0"/>
        <v>15</v>
      </c>
    </row>
    <row r="32" spans="1:163" ht="12.75" x14ac:dyDescent="0.2">
      <c r="A32" s="16">
        <v>28</v>
      </c>
      <c r="B32" s="17" t="s">
        <v>343</v>
      </c>
      <c r="C32" s="18" t="s">
        <v>214</v>
      </c>
      <c r="D32" s="11">
        <v>7</v>
      </c>
      <c r="E32" s="12"/>
      <c r="F32" s="11">
        <f t="shared" si="1"/>
        <v>7</v>
      </c>
      <c r="G32" s="11">
        <v>7</v>
      </c>
      <c r="H32" s="12"/>
      <c r="I32" s="11">
        <f t="shared" si="2"/>
        <v>7</v>
      </c>
      <c r="J32" s="11">
        <v>7</v>
      </c>
      <c r="K32" s="12"/>
      <c r="L32" s="11">
        <f t="shared" si="3"/>
        <v>7</v>
      </c>
      <c r="M32" s="11">
        <v>7</v>
      </c>
      <c r="N32" s="12"/>
      <c r="O32" s="11">
        <f t="shared" si="4"/>
        <v>7</v>
      </c>
      <c r="P32" s="11">
        <v>7</v>
      </c>
      <c r="Q32" s="12"/>
      <c r="R32" s="11">
        <f t="shared" si="5"/>
        <v>7</v>
      </c>
      <c r="S32" s="11">
        <v>7</v>
      </c>
      <c r="T32" s="12"/>
      <c r="U32" s="12">
        <v>8</v>
      </c>
      <c r="V32" s="12"/>
      <c r="W32" s="12">
        <v>8</v>
      </c>
      <c r="X32" s="12"/>
      <c r="Y32" s="11">
        <v>9</v>
      </c>
      <c r="Z32" s="12"/>
      <c r="AA32" s="11">
        <f t="shared" si="6"/>
        <v>9</v>
      </c>
      <c r="AB32" s="11">
        <v>5</v>
      </c>
      <c r="AC32" s="12"/>
      <c r="AD32" s="11">
        <f t="shared" si="7"/>
        <v>5</v>
      </c>
      <c r="AE32" s="11">
        <v>6</v>
      </c>
      <c r="AF32" s="12"/>
      <c r="AG32" s="11">
        <v>7</v>
      </c>
      <c r="AH32" s="12"/>
      <c r="AI32" s="11">
        <f t="shared" si="8"/>
        <v>7</v>
      </c>
      <c r="AJ32" s="11">
        <v>7</v>
      </c>
      <c r="AK32" s="12"/>
      <c r="AL32" s="11">
        <v>8</v>
      </c>
      <c r="AM32" s="12"/>
      <c r="AN32" s="11">
        <v>8</v>
      </c>
      <c r="AO32" s="12"/>
      <c r="AP32" s="12">
        <v>8</v>
      </c>
      <c r="AQ32" s="12"/>
      <c r="AR32" s="12">
        <v>7</v>
      </c>
      <c r="AS32" s="12"/>
      <c r="AT32" s="11">
        <f t="shared" si="9"/>
        <v>7</v>
      </c>
      <c r="AU32" s="13">
        <f t="shared" si="10"/>
        <v>7.17</v>
      </c>
      <c r="AV32" s="13"/>
      <c r="AW32" s="14" t="str">
        <f t="shared" si="31"/>
        <v>Khá</v>
      </c>
      <c r="AX32" s="14"/>
      <c r="AY32" s="11">
        <v>7</v>
      </c>
      <c r="AZ32" s="12"/>
      <c r="BA32" s="11">
        <v>8</v>
      </c>
      <c r="BB32" s="11"/>
      <c r="BC32" s="11">
        <v>9</v>
      </c>
      <c r="BD32" s="12"/>
      <c r="BE32" s="11">
        <v>8</v>
      </c>
      <c r="BF32" s="12"/>
      <c r="BG32" s="11">
        <v>8</v>
      </c>
      <c r="BH32" s="12"/>
      <c r="BI32" s="11">
        <v>9</v>
      </c>
      <c r="BJ32" s="12"/>
      <c r="BK32" s="11">
        <v>7</v>
      </c>
      <c r="BL32" s="12"/>
      <c r="BM32" s="11">
        <v>9</v>
      </c>
      <c r="BN32" s="12"/>
      <c r="BO32" s="12">
        <v>9</v>
      </c>
      <c r="BP32" s="12"/>
      <c r="BQ32" s="12">
        <v>8</v>
      </c>
      <c r="BR32" s="12"/>
      <c r="BS32" s="11">
        <v>9</v>
      </c>
      <c r="BT32" s="12"/>
      <c r="BU32" s="11">
        <f t="shared" si="11"/>
        <v>9</v>
      </c>
      <c r="BV32" s="11">
        <v>7</v>
      </c>
      <c r="BW32" s="11"/>
      <c r="BX32" s="11">
        <v>7</v>
      </c>
      <c r="BY32" s="12"/>
      <c r="BZ32" s="11">
        <v>8</v>
      </c>
      <c r="CA32" s="12"/>
      <c r="CB32" s="11">
        <f t="shared" si="12"/>
        <v>8</v>
      </c>
      <c r="CC32" s="11">
        <v>7</v>
      </c>
      <c r="CD32" s="12"/>
      <c r="CE32" s="11">
        <v>8</v>
      </c>
      <c r="CF32" s="11"/>
      <c r="CG32" s="11">
        <v>8</v>
      </c>
      <c r="CH32" s="11"/>
      <c r="CI32" s="11">
        <v>8</v>
      </c>
      <c r="CJ32" s="12"/>
      <c r="CK32" s="11">
        <f t="shared" si="13"/>
        <v>8</v>
      </c>
      <c r="CL32" s="11">
        <v>8</v>
      </c>
      <c r="CM32" s="12"/>
      <c r="CN32" s="11">
        <v>8</v>
      </c>
      <c r="CO32" s="12"/>
      <c r="CP32" s="11">
        <f t="shared" si="14"/>
        <v>8</v>
      </c>
      <c r="CQ32" s="12">
        <v>9</v>
      </c>
      <c r="CR32" s="12"/>
      <c r="CS32" s="12">
        <v>8</v>
      </c>
      <c r="CT32" s="12"/>
      <c r="CU32" s="13">
        <f t="shared" si="15"/>
        <v>8</v>
      </c>
      <c r="CV32" s="13"/>
      <c r="CW32" s="14" t="str">
        <f t="shared" si="32"/>
        <v>Giỏi</v>
      </c>
      <c r="CX32" s="14"/>
      <c r="CY32" s="11">
        <v>8</v>
      </c>
      <c r="CZ32" s="12"/>
      <c r="DA32" s="11">
        <f t="shared" si="16"/>
        <v>8</v>
      </c>
      <c r="DB32" s="11">
        <v>6</v>
      </c>
      <c r="DC32" s="11"/>
      <c r="DD32" s="11">
        <f t="shared" si="17"/>
        <v>6</v>
      </c>
      <c r="DE32" s="11">
        <v>8</v>
      </c>
      <c r="DF32" s="12"/>
      <c r="DG32" s="11">
        <v>7</v>
      </c>
      <c r="DH32" s="12"/>
      <c r="DI32" s="11">
        <v>9</v>
      </c>
      <c r="DJ32" s="12"/>
      <c r="DK32" s="11">
        <v>8</v>
      </c>
      <c r="DL32" s="12"/>
      <c r="DM32" s="11">
        <v>7</v>
      </c>
      <c r="DN32" s="12"/>
      <c r="DO32" s="11">
        <v>9</v>
      </c>
      <c r="DP32" s="12"/>
      <c r="DQ32" s="12">
        <v>9</v>
      </c>
      <c r="DR32" s="12"/>
      <c r="DS32" s="12">
        <v>9</v>
      </c>
      <c r="DT32" s="12"/>
      <c r="DU32" s="13">
        <f t="shared" si="18"/>
        <v>7.84</v>
      </c>
      <c r="DV32" s="13"/>
      <c r="DW32" s="14" t="str">
        <f t="shared" si="33"/>
        <v>Khá</v>
      </c>
      <c r="DX32" s="14"/>
      <c r="DY32" s="11">
        <v>9</v>
      </c>
      <c r="DZ32" s="98"/>
      <c r="EA32" s="11">
        <v>9</v>
      </c>
      <c r="EB32" s="98"/>
      <c r="EC32" s="11">
        <v>9</v>
      </c>
      <c r="ED32" s="98"/>
      <c r="EE32" s="11">
        <v>9</v>
      </c>
      <c r="EF32" s="98"/>
      <c r="EG32" s="11">
        <v>9</v>
      </c>
      <c r="EH32" s="98"/>
      <c r="EI32" s="11">
        <v>9</v>
      </c>
      <c r="EJ32" s="98"/>
      <c r="EK32" s="11">
        <f t="shared" si="19"/>
        <v>9</v>
      </c>
      <c r="EL32" s="11">
        <v>9</v>
      </c>
      <c r="EM32" s="98"/>
      <c r="EN32" s="11">
        <v>9</v>
      </c>
      <c r="EO32" s="98"/>
      <c r="EP32" s="11">
        <v>9</v>
      </c>
      <c r="EQ32" s="98"/>
      <c r="ER32" s="11">
        <v>9</v>
      </c>
      <c r="ES32" s="98"/>
      <c r="ET32" s="11">
        <v>8</v>
      </c>
      <c r="EU32" s="98"/>
      <c r="EV32" s="217">
        <f t="shared" si="20"/>
        <v>8.93</v>
      </c>
      <c r="EW32" s="220"/>
      <c r="EX32" s="221" t="str">
        <f t="shared" si="24"/>
        <v>Giỏi</v>
      </c>
      <c r="EY32" s="221"/>
      <c r="EZ32" s="217">
        <f t="shared" si="21"/>
        <v>8.42</v>
      </c>
      <c r="FA32" s="220"/>
      <c r="FB32" s="221" t="str">
        <f t="shared" si="25"/>
        <v>Giỏi</v>
      </c>
      <c r="FC32" s="219" t="str">
        <f t="shared" si="22"/>
        <v>Nguyễn Thị MỹLành</v>
      </c>
      <c r="FD32" s="13">
        <f t="shared" si="23"/>
        <v>7.86</v>
      </c>
      <c r="FE32" s="13"/>
      <c r="FF32" s="14" t="str">
        <f t="shared" si="34"/>
        <v>Khá</v>
      </c>
      <c r="FG32" s="15">
        <f t="shared" si="0"/>
        <v>19</v>
      </c>
    </row>
    <row r="33" spans="1:163" ht="12.75" x14ac:dyDescent="0.2">
      <c r="A33" s="16">
        <v>29</v>
      </c>
      <c r="B33" s="17" t="s">
        <v>368</v>
      </c>
      <c r="C33" s="18" t="s">
        <v>369</v>
      </c>
      <c r="D33" s="11">
        <v>5</v>
      </c>
      <c r="E33" s="12"/>
      <c r="F33" s="11">
        <f t="shared" si="1"/>
        <v>5</v>
      </c>
      <c r="G33" s="11">
        <v>6</v>
      </c>
      <c r="H33" s="12"/>
      <c r="I33" s="11">
        <f t="shared" si="2"/>
        <v>6</v>
      </c>
      <c r="J33" s="11">
        <v>5</v>
      </c>
      <c r="K33" s="12"/>
      <c r="L33" s="11">
        <f t="shared" si="3"/>
        <v>5</v>
      </c>
      <c r="M33" s="11">
        <v>5</v>
      </c>
      <c r="N33" s="12"/>
      <c r="O33" s="11">
        <f t="shared" si="4"/>
        <v>5</v>
      </c>
      <c r="P33" s="11">
        <v>5</v>
      </c>
      <c r="Q33" s="12"/>
      <c r="R33" s="11">
        <f t="shared" si="5"/>
        <v>5</v>
      </c>
      <c r="S33" s="11">
        <v>5</v>
      </c>
      <c r="T33" s="12"/>
      <c r="U33" s="12">
        <v>6</v>
      </c>
      <c r="V33" s="12"/>
      <c r="W33" s="12">
        <v>6</v>
      </c>
      <c r="X33" s="12"/>
      <c r="Y33" s="11">
        <v>5</v>
      </c>
      <c r="Z33" s="12"/>
      <c r="AA33" s="11">
        <f t="shared" si="6"/>
        <v>5</v>
      </c>
      <c r="AB33" s="11">
        <v>5</v>
      </c>
      <c r="AC33" s="12"/>
      <c r="AD33" s="11">
        <f t="shared" si="7"/>
        <v>5</v>
      </c>
      <c r="AE33" s="11">
        <v>8</v>
      </c>
      <c r="AF33" s="12"/>
      <c r="AG33" s="11">
        <v>6</v>
      </c>
      <c r="AH33" s="12"/>
      <c r="AI33" s="11">
        <f t="shared" si="8"/>
        <v>6</v>
      </c>
      <c r="AJ33" s="11">
        <v>6</v>
      </c>
      <c r="AK33" s="12"/>
      <c r="AL33" s="11">
        <v>7</v>
      </c>
      <c r="AM33" s="12"/>
      <c r="AN33" s="11">
        <v>7</v>
      </c>
      <c r="AO33" s="12"/>
      <c r="AP33" s="12">
        <v>7</v>
      </c>
      <c r="AQ33" s="12"/>
      <c r="AR33" s="12">
        <v>5</v>
      </c>
      <c r="AS33" s="12"/>
      <c r="AT33" s="11">
        <f t="shared" si="9"/>
        <v>5</v>
      </c>
      <c r="AU33" s="13">
        <f t="shared" si="10"/>
        <v>5.83</v>
      </c>
      <c r="AV33" s="13"/>
      <c r="AW33" s="14" t="str">
        <f t="shared" si="31"/>
        <v>TBình</v>
      </c>
      <c r="AX33" s="14"/>
      <c r="AY33" s="11">
        <v>6</v>
      </c>
      <c r="AZ33" s="12"/>
      <c r="BA33" s="11">
        <v>6</v>
      </c>
      <c r="BB33" s="11"/>
      <c r="BC33" s="11">
        <v>8</v>
      </c>
      <c r="BD33" s="12"/>
      <c r="BE33" s="11">
        <v>6</v>
      </c>
      <c r="BF33" s="12"/>
      <c r="BG33" s="11">
        <v>6</v>
      </c>
      <c r="BH33" s="12"/>
      <c r="BI33" s="11">
        <v>8</v>
      </c>
      <c r="BJ33" s="12"/>
      <c r="BK33" s="11">
        <v>7</v>
      </c>
      <c r="BL33" s="12"/>
      <c r="BM33" s="11">
        <v>6</v>
      </c>
      <c r="BN33" s="12"/>
      <c r="BO33" s="12">
        <v>9</v>
      </c>
      <c r="BP33" s="12"/>
      <c r="BQ33" s="12">
        <v>8</v>
      </c>
      <c r="BR33" s="12"/>
      <c r="BS33" s="11">
        <v>3</v>
      </c>
      <c r="BT33" s="12">
        <v>7</v>
      </c>
      <c r="BU33" s="11">
        <f t="shared" si="11"/>
        <v>7</v>
      </c>
      <c r="BV33" s="11">
        <v>6</v>
      </c>
      <c r="BW33" s="11"/>
      <c r="BX33" s="11">
        <v>7</v>
      </c>
      <c r="BY33" s="12"/>
      <c r="BZ33" s="11">
        <v>6</v>
      </c>
      <c r="CA33" s="12"/>
      <c r="CB33" s="11">
        <f t="shared" si="12"/>
        <v>6</v>
      </c>
      <c r="CC33" s="11">
        <v>7</v>
      </c>
      <c r="CD33" s="12"/>
      <c r="CE33" s="11">
        <v>8</v>
      </c>
      <c r="CF33" s="11"/>
      <c r="CG33" s="11">
        <v>7</v>
      </c>
      <c r="CH33" s="11"/>
      <c r="CI33" s="11">
        <v>6</v>
      </c>
      <c r="CJ33" s="12"/>
      <c r="CK33" s="11">
        <f t="shared" si="13"/>
        <v>6</v>
      </c>
      <c r="CL33" s="11">
        <v>6</v>
      </c>
      <c r="CM33" s="12"/>
      <c r="CN33" s="11">
        <v>7</v>
      </c>
      <c r="CO33" s="12"/>
      <c r="CP33" s="11">
        <f t="shared" si="14"/>
        <v>7</v>
      </c>
      <c r="CQ33" s="12">
        <v>8</v>
      </c>
      <c r="CR33" s="12"/>
      <c r="CS33" s="12">
        <v>8</v>
      </c>
      <c r="CT33" s="12"/>
      <c r="CU33" s="13">
        <f t="shared" si="15"/>
        <v>6.92</v>
      </c>
      <c r="CV33" s="13"/>
      <c r="CW33" s="14" t="str">
        <f t="shared" si="32"/>
        <v>TBKhá</v>
      </c>
      <c r="CX33" s="14"/>
      <c r="CY33" s="11">
        <v>8</v>
      </c>
      <c r="CZ33" s="12"/>
      <c r="DA33" s="11">
        <f t="shared" si="16"/>
        <v>8</v>
      </c>
      <c r="DB33" s="11">
        <v>3</v>
      </c>
      <c r="DC33" s="11">
        <v>8</v>
      </c>
      <c r="DD33" s="11">
        <f t="shared" si="17"/>
        <v>8</v>
      </c>
      <c r="DE33" s="11">
        <v>6</v>
      </c>
      <c r="DF33" s="12"/>
      <c r="DG33" s="11">
        <v>6</v>
      </c>
      <c r="DH33" s="12"/>
      <c r="DI33" s="11">
        <v>9</v>
      </c>
      <c r="DJ33" s="12"/>
      <c r="DK33" s="11">
        <v>7</v>
      </c>
      <c r="DL33" s="12"/>
      <c r="DM33" s="11">
        <v>7</v>
      </c>
      <c r="DN33" s="12"/>
      <c r="DO33" s="11">
        <v>8</v>
      </c>
      <c r="DP33" s="12"/>
      <c r="DQ33" s="12">
        <v>8</v>
      </c>
      <c r="DR33" s="12"/>
      <c r="DS33" s="12">
        <v>9</v>
      </c>
      <c r="DT33" s="12"/>
      <c r="DU33" s="13">
        <f t="shared" si="18"/>
        <v>7.52</v>
      </c>
      <c r="DV33" s="13"/>
      <c r="DW33" s="14" t="str">
        <f t="shared" si="33"/>
        <v>Khá</v>
      </c>
      <c r="DX33" s="14"/>
      <c r="DY33" s="11">
        <v>9</v>
      </c>
      <c r="DZ33" s="98"/>
      <c r="EA33" s="11">
        <v>8</v>
      </c>
      <c r="EB33" s="98"/>
      <c r="EC33" s="11">
        <v>9</v>
      </c>
      <c r="ED33" s="98"/>
      <c r="EE33" s="11">
        <v>8</v>
      </c>
      <c r="EF33" s="98"/>
      <c r="EG33" s="11">
        <v>8</v>
      </c>
      <c r="EH33" s="98"/>
      <c r="EI33" s="11">
        <v>8</v>
      </c>
      <c r="EJ33" s="98"/>
      <c r="EK33" s="11">
        <f t="shared" si="19"/>
        <v>8</v>
      </c>
      <c r="EL33" s="11">
        <v>8</v>
      </c>
      <c r="EM33" s="98"/>
      <c r="EN33" s="11">
        <v>9</v>
      </c>
      <c r="EO33" s="98"/>
      <c r="EP33" s="11">
        <v>8</v>
      </c>
      <c r="EQ33" s="98"/>
      <c r="ER33" s="11">
        <v>7</v>
      </c>
      <c r="ES33" s="98"/>
      <c r="ET33" s="11">
        <v>8</v>
      </c>
      <c r="EU33" s="98"/>
      <c r="EV33" s="217">
        <f t="shared" si="20"/>
        <v>8.11</v>
      </c>
      <c r="EW33" s="220"/>
      <c r="EX33" s="221" t="str">
        <f t="shared" si="24"/>
        <v>Giỏi</v>
      </c>
      <c r="EY33" s="221"/>
      <c r="EZ33" s="217">
        <f t="shared" si="21"/>
        <v>7.83</v>
      </c>
      <c r="FA33" s="220"/>
      <c r="FB33" s="221" t="str">
        <f t="shared" si="25"/>
        <v>Khá</v>
      </c>
      <c r="FC33" s="219" t="str">
        <f t="shared" si="22"/>
        <v>Hồ ĐứcLịch</v>
      </c>
      <c r="FD33" s="13">
        <f t="shared" si="23"/>
        <v>6.86</v>
      </c>
      <c r="FE33" s="13"/>
      <c r="FF33" s="14" t="str">
        <f t="shared" si="34"/>
        <v>TBKhá</v>
      </c>
      <c r="FG33" s="15">
        <f t="shared" si="0"/>
        <v>72</v>
      </c>
    </row>
    <row r="34" spans="1:163" ht="12.75" x14ac:dyDescent="0.2">
      <c r="A34" s="16">
        <v>30</v>
      </c>
      <c r="B34" s="17" t="s">
        <v>370</v>
      </c>
      <c r="C34" s="18" t="s">
        <v>113</v>
      </c>
      <c r="D34" s="11">
        <v>6</v>
      </c>
      <c r="E34" s="12"/>
      <c r="F34" s="11">
        <f t="shared" si="1"/>
        <v>6</v>
      </c>
      <c r="G34" s="11">
        <v>6</v>
      </c>
      <c r="H34" s="12"/>
      <c r="I34" s="11">
        <f t="shared" si="2"/>
        <v>6</v>
      </c>
      <c r="J34" s="11">
        <v>8</v>
      </c>
      <c r="K34" s="12"/>
      <c r="L34" s="11">
        <f t="shared" si="3"/>
        <v>8</v>
      </c>
      <c r="M34" s="11">
        <v>7</v>
      </c>
      <c r="N34" s="12"/>
      <c r="O34" s="11">
        <f t="shared" si="4"/>
        <v>7</v>
      </c>
      <c r="P34" s="11">
        <v>7</v>
      </c>
      <c r="Q34" s="12"/>
      <c r="R34" s="11">
        <f t="shared" si="5"/>
        <v>7</v>
      </c>
      <c r="S34" s="11">
        <v>6</v>
      </c>
      <c r="T34" s="12"/>
      <c r="U34" s="12">
        <v>8</v>
      </c>
      <c r="V34" s="12"/>
      <c r="W34" s="12">
        <v>8</v>
      </c>
      <c r="X34" s="12"/>
      <c r="Y34" s="11">
        <v>9</v>
      </c>
      <c r="Z34" s="12"/>
      <c r="AA34" s="11">
        <f t="shared" si="6"/>
        <v>9</v>
      </c>
      <c r="AB34" s="11">
        <v>5</v>
      </c>
      <c r="AC34" s="12"/>
      <c r="AD34" s="11">
        <f t="shared" si="7"/>
        <v>5</v>
      </c>
      <c r="AE34" s="11">
        <v>9</v>
      </c>
      <c r="AF34" s="12"/>
      <c r="AG34" s="11">
        <v>6</v>
      </c>
      <c r="AH34" s="12"/>
      <c r="AI34" s="11">
        <f t="shared" si="8"/>
        <v>6</v>
      </c>
      <c r="AJ34" s="11">
        <v>7</v>
      </c>
      <c r="AK34" s="12"/>
      <c r="AL34" s="11">
        <v>7</v>
      </c>
      <c r="AM34" s="12"/>
      <c r="AN34" s="11">
        <v>8</v>
      </c>
      <c r="AO34" s="12"/>
      <c r="AP34" s="12">
        <v>8</v>
      </c>
      <c r="AQ34" s="12"/>
      <c r="AR34" s="12">
        <v>6</v>
      </c>
      <c r="AS34" s="12"/>
      <c r="AT34" s="11">
        <f t="shared" si="9"/>
        <v>6</v>
      </c>
      <c r="AU34" s="13">
        <f t="shared" si="10"/>
        <v>6.98</v>
      </c>
      <c r="AV34" s="13"/>
      <c r="AW34" s="14" t="str">
        <f t="shared" si="31"/>
        <v>TBKhá</v>
      </c>
      <c r="AX34" s="14"/>
      <c r="AY34" s="11">
        <v>6</v>
      </c>
      <c r="AZ34" s="12"/>
      <c r="BA34" s="11">
        <v>8</v>
      </c>
      <c r="BB34" s="11"/>
      <c r="BC34" s="11">
        <v>9</v>
      </c>
      <c r="BD34" s="12"/>
      <c r="BE34" s="11">
        <v>9</v>
      </c>
      <c r="BF34" s="12"/>
      <c r="BG34" s="11">
        <v>8</v>
      </c>
      <c r="BH34" s="12"/>
      <c r="BI34" s="11">
        <v>9</v>
      </c>
      <c r="BJ34" s="12"/>
      <c r="BK34" s="11">
        <v>10</v>
      </c>
      <c r="BL34" s="12"/>
      <c r="BM34" s="11">
        <v>9</v>
      </c>
      <c r="BN34" s="12"/>
      <c r="BO34" s="12">
        <v>9</v>
      </c>
      <c r="BP34" s="12"/>
      <c r="BQ34" s="12">
        <v>8</v>
      </c>
      <c r="BR34" s="12"/>
      <c r="BS34" s="11">
        <v>9</v>
      </c>
      <c r="BT34" s="12"/>
      <c r="BU34" s="11">
        <f t="shared" si="11"/>
        <v>9</v>
      </c>
      <c r="BV34" s="11">
        <v>8</v>
      </c>
      <c r="BW34" s="11"/>
      <c r="BX34" s="11">
        <v>8</v>
      </c>
      <c r="BY34" s="12"/>
      <c r="BZ34" s="11">
        <v>9</v>
      </c>
      <c r="CA34" s="12"/>
      <c r="CB34" s="11">
        <f t="shared" si="12"/>
        <v>9</v>
      </c>
      <c r="CC34" s="11">
        <v>8</v>
      </c>
      <c r="CD34" s="12"/>
      <c r="CE34" s="11">
        <v>9</v>
      </c>
      <c r="CF34" s="11"/>
      <c r="CG34" s="11">
        <v>8</v>
      </c>
      <c r="CH34" s="11"/>
      <c r="CI34" s="11">
        <v>8</v>
      </c>
      <c r="CJ34" s="12"/>
      <c r="CK34" s="11">
        <f t="shared" si="13"/>
        <v>8</v>
      </c>
      <c r="CL34" s="11">
        <v>8</v>
      </c>
      <c r="CM34" s="12"/>
      <c r="CN34" s="11">
        <v>9</v>
      </c>
      <c r="CO34" s="12"/>
      <c r="CP34" s="11">
        <f t="shared" si="14"/>
        <v>9</v>
      </c>
      <c r="CQ34" s="12">
        <v>9</v>
      </c>
      <c r="CR34" s="12"/>
      <c r="CS34" s="12">
        <v>8</v>
      </c>
      <c r="CT34" s="12"/>
      <c r="CU34" s="13">
        <f t="shared" si="15"/>
        <v>8.4</v>
      </c>
      <c r="CV34" s="13"/>
      <c r="CW34" s="14" t="str">
        <f t="shared" si="32"/>
        <v>Giỏi</v>
      </c>
      <c r="CX34" s="14"/>
      <c r="CY34" s="11">
        <v>8</v>
      </c>
      <c r="CZ34" s="12"/>
      <c r="DA34" s="11">
        <f t="shared" si="16"/>
        <v>8</v>
      </c>
      <c r="DB34" s="11">
        <v>10</v>
      </c>
      <c r="DC34" s="11"/>
      <c r="DD34" s="11">
        <f t="shared" si="17"/>
        <v>10</v>
      </c>
      <c r="DE34" s="11">
        <v>8</v>
      </c>
      <c r="DF34" s="12"/>
      <c r="DG34" s="11">
        <v>8</v>
      </c>
      <c r="DH34" s="12"/>
      <c r="DI34" s="11">
        <v>9</v>
      </c>
      <c r="DJ34" s="12"/>
      <c r="DK34" s="11">
        <v>8</v>
      </c>
      <c r="DL34" s="12"/>
      <c r="DM34" s="11">
        <v>8</v>
      </c>
      <c r="DN34" s="12"/>
      <c r="DO34" s="11">
        <v>8</v>
      </c>
      <c r="DP34" s="12"/>
      <c r="DQ34" s="12">
        <v>8</v>
      </c>
      <c r="DR34" s="12"/>
      <c r="DS34" s="12">
        <v>9</v>
      </c>
      <c r="DT34" s="12"/>
      <c r="DU34" s="13">
        <f t="shared" si="18"/>
        <v>8.4</v>
      </c>
      <c r="DV34" s="13"/>
      <c r="DW34" s="14" t="str">
        <f t="shared" si="33"/>
        <v>Giỏi</v>
      </c>
      <c r="DX34" s="14"/>
      <c r="DY34" s="11">
        <v>9</v>
      </c>
      <c r="DZ34" s="98"/>
      <c r="EA34" s="11">
        <v>10</v>
      </c>
      <c r="EB34" s="98"/>
      <c r="EC34" s="11">
        <v>9</v>
      </c>
      <c r="ED34" s="98"/>
      <c r="EE34" s="11">
        <v>9</v>
      </c>
      <c r="EF34" s="98"/>
      <c r="EG34" s="11">
        <v>9</v>
      </c>
      <c r="EH34" s="98"/>
      <c r="EI34" s="11">
        <v>9</v>
      </c>
      <c r="EJ34" s="98"/>
      <c r="EK34" s="11">
        <f t="shared" si="19"/>
        <v>9</v>
      </c>
      <c r="EL34" s="11">
        <v>8</v>
      </c>
      <c r="EM34" s="98"/>
      <c r="EN34" s="11">
        <v>9</v>
      </c>
      <c r="EO34" s="98"/>
      <c r="EP34" s="11">
        <v>9</v>
      </c>
      <c r="EQ34" s="98"/>
      <c r="ER34" s="11">
        <v>10</v>
      </c>
      <c r="ES34" s="98"/>
      <c r="ET34" s="11">
        <v>9</v>
      </c>
      <c r="EU34" s="98"/>
      <c r="EV34" s="217">
        <f t="shared" si="20"/>
        <v>9.11</v>
      </c>
      <c r="EW34" s="220"/>
      <c r="EX34" s="221" t="str">
        <f t="shared" si="24"/>
        <v>Xuất sắc</v>
      </c>
      <c r="EY34" s="221"/>
      <c r="EZ34" s="217">
        <f t="shared" si="21"/>
        <v>8.77</v>
      </c>
      <c r="FA34" s="220"/>
      <c r="FB34" s="221" t="str">
        <f t="shared" si="25"/>
        <v>Giỏi</v>
      </c>
      <c r="FC34" s="219" t="str">
        <f t="shared" si="22"/>
        <v>Trịnh ThịLinh</v>
      </c>
      <c r="FD34" s="13">
        <f t="shared" si="23"/>
        <v>8.0399999999999991</v>
      </c>
      <c r="FE34" s="13"/>
      <c r="FF34" s="14" t="str">
        <f t="shared" si="34"/>
        <v>Giỏi</v>
      </c>
      <c r="FG34" s="15">
        <f t="shared" si="0"/>
        <v>7</v>
      </c>
    </row>
    <row r="35" spans="1:163" ht="12.75" x14ac:dyDescent="0.2">
      <c r="A35" s="16">
        <v>31</v>
      </c>
      <c r="B35" s="17" t="s">
        <v>66</v>
      </c>
      <c r="C35" s="18" t="s">
        <v>117</v>
      </c>
      <c r="D35" s="11">
        <v>8</v>
      </c>
      <c r="E35" s="12"/>
      <c r="F35" s="11">
        <f t="shared" si="1"/>
        <v>8</v>
      </c>
      <c r="G35" s="11">
        <v>6</v>
      </c>
      <c r="H35" s="12"/>
      <c r="I35" s="11">
        <f t="shared" si="2"/>
        <v>6</v>
      </c>
      <c r="J35" s="11">
        <v>8</v>
      </c>
      <c r="K35" s="12"/>
      <c r="L35" s="11">
        <f t="shared" si="3"/>
        <v>8</v>
      </c>
      <c r="M35" s="11">
        <v>7</v>
      </c>
      <c r="N35" s="12"/>
      <c r="O35" s="11">
        <f t="shared" si="4"/>
        <v>7</v>
      </c>
      <c r="P35" s="11">
        <v>9</v>
      </c>
      <c r="Q35" s="12"/>
      <c r="R35" s="11">
        <f t="shared" si="5"/>
        <v>9</v>
      </c>
      <c r="S35" s="11">
        <v>8</v>
      </c>
      <c r="T35" s="12"/>
      <c r="U35" s="12">
        <v>8</v>
      </c>
      <c r="V35" s="12"/>
      <c r="W35" s="12">
        <v>8</v>
      </c>
      <c r="X35" s="12"/>
      <c r="Y35" s="11">
        <v>9</v>
      </c>
      <c r="Z35" s="12"/>
      <c r="AA35" s="11">
        <f t="shared" si="6"/>
        <v>9</v>
      </c>
      <c r="AB35" s="11">
        <v>6</v>
      </c>
      <c r="AC35" s="12"/>
      <c r="AD35" s="11">
        <f t="shared" si="7"/>
        <v>6</v>
      </c>
      <c r="AE35" s="11">
        <v>7</v>
      </c>
      <c r="AF35" s="12"/>
      <c r="AG35" s="11">
        <v>6</v>
      </c>
      <c r="AH35" s="12"/>
      <c r="AI35" s="11">
        <f t="shared" si="8"/>
        <v>6</v>
      </c>
      <c r="AJ35" s="11">
        <v>7</v>
      </c>
      <c r="AK35" s="12"/>
      <c r="AL35" s="11">
        <v>7</v>
      </c>
      <c r="AM35" s="12"/>
      <c r="AN35" s="11">
        <v>8</v>
      </c>
      <c r="AO35" s="12"/>
      <c r="AP35" s="12">
        <v>8</v>
      </c>
      <c r="AQ35" s="12"/>
      <c r="AR35" s="12">
        <v>7</v>
      </c>
      <c r="AS35" s="12"/>
      <c r="AT35" s="11">
        <f t="shared" si="9"/>
        <v>7</v>
      </c>
      <c r="AU35" s="13">
        <f t="shared" si="10"/>
        <v>7.3</v>
      </c>
      <c r="AV35" s="13"/>
      <c r="AW35" s="14" t="str">
        <f t="shared" si="31"/>
        <v>Khá</v>
      </c>
      <c r="AX35" s="14"/>
      <c r="AY35" s="11">
        <v>7</v>
      </c>
      <c r="AZ35" s="12"/>
      <c r="BA35" s="11">
        <v>8</v>
      </c>
      <c r="BB35" s="11"/>
      <c r="BC35" s="11">
        <v>9</v>
      </c>
      <c r="BD35" s="12"/>
      <c r="BE35" s="11">
        <v>9</v>
      </c>
      <c r="BF35" s="12"/>
      <c r="BG35" s="11">
        <v>8</v>
      </c>
      <c r="BH35" s="12"/>
      <c r="BI35" s="11">
        <v>9</v>
      </c>
      <c r="BJ35" s="12"/>
      <c r="BK35" s="11">
        <v>9</v>
      </c>
      <c r="BL35" s="12"/>
      <c r="BM35" s="11">
        <v>8</v>
      </c>
      <c r="BN35" s="12"/>
      <c r="BO35" s="12">
        <v>9</v>
      </c>
      <c r="BP35" s="12"/>
      <c r="BQ35" s="12">
        <v>8</v>
      </c>
      <c r="BR35" s="12"/>
      <c r="BS35" s="11">
        <v>9</v>
      </c>
      <c r="BT35" s="12"/>
      <c r="BU35" s="11">
        <f t="shared" si="11"/>
        <v>9</v>
      </c>
      <c r="BV35" s="11">
        <v>7</v>
      </c>
      <c r="BW35" s="11"/>
      <c r="BX35" s="11">
        <v>8</v>
      </c>
      <c r="BY35" s="12"/>
      <c r="BZ35" s="11">
        <v>9</v>
      </c>
      <c r="CA35" s="12"/>
      <c r="CB35" s="11">
        <f t="shared" si="12"/>
        <v>9</v>
      </c>
      <c r="CC35" s="11">
        <v>8</v>
      </c>
      <c r="CD35" s="12"/>
      <c r="CE35" s="11">
        <v>8</v>
      </c>
      <c r="CF35" s="11"/>
      <c r="CG35" s="11">
        <v>9</v>
      </c>
      <c r="CH35" s="11"/>
      <c r="CI35" s="11">
        <v>9</v>
      </c>
      <c r="CJ35" s="12"/>
      <c r="CK35" s="11">
        <f t="shared" si="13"/>
        <v>9</v>
      </c>
      <c r="CL35" s="11">
        <v>9</v>
      </c>
      <c r="CM35" s="12"/>
      <c r="CN35" s="11">
        <v>10</v>
      </c>
      <c r="CO35" s="12"/>
      <c r="CP35" s="11">
        <f t="shared" si="14"/>
        <v>10</v>
      </c>
      <c r="CQ35" s="12">
        <v>9</v>
      </c>
      <c r="CR35" s="12"/>
      <c r="CS35" s="12">
        <v>9</v>
      </c>
      <c r="CT35" s="12"/>
      <c r="CU35" s="13">
        <f t="shared" si="15"/>
        <v>8.4499999999999993</v>
      </c>
      <c r="CV35" s="13"/>
      <c r="CW35" s="14" t="str">
        <f t="shared" si="32"/>
        <v>Giỏi</v>
      </c>
      <c r="CX35" s="14"/>
      <c r="CY35" s="11">
        <v>9</v>
      </c>
      <c r="CZ35" s="12"/>
      <c r="DA35" s="11">
        <f t="shared" si="16"/>
        <v>9</v>
      </c>
      <c r="DB35" s="11">
        <v>9</v>
      </c>
      <c r="DC35" s="11"/>
      <c r="DD35" s="11">
        <f t="shared" si="17"/>
        <v>9</v>
      </c>
      <c r="DE35" s="11">
        <v>8</v>
      </c>
      <c r="DF35" s="12"/>
      <c r="DG35" s="11">
        <v>7</v>
      </c>
      <c r="DH35" s="12"/>
      <c r="DI35" s="11">
        <v>9</v>
      </c>
      <c r="DJ35" s="12"/>
      <c r="DK35" s="11">
        <v>8</v>
      </c>
      <c r="DL35" s="12"/>
      <c r="DM35" s="11">
        <v>8</v>
      </c>
      <c r="DN35" s="12"/>
      <c r="DO35" s="11">
        <v>9</v>
      </c>
      <c r="DP35" s="12"/>
      <c r="DQ35" s="12">
        <v>9</v>
      </c>
      <c r="DR35" s="12"/>
      <c r="DS35" s="12">
        <v>9</v>
      </c>
      <c r="DT35" s="12"/>
      <c r="DU35" s="13">
        <f t="shared" si="18"/>
        <v>8.44</v>
      </c>
      <c r="DV35" s="13"/>
      <c r="DW35" s="14" t="str">
        <f t="shared" si="33"/>
        <v>Giỏi</v>
      </c>
      <c r="DX35" s="14"/>
      <c r="DY35" s="11">
        <v>10</v>
      </c>
      <c r="DZ35" s="98"/>
      <c r="EA35" s="11">
        <v>9</v>
      </c>
      <c r="EB35" s="98"/>
      <c r="EC35" s="11">
        <v>10</v>
      </c>
      <c r="ED35" s="98"/>
      <c r="EE35" s="11">
        <v>9</v>
      </c>
      <c r="EF35" s="98"/>
      <c r="EG35" s="11">
        <v>9</v>
      </c>
      <c r="EH35" s="98"/>
      <c r="EI35" s="11">
        <v>9</v>
      </c>
      <c r="EJ35" s="98"/>
      <c r="EK35" s="11">
        <f t="shared" si="19"/>
        <v>9</v>
      </c>
      <c r="EL35" s="11">
        <v>9</v>
      </c>
      <c r="EM35" s="98"/>
      <c r="EN35" s="11">
        <v>9</v>
      </c>
      <c r="EO35" s="98"/>
      <c r="EP35" s="11">
        <v>9</v>
      </c>
      <c r="EQ35" s="98"/>
      <c r="ER35" s="11">
        <v>8</v>
      </c>
      <c r="ES35" s="98"/>
      <c r="ET35" s="11">
        <v>9</v>
      </c>
      <c r="EU35" s="98"/>
      <c r="EV35" s="217">
        <f t="shared" si="20"/>
        <v>9.0399999999999991</v>
      </c>
      <c r="EW35" s="220"/>
      <c r="EX35" s="221" t="str">
        <f t="shared" si="24"/>
        <v>Xuất sắc</v>
      </c>
      <c r="EY35" s="221"/>
      <c r="EZ35" s="217">
        <f t="shared" si="21"/>
        <v>8.75</v>
      </c>
      <c r="FA35" s="220"/>
      <c r="FB35" s="221" t="str">
        <f t="shared" si="25"/>
        <v>Giỏi</v>
      </c>
      <c r="FC35" s="219" t="str">
        <f t="shared" si="22"/>
        <v>Nguyễn Thị KimLoan</v>
      </c>
      <c r="FD35" s="13">
        <f t="shared" si="23"/>
        <v>8.16</v>
      </c>
      <c r="FE35" s="13"/>
      <c r="FF35" s="14" t="str">
        <f t="shared" si="34"/>
        <v>Giỏi</v>
      </c>
      <c r="FG35" s="15">
        <f t="shared" si="0"/>
        <v>3</v>
      </c>
    </row>
    <row r="36" spans="1:163" ht="12.75" x14ac:dyDescent="0.2">
      <c r="A36" s="16">
        <v>32</v>
      </c>
      <c r="B36" s="17" t="s">
        <v>198</v>
      </c>
      <c r="C36" s="18" t="s">
        <v>117</v>
      </c>
      <c r="D36" s="11">
        <v>8</v>
      </c>
      <c r="E36" s="12"/>
      <c r="F36" s="11">
        <f t="shared" si="1"/>
        <v>8</v>
      </c>
      <c r="G36" s="11">
        <v>7</v>
      </c>
      <c r="H36" s="12"/>
      <c r="I36" s="11">
        <f t="shared" si="2"/>
        <v>7</v>
      </c>
      <c r="J36" s="11">
        <v>8</v>
      </c>
      <c r="K36" s="12"/>
      <c r="L36" s="11">
        <f t="shared" si="3"/>
        <v>8</v>
      </c>
      <c r="M36" s="11">
        <v>6</v>
      </c>
      <c r="N36" s="12"/>
      <c r="O36" s="11">
        <f t="shared" si="4"/>
        <v>6</v>
      </c>
      <c r="P36" s="11">
        <v>9</v>
      </c>
      <c r="Q36" s="12"/>
      <c r="R36" s="11">
        <f t="shared" si="5"/>
        <v>9</v>
      </c>
      <c r="S36" s="11">
        <v>6</v>
      </c>
      <c r="T36" s="12"/>
      <c r="U36" s="12">
        <v>7</v>
      </c>
      <c r="V36" s="12"/>
      <c r="W36" s="12">
        <v>7</v>
      </c>
      <c r="X36" s="12"/>
      <c r="Y36" s="11">
        <v>6</v>
      </c>
      <c r="Z36" s="12"/>
      <c r="AA36" s="11">
        <f t="shared" si="6"/>
        <v>6</v>
      </c>
      <c r="AB36" s="11">
        <v>6</v>
      </c>
      <c r="AC36" s="12"/>
      <c r="AD36" s="11">
        <f t="shared" si="7"/>
        <v>6</v>
      </c>
      <c r="AE36" s="11">
        <v>8</v>
      </c>
      <c r="AF36" s="12"/>
      <c r="AG36" s="11">
        <v>6</v>
      </c>
      <c r="AH36" s="12"/>
      <c r="AI36" s="11">
        <f t="shared" si="8"/>
        <v>6</v>
      </c>
      <c r="AJ36" s="11">
        <v>7</v>
      </c>
      <c r="AK36" s="12"/>
      <c r="AL36" s="11">
        <v>6</v>
      </c>
      <c r="AM36" s="12"/>
      <c r="AN36" s="11">
        <v>7</v>
      </c>
      <c r="AO36" s="12"/>
      <c r="AP36" s="12">
        <v>7</v>
      </c>
      <c r="AQ36" s="12"/>
      <c r="AR36" s="12">
        <v>5</v>
      </c>
      <c r="AS36" s="12"/>
      <c r="AT36" s="11">
        <f t="shared" si="9"/>
        <v>5</v>
      </c>
      <c r="AU36" s="13">
        <f t="shared" si="10"/>
        <v>6.76</v>
      </c>
      <c r="AV36" s="13"/>
      <c r="AW36" s="14" t="str">
        <f t="shared" si="31"/>
        <v>TBKhá</v>
      </c>
      <c r="AX36" s="14"/>
      <c r="AY36" s="11">
        <v>7</v>
      </c>
      <c r="AZ36" s="12"/>
      <c r="BA36" s="11">
        <v>8</v>
      </c>
      <c r="BB36" s="11"/>
      <c r="BC36" s="11">
        <v>9</v>
      </c>
      <c r="BD36" s="12"/>
      <c r="BE36" s="11">
        <v>9</v>
      </c>
      <c r="BF36" s="12"/>
      <c r="BG36" s="11">
        <v>6</v>
      </c>
      <c r="BH36" s="12"/>
      <c r="BI36" s="11">
        <v>8</v>
      </c>
      <c r="BJ36" s="12"/>
      <c r="BK36" s="11">
        <v>10</v>
      </c>
      <c r="BL36" s="12"/>
      <c r="BM36" s="11">
        <v>8</v>
      </c>
      <c r="BN36" s="12"/>
      <c r="BO36" s="12">
        <v>9</v>
      </c>
      <c r="BP36" s="12"/>
      <c r="BQ36" s="12">
        <v>8</v>
      </c>
      <c r="BR36" s="12"/>
      <c r="BS36" s="11">
        <v>9</v>
      </c>
      <c r="BT36" s="12"/>
      <c r="BU36" s="11">
        <f t="shared" si="11"/>
        <v>9</v>
      </c>
      <c r="BV36" s="11">
        <v>8</v>
      </c>
      <c r="BW36" s="11"/>
      <c r="BX36" s="11">
        <v>8</v>
      </c>
      <c r="BY36" s="12"/>
      <c r="BZ36" s="11">
        <v>10</v>
      </c>
      <c r="CA36" s="12"/>
      <c r="CB36" s="11">
        <f t="shared" si="12"/>
        <v>10</v>
      </c>
      <c r="CC36" s="11">
        <v>8</v>
      </c>
      <c r="CD36" s="12"/>
      <c r="CE36" s="11">
        <v>8</v>
      </c>
      <c r="CF36" s="11"/>
      <c r="CG36" s="11">
        <v>8</v>
      </c>
      <c r="CH36" s="11"/>
      <c r="CI36" s="11">
        <v>9</v>
      </c>
      <c r="CJ36" s="12"/>
      <c r="CK36" s="11">
        <f t="shared" si="13"/>
        <v>9</v>
      </c>
      <c r="CL36" s="11">
        <v>8</v>
      </c>
      <c r="CM36" s="12"/>
      <c r="CN36" s="11">
        <v>10</v>
      </c>
      <c r="CO36" s="12"/>
      <c r="CP36" s="11">
        <f t="shared" si="14"/>
        <v>10</v>
      </c>
      <c r="CQ36" s="12">
        <v>8</v>
      </c>
      <c r="CR36" s="12"/>
      <c r="CS36" s="12">
        <v>8</v>
      </c>
      <c r="CT36" s="12"/>
      <c r="CU36" s="13">
        <f t="shared" si="15"/>
        <v>8.36</v>
      </c>
      <c r="CV36" s="13"/>
      <c r="CW36" s="14" t="str">
        <f t="shared" si="32"/>
        <v>Giỏi</v>
      </c>
      <c r="CX36" s="14"/>
      <c r="CY36" s="11">
        <v>9</v>
      </c>
      <c r="CZ36" s="12"/>
      <c r="DA36" s="11">
        <f t="shared" si="16"/>
        <v>9</v>
      </c>
      <c r="DB36" s="11">
        <v>10</v>
      </c>
      <c r="DC36" s="11"/>
      <c r="DD36" s="11">
        <f t="shared" si="17"/>
        <v>10</v>
      </c>
      <c r="DE36" s="11">
        <v>8</v>
      </c>
      <c r="DF36" s="12"/>
      <c r="DG36" s="11">
        <v>8</v>
      </c>
      <c r="DH36" s="12"/>
      <c r="DI36" s="11">
        <v>9</v>
      </c>
      <c r="DJ36" s="12"/>
      <c r="DK36" s="11">
        <v>8</v>
      </c>
      <c r="DL36" s="12"/>
      <c r="DM36" s="11">
        <v>8</v>
      </c>
      <c r="DN36" s="12"/>
      <c r="DO36" s="11">
        <v>8</v>
      </c>
      <c r="DP36" s="12"/>
      <c r="DQ36" s="12">
        <v>9</v>
      </c>
      <c r="DR36" s="12"/>
      <c r="DS36" s="12">
        <v>9</v>
      </c>
      <c r="DT36" s="12"/>
      <c r="DU36" s="13">
        <f t="shared" si="18"/>
        <v>8.64</v>
      </c>
      <c r="DV36" s="13"/>
      <c r="DW36" s="14" t="str">
        <f t="shared" si="33"/>
        <v>Giỏi</v>
      </c>
      <c r="DX36" s="14"/>
      <c r="DY36" s="11">
        <v>10</v>
      </c>
      <c r="DZ36" s="98"/>
      <c r="EA36" s="11">
        <v>9</v>
      </c>
      <c r="EB36" s="98"/>
      <c r="EC36" s="11">
        <v>10</v>
      </c>
      <c r="ED36" s="98"/>
      <c r="EE36" s="11">
        <v>10</v>
      </c>
      <c r="EF36" s="98"/>
      <c r="EG36" s="11">
        <v>9</v>
      </c>
      <c r="EH36" s="98"/>
      <c r="EI36" s="11">
        <v>8</v>
      </c>
      <c r="EJ36" s="98"/>
      <c r="EK36" s="11">
        <f t="shared" si="19"/>
        <v>8</v>
      </c>
      <c r="EL36" s="11">
        <v>9</v>
      </c>
      <c r="EM36" s="98"/>
      <c r="EN36" s="11">
        <v>9</v>
      </c>
      <c r="EO36" s="98"/>
      <c r="EP36" s="11">
        <v>9</v>
      </c>
      <c r="EQ36" s="98"/>
      <c r="ER36" s="11">
        <v>10</v>
      </c>
      <c r="ES36" s="98"/>
      <c r="ET36" s="11">
        <v>9</v>
      </c>
      <c r="EU36" s="98"/>
      <c r="EV36" s="217">
        <f t="shared" si="20"/>
        <v>9.18</v>
      </c>
      <c r="EW36" s="220"/>
      <c r="EX36" s="221" t="str">
        <f t="shared" si="24"/>
        <v>Xuất sắc</v>
      </c>
      <c r="EY36" s="221"/>
      <c r="EZ36" s="217">
        <f t="shared" si="21"/>
        <v>8.92</v>
      </c>
      <c r="FA36" s="220"/>
      <c r="FB36" s="221" t="str">
        <f t="shared" si="25"/>
        <v>Giỏi</v>
      </c>
      <c r="FC36" s="219" t="str">
        <f t="shared" si="22"/>
        <v>Võ ThịLoan</v>
      </c>
      <c r="FD36" s="13">
        <f t="shared" si="23"/>
        <v>8.01</v>
      </c>
      <c r="FE36" s="13"/>
      <c r="FF36" s="14" t="str">
        <f t="shared" si="34"/>
        <v>Giỏi</v>
      </c>
      <c r="FG36" s="15">
        <f t="shared" si="0"/>
        <v>10</v>
      </c>
    </row>
    <row r="37" spans="1:163" ht="12.75" x14ac:dyDescent="0.2">
      <c r="A37" s="16">
        <v>33</v>
      </c>
      <c r="B37" s="17" t="s">
        <v>102</v>
      </c>
      <c r="C37" s="18" t="s">
        <v>218</v>
      </c>
      <c r="D37" s="11">
        <v>7</v>
      </c>
      <c r="E37" s="12"/>
      <c r="F37" s="11">
        <f t="shared" si="1"/>
        <v>7</v>
      </c>
      <c r="G37" s="11">
        <v>6</v>
      </c>
      <c r="H37" s="12"/>
      <c r="I37" s="11">
        <f t="shared" si="2"/>
        <v>6</v>
      </c>
      <c r="J37" s="11">
        <v>9</v>
      </c>
      <c r="K37" s="12"/>
      <c r="L37" s="11">
        <f t="shared" si="3"/>
        <v>9</v>
      </c>
      <c r="M37" s="11">
        <v>7</v>
      </c>
      <c r="N37" s="12"/>
      <c r="O37" s="11">
        <f t="shared" si="4"/>
        <v>7</v>
      </c>
      <c r="P37" s="11">
        <v>8</v>
      </c>
      <c r="Q37" s="12"/>
      <c r="R37" s="11">
        <f t="shared" si="5"/>
        <v>8</v>
      </c>
      <c r="S37" s="11">
        <v>7</v>
      </c>
      <c r="T37" s="12"/>
      <c r="U37" s="12">
        <v>7</v>
      </c>
      <c r="V37" s="12"/>
      <c r="W37" s="12">
        <v>8</v>
      </c>
      <c r="X37" s="12"/>
      <c r="Y37" s="11">
        <v>8</v>
      </c>
      <c r="Z37" s="12"/>
      <c r="AA37" s="11">
        <f t="shared" si="6"/>
        <v>8</v>
      </c>
      <c r="AB37" s="11">
        <v>5</v>
      </c>
      <c r="AC37" s="12"/>
      <c r="AD37" s="11">
        <f t="shared" si="7"/>
        <v>5</v>
      </c>
      <c r="AE37" s="11">
        <v>7</v>
      </c>
      <c r="AF37" s="12"/>
      <c r="AG37" s="11">
        <v>7</v>
      </c>
      <c r="AH37" s="12"/>
      <c r="AI37" s="11">
        <f t="shared" si="8"/>
        <v>7</v>
      </c>
      <c r="AJ37" s="11">
        <v>7</v>
      </c>
      <c r="AK37" s="12"/>
      <c r="AL37" s="11">
        <v>7</v>
      </c>
      <c r="AM37" s="12"/>
      <c r="AN37" s="11">
        <v>7</v>
      </c>
      <c r="AO37" s="12"/>
      <c r="AP37" s="12">
        <v>7</v>
      </c>
      <c r="AQ37" s="12"/>
      <c r="AR37" s="12">
        <v>6</v>
      </c>
      <c r="AS37" s="12"/>
      <c r="AT37" s="11">
        <f t="shared" si="9"/>
        <v>6</v>
      </c>
      <c r="AU37" s="13">
        <f t="shared" si="10"/>
        <v>6.91</v>
      </c>
      <c r="AV37" s="13"/>
      <c r="AW37" s="14" t="str">
        <f t="shared" si="31"/>
        <v>TBKhá</v>
      </c>
      <c r="AX37" s="14"/>
      <c r="AY37" s="11">
        <v>7</v>
      </c>
      <c r="AZ37" s="12"/>
      <c r="BA37" s="11">
        <v>8</v>
      </c>
      <c r="BB37" s="11"/>
      <c r="BC37" s="11">
        <v>9</v>
      </c>
      <c r="BD37" s="12"/>
      <c r="BE37" s="11">
        <v>9</v>
      </c>
      <c r="BF37" s="12"/>
      <c r="BG37" s="11">
        <v>8</v>
      </c>
      <c r="BH37" s="12"/>
      <c r="BI37" s="11">
        <v>8</v>
      </c>
      <c r="BJ37" s="12"/>
      <c r="BK37" s="11">
        <v>10</v>
      </c>
      <c r="BL37" s="12"/>
      <c r="BM37" s="11">
        <v>8</v>
      </c>
      <c r="BN37" s="12"/>
      <c r="BO37" s="12">
        <v>9</v>
      </c>
      <c r="BP37" s="12"/>
      <c r="BQ37" s="12">
        <v>8</v>
      </c>
      <c r="BR37" s="12"/>
      <c r="BS37" s="11">
        <v>9</v>
      </c>
      <c r="BT37" s="12"/>
      <c r="BU37" s="11">
        <f t="shared" si="11"/>
        <v>9</v>
      </c>
      <c r="BV37" s="11">
        <v>7</v>
      </c>
      <c r="BW37" s="11"/>
      <c r="BX37" s="11">
        <v>8</v>
      </c>
      <c r="BY37" s="12"/>
      <c r="BZ37" s="11">
        <v>9</v>
      </c>
      <c r="CA37" s="12"/>
      <c r="CB37" s="11">
        <f t="shared" si="12"/>
        <v>9</v>
      </c>
      <c r="CC37" s="11">
        <v>8</v>
      </c>
      <c r="CD37" s="12"/>
      <c r="CE37" s="11">
        <v>8</v>
      </c>
      <c r="CF37" s="11"/>
      <c r="CG37" s="11">
        <v>9</v>
      </c>
      <c r="CH37" s="11"/>
      <c r="CI37" s="11">
        <v>9</v>
      </c>
      <c r="CJ37" s="12"/>
      <c r="CK37" s="11">
        <f t="shared" si="13"/>
        <v>9</v>
      </c>
      <c r="CL37" s="11">
        <v>8</v>
      </c>
      <c r="CM37" s="12"/>
      <c r="CN37" s="11">
        <v>9</v>
      </c>
      <c r="CO37" s="12"/>
      <c r="CP37" s="11">
        <f t="shared" si="14"/>
        <v>9</v>
      </c>
      <c r="CQ37" s="12">
        <v>8</v>
      </c>
      <c r="CR37" s="12"/>
      <c r="CS37" s="12">
        <v>9</v>
      </c>
      <c r="CT37" s="12"/>
      <c r="CU37" s="13">
        <f t="shared" si="15"/>
        <v>8.34</v>
      </c>
      <c r="CV37" s="13"/>
      <c r="CW37" s="14" t="str">
        <f t="shared" si="32"/>
        <v>Giỏi</v>
      </c>
      <c r="CX37" s="14"/>
      <c r="CY37" s="11">
        <v>9</v>
      </c>
      <c r="CZ37" s="12"/>
      <c r="DA37" s="11">
        <f t="shared" si="16"/>
        <v>9</v>
      </c>
      <c r="DB37" s="11">
        <v>10</v>
      </c>
      <c r="DC37" s="11"/>
      <c r="DD37" s="11">
        <f t="shared" si="17"/>
        <v>10</v>
      </c>
      <c r="DE37" s="11">
        <v>8</v>
      </c>
      <c r="DF37" s="12"/>
      <c r="DG37" s="11">
        <v>7</v>
      </c>
      <c r="DH37" s="12"/>
      <c r="DI37" s="11">
        <v>9</v>
      </c>
      <c r="DJ37" s="12"/>
      <c r="DK37" s="11">
        <v>8</v>
      </c>
      <c r="DL37" s="12"/>
      <c r="DM37" s="11">
        <v>7</v>
      </c>
      <c r="DN37" s="12"/>
      <c r="DO37" s="11">
        <v>8</v>
      </c>
      <c r="DP37" s="12"/>
      <c r="DQ37" s="12">
        <v>9</v>
      </c>
      <c r="DR37" s="12"/>
      <c r="DS37" s="12">
        <v>8</v>
      </c>
      <c r="DT37" s="12"/>
      <c r="DU37" s="13">
        <f t="shared" si="18"/>
        <v>8.32</v>
      </c>
      <c r="DV37" s="13"/>
      <c r="DW37" s="14" t="str">
        <f t="shared" si="33"/>
        <v>Giỏi</v>
      </c>
      <c r="DX37" s="14"/>
      <c r="DY37" s="11">
        <v>9</v>
      </c>
      <c r="DZ37" s="98"/>
      <c r="EA37" s="11">
        <v>9</v>
      </c>
      <c r="EB37" s="98"/>
      <c r="EC37" s="11">
        <v>10</v>
      </c>
      <c r="ED37" s="98"/>
      <c r="EE37" s="11">
        <v>7</v>
      </c>
      <c r="EF37" s="98"/>
      <c r="EG37" s="11">
        <v>9</v>
      </c>
      <c r="EH37" s="98"/>
      <c r="EI37" s="11">
        <v>9</v>
      </c>
      <c r="EJ37" s="98"/>
      <c r="EK37" s="11">
        <f t="shared" si="19"/>
        <v>9</v>
      </c>
      <c r="EL37" s="11">
        <v>8</v>
      </c>
      <c r="EM37" s="98"/>
      <c r="EN37" s="11">
        <v>8</v>
      </c>
      <c r="EO37" s="98"/>
      <c r="EP37" s="11">
        <v>8</v>
      </c>
      <c r="EQ37" s="98"/>
      <c r="ER37" s="11">
        <v>10</v>
      </c>
      <c r="ES37" s="98"/>
      <c r="ET37" s="11">
        <v>9</v>
      </c>
      <c r="EU37" s="98"/>
      <c r="EV37" s="217">
        <f t="shared" si="20"/>
        <v>8.7100000000000009</v>
      </c>
      <c r="EW37" s="220"/>
      <c r="EX37" s="221" t="str">
        <f t="shared" si="24"/>
        <v>Giỏi</v>
      </c>
      <c r="EY37" s="221"/>
      <c r="EZ37" s="217">
        <f t="shared" si="21"/>
        <v>8.5299999999999994</v>
      </c>
      <c r="FA37" s="220"/>
      <c r="FB37" s="221" t="str">
        <f t="shared" si="25"/>
        <v>Giỏi</v>
      </c>
      <c r="FC37" s="219" t="str">
        <f t="shared" si="22"/>
        <v>Lê ThịLộc</v>
      </c>
      <c r="FD37" s="13">
        <f t="shared" si="23"/>
        <v>7.92</v>
      </c>
      <c r="FE37" s="13"/>
      <c r="FF37" s="14" t="str">
        <f t="shared" si="34"/>
        <v>Khá</v>
      </c>
      <c r="FG37" s="15">
        <f t="shared" si="0"/>
        <v>14</v>
      </c>
    </row>
    <row r="38" spans="1:163" ht="12.75" x14ac:dyDescent="0.2">
      <c r="A38" s="16">
        <v>34</v>
      </c>
      <c r="B38" s="17" t="s">
        <v>371</v>
      </c>
      <c r="C38" s="18" t="s">
        <v>121</v>
      </c>
      <c r="D38" s="11">
        <v>8</v>
      </c>
      <c r="E38" s="12"/>
      <c r="F38" s="11">
        <f t="shared" si="1"/>
        <v>8</v>
      </c>
      <c r="G38" s="11">
        <v>6</v>
      </c>
      <c r="H38" s="12"/>
      <c r="I38" s="11">
        <f t="shared" si="2"/>
        <v>6</v>
      </c>
      <c r="J38" s="11">
        <v>9</v>
      </c>
      <c r="K38" s="12"/>
      <c r="L38" s="11">
        <f t="shared" si="3"/>
        <v>9</v>
      </c>
      <c r="M38" s="11">
        <v>6</v>
      </c>
      <c r="N38" s="12"/>
      <c r="O38" s="11">
        <f t="shared" si="4"/>
        <v>6</v>
      </c>
      <c r="P38" s="11">
        <v>9</v>
      </c>
      <c r="Q38" s="12"/>
      <c r="R38" s="11">
        <f t="shared" si="5"/>
        <v>9</v>
      </c>
      <c r="S38" s="11">
        <v>7</v>
      </c>
      <c r="T38" s="12"/>
      <c r="U38" s="12">
        <v>7</v>
      </c>
      <c r="V38" s="12"/>
      <c r="W38" s="12">
        <v>8</v>
      </c>
      <c r="X38" s="12"/>
      <c r="Y38" s="11">
        <v>7</v>
      </c>
      <c r="Z38" s="12"/>
      <c r="AA38" s="11">
        <f t="shared" si="6"/>
        <v>7</v>
      </c>
      <c r="AB38" s="11">
        <v>5</v>
      </c>
      <c r="AC38" s="12"/>
      <c r="AD38" s="11">
        <f t="shared" si="7"/>
        <v>5</v>
      </c>
      <c r="AE38" s="11">
        <v>9</v>
      </c>
      <c r="AF38" s="12"/>
      <c r="AG38" s="11">
        <v>6</v>
      </c>
      <c r="AH38" s="12"/>
      <c r="AI38" s="11">
        <f t="shared" si="8"/>
        <v>6</v>
      </c>
      <c r="AJ38" s="11">
        <v>7</v>
      </c>
      <c r="AK38" s="12"/>
      <c r="AL38" s="11">
        <v>7</v>
      </c>
      <c r="AM38" s="12"/>
      <c r="AN38" s="11">
        <v>7</v>
      </c>
      <c r="AO38" s="12"/>
      <c r="AP38" s="12">
        <v>7</v>
      </c>
      <c r="AQ38" s="12"/>
      <c r="AR38" s="12">
        <v>6</v>
      </c>
      <c r="AS38" s="12"/>
      <c r="AT38" s="11">
        <f t="shared" si="9"/>
        <v>6</v>
      </c>
      <c r="AU38" s="13">
        <f t="shared" si="10"/>
        <v>6.91</v>
      </c>
      <c r="AV38" s="13"/>
      <c r="AW38" s="14" t="str">
        <f t="shared" si="31"/>
        <v>TBKhá</v>
      </c>
      <c r="AX38" s="14"/>
      <c r="AY38" s="11">
        <v>6</v>
      </c>
      <c r="AZ38" s="12"/>
      <c r="BA38" s="11">
        <v>8</v>
      </c>
      <c r="BB38" s="11"/>
      <c r="BC38" s="11">
        <v>8</v>
      </c>
      <c r="BD38" s="12"/>
      <c r="BE38" s="11">
        <v>9</v>
      </c>
      <c r="BF38" s="12"/>
      <c r="BG38" s="11">
        <v>7</v>
      </c>
      <c r="BH38" s="12"/>
      <c r="BI38" s="11">
        <v>8</v>
      </c>
      <c r="BJ38" s="12"/>
      <c r="BK38" s="11">
        <v>10</v>
      </c>
      <c r="BL38" s="12"/>
      <c r="BM38" s="11">
        <v>7</v>
      </c>
      <c r="BN38" s="12"/>
      <c r="BO38" s="12">
        <v>9</v>
      </c>
      <c r="BP38" s="12"/>
      <c r="BQ38" s="12">
        <v>8</v>
      </c>
      <c r="BR38" s="12"/>
      <c r="BS38" s="11">
        <v>9</v>
      </c>
      <c r="BT38" s="12"/>
      <c r="BU38" s="11">
        <f t="shared" si="11"/>
        <v>9</v>
      </c>
      <c r="BV38" s="11">
        <v>7</v>
      </c>
      <c r="BW38" s="11"/>
      <c r="BX38" s="11">
        <v>8</v>
      </c>
      <c r="BY38" s="12"/>
      <c r="BZ38" s="11">
        <v>9</v>
      </c>
      <c r="CA38" s="12"/>
      <c r="CB38" s="11">
        <f t="shared" si="12"/>
        <v>9</v>
      </c>
      <c r="CC38" s="11">
        <v>7</v>
      </c>
      <c r="CD38" s="12"/>
      <c r="CE38" s="11">
        <v>8</v>
      </c>
      <c r="CF38" s="11"/>
      <c r="CG38" s="11">
        <v>9</v>
      </c>
      <c r="CH38" s="11"/>
      <c r="CI38" s="11">
        <v>9</v>
      </c>
      <c r="CJ38" s="12"/>
      <c r="CK38" s="11">
        <f t="shared" si="13"/>
        <v>9</v>
      </c>
      <c r="CL38" s="11">
        <v>8</v>
      </c>
      <c r="CM38" s="12"/>
      <c r="CN38" s="11">
        <v>9</v>
      </c>
      <c r="CO38" s="12"/>
      <c r="CP38" s="11">
        <f t="shared" si="14"/>
        <v>9</v>
      </c>
      <c r="CQ38" s="12">
        <v>9</v>
      </c>
      <c r="CR38" s="12"/>
      <c r="CS38" s="12">
        <v>8</v>
      </c>
      <c r="CT38" s="12"/>
      <c r="CU38" s="13">
        <f t="shared" si="15"/>
        <v>8.11</v>
      </c>
      <c r="CV38" s="13"/>
      <c r="CW38" s="14" t="str">
        <f t="shared" si="32"/>
        <v>Giỏi</v>
      </c>
      <c r="CX38" s="14"/>
      <c r="CY38" s="11">
        <v>9</v>
      </c>
      <c r="CZ38" s="12"/>
      <c r="DA38" s="11">
        <f t="shared" si="16"/>
        <v>9</v>
      </c>
      <c r="DB38" s="11">
        <v>9</v>
      </c>
      <c r="DC38" s="11"/>
      <c r="DD38" s="11">
        <f t="shared" si="17"/>
        <v>9</v>
      </c>
      <c r="DE38" s="11">
        <v>7</v>
      </c>
      <c r="DF38" s="12"/>
      <c r="DG38" s="11">
        <v>8</v>
      </c>
      <c r="DH38" s="12"/>
      <c r="DI38" s="11">
        <v>10</v>
      </c>
      <c r="DJ38" s="12"/>
      <c r="DK38" s="11">
        <v>8</v>
      </c>
      <c r="DL38" s="12"/>
      <c r="DM38" s="11">
        <v>8</v>
      </c>
      <c r="DN38" s="12"/>
      <c r="DO38" s="11">
        <v>8</v>
      </c>
      <c r="DP38" s="12"/>
      <c r="DQ38" s="12">
        <v>8</v>
      </c>
      <c r="DR38" s="12"/>
      <c r="DS38" s="12">
        <v>9</v>
      </c>
      <c r="DT38" s="12"/>
      <c r="DU38" s="13">
        <f t="shared" si="18"/>
        <v>8.44</v>
      </c>
      <c r="DV38" s="13"/>
      <c r="DW38" s="14" t="str">
        <f t="shared" si="33"/>
        <v>Giỏi</v>
      </c>
      <c r="DX38" s="14"/>
      <c r="DY38" s="11">
        <v>9</v>
      </c>
      <c r="DZ38" s="98"/>
      <c r="EA38" s="11">
        <v>8</v>
      </c>
      <c r="EB38" s="98"/>
      <c r="EC38" s="11">
        <v>10</v>
      </c>
      <c r="ED38" s="98"/>
      <c r="EE38" s="11">
        <v>8</v>
      </c>
      <c r="EF38" s="98"/>
      <c r="EG38" s="11">
        <v>9</v>
      </c>
      <c r="EH38" s="98"/>
      <c r="EI38" s="11">
        <v>9</v>
      </c>
      <c r="EJ38" s="98"/>
      <c r="EK38" s="11">
        <f t="shared" si="19"/>
        <v>9</v>
      </c>
      <c r="EL38" s="11">
        <v>8</v>
      </c>
      <c r="EM38" s="98"/>
      <c r="EN38" s="11">
        <v>8</v>
      </c>
      <c r="EO38" s="98"/>
      <c r="EP38" s="11">
        <v>9</v>
      </c>
      <c r="EQ38" s="98"/>
      <c r="ER38" s="11">
        <v>7</v>
      </c>
      <c r="ES38" s="98"/>
      <c r="ET38" s="11">
        <v>8</v>
      </c>
      <c r="EU38" s="98"/>
      <c r="EV38" s="217">
        <f t="shared" si="20"/>
        <v>8.5</v>
      </c>
      <c r="EW38" s="220"/>
      <c r="EX38" s="221" t="str">
        <f t="shared" si="24"/>
        <v>Giỏi</v>
      </c>
      <c r="EY38" s="221"/>
      <c r="EZ38" s="217">
        <f t="shared" si="21"/>
        <v>8.4700000000000006</v>
      </c>
      <c r="FA38" s="220"/>
      <c r="FB38" s="221" t="str">
        <f t="shared" si="25"/>
        <v>Giỏi</v>
      </c>
      <c r="FC38" s="219" t="str">
        <f t="shared" si="22"/>
        <v>Phan Thị KhánhMỹ</v>
      </c>
      <c r="FD38" s="13">
        <f t="shared" si="23"/>
        <v>7.83</v>
      </c>
      <c r="FE38" s="13"/>
      <c r="FF38" s="14" t="str">
        <f t="shared" si="34"/>
        <v>Khá</v>
      </c>
      <c r="FG38" s="15">
        <f t="shared" si="0"/>
        <v>22</v>
      </c>
    </row>
    <row r="39" spans="1:163" ht="12.75" x14ac:dyDescent="0.2">
      <c r="A39" s="16">
        <v>35</v>
      </c>
      <c r="B39" s="17" t="s">
        <v>372</v>
      </c>
      <c r="C39" s="18" t="s">
        <v>233</v>
      </c>
      <c r="D39" s="11">
        <v>6</v>
      </c>
      <c r="E39" s="12"/>
      <c r="F39" s="11">
        <f t="shared" si="1"/>
        <v>6</v>
      </c>
      <c r="G39" s="11">
        <v>6</v>
      </c>
      <c r="H39" s="12"/>
      <c r="I39" s="11">
        <f t="shared" si="2"/>
        <v>6</v>
      </c>
      <c r="J39" s="11">
        <v>8</v>
      </c>
      <c r="K39" s="12"/>
      <c r="L39" s="11">
        <f t="shared" si="3"/>
        <v>8</v>
      </c>
      <c r="M39" s="11">
        <v>5</v>
      </c>
      <c r="N39" s="12"/>
      <c r="O39" s="11">
        <f t="shared" si="4"/>
        <v>5</v>
      </c>
      <c r="P39" s="11">
        <v>7</v>
      </c>
      <c r="Q39" s="12"/>
      <c r="R39" s="11">
        <f t="shared" si="5"/>
        <v>7</v>
      </c>
      <c r="S39" s="11">
        <v>5</v>
      </c>
      <c r="T39" s="12"/>
      <c r="U39" s="12">
        <v>7</v>
      </c>
      <c r="V39" s="12"/>
      <c r="W39" s="12">
        <v>8</v>
      </c>
      <c r="X39" s="12"/>
      <c r="Y39" s="11">
        <v>6</v>
      </c>
      <c r="Z39" s="12"/>
      <c r="AA39" s="11">
        <f t="shared" si="6"/>
        <v>6</v>
      </c>
      <c r="AB39" s="11">
        <v>6</v>
      </c>
      <c r="AC39" s="12"/>
      <c r="AD39" s="11">
        <f t="shared" si="7"/>
        <v>6</v>
      </c>
      <c r="AE39" s="11">
        <v>9</v>
      </c>
      <c r="AF39" s="12"/>
      <c r="AG39" s="11">
        <v>6</v>
      </c>
      <c r="AH39" s="12"/>
      <c r="AI39" s="11">
        <f t="shared" si="8"/>
        <v>6</v>
      </c>
      <c r="AJ39" s="11">
        <v>6</v>
      </c>
      <c r="AK39" s="12"/>
      <c r="AL39" s="11">
        <v>7</v>
      </c>
      <c r="AM39" s="12"/>
      <c r="AN39" s="11">
        <v>7</v>
      </c>
      <c r="AO39" s="12"/>
      <c r="AP39" s="12">
        <v>6</v>
      </c>
      <c r="AQ39" s="12"/>
      <c r="AR39" s="12">
        <v>5</v>
      </c>
      <c r="AS39" s="12"/>
      <c r="AT39" s="11">
        <f t="shared" si="9"/>
        <v>5</v>
      </c>
      <c r="AU39" s="13">
        <f t="shared" si="10"/>
        <v>6.41</v>
      </c>
      <c r="AV39" s="13"/>
      <c r="AW39" s="14" t="str">
        <f t="shared" si="31"/>
        <v>TBKhá</v>
      </c>
      <c r="AX39" s="14"/>
      <c r="AY39" s="11">
        <v>6</v>
      </c>
      <c r="AZ39" s="12"/>
      <c r="BA39" s="11">
        <v>7</v>
      </c>
      <c r="BB39" s="11"/>
      <c r="BC39" s="11">
        <v>8</v>
      </c>
      <c r="BD39" s="12"/>
      <c r="BE39" s="11">
        <v>6</v>
      </c>
      <c r="BF39" s="12"/>
      <c r="BG39" s="11">
        <v>6</v>
      </c>
      <c r="BH39" s="12"/>
      <c r="BI39" s="11">
        <v>8</v>
      </c>
      <c r="BJ39" s="12"/>
      <c r="BK39" s="11">
        <v>8</v>
      </c>
      <c r="BL39" s="12"/>
      <c r="BM39" s="11">
        <v>7</v>
      </c>
      <c r="BN39" s="12"/>
      <c r="BO39" s="12">
        <v>9</v>
      </c>
      <c r="BP39" s="12"/>
      <c r="BQ39" s="12">
        <v>8</v>
      </c>
      <c r="BR39" s="12"/>
      <c r="BS39" s="11">
        <v>8</v>
      </c>
      <c r="BT39" s="12"/>
      <c r="BU39" s="11">
        <f t="shared" si="11"/>
        <v>8</v>
      </c>
      <c r="BV39" s="11">
        <v>6</v>
      </c>
      <c r="BW39" s="11"/>
      <c r="BX39" s="11">
        <v>8</v>
      </c>
      <c r="BY39" s="12"/>
      <c r="BZ39" s="11">
        <v>5</v>
      </c>
      <c r="CA39" s="12"/>
      <c r="CB39" s="11">
        <f t="shared" si="12"/>
        <v>5</v>
      </c>
      <c r="CC39" s="11">
        <v>7</v>
      </c>
      <c r="CD39" s="12"/>
      <c r="CE39" s="11">
        <v>7</v>
      </c>
      <c r="CF39" s="11"/>
      <c r="CG39" s="11">
        <v>8</v>
      </c>
      <c r="CH39" s="11"/>
      <c r="CI39" s="11">
        <v>6</v>
      </c>
      <c r="CJ39" s="12"/>
      <c r="CK39" s="11">
        <f t="shared" si="13"/>
        <v>6</v>
      </c>
      <c r="CL39" s="11">
        <v>6</v>
      </c>
      <c r="CM39" s="12"/>
      <c r="CN39" s="11">
        <v>8</v>
      </c>
      <c r="CO39" s="12"/>
      <c r="CP39" s="11">
        <f t="shared" si="14"/>
        <v>8</v>
      </c>
      <c r="CQ39" s="12">
        <v>8</v>
      </c>
      <c r="CR39" s="12"/>
      <c r="CS39" s="12">
        <v>8</v>
      </c>
      <c r="CT39" s="12"/>
      <c r="CU39" s="13">
        <f t="shared" si="15"/>
        <v>7.13</v>
      </c>
      <c r="CV39" s="13"/>
      <c r="CW39" s="14" t="str">
        <f t="shared" si="32"/>
        <v>Khá</v>
      </c>
      <c r="CX39" s="14"/>
      <c r="CY39" s="11">
        <v>8</v>
      </c>
      <c r="CZ39" s="12"/>
      <c r="DA39" s="11">
        <f t="shared" si="16"/>
        <v>8</v>
      </c>
      <c r="DB39" s="11">
        <v>6</v>
      </c>
      <c r="DC39" s="11"/>
      <c r="DD39" s="11">
        <f t="shared" si="17"/>
        <v>6</v>
      </c>
      <c r="DE39" s="11">
        <v>5</v>
      </c>
      <c r="DF39" s="12"/>
      <c r="DG39" s="11">
        <v>7</v>
      </c>
      <c r="DH39" s="12"/>
      <c r="DI39" s="11">
        <v>8</v>
      </c>
      <c r="DJ39" s="12"/>
      <c r="DK39" s="11">
        <v>8</v>
      </c>
      <c r="DL39" s="12"/>
      <c r="DM39" s="11">
        <v>6</v>
      </c>
      <c r="DN39" s="12"/>
      <c r="DO39" s="11">
        <v>9</v>
      </c>
      <c r="DP39" s="12"/>
      <c r="DQ39" s="12">
        <v>8</v>
      </c>
      <c r="DR39" s="12"/>
      <c r="DS39" s="12">
        <v>8</v>
      </c>
      <c r="DT39" s="12"/>
      <c r="DU39" s="13">
        <f t="shared" si="18"/>
        <v>7.28</v>
      </c>
      <c r="DV39" s="13"/>
      <c r="DW39" s="14" t="str">
        <f t="shared" si="33"/>
        <v>Khá</v>
      </c>
      <c r="DX39" s="14"/>
      <c r="DY39" s="11">
        <v>8</v>
      </c>
      <c r="DZ39" s="98"/>
      <c r="EA39" s="11">
        <v>5</v>
      </c>
      <c r="EB39" s="98"/>
      <c r="EC39" s="11">
        <v>8</v>
      </c>
      <c r="ED39" s="98"/>
      <c r="EE39" s="11">
        <v>8</v>
      </c>
      <c r="EF39" s="98"/>
      <c r="EG39" s="11">
        <v>8</v>
      </c>
      <c r="EH39" s="98"/>
      <c r="EI39" s="11">
        <v>9</v>
      </c>
      <c r="EJ39" s="98"/>
      <c r="EK39" s="11">
        <f t="shared" si="19"/>
        <v>9</v>
      </c>
      <c r="EL39" s="11">
        <v>8</v>
      </c>
      <c r="EM39" s="98"/>
      <c r="EN39" s="11">
        <v>9</v>
      </c>
      <c r="EO39" s="98"/>
      <c r="EP39" s="11">
        <v>9</v>
      </c>
      <c r="EQ39" s="98"/>
      <c r="ER39" s="11">
        <v>6</v>
      </c>
      <c r="ES39" s="98"/>
      <c r="ET39" s="11">
        <v>8</v>
      </c>
      <c r="EU39" s="98"/>
      <c r="EV39" s="217">
        <f t="shared" si="20"/>
        <v>7.96</v>
      </c>
      <c r="EW39" s="220"/>
      <c r="EX39" s="221" t="str">
        <f t="shared" si="24"/>
        <v>Khá</v>
      </c>
      <c r="EY39" s="221"/>
      <c r="EZ39" s="217">
        <f t="shared" si="21"/>
        <v>7.64</v>
      </c>
      <c r="FA39" s="220"/>
      <c r="FB39" s="221" t="str">
        <f t="shared" si="25"/>
        <v>Khá</v>
      </c>
      <c r="FC39" s="219" t="str">
        <f t="shared" si="22"/>
        <v>Ngô Thị ThanhNga</v>
      </c>
      <c r="FD39" s="13">
        <f t="shared" si="23"/>
        <v>7.06</v>
      </c>
      <c r="FE39" s="13"/>
      <c r="FF39" s="14" t="str">
        <f t="shared" si="34"/>
        <v>Khá</v>
      </c>
      <c r="FG39" s="15">
        <f t="shared" ref="FG39:FG70" si="35">RANK(FD39,$FD$7:$FD$100)</f>
        <v>67</v>
      </c>
    </row>
    <row r="40" spans="1:163" ht="12.75" x14ac:dyDescent="0.2">
      <c r="A40" s="16">
        <v>36</v>
      </c>
      <c r="B40" s="17" t="s">
        <v>373</v>
      </c>
      <c r="C40" s="18" t="s">
        <v>124</v>
      </c>
      <c r="D40" s="11">
        <v>5</v>
      </c>
      <c r="E40" s="12"/>
      <c r="F40" s="11">
        <f t="shared" si="1"/>
        <v>5</v>
      </c>
      <c r="G40" s="11">
        <v>7</v>
      </c>
      <c r="H40" s="12"/>
      <c r="I40" s="11">
        <f t="shared" si="2"/>
        <v>7</v>
      </c>
      <c r="J40" s="11">
        <v>8</v>
      </c>
      <c r="K40" s="12"/>
      <c r="L40" s="11">
        <f t="shared" si="3"/>
        <v>8</v>
      </c>
      <c r="M40" s="11">
        <v>5</v>
      </c>
      <c r="N40" s="12"/>
      <c r="O40" s="11">
        <f t="shared" si="4"/>
        <v>5</v>
      </c>
      <c r="P40" s="11">
        <v>7</v>
      </c>
      <c r="Q40" s="12"/>
      <c r="R40" s="11">
        <f t="shared" si="5"/>
        <v>7</v>
      </c>
      <c r="S40" s="11">
        <v>7</v>
      </c>
      <c r="T40" s="12"/>
      <c r="U40" s="12">
        <v>7</v>
      </c>
      <c r="V40" s="12"/>
      <c r="W40" s="12">
        <v>8</v>
      </c>
      <c r="X40" s="12"/>
      <c r="Y40" s="11">
        <v>8</v>
      </c>
      <c r="Z40" s="12"/>
      <c r="AA40" s="11">
        <f t="shared" si="6"/>
        <v>8</v>
      </c>
      <c r="AB40" s="11">
        <v>7</v>
      </c>
      <c r="AC40" s="12"/>
      <c r="AD40" s="11">
        <f t="shared" si="7"/>
        <v>7</v>
      </c>
      <c r="AE40" s="11">
        <v>9</v>
      </c>
      <c r="AF40" s="12"/>
      <c r="AG40" s="11">
        <v>5</v>
      </c>
      <c r="AH40" s="12"/>
      <c r="AI40" s="11">
        <f t="shared" si="8"/>
        <v>5</v>
      </c>
      <c r="AJ40" s="11">
        <v>6</v>
      </c>
      <c r="AK40" s="12"/>
      <c r="AL40" s="11">
        <v>6</v>
      </c>
      <c r="AM40" s="12"/>
      <c r="AN40" s="11">
        <v>7</v>
      </c>
      <c r="AO40" s="12"/>
      <c r="AP40" s="12">
        <v>6</v>
      </c>
      <c r="AQ40" s="12"/>
      <c r="AR40" s="12">
        <v>5</v>
      </c>
      <c r="AS40" s="12"/>
      <c r="AT40" s="11">
        <f t="shared" si="9"/>
        <v>5</v>
      </c>
      <c r="AU40" s="13">
        <f t="shared" si="10"/>
        <v>6.59</v>
      </c>
      <c r="AV40" s="13"/>
      <c r="AW40" s="14" t="str">
        <f t="shared" si="31"/>
        <v>TBKhá</v>
      </c>
      <c r="AX40" s="14"/>
      <c r="AY40" s="11">
        <v>6</v>
      </c>
      <c r="AZ40" s="12"/>
      <c r="BA40" s="11">
        <v>7</v>
      </c>
      <c r="BB40" s="11"/>
      <c r="BC40" s="11">
        <v>8</v>
      </c>
      <c r="BD40" s="12"/>
      <c r="BE40" s="11">
        <v>8</v>
      </c>
      <c r="BF40" s="12"/>
      <c r="BG40" s="11">
        <v>8</v>
      </c>
      <c r="BH40" s="12"/>
      <c r="BI40" s="11">
        <v>8</v>
      </c>
      <c r="BJ40" s="12"/>
      <c r="BK40" s="11">
        <v>9</v>
      </c>
      <c r="BL40" s="12"/>
      <c r="BM40" s="11">
        <v>8</v>
      </c>
      <c r="BN40" s="12"/>
      <c r="BO40" s="12">
        <v>9</v>
      </c>
      <c r="BP40" s="12"/>
      <c r="BQ40" s="12">
        <v>8</v>
      </c>
      <c r="BR40" s="12"/>
      <c r="BS40" s="11">
        <v>9</v>
      </c>
      <c r="BT40" s="12"/>
      <c r="BU40" s="11">
        <f t="shared" si="11"/>
        <v>9</v>
      </c>
      <c r="BV40" s="11">
        <v>8</v>
      </c>
      <c r="BW40" s="11"/>
      <c r="BX40" s="11">
        <v>8</v>
      </c>
      <c r="BY40" s="12"/>
      <c r="BZ40" s="11">
        <v>9</v>
      </c>
      <c r="CA40" s="12"/>
      <c r="CB40" s="11">
        <f t="shared" si="12"/>
        <v>9</v>
      </c>
      <c r="CC40" s="11">
        <v>7</v>
      </c>
      <c r="CD40" s="12"/>
      <c r="CE40" s="11">
        <v>8</v>
      </c>
      <c r="CF40" s="11"/>
      <c r="CG40" s="11">
        <v>8</v>
      </c>
      <c r="CH40" s="11"/>
      <c r="CI40" s="11">
        <v>8</v>
      </c>
      <c r="CJ40" s="12"/>
      <c r="CK40" s="11">
        <f t="shared" si="13"/>
        <v>8</v>
      </c>
      <c r="CL40" s="11">
        <v>8</v>
      </c>
      <c r="CM40" s="12"/>
      <c r="CN40" s="11">
        <v>10</v>
      </c>
      <c r="CO40" s="12"/>
      <c r="CP40" s="11">
        <f t="shared" si="14"/>
        <v>10</v>
      </c>
      <c r="CQ40" s="12">
        <v>9</v>
      </c>
      <c r="CR40" s="12"/>
      <c r="CS40" s="12">
        <v>8</v>
      </c>
      <c r="CT40" s="12"/>
      <c r="CU40" s="13">
        <f t="shared" si="15"/>
        <v>8.09</v>
      </c>
      <c r="CV40" s="13"/>
      <c r="CW40" s="14" t="str">
        <f t="shared" si="32"/>
        <v>Giỏi</v>
      </c>
      <c r="CX40" s="14"/>
      <c r="CY40" s="11">
        <v>8</v>
      </c>
      <c r="CZ40" s="12"/>
      <c r="DA40" s="11">
        <f t="shared" si="16"/>
        <v>8</v>
      </c>
      <c r="DB40" s="11">
        <v>8</v>
      </c>
      <c r="DC40" s="11"/>
      <c r="DD40" s="11">
        <f t="shared" si="17"/>
        <v>8</v>
      </c>
      <c r="DE40" s="11">
        <v>7</v>
      </c>
      <c r="DF40" s="12"/>
      <c r="DG40" s="11">
        <v>7</v>
      </c>
      <c r="DH40" s="12"/>
      <c r="DI40" s="11">
        <v>8</v>
      </c>
      <c r="DJ40" s="12"/>
      <c r="DK40" s="11">
        <v>8</v>
      </c>
      <c r="DL40" s="12"/>
      <c r="DM40" s="11">
        <v>7</v>
      </c>
      <c r="DN40" s="12"/>
      <c r="DO40" s="11">
        <v>9</v>
      </c>
      <c r="DP40" s="12"/>
      <c r="DQ40" s="12">
        <v>9</v>
      </c>
      <c r="DR40" s="12"/>
      <c r="DS40" s="12">
        <v>9</v>
      </c>
      <c r="DT40" s="12"/>
      <c r="DU40" s="13">
        <f t="shared" si="18"/>
        <v>7.92</v>
      </c>
      <c r="DV40" s="13"/>
      <c r="DW40" s="14" t="str">
        <f t="shared" si="33"/>
        <v>Khá</v>
      </c>
      <c r="DX40" s="14"/>
      <c r="DY40" s="11">
        <v>10</v>
      </c>
      <c r="DZ40" s="98"/>
      <c r="EA40" s="11">
        <v>9</v>
      </c>
      <c r="EB40" s="98"/>
      <c r="EC40" s="11">
        <v>10</v>
      </c>
      <c r="ED40" s="98"/>
      <c r="EE40" s="11">
        <v>9</v>
      </c>
      <c r="EF40" s="98"/>
      <c r="EG40" s="11">
        <v>8</v>
      </c>
      <c r="EH40" s="98"/>
      <c r="EI40" s="11">
        <v>9</v>
      </c>
      <c r="EJ40" s="98"/>
      <c r="EK40" s="11">
        <f t="shared" si="19"/>
        <v>9</v>
      </c>
      <c r="EL40" s="11">
        <v>8</v>
      </c>
      <c r="EM40" s="98"/>
      <c r="EN40" s="11">
        <v>9</v>
      </c>
      <c r="EO40" s="98"/>
      <c r="EP40" s="11">
        <v>8</v>
      </c>
      <c r="EQ40" s="98"/>
      <c r="ER40" s="11">
        <v>9</v>
      </c>
      <c r="ES40" s="98"/>
      <c r="ET40" s="11">
        <v>8</v>
      </c>
      <c r="EU40" s="98"/>
      <c r="EV40" s="217">
        <f t="shared" si="20"/>
        <v>8.75</v>
      </c>
      <c r="EW40" s="220"/>
      <c r="EX40" s="221" t="str">
        <f t="shared" si="24"/>
        <v>Giỏi</v>
      </c>
      <c r="EY40" s="221"/>
      <c r="EZ40" s="217">
        <f t="shared" si="21"/>
        <v>8.36</v>
      </c>
      <c r="FA40" s="220"/>
      <c r="FB40" s="221" t="str">
        <f t="shared" si="25"/>
        <v>Giỏi</v>
      </c>
      <c r="FC40" s="219" t="str">
        <f t="shared" si="22"/>
        <v>Lê Thị ThanhNgân</v>
      </c>
      <c r="FD40" s="13">
        <f t="shared" si="23"/>
        <v>7.68</v>
      </c>
      <c r="FE40" s="13"/>
      <c r="FF40" s="14" t="str">
        <f t="shared" si="34"/>
        <v>Khá</v>
      </c>
      <c r="FG40" s="15">
        <f t="shared" si="35"/>
        <v>30</v>
      </c>
    </row>
    <row r="41" spans="1:163" ht="12.75" x14ac:dyDescent="0.2">
      <c r="A41" s="16">
        <v>37</v>
      </c>
      <c r="B41" s="17" t="s">
        <v>97</v>
      </c>
      <c r="C41" s="18" t="s">
        <v>124</v>
      </c>
      <c r="D41" s="11">
        <v>9</v>
      </c>
      <c r="E41" s="12"/>
      <c r="F41" s="11">
        <f t="shared" si="1"/>
        <v>9</v>
      </c>
      <c r="G41" s="11">
        <v>6</v>
      </c>
      <c r="H41" s="12"/>
      <c r="I41" s="11">
        <f t="shared" si="2"/>
        <v>6</v>
      </c>
      <c r="J41" s="11">
        <v>7</v>
      </c>
      <c r="K41" s="12"/>
      <c r="L41" s="11">
        <f t="shared" si="3"/>
        <v>7</v>
      </c>
      <c r="M41" s="11">
        <v>7</v>
      </c>
      <c r="N41" s="12"/>
      <c r="O41" s="11">
        <f t="shared" si="4"/>
        <v>7</v>
      </c>
      <c r="P41" s="11">
        <v>9</v>
      </c>
      <c r="Q41" s="12"/>
      <c r="R41" s="11">
        <f t="shared" si="5"/>
        <v>9</v>
      </c>
      <c r="S41" s="11">
        <v>7</v>
      </c>
      <c r="T41" s="12"/>
      <c r="U41" s="12">
        <v>8</v>
      </c>
      <c r="V41" s="12"/>
      <c r="W41" s="12">
        <v>8</v>
      </c>
      <c r="X41" s="12"/>
      <c r="Y41" s="11">
        <v>9</v>
      </c>
      <c r="Z41" s="12"/>
      <c r="AA41" s="11">
        <f t="shared" si="6"/>
        <v>9</v>
      </c>
      <c r="AB41" s="11">
        <v>5</v>
      </c>
      <c r="AC41" s="12"/>
      <c r="AD41" s="11">
        <f t="shared" si="7"/>
        <v>5</v>
      </c>
      <c r="AE41" s="11">
        <v>7</v>
      </c>
      <c r="AF41" s="12"/>
      <c r="AG41" s="11">
        <v>6</v>
      </c>
      <c r="AH41" s="12"/>
      <c r="AI41" s="11">
        <f t="shared" si="8"/>
        <v>6</v>
      </c>
      <c r="AJ41" s="11">
        <v>7</v>
      </c>
      <c r="AK41" s="12"/>
      <c r="AL41" s="11">
        <v>7</v>
      </c>
      <c r="AM41" s="12"/>
      <c r="AN41" s="11">
        <v>6</v>
      </c>
      <c r="AO41" s="12"/>
      <c r="AP41" s="12">
        <v>8</v>
      </c>
      <c r="AQ41" s="12"/>
      <c r="AR41" s="12">
        <v>7</v>
      </c>
      <c r="AS41" s="12"/>
      <c r="AT41" s="11">
        <f t="shared" si="9"/>
        <v>7</v>
      </c>
      <c r="AU41" s="13">
        <f t="shared" si="10"/>
        <v>7.06</v>
      </c>
      <c r="AV41" s="13"/>
      <c r="AW41" s="14" t="str">
        <f t="shared" si="31"/>
        <v>Khá</v>
      </c>
      <c r="AX41" s="14"/>
      <c r="AY41" s="11">
        <v>7</v>
      </c>
      <c r="AZ41" s="12"/>
      <c r="BA41" s="11">
        <v>8</v>
      </c>
      <c r="BB41" s="11"/>
      <c r="BC41" s="11">
        <v>9</v>
      </c>
      <c r="BD41" s="12"/>
      <c r="BE41" s="11">
        <v>9</v>
      </c>
      <c r="BF41" s="12"/>
      <c r="BG41" s="11">
        <v>7</v>
      </c>
      <c r="BH41" s="12"/>
      <c r="BI41" s="11">
        <v>8</v>
      </c>
      <c r="BJ41" s="12"/>
      <c r="BK41" s="11">
        <v>8</v>
      </c>
      <c r="BL41" s="12"/>
      <c r="BM41" s="11">
        <v>8</v>
      </c>
      <c r="BN41" s="12"/>
      <c r="BO41" s="12">
        <v>8</v>
      </c>
      <c r="BP41" s="12"/>
      <c r="BQ41" s="12">
        <v>7</v>
      </c>
      <c r="BR41" s="12"/>
      <c r="BS41" s="11">
        <v>9</v>
      </c>
      <c r="BT41" s="12"/>
      <c r="BU41" s="11">
        <f t="shared" si="11"/>
        <v>9</v>
      </c>
      <c r="BV41" s="11">
        <v>6</v>
      </c>
      <c r="BW41" s="11"/>
      <c r="BX41" s="11">
        <v>8</v>
      </c>
      <c r="BY41" s="12"/>
      <c r="BZ41" s="11">
        <v>9</v>
      </c>
      <c r="CA41" s="12"/>
      <c r="CB41" s="11">
        <f t="shared" si="12"/>
        <v>9</v>
      </c>
      <c r="CC41" s="11">
        <v>8</v>
      </c>
      <c r="CD41" s="12"/>
      <c r="CE41" s="11">
        <v>9</v>
      </c>
      <c r="CF41" s="11"/>
      <c r="CG41" s="11">
        <v>8</v>
      </c>
      <c r="CH41" s="11"/>
      <c r="CI41" s="11">
        <v>8</v>
      </c>
      <c r="CJ41" s="12"/>
      <c r="CK41" s="11">
        <f t="shared" si="13"/>
        <v>8</v>
      </c>
      <c r="CL41" s="11">
        <v>8</v>
      </c>
      <c r="CM41" s="12"/>
      <c r="CN41" s="11">
        <v>10</v>
      </c>
      <c r="CO41" s="12"/>
      <c r="CP41" s="11">
        <f t="shared" si="14"/>
        <v>10</v>
      </c>
      <c r="CQ41" s="12">
        <v>8</v>
      </c>
      <c r="CR41" s="12"/>
      <c r="CS41" s="12">
        <v>8</v>
      </c>
      <c r="CT41" s="12"/>
      <c r="CU41" s="13">
        <f t="shared" si="15"/>
        <v>8</v>
      </c>
      <c r="CV41" s="13"/>
      <c r="CW41" s="14" t="str">
        <f t="shared" si="32"/>
        <v>Giỏi</v>
      </c>
      <c r="CX41" s="14"/>
      <c r="CY41" s="11">
        <v>9</v>
      </c>
      <c r="CZ41" s="12"/>
      <c r="DA41" s="11">
        <f t="shared" si="16"/>
        <v>9</v>
      </c>
      <c r="DB41" s="11">
        <v>9</v>
      </c>
      <c r="DC41" s="11"/>
      <c r="DD41" s="11">
        <f t="shared" si="17"/>
        <v>9</v>
      </c>
      <c r="DE41" s="11">
        <v>8</v>
      </c>
      <c r="DF41" s="12"/>
      <c r="DG41" s="11">
        <v>7</v>
      </c>
      <c r="DH41" s="12"/>
      <c r="DI41" s="11">
        <v>9</v>
      </c>
      <c r="DJ41" s="12"/>
      <c r="DK41" s="11">
        <v>9</v>
      </c>
      <c r="DL41" s="12"/>
      <c r="DM41" s="11">
        <v>8</v>
      </c>
      <c r="DN41" s="12"/>
      <c r="DO41" s="11">
        <v>9</v>
      </c>
      <c r="DP41" s="12"/>
      <c r="DQ41" s="12">
        <v>9</v>
      </c>
      <c r="DR41" s="12"/>
      <c r="DS41" s="12">
        <v>8</v>
      </c>
      <c r="DT41" s="12"/>
      <c r="DU41" s="13">
        <f t="shared" si="18"/>
        <v>8.44</v>
      </c>
      <c r="DV41" s="13"/>
      <c r="DW41" s="14" t="str">
        <f t="shared" si="33"/>
        <v>Giỏi</v>
      </c>
      <c r="DX41" s="14"/>
      <c r="DY41" s="11">
        <v>9</v>
      </c>
      <c r="DZ41" s="98"/>
      <c r="EA41" s="11">
        <v>9</v>
      </c>
      <c r="EB41" s="98"/>
      <c r="EC41" s="11">
        <v>10</v>
      </c>
      <c r="ED41" s="98"/>
      <c r="EE41" s="11">
        <v>9</v>
      </c>
      <c r="EF41" s="98"/>
      <c r="EG41" s="11">
        <v>9</v>
      </c>
      <c r="EH41" s="98"/>
      <c r="EI41" s="11">
        <v>9</v>
      </c>
      <c r="EJ41" s="98"/>
      <c r="EK41" s="11">
        <f t="shared" si="19"/>
        <v>9</v>
      </c>
      <c r="EL41" s="11">
        <v>8</v>
      </c>
      <c r="EM41" s="98"/>
      <c r="EN41" s="11">
        <v>9</v>
      </c>
      <c r="EO41" s="98"/>
      <c r="EP41" s="11">
        <v>9</v>
      </c>
      <c r="EQ41" s="98"/>
      <c r="ER41" s="11">
        <v>10</v>
      </c>
      <c r="ES41" s="98"/>
      <c r="ET41" s="11">
        <v>8</v>
      </c>
      <c r="EU41" s="98"/>
      <c r="EV41" s="217">
        <f t="shared" si="20"/>
        <v>9.0399999999999991</v>
      </c>
      <c r="EW41" s="220"/>
      <c r="EX41" s="221" t="str">
        <f t="shared" si="24"/>
        <v>Xuất sắc</v>
      </c>
      <c r="EY41" s="221"/>
      <c r="EZ41" s="217">
        <f t="shared" si="21"/>
        <v>8.75</v>
      </c>
      <c r="FA41" s="220"/>
      <c r="FB41" s="221" t="str">
        <f t="shared" si="25"/>
        <v>Giỏi</v>
      </c>
      <c r="FC41" s="219" t="str">
        <f t="shared" si="22"/>
        <v>Nguyễn ThịNgân</v>
      </c>
      <c r="FD41" s="13">
        <f t="shared" si="23"/>
        <v>7.93</v>
      </c>
      <c r="FE41" s="13"/>
      <c r="FF41" s="14" t="str">
        <f t="shared" si="34"/>
        <v>Khá</v>
      </c>
      <c r="FG41" s="15">
        <f t="shared" si="35"/>
        <v>13</v>
      </c>
    </row>
    <row r="42" spans="1:163" ht="12.75" x14ac:dyDescent="0.2">
      <c r="A42" s="16">
        <v>38</v>
      </c>
      <c r="B42" s="17" t="s">
        <v>374</v>
      </c>
      <c r="C42" s="18" t="s">
        <v>236</v>
      </c>
      <c r="D42" s="11">
        <v>8</v>
      </c>
      <c r="E42" s="12"/>
      <c r="F42" s="11">
        <f t="shared" si="1"/>
        <v>8</v>
      </c>
      <c r="G42" s="11">
        <v>6</v>
      </c>
      <c r="H42" s="12"/>
      <c r="I42" s="11">
        <f t="shared" si="2"/>
        <v>6</v>
      </c>
      <c r="J42" s="11">
        <v>4</v>
      </c>
      <c r="K42" s="12">
        <v>7</v>
      </c>
      <c r="L42" s="11">
        <f t="shared" si="3"/>
        <v>7</v>
      </c>
      <c r="M42" s="11">
        <v>6</v>
      </c>
      <c r="N42" s="12"/>
      <c r="O42" s="11">
        <f t="shared" si="4"/>
        <v>6</v>
      </c>
      <c r="P42" s="11">
        <v>8</v>
      </c>
      <c r="Q42" s="12"/>
      <c r="R42" s="11">
        <f t="shared" si="5"/>
        <v>8</v>
      </c>
      <c r="S42" s="11">
        <v>5</v>
      </c>
      <c r="T42" s="12"/>
      <c r="U42" s="12">
        <v>8</v>
      </c>
      <c r="V42" s="12"/>
      <c r="W42" s="12">
        <v>8</v>
      </c>
      <c r="X42" s="12"/>
      <c r="Y42" s="11">
        <v>7</v>
      </c>
      <c r="Z42" s="12"/>
      <c r="AA42" s="11">
        <f t="shared" si="6"/>
        <v>7</v>
      </c>
      <c r="AB42" s="11">
        <v>5</v>
      </c>
      <c r="AC42" s="12"/>
      <c r="AD42" s="11">
        <f t="shared" si="7"/>
        <v>5</v>
      </c>
      <c r="AE42" s="11">
        <v>7</v>
      </c>
      <c r="AF42" s="12"/>
      <c r="AG42" s="11">
        <v>5</v>
      </c>
      <c r="AH42" s="12"/>
      <c r="AI42" s="11">
        <f t="shared" si="8"/>
        <v>5</v>
      </c>
      <c r="AJ42" s="11">
        <v>7</v>
      </c>
      <c r="AK42" s="12"/>
      <c r="AL42" s="11">
        <v>7</v>
      </c>
      <c r="AM42" s="12"/>
      <c r="AN42" s="11">
        <v>7</v>
      </c>
      <c r="AO42" s="12"/>
      <c r="AP42" s="12">
        <v>6</v>
      </c>
      <c r="AQ42" s="12"/>
      <c r="AR42" s="12">
        <v>6</v>
      </c>
      <c r="AS42" s="12"/>
      <c r="AT42" s="11">
        <f t="shared" si="9"/>
        <v>6</v>
      </c>
      <c r="AU42" s="13">
        <f t="shared" si="10"/>
        <v>6.54</v>
      </c>
      <c r="AV42" s="13"/>
      <c r="AW42" s="14" t="str">
        <f t="shared" si="31"/>
        <v>TBKhá</v>
      </c>
      <c r="AX42" s="14"/>
      <c r="AY42" s="11">
        <v>6</v>
      </c>
      <c r="AZ42" s="12"/>
      <c r="BA42" s="11">
        <v>6</v>
      </c>
      <c r="BB42" s="11"/>
      <c r="BC42" s="11">
        <v>8</v>
      </c>
      <c r="BD42" s="12"/>
      <c r="BE42" s="11">
        <v>8</v>
      </c>
      <c r="BF42" s="12"/>
      <c r="BG42" s="11">
        <v>7</v>
      </c>
      <c r="BH42" s="12"/>
      <c r="BI42" s="11">
        <v>8</v>
      </c>
      <c r="BJ42" s="12"/>
      <c r="BK42" s="11">
        <v>9</v>
      </c>
      <c r="BL42" s="12"/>
      <c r="BM42" s="11">
        <v>8</v>
      </c>
      <c r="BN42" s="12"/>
      <c r="BO42" s="12">
        <v>9</v>
      </c>
      <c r="BP42" s="12"/>
      <c r="BQ42" s="12">
        <v>8</v>
      </c>
      <c r="BR42" s="12"/>
      <c r="BS42" s="11">
        <v>9</v>
      </c>
      <c r="BT42" s="12"/>
      <c r="BU42" s="11">
        <f t="shared" si="11"/>
        <v>9</v>
      </c>
      <c r="BV42" s="11">
        <v>5</v>
      </c>
      <c r="BW42" s="11"/>
      <c r="BX42" s="11">
        <v>7</v>
      </c>
      <c r="BY42" s="12"/>
      <c r="BZ42" s="11">
        <v>9</v>
      </c>
      <c r="CA42" s="12"/>
      <c r="CB42" s="11">
        <f t="shared" si="12"/>
        <v>9</v>
      </c>
      <c r="CC42" s="11">
        <v>8</v>
      </c>
      <c r="CD42" s="12"/>
      <c r="CE42" s="11">
        <v>8</v>
      </c>
      <c r="CF42" s="11"/>
      <c r="CG42" s="11">
        <v>8</v>
      </c>
      <c r="CH42" s="11"/>
      <c r="CI42" s="11">
        <v>8</v>
      </c>
      <c r="CJ42" s="12"/>
      <c r="CK42" s="11">
        <f t="shared" si="13"/>
        <v>8</v>
      </c>
      <c r="CL42" s="11">
        <v>6</v>
      </c>
      <c r="CM42" s="12"/>
      <c r="CN42" s="11">
        <v>9</v>
      </c>
      <c r="CO42" s="12"/>
      <c r="CP42" s="11">
        <f t="shared" si="14"/>
        <v>9</v>
      </c>
      <c r="CQ42" s="12">
        <v>8</v>
      </c>
      <c r="CR42" s="12"/>
      <c r="CS42" s="12">
        <v>8</v>
      </c>
      <c r="CT42" s="12"/>
      <c r="CU42" s="13">
        <f t="shared" si="15"/>
        <v>7.64</v>
      </c>
      <c r="CV42" s="13"/>
      <c r="CW42" s="14" t="str">
        <f t="shared" si="32"/>
        <v>Khá</v>
      </c>
      <c r="CX42" s="14"/>
      <c r="CY42" s="11">
        <v>8</v>
      </c>
      <c r="CZ42" s="12"/>
      <c r="DA42" s="11">
        <f t="shared" si="16"/>
        <v>8</v>
      </c>
      <c r="DB42" s="11">
        <v>6</v>
      </c>
      <c r="DC42" s="11"/>
      <c r="DD42" s="11">
        <f t="shared" si="17"/>
        <v>6</v>
      </c>
      <c r="DE42" s="11">
        <v>6</v>
      </c>
      <c r="DF42" s="12"/>
      <c r="DG42" s="11">
        <v>8</v>
      </c>
      <c r="DH42" s="12"/>
      <c r="DI42" s="11">
        <v>9</v>
      </c>
      <c r="DJ42" s="12"/>
      <c r="DK42" s="11">
        <v>8</v>
      </c>
      <c r="DL42" s="12"/>
      <c r="DM42" s="11">
        <v>6</v>
      </c>
      <c r="DN42" s="12"/>
      <c r="DO42" s="11">
        <v>9</v>
      </c>
      <c r="DP42" s="12"/>
      <c r="DQ42" s="12">
        <v>8</v>
      </c>
      <c r="DR42" s="12"/>
      <c r="DS42" s="12">
        <v>8</v>
      </c>
      <c r="DT42" s="12"/>
      <c r="DU42" s="13">
        <f t="shared" si="18"/>
        <v>7.6</v>
      </c>
      <c r="DV42" s="13"/>
      <c r="DW42" s="14" t="str">
        <f t="shared" si="33"/>
        <v>Khá</v>
      </c>
      <c r="DX42" s="14"/>
      <c r="DY42" s="11">
        <v>7</v>
      </c>
      <c r="DZ42" s="98"/>
      <c r="EA42" s="11">
        <v>8</v>
      </c>
      <c r="EB42" s="98"/>
      <c r="EC42" s="11">
        <v>7</v>
      </c>
      <c r="ED42" s="98"/>
      <c r="EE42" s="11">
        <v>8</v>
      </c>
      <c r="EF42" s="98"/>
      <c r="EG42" s="11">
        <v>8</v>
      </c>
      <c r="EH42" s="98"/>
      <c r="EI42" s="11">
        <v>8</v>
      </c>
      <c r="EJ42" s="98"/>
      <c r="EK42" s="11">
        <f t="shared" si="19"/>
        <v>8</v>
      </c>
      <c r="EL42" s="11">
        <v>8</v>
      </c>
      <c r="EM42" s="98"/>
      <c r="EN42" s="11">
        <v>9</v>
      </c>
      <c r="EO42" s="98"/>
      <c r="EP42" s="11">
        <v>9</v>
      </c>
      <c r="EQ42" s="98"/>
      <c r="ER42" s="11">
        <v>8</v>
      </c>
      <c r="ES42" s="98"/>
      <c r="ET42" s="11">
        <v>8</v>
      </c>
      <c r="EU42" s="98"/>
      <c r="EV42" s="217">
        <f t="shared" si="20"/>
        <v>8.11</v>
      </c>
      <c r="EW42" s="220"/>
      <c r="EX42" s="221" t="str">
        <f t="shared" si="24"/>
        <v>Giỏi</v>
      </c>
      <c r="EY42" s="221"/>
      <c r="EZ42" s="217">
        <f t="shared" si="21"/>
        <v>7.87</v>
      </c>
      <c r="FA42" s="220"/>
      <c r="FB42" s="221" t="str">
        <f t="shared" si="25"/>
        <v>Khá</v>
      </c>
      <c r="FC42" s="219" t="str">
        <f t="shared" si="22"/>
        <v>Dương HồngNghĩa</v>
      </c>
      <c r="FD42" s="13">
        <f t="shared" si="23"/>
        <v>7.34</v>
      </c>
      <c r="FE42" s="13"/>
      <c r="FF42" s="14" t="str">
        <f t="shared" si="34"/>
        <v>Khá</v>
      </c>
      <c r="FG42" s="15">
        <f t="shared" si="35"/>
        <v>49</v>
      </c>
    </row>
    <row r="43" spans="1:163" ht="12.75" x14ac:dyDescent="0.2">
      <c r="A43" s="16">
        <v>39</v>
      </c>
      <c r="B43" s="17" t="s">
        <v>375</v>
      </c>
      <c r="C43" s="18" t="s">
        <v>236</v>
      </c>
      <c r="D43" s="11">
        <v>6</v>
      </c>
      <c r="E43" s="12"/>
      <c r="F43" s="11">
        <f t="shared" si="1"/>
        <v>6</v>
      </c>
      <c r="G43" s="11">
        <v>5</v>
      </c>
      <c r="H43" s="12"/>
      <c r="I43" s="11">
        <f t="shared" si="2"/>
        <v>5</v>
      </c>
      <c r="J43" s="11">
        <v>3</v>
      </c>
      <c r="K43" s="12">
        <v>5</v>
      </c>
      <c r="L43" s="11">
        <f t="shared" si="3"/>
        <v>5</v>
      </c>
      <c r="M43" s="11">
        <v>4</v>
      </c>
      <c r="N43" s="12">
        <v>5</v>
      </c>
      <c r="O43" s="11">
        <f t="shared" si="4"/>
        <v>5</v>
      </c>
      <c r="P43" s="11">
        <v>7</v>
      </c>
      <c r="Q43" s="12"/>
      <c r="R43" s="11">
        <f t="shared" si="5"/>
        <v>7</v>
      </c>
      <c r="S43" s="11">
        <v>5</v>
      </c>
      <c r="T43" s="12"/>
      <c r="U43" s="12">
        <v>5</v>
      </c>
      <c r="V43" s="12"/>
      <c r="W43" s="12">
        <v>7</v>
      </c>
      <c r="X43" s="12"/>
      <c r="Y43" s="11">
        <v>7</v>
      </c>
      <c r="Z43" s="12"/>
      <c r="AA43" s="11">
        <f t="shared" si="6"/>
        <v>7</v>
      </c>
      <c r="AB43" s="11">
        <v>5</v>
      </c>
      <c r="AC43" s="12"/>
      <c r="AD43" s="11">
        <f t="shared" si="7"/>
        <v>5</v>
      </c>
      <c r="AE43" s="11">
        <v>8</v>
      </c>
      <c r="AF43" s="12"/>
      <c r="AG43" s="11">
        <v>5</v>
      </c>
      <c r="AH43" s="12"/>
      <c r="AI43" s="11">
        <f t="shared" si="8"/>
        <v>5</v>
      </c>
      <c r="AJ43" s="11">
        <v>5</v>
      </c>
      <c r="AK43" s="12"/>
      <c r="AL43" s="11">
        <v>5</v>
      </c>
      <c r="AM43" s="12"/>
      <c r="AN43" s="11">
        <v>7</v>
      </c>
      <c r="AO43" s="12"/>
      <c r="AP43" s="12">
        <v>6</v>
      </c>
      <c r="AQ43" s="12"/>
      <c r="AR43" s="12">
        <v>5</v>
      </c>
      <c r="AS43" s="12"/>
      <c r="AT43" s="11">
        <f t="shared" si="9"/>
        <v>5</v>
      </c>
      <c r="AU43" s="13">
        <f t="shared" si="10"/>
        <v>5.72</v>
      </c>
      <c r="AV43" s="13"/>
      <c r="AW43" s="14" t="str">
        <f t="shared" si="31"/>
        <v>TBình</v>
      </c>
      <c r="AX43" s="14"/>
      <c r="AY43" s="11">
        <v>6</v>
      </c>
      <c r="AZ43" s="12"/>
      <c r="BA43" s="11">
        <v>6</v>
      </c>
      <c r="BB43" s="11"/>
      <c r="BC43" s="11">
        <v>8</v>
      </c>
      <c r="BD43" s="12"/>
      <c r="BE43" s="11">
        <v>6</v>
      </c>
      <c r="BF43" s="12"/>
      <c r="BG43" s="11">
        <v>7</v>
      </c>
      <c r="BH43" s="12"/>
      <c r="BI43" s="11">
        <v>8</v>
      </c>
      <c r="BJ43" s="12"/>
      <c r="BK43" s="11">
        <v>7</v>
      </c>
      <c r="BL43" s="12"/>
      <c r="BM43" s="11">
        <v>7</v>
      </c>
      <c r="BN43" s="12"/>
      <c r="BO43" s="12">
        <v>8</v>
      </c>
      <c r="BP43" s="12"/>
      <c r="BQ43" s="12">
        <v>7</v>
      </c>
      <c r="BR43" s="12"/>
      <c r="BS43" s="11">
        <v>7</v>
      </c>
      <c r="BT43" s="12"/>
      <c r="BU43" s="11">
        <f t="shared" si="11"/>
        <v>7</v>
      </c>
      <c r="BV43" s="11">
        <v>6</v>
      </c>
      <c r="BW43" s="11"/>
      <c r="BX43" s="11">
        <v>6</v>
      </c>
      <c r="BY43" s="12"/>
      <c r="BZ43" s="11">
        <v>7</v>
      </c>
      <c r="CA43" s="12"/>
      <c r="CB43" s="11">
        <f t="shared" si="12"/>
        <v>7</v>
      </c>
      <c r="CC43" s="11">
        <v>6</v>
      </c>
      <c r="CD43" s="12"/>
      <c r="CE43" s="11">
        <v>7</v>
      </c>
      <c r="CF43" s="11"/>
      <c r="CG43" s="11">
        <v>7</v>
      </c>
      <c r="CH43" s="11"/>
      <c r="CI43" s="11">
        <v>7</v>
      </c>
      <c r="CJ43" s="12"/>
      <c r="CK43" s="11">
        <f t="shared" si="13"/>
        <v>7</v>
      </c>
      <c r="CL43" s="11">
        <v>6</v>
      </c>
      <c r="CM43" s="12"/>
      <c r="CN43" s="11">
        <v>7</v>
      </c>
      <c r="CO43" s="12"/>
      <c r="CP43" s="11">
        <f t="shared" si="14"/>
        <v>7</v>
      </c>
      <c r="CQ43" s="12">
        <v>8</v>
      </c>
      <c r="CR43" s="12"/>
      <c r="CS43" s="12">
        <v>8</v>
      </c>
      <c r="CT43" s="12"/>
      <c r="CU43" s="13">
        <f t="shared" si="15"/>
        <v>6.85</v>
      </c>
      <c r="CV43" s="13"/>
      <c r="CW43" s="14" t="str">
        <f t="shared" si="32"/>
        <v>TBKhá</v>
      </c>
      <c r="CX43" s="14"/>
      <c r="CY43" s="11">
        <v>4</v>
      </c>
      <c r="CZ43" s="12">
        <v>9</v>
      </c>
      <c r="DA43" s="11">
        <f t="shared" si="16"/>
        <v>9</v>
      </c>
      <c r="DB43" s="11">
        <v>8</v>
      </c>
      <c r="DC43" s="11"/>
      <c r="DD43" s="11">
        <f t="shared" si="17"/>
        <v>8</v>
      </c>
      <c r="DE43" s="11">
        <v>6</v>
      </c>
      <c r="DF43" s="12"/>
      <c r="DG43" s="11">
        <v>7</v>
      </c>
      <c r="DH43" s="12"/>
      <c r="DI43" s="11">
        <v>8</v>
      </c>
      <c r="DJ43" s="12"/>
      <c r="DK43" s="11">
        <v>8</v>
      </c>
      <c r="DL43" s="12"/>
      <c r="DM43" s="11">
        <v>6</v>
      </c>
      <c r="DN43" s="12"/>
      <c r="DO43" s="11">
        <v>8</v>
      </c>
      <c r="DP43" s="12"/>
      <c r="DQ43" s="12">
        <v>8</v>
      </c>
      <c r="DR43" s="12"/>
      <c r="DS43" s="12">
        <v>9</v>
      </c>
      <c r="DT43" s="12"/>
      <c r="DU43" s="13">
        <f t="shared" si="18"/>
        <v>7.76</v>
      </c>
      <c r="DV43" s="13"/>
      <c r="DW43" s="14" t="str">
        <f t="shared" si="33"/>
        <v>Khá</v>
      </c>
      <c r="DX43" s="14"/>
      <c r="DY43" s="11">
        <v>6</v>
      </c>
      <c r="DZ43" s="98"/>
      <c r="EA43" s="11">
        <v>8</v>
      </c>
      <c r="EB43" s="98"/>
      <c r="EC43" s="11">
        <v>8</v>
      </c>
      <c r="ED43" s="98"/>
      <c r="EE43" s="11">
        <v>7</v>
      </c>
      <c r="EF43" s="98"/>
      <c r="EG43" s="11">
        <v>8</v>
      </c>
      <c r="EH43" s="98"/>
      <c r="EI43" s="11">
        <v>8</v>
      </c>
      <c r="EJ43" s="98"/>
      <c r="EK43" s="11">
        <f t="shared" si="19"/>
        <v>8</v>
      </c>
      <c r="EL43" s="11">
        <v>9</v>
      </c>
      <c r="EM43" s="98"/>
      <c r="EN43" s="11">
        <v>10</v>
      </c>
      <c r="EO43" s="98"/>
      <c r="EP43" s="11">
        <v>9</v>
      </c>
      <c r="EQ43" s="98"/>
      <c r="ER43" s="11">
        <v>6</v>
      </c>
      <c r="ES43" s="98"/>
      <c r="ET43" s="11">
        <v>8</v>
      </c>
      <c r="EU43" s="98"/>
      <c r="EV43" s="217">
        <f t="shared" si="20"/>
        <v>7.96</v>
      </c>
      <c r="EW43" s="220"/>
      <c r="EX43" s="221" t="str">
        <f t="shared" si="24"/>
        <v>Khá</v>
      </c>
      <c r="EY43" s="221"/>
      <c r="EZ43" s="217">
        <f t="shared" si="21"/>
        <v>7.87</v>
      </c>
      <c r="FA43" s="220"/>
      <c r="FB43" s="221" t="str">
        <f t="shared" si="25"/>
        <v>Khá</v>
      </c>
      <c r="FC43" s="219" t="str">
        <f t="shared" si="22"/>
        <v>Trần TàiNghĩa</v>
      </c>
      <c r="FD43" s="13">
        <f t="shared" si="23"/>
        <v>6.81</v>
      </c>
      <c r="FE43" s="13"/>
      <c r="FF43" s="14" t="str">
        <f t="shared" si="34"/>
        <v>TBKhá</v>
      </c>
      <c r="FG43" s="15">
        <f t="shared" si="35"/>
        <v>74</v>
      </c>
    </row>
    <row r="44" spans="1:163" ht="12.75" x14ac:dyDescent="0.2">
      <c r="A44" s="16">
        <v>40</v>
      </c>
      <c r="B44" s="17" t="s">
        <v>376</v>
      </c>
      <c r="C44" s="18" t="s">
        <v>126</v>
      </c>
      <c r="D44" s="11">
        <v>5</v>
      </c>
      <c r="E44" s="12"/>
      <c r="F44" s="11">
        <f t="shared" si="1"/>
        <v>5</v>
      </c>
      <c r="G44" s="11">
        <v>5</v>
      </c>
      <c r="H44" s="12"/>
      <c r="I44" s="11">
        <f t="shared" si="2"/>
        <v>5</v>
      </c>
      <c r="J44" s="11">
        <v>5</v>
      </c>
      <c r="K44" s="12"/>
      <c r="L44" s="11">
        <f t="shared" si="3"/>
        <v>5</v>
      </c>
      <c r="M44" s="11">
        <v>5</v>
      </c>
      <c r="N44" s="12"/>
      <c r="O44" s="11">
        <f t="shared" si="4"/>
        <v>5</v>
      </c>
      <c r="P44" s="11">
        <v>7</v>
      </c>
      <c r="Q44" s="12"/>
      <c r="R44" s="11">
        <f t="shared" si="5"/>
        <v>7</v>
      </c>
      <c r="S44" s="11">
        <v>5</v>
      </c>
      <c r="T44" s="12"/>
      <c r="U44" s="12">
        <v>7</v>
      </c>
      <c r="V44" s="12"/>
      <c r="W44" s="12">
        <v>8</v>
      </c>
      <c r="X44" s="12"/>
      <c r="Y44" s="11">
        <v>8</v>
      </c>
      <c r="Z44" s="12"/>
      <c r="AA44" s="11">
        <f t="shared" si="6"/>
        <v>8</v>
      </c>
      <c r="AB44" s="11">
        <v>5</v>
      </c>
      <c r="AC44" s="12"/>
      <c r="AD44" s="11">
        <f t="shared" si="7"/>
        <v>5</v>
      </c>
      <c r="AE44" s="11">
        <v>6</v>
      </c>
      <c r="AF44" s="12"/>
      <c r="AG44" s="11">
        <v>6</v>
      </c>
      <c r="AH44" s="12"/>
      <c r="AI44" s="11">
        <f t="shared" si="8"/>
        <v>6</v>
      </c>
      <c r="AJ44" s="11">
        <v>7</v>
      </c>
      <c r="AK44" s="12"/>
      <c r="AL44" s="11">
        <v>5</v>
      </c>
      <c r="AM44" s="12"/>
      <c r="AN44" s="11">
        <v>7</v>
      </c>
      <c r="AO44" s="12"/>
      <c r="AP44" s="12">
        <v>7</v>
      </c>
      <c r="AQ44" s="12"/>
      <c r="AR44" s="12">
        <v>5</v>
      </c>
      <c r="AS44" s="12"/>
      <c r="AT44" s="11">
        <f t="shared" si="9"/>
        <v>5</v>
      </c>
      <c r="AU44" s="13">
        <f t="shared" si="10"/>
        <v>6</v>
      </c>
      <c r="AV44" s="13"/>
      <c r="AW44" s="14" t="str">
        <f t="shared" si="31"/>
        <v>TBKhá</v>
      </c>
      <c r="AX44" s="14"/>
      <c r="AY44" s="11">
        <v>6</v>
      </c>
      <c r="AZ44" s="12"/>
      <c r="BA44" s="11">
        <v>7</v>
      </c>
      <c r="BB44" s="11"/>
      <c r="BC44" s="11">
        <v>9</v>
      </c>
      <c r="BD44" s="12"/>
      <c r="BE44" s="11">
        <v>9</v>
      </c>
      <c r="BF44" s="12"/>
      <c r="BG44" s="11">
        <v>7</v>
      </c>
      <c r="BH44" s="12"/>
      <c r="BI44" s="11">
        <v>8</v>
      </c>
      <c r="BJ44" s="12"/>
      <c r="BK44" s="11">
        <v>9</v>
      </c>
      <c r="BL44" s="12"/>
      <c r="BM44" s="11">
        <v>6</v>
      </c>
      <c r="BN44" s="12"/>
      <c r="BO44" s="12">
        <v>9</v>
      </c>
      <c r="BP44" s="12"/>
      <c r="BQ44" s="12">
        <v>8</v>
      </c>
      <c r="BR44" s="12"/>
      <c r="BS44" s="11">
        <v>9</v>
      </c>
      <c r="BT44" s="12"/>
      <c r="BU44" s="11">
        <f t="shared" si="11"/>
        <v>9</v>
      </c>
      <c r="BV44" s="11">
        <v>6</v>
      </c>
      <c r="BW44" s="11"/>
      <c r="BX44" s="11">
        <v>7</v>
      </c>
      <c r="BY44" s="12"/>
      <c r="BZ44" s="11">
        <v>7</v>
      </c>
      <c r="CA44" s="12"/>
      <c r="CB44" s="11">
        <f t="shared" si="12"/>
        <v>7</v>
      </c>
      <c r="CC44" s="11">
        <v>7</v>
      </c>
      <c r="CD44" s="12"/>
      <c r="CE44" s="11">
        <v>7</v>
      </c>
      <c r="CF44" s="11"/>
      <c r="CG44" s="11">
        <v>8</v>
      </c>
      <c r="CH44" s="11"/>
      <c r="CI44" s="11">
        <v>7</v>
      </c>
      <c r="CJ44" s="12"/>
      <c r="CK44" s="11">
        <f t="shared" si="13"/>
        <v>7</v>
      </c>
      <c r="CL44" s="11">
        <v>7</v>
      </c>
      <c r="CM44" s="12"/>
      <c r="CN44" s="11">
        <v>9</v>
      </c>
      <c r="CO44" s="12"/>
      <c r="CP44" s="11">
        <f t="shared" si="14"/>
        <v>9</v>
      </c>
      <c r="CQ44" s="12">
        <v>8</v>
      </c>
      <c r="CR44" s="12"/>
      <c r="CS44" s="12">
        <v>8</v>
      </c>
      <c r="CT44" s="12"/>
      <c r="CU44" s="13">
        <f t="shared" si="15"/>
        <v>7.57</v>
      </c>
      <c r="CV44" s="13"/>
      <c r="CW44" s="14" t="str">
        <f t="shared" si="32"/>
        <v>Khá</v>
      </c>
      <c r="CX44" s="14"/>
      <c r="CY44" s="11">
        <v>8</v>
      </c>
      <c r="CZ44" s="12"/>
      <c r="DA44" s="11">
        <f t="shared" si="16"/>
        <v>8</v>
      </c>
      <c r="DB44" s="11">
        <v>8</v>
      </c>
      <c r="DC44" s="11"/>
      <c r="DD44" s="11">
        <f t="shared" si="17"/>
        <v>8</v>
      </c>
      <c r="DE44" s="11">
        <v>7</v>
      </c>
      <c r="DF44" s="12"/>
      <c r="DG44" s="11">
        <v>8</v>
      </c>
      <c r="DH44" s="12"/>
      <c r="DI44" s="11">
        <v>9</v>
      </c>
      <c r="DJ44" s="12"/>
      <c r="DK44" s="11">
        <v>7</v>
      </c>
      <c r="DL44" s="12"/>
      <c r="DM44" s="11">
        <v>8</v>
      </c>
      <c r="DN44" s="12"/>
      <c r="DO44" s="11">
        <v>9</v>
      </c>
      <c r="DP44" s="12"/>
      <c r="DQ44" s="12">
        <v>8</v>
      </c>
      <c r="DR44" s="12"/>
      <c r="DS44" s="12">
        <v>8</v>
      </c>
      <c r="DT44" s="12"/>
      <c r="DU44" s="13">
        <f t="shared" si="18"/>
        <v>8</v>
      </c>
      <c r="DV44" s="13"/>
      <c r="DW44" s="14" t="str">
        <f t="shared" si="33"/>
        <v>Giỏi</v>
      </c>
      <c r="DX44" s="14"/>
      <c r="DY44" s="11">
        <v>9</v>
      </c>
      <c r="DZ44" s="98"/>
      <c r="EA44" s="11">
        <v>8</v>
      </c>
      <c r="EB44" s="98"/>
      <c r="EC44" s="11">
        <v>9</v>
      </c>
      <c r="ED44" s="98"/>
      <c r="EE44" s="11">
        <v>8</v>
      </c>
      <c r="EF44" s="98"/>
      <c r="EG44" s="11">
        <v>8</v>
      </c>
      <c r="EH44" s="98"/>
      <c r="EI44" s="11">
        <v>8</v>
      </c>
      <c r="EJ44" s="98"/>
      <c r="EK44" s="11">
        <f t="shared" si="19"/>
        <v>8</v>
      </c>
      <c r="EL44" s="11">
        <v>8</v>
      </c>
      <c r="EM44" s="98"/>
      <c r="EN44" s="11">
        <v>8</v>
      </c>
      <c r="EO44" s="98"/>
      <c r="EP44" s="11">
        <v>8</v>
      </c>
      <c r="EQ44" s="98"/>
      <c r="ER44" s="11">
        <v>7</v>
      </c>
      <c r="ES44" s="98"/>
      <c r="ET44" s="11">
        <v>8</v>
      </c>
      <c r="EU44" s="98"/>
      <c r="EV44" s="217">
        <f t="shared" si="20"/>
        <v>8.0399999999999991</v>
      </c>
      <c r="EW44" s="220"/>
      <c r="EX44" s="221" t="str">
        <f t="shared" si="24"/>
        <v>Giỏi</v>
      </c>
      <c r="EY44" s="221"/>
      <c r="EZ44" s="217">
        <f t="shared" si="21"/>
        <v>8.02</v>
      </c>
      <c r="FA44" s="220"/>
      <c r="FB44" s="221" t="str">
        <f t="shared" si="25"/>
        <v>Giỏi</v>
      </c>
      <c r="FC44" s="219" t="str">
        <f t="shared" si="22"/>
        <v>Trần Thị MỹNgọc</v>
      </c>
      <c r="FD44" s="13">
        <f t="shared" si="23"/>
        <v>7.19</v>
      </c>
      <c r="FE44" s="13"/>
      <c r="FF44" s="14" t="str">
        <f t="shared" si="34"/>
        <v>Khá</v>
      </c>
      <c r="FG44" s="15">
        <f t="shared" si="35"/>
        <v>58</v>
      </c>
    </row>
    <row r="45" spans="1:163" ht="12.75" x14ac:dyDescent="0.2">
      <c r="A45" s="16">
        <v>41</v>
      </c>
      <c r="B45" s="17" t="s">
        <v>377</v>
      </c>
      <c r="C45" s="18" t="s">
        <v>131</v>
      </c>
      <c r="D45" s="11">
        <v>6</v>
      </c>
      <c r="E45" s="12"/>
      <c r="F45" s="11">
        <f t="shared" si="1"/>
        <v>6</v>
      </c>
      <c r="G45" s="11">
        <v>7</v>
      </c>
      <c r="H45" s="12"/>
      <c r="I45" s="11">
        <f t="shared" si="2"/>
        <v>7</v>
      </c>
      <c r="J45" s="11">
        <v>6</v>
      </c>
      <c r="K45" s="12"/>
      <c r="L45" s="11">
        <f t="shared" si="3"/>
        <v>6</v>
      </c>
      <c r="M45" s="11">
        <v>6</v>
      </c>
      <c r="N45" s="12"/>
      <c r="O45" s="11">
        <f t="shared" si="4"/>
        <v>6</v>
      </c>
      <c r="P45" s="11">
        <v>8</v>
      </c>
      <c r="Q45" s="12"/>
      <c r="R45" s="11">
        <f t="shared" si="5"/>
        <v>8</v>
      </c>
      <c r="S45" s="11">
        <v>7</v>
      </c>
      <c r="T45" s="12"/>
      <c r="U45" s="12">
        <v>7</v>
      </c>
      <c r="V45" s="12"/>
      <c r="W45" s="12">
        <v>8</v>
      </c>
      <c r="X45" s="12"/>
      <c r="Y45" s="11">
        <v>7</v>
      </c>
      <c r="Z45" s="12"/>
      <c r="AA45" s="11">
        <f t="shared" si="6"/>
        <v>7</v>
      </c>
      <c r="AB45" s="11">
        <v>6</v>
      </c>
      <c r="AC45" s="12"/>
      <c r="AD45" s="11">
        <f t="shared" si="7"/>
        <v>6</v>
      </c>
      <c r="AE45" s="11">
        <v>7</v>
      </c>
      <c r="AF45" s="12"/>
      <c r="AG45" s="11">
        <v>7</v>
      </c>
      <c r="AH45" s="12"/>
      <c r="AI45" s="11">
        <f t="shared" si="8"/>
        <v>7</v>
      </c>
      <c r="AJ45" s="11">
        <v>6</v>
      </c>
      <c r="AK45" s="12"/>
      <c r="AL45" s="11">
        <v>6</v>
      </c>
      <c r="AM45" s="12"/>
      <c r="AN45" s="11">
        <v>7</v>
      </c>
      <c r="AO45" s="12"/>
      <c r="AP45" s="12">
        <v>7</v>
      </c>
      <c r="AQ45" s="12"/>
      <c r="AR45" s="12">
        <v>7</v>
      </c>
      <c r="AS45" s="12"/>
      <c r="AT45" s="11">
        <f t="shared" si="9"/>
        <v>7</v>
      </c>
      <c r="AU45" s="13">
        <f t="shared" si="10"/>
        <v>6.7</v>
      </c>
      <c r="AV45" s="13"/>
      <c r="AW45" s="14" t="str">
        <f t="shared" si="31"/>
        <v>TBKhá</v>
      </c>
      <c r="AX45" s="14"/>
      <c r="AY45" s="11">
        <v>7</v>
      </c>
      <c r="AZ45" s="12"/>
      <c r="BA45" s="11">
        <v>7</v>
      </c>
      <c r="BB45" s="11"/>
      <c r="BC45" s="11">
        <v>8</v>
      </c>
      <c r="BD45" s="12"/>
      <c r="BE45" s="11">
        <v>9</v>
      </c>
      <c r="BF45" s="12"/>
      <c r="BG45" s="11">
        <v>7</v>
      </c>
      <c r="BH45" s="12"/>
      <c r="BI45" s="11">
        <v>8</v>
      </c>
      <c r="BJ45" s="12"/>
      <c r="BK45" s="11">
        <v>9</v>
      </c>
      <c r="BL45" s="12"/>
      <c r="BM45" s="11">
        <v>8</v>
      </c>
      <c r="BN45" s="12"/>
      <c r="BO45" s="12">
        <v>9</v>
      </c>
      <c r="BP45" s="12"/>
      <c r="BQ45" s="12">
        <v>8</v>
      </c>
      <c r="BR45" s="12"/>
      <c r="BS45" s="11">
        <v>9</v>
      </c>
      <c r="BT45" s="12"/>
      <c r="BU45" s="11">
        <f t="shared" si="11"/>
        <v>9</v>
      </c>
      <c r="BV45" s="11">
        <v>7</v>
      </c>
      <c r="BW45" s="11"/>
      <c r="BX45" s="11">
        <v>8</v>
      </c>
      <c r="BY45" s="12"/>
      <c r="BZ45" s="11">
        <v>9</v>
      </c>
      <c r="CA45" s="12"/>
      <c r="CB45" s="11">
        <f t="shared" si="12"/>
        <v>9</v>
      </c>
      <c r="CC45" s="11">
        <v>8</v>
      </c>
      <c r="CD45" s="12"/>
      <c r="CE45" s="11">
        <v>8</v>
      </c>
      <c r="CF45" s="11"/>
      <c r="CG45" s="11">
        <v>8</v>
      </c>
      <c r="CH45" s="11"/>
      <c r="CI45" s="11">
        <v>8</v>
      </c>
      <c r="CJ45" s="12"/>
      <c r="CK45" s="11">
        <f t="shared" si="13"/>
        <v>8</v>
      </c>
      <c r="CL45" s="11">
        <v>8</v>
      </c>
      <c r="CM45" s="12"/>
      <c r="CN45" s="11">
        <v>8</v>
      </c>
      <c r="CO45" s="12"/>
      <c r="CP45" s="11">
        <f t="shared" si="14"/>
        <v>8</v>
      </c>
      <c r="CQ45" s="12">
        <v>8</v>
      </c>
      <c r="CR45" s="12"/>
      <c r="CS45" s="12">
        <v>8</v>
      </c>
      <c r="CT45" s="12"/>
      <c r="CU45" s="13">
        <f t="shared" si="15"/>
        <v>8.02</v>
      </c>
      <c r="CV45" s="13"/>
      <c r="CW45" s="14" t="str">
        <f t="shared" si="32"/>
        <v>Giỏi</v>
      </c>
      <c r="CX45" s="14"/>
      <c r="CY45" s="11">
        <v>8</v>
      </c>
      <c r="CZ45" s="12"/>
      <c r="DA45" s="11">
        <f t="shared" si="16"/>
        <v>8</v>
      </c>
      <c r="DB45" s="11">
        <v>9</v>
      </c>
      <c r="DC45" s="11"/>
      <c r="DD45" s="11">
        <f t="shared" si="17"/>
        <v>9</v>
      </c>
      <c r="DE45" s="11">
        <v>8</v>
      </c>
      <c r="DF45" s="12"/>
      <c r="DG45" s="11">
        <v>9</v>
      </c>
      <c r="DH45" s="12"/>
      <c r="DI45" s="11">
        <v>9</v>
      </c>
      <c r="DJ45" s="12"/>
      <c r="DK45" s="11">
        <v>8</v>
      </c>
      <c r="DL45" s="12"/>
      <c r="DM45" s="11">
        <v>8</v>
      </c>
      <c r="DN45" s="12"/>
      <c r="DO45" s="11">
        <v>9</v>
      </c>
      <c r="DP45" s="12"/>
      <c r="DQ45" s="12">
        <v>9</v>
      </c>
      <c r="DR45" s="12"/>
      <c r="DS45" s="12">
        <v>9</v>
      </c>
      <c r="DT45" s="12"/>
      <c r="DU45" s="13">
        <f t="shared" si="18"/>
        <v>8.6</v>
      </c>
      <c r="DV45" s="13"/>
      <c r="DW45" s="14" t="str">
        <f t="shared" si="33"/>
        <v>Giỏi</v>
      </c>
      <c r="DX45" s="14"/>
      <c r="DY45" s="11">
        <v>10</v>
      </c>
      <c r="DZ45" s="98"/>
      <c r="EA45" s="11">
        <v>8</v>
      </c>
      <c r="EB45" s="98"/>
      <c r="EC45" s="11">
        <v>10</v>
      </c>
      <c r="ED45" s="98"/>
      <c r="EE45" s="11">
        <v>9</v>
      </c>
      <c r="EF45" s="98"/>
      <c r="EG45" s="11">
        <v>9</v>
      </c>
      <c r="EH45" s="98"/>
      <c r="EI45" s="11">
        <v>9</v>
      </c>
      <c r="EJ45" s="98"/>
      <c r="EK45" s="11">
        <f t="shared" si="19"/>
        <v>9</v>
      </c>
      <c r="EL45" s="11">
        <v>9</v>
      </c>
      <c r="EM45" s="98"/>
      <c r="EN45" s="11">
        <v>9</v>
      </c>
      <c r="EO45" s="98"/>
      <c r="EP45" s="11">
        <v>9</v>
      </c>
      <c r="EQ45" s="98"/>
      <c r="ER45" s="11">
        <v>10</v>
      </c>
      <c r="ES45" s="98"/>
      <c r="ET45" s="11">
        <v>9</v>
      </c>
      <c r="EU45" s="98"/>
      <c r="EV45" s="217">
        <f t="shared" si="20"/>
        <v>9.18</v>
      </c>
      <c r="EW45" s="220"/>
      <c r="EX45" s="221" t="str">
        <f t="shared" si="24"/>
        <v>Xuất sắc</v>
      </c>
      <c r="EY45" s="221"/>
      <c r="EZ45" s="217">
        <f t="shared" si="21"/>
        <v>8.91</v>
      </c>
      <c r="FA45" s="220"/>
      <c r="FB45" s="221" t="str">
        <f t="shared" si="25"/>
        <v>Giỏi</v>
      </c>
      <c r="FC45" s="219" t="str">
        <f t="shared" si="22"/>
        <v>Nguyễn Phương ThảoNguyên</v>
      </c>
      <c r="FD45" s="13">
        <f t="shared" si="23"/>
        <v>7.87</v>
      </c>
      <c r="FE45" s="13"/>
      <c r="FF45" s="14" t="str">
        <f t="shared" si="34"/>
        <v>Khá</v>
      </c>
      <c r="FG45" s="15">
        <f t="shared" si="35"/>
        <v>18</v>
      </c>
    </row>
    <row r="46" spans="1:163" ht="12.75" x14ac:dyDescent="0.2">
      <c r="A46" s="16">
        <v>42</v>
      </c>
      <c r="B46" s="17" t="s">
        <v>378</v>
      </c>
      <c r="C46" s="18" t="s">
        <v>379</v>
      </c>
      <c r="D46" s="11">
        <v>4</v>
      </c>
      <c r="E46" s="12">
        <v>5</v>
      </c>
      <c r="F46" s="11">
        <f t="shared" si="1"/>
        <v>5</v>
      </c>
      <c r="G46" s="11">
        <v>6</v>
      </c>
      <c r="H46" s="12"/>
      <c r="I46" s="11">
        <f t="shared" si="2"/>
        <v>6</v>
      </c>
      <c r="J46" s="11">
        <v>6</v>
      </c>
      <c r="K46" s="12"/>
      <c r="L46" s="11">
        <f t="shared" si="3"/>
        <v>6</v>
      </c>
      <c r="M46" s="11">
        <v>5</v>
      </c>
      <c r="N46" s="12"/>
      <c r="O46" s="11">
        <f t="shared" si="4"/>
        <v>5</v>
      </c>
      <c r="P46" s="11">
        <v>5</v>
      </c>
      <c r="Q46" s="12"/>
      <c r="R46" s="11">
        <f t="shared" si="5"/>
        <v>5</v>
      </c>
      <c r="S46" s="11">
        <v>5</v>
      </c>
      <c r="T46" s="12"/>
      <c r="U46" s="12">
        <v>6</v>
      </c>
      <c r="V46" s="12"/>
      <c r="W46" s="12">
        <v>7</v>
      </c>
      <c r="X46" s="12"/>
      <c r="Y46" s="11">
        <v>6</v>
      </c>
      <c r="Z46" s="12"/>
      <c r="AA46" s="11">
        <f t="shared" si="6"/>
        <v>6</v>
      </c>
      <c r="AB46" s="11">
        <v>6</v>
      </c>
      <c r="AC46" s="12"/>
      <c r="AD46" s="11">
        <f t="shared" si="7"/>
        <v>6</v>
      </c>
      <c r="AE46" s="11">
        <v>8</v>
      </c>
      <c r="AF46" s="12"/>
      <c r="AG46" s="11">
        <v>6</v>
      </c>
      <c r="AH46" s="12"/>
      <c r="AI46" s="11">
        <f t="shared" si="8"/>
        <v>6</v>
      </c>
      <c r="AJ46" s="11">
        <v>6</v>
      </c>
      <c r="AK46" s="12"/>
      <c r="AL46" s="11">
        <v>7</v>
      </c>
      <c r="AM46" s="12"/>
      <c r="AN46" s="11">
        <v>7</v>
      </c>
      <c r="AO46" s="12"/>
      <c r="AP46" s="12">
        <v>7</v>
      </c>
      <c r="AQ46" s="12"/>
      <c r="AR46" s="12">
        <v>5</v>
      </c>
      <c r="AS46" s="12"/>
      <c r="AT46" s="11">
        <f t="shared" si="9"/>
        <v>5</v>
      </c>
      <c r="AU46" s="13">
        <f t="shared" si="10"/>
        <v>6.07</v>
      </c>
      <c r="AV46" s="13"/>
      <c r="AW46" s="14" t="str">
        <f t="shared" si="31"/>
        <v>TBKhá</v>
      </c>
      <c r="AX46" s="14"/>
      <c r="AY46" s="11">
        <v>6</v>
      </c>
      <c r="AZ46" s="12"/>
      <c r="BA46" s="11">
        <v>7</v>
      </c>
      <c r="BB46" s="11"/>
      <c r="BC46" s="11">
        <v>8</v>
      </c>
      <c r="BD46" s="12"/>
      <c r="BE46" s="11">
        <v>5</v>
      </c>
      <c r="BF46" s="12"/>
      <c r="BG46" s="11">
        <v>6</v>
      </c>
      <c r="BH46" s="12"/>
      <c r="BI46" s="11">
        <v>8</v>
      </c>
      <c r="BJ46" s="12"/>
      <c r="BK46" s="11">
        <v>8</v>
      </c>
      <c r="BL46" s="12"/>
      <c r="BM46" s="11">
        <v>7</v>
      </c>
      <c r="BN46" s="12"/>
      <c r="BO46" s="12">
        <v>9</v>
      </c>
      <c r="BP46" s="12"/>
      <c r="BQ46" s="12">
        <v>7</v>
      </c>
      <c r="BR46" s="12"/>
      <c r="BS46" s="11">
        <v>8</v>
      </c>
      <c r="BT46" s="12"/>
      <c r="BU46" s="11">
        <f t="shared" si="11"/>
        <v>8</v>
      </c>
      <c r="BV46" s="11">
        <v>6</v>
      </c>
      <c r="BW46" s="11"/>
      <c r="BX46" s="11">
        <v>7</v>
      </c>
      <c r="BY46" s="12"/>
      <c r="BZ46" s="11">
        <v>7</v>
      </c>
      <c r="CA46" s="12"/>
      <c r="CB46" s="11">
        <f t="shared" si="12"/>
        <v>7</v>
      </c>
      <c r="CC46" s="11">
        <v>6</v>
      </c>
      <c r="CD46" s="12"/>
      <c r="CE46" s="11">
        <v>8</v>
      </c>
      <c r="CF46" s="11"/>
      <c r="CG46" s="11">
        <v>7</v>
      </c>
      <c r="CH46" s="11"/>
      <c r="CI46" s="11">
        <v>8</v>
      </c>
      <c r="CJ46" s="12"/>
      <c r="CK46" s="11">
        <f t="shared" si="13"/>
        <v>8</v>
      </c>
      <c r="CL46" s="11">
        <v>7</v>
      </c>
      <c r="CM46" s="12"/>
      <c r="CN46" s="11">
        <v>7</v>
      </c>
      <c r="CO46" s="12"/>
      <c r="CP46" s="11">
        <f t="shared" si="14"/>
        <v>7</v>
      </c>
      <c r="CQ46" s="12">
        <v>8</v>
      </c>
      <c r="CR46" s="12"/>
      <c r="CS46" s="12">
        <v>8</v>
      </c>
      <c r="CT46" s="12"/>
      <c r="CU46" s="13">
        <f t="shared" si="15"/>
        <v>7.13</v>
      </c>
      <c r="CV46" s="13"/>
      <c r="CW46" s="14" t="str">
        <f t="shared" si="32"/>
        <v>Khá</v>
      </c>
      <c r="CX46" s="14"/>
      <c r="CY46" s="11">
        <v>8</v>
      </c>
      <c r="CZ46" s="12"/>
      <c r="DA46" s="11">
        <f t="shared" si="16"/>
        <v>8</v>
      </c>
      <c r="DB46" s="11">
        <v>3</v>
      </c>
      <c r="DC46" s="11">
        <v>8</v>
      </c>
      <c r="DD46" s="11">
        <f t="shared" si="17"/>
        <v>8</v>
      </c>
      <c r="DE46" s="11">
        <v>7</v>
      </c>
      <c r="DF46" s="12"/>
      <c r="DG46" s="11">
        <v>7</v>
      </c>
      <c r="DH46" s="12"/>
      <c r="DI46" s="11">
        <v>8</v>
      </c>
      <c r="DJ46" s="12"/>
      <c r="DK46" s="11">
        <v>8</v>
      </c>
      <c r="DL46" s="12"/>
      <c r="DM46" s="11">
        <v>7</v>
      </c>
      <c r="DN46" s="12"/>
      <c r="DO46" s="11">
        <v>8</v>
      </c>
      <c r="DP46" s="12"/>
      <c r="DQ46" s="12">
        <v>8</v>
      </c>
      <c r="DR46" s="12"/>
      <c r="DS46" s="12">
        <v>9</v>
      </c>
      <c r="DT46" s="12"/>
      <c r="DU46" s="13">
        <f t="shared" si="18"/>
        <v>7.76</v>
      </c>
      <c r="DV46" s="13"/>
      <c r="DW46" s="14" t="str">
        <f t="shared" si="33"/>
        <v>Khá</v>
      </c>
      <c r="DX46" s="14"/>
      <c r="DY46" s="11">
        <v>7</v>
      </c>
      <c r="DZ46" s="98"/>
      <c r="EA46" s="11">
        <v>7</v>
      </c>
      <c r="EB46" s="98"/>
      <c r="EC46" s="11">
        <v>8</v>
      </c>
      <c r="ED46" s="98"/>
      <c r="EE46" s="11">
        <v>8</v>
      </c>
      <c r="EF46" s="98"/>
      <c r="EG46" s="11">
        <v>8</v>
      </c>
      <c r="EH46" s="98"/>
      <c r="EI46" s="11">
        <v>9</v>
      </c>
      <c r="EJ46" s="98"/>
      <c r="EK46" s="11">
        <f t="shared" si="19"/>
        <v>9</v>
      </c>
      <c r="EL46" s="11">
        <v>9</v>
      </c>
      <c r="EM46" s="98"/>
      <c r="EN46" s="11">
        <v>9</v>
      </c>
      <c r="EO46" s="98"/>
      <c r="EP46" s="11">
        <v>8</v>
      </c>
      <c r="EQ46" s="98"/>
      <c r="ER46" s="11">
        <v>7</v>
      </c>
      <c r="ES46" s="98"/>
      <c r="ET46" s="11">
        <v>8</v>
      </c>
      <c r="EU46" s="98"/>
      <c r="EV46" s="217">
        <f t="shared" si="20"/>
        <v>8.0399999999999991</v>
      </c>
      <c r="EW46" s="220"/>
      <c r="EX46" s="221" t="str">
        <f t="shared" si="24"/>
        <v>Giỏi</v>
      </c>
      <c r="EY46" s="221"/>
      <c r="EZ46" s="217">
        <f t="shared" si="21"/>
        <v>7.91</v>
      </c>
      <c r="FA46" s="220"/>
      <c r="FB46" s="221" t="str">
        <f t="shared" si="25"/>
        <v>Khá</v>
      </c>
      <c r="FC46" s="219" t="str">
        <f t="shared" si="22"/>
        <v>Nguyễn ThànhNhân</v>
      </c>
      <c r="FD46" s="13">
        <f t="shared" si="23"/>
        <v>7.03</v>
      </c>
      <c r="FE46" s="13"/>
      <c r="FF46" s="14" t="str">
        <f t="shared" si="34"/>
        <v>Khá</v>
      </c>
      <c r="FG46" s="15">
        <f t="shared" si="35"/>
        <v>69</v>
      </c>
    </row>
    <row r="47" spans="1:163" ht="12.75" x14ac:dyDescent="0.2">
      <c r="A47" s="16">
        <v>44</v>
      </c>
      <c r="B47" s="17" t="s">
        <v>382</v>
      </c>
      <c r="C47" s="18" t="s">
        <v>133</v>
      </c>
      <c r="D47" s="11">
        <v>6</v>
      </c>
      <c r="E47" s="12"/>
      <c r="F47" s="11">
        <f t="shared" si="1"/>
        <v>6</v>
      </c>
      <c r="G47" s="11">
        <v>6</v>
      </c>
      <c r="H47" s="12"/>
      <c r="I47" s="11">
        <f t="shared" si="2"/>
        <v>6</v>
      </c>
      <c r="J47" s="11">
        <v>8</v>
      </c>
      <c r="K47" s="12"/>
      <c r="L47" s="11">
        <f t="shared" si="3"/>
        <v>8</v>
      </c>
      <c r="M47" s="11">
        <v>6</v>
      </c>
      <c r="N47" s="12"/>
      <c r="O47" s="11">
        <f t="shared" si="4"/>
        <v>6</v>
      </c>
      <c r="P47" s="11">
        <v>7</v>
      </c>
      <c r="Q47" s="12"/>
      <c r="R47" s="11">
        <f t="shared" si="5"/>
        <v>7</v>
      </c>
      <c r="S47" s="11">
        <v>7</v>
      </c>
      <c r="T47" s="12"/>
      <c r="U47" s="12">
        <v>8</v>
      </c>
      <c r="V47" s="12"/>
      <c r="W47" s="12">
        <v>8</v>
      </c>
      <c r="X47" s="12"/>
      <c r="Y47" s="11">
        <v>8</v>
      </c>
      <c r="Z47" s="12"/>
      <c r="AA47" s="11">
        <f t="shared" si="6"/>
        <v>8</v>
      </c>
      <c r="AB47" s="11">
        <v>5</v>
      </c>
      <c r="AC47" s="12"/>
      <c r="AD47" s="11">
        <f t="shared" si="7"/>
        <v>5</v>
      </c>
      <c r="AE47" s="11">
        <v>7</v>
      </c>
      <c r="AF47" s="12"/>
      <c r="AG47" s="11">
        <v>6</v>
      </c>
      <c r="AH47" s="12"/>
      <c r="AI47" s="11">
        <f t="shared" si="8"/>
        <v>6</v>
      </c>
      <c r="AJ47" s="11">
        <v>6</v>
      </c>
      <c r="AK47" s="12"/>
      <c r="AL47" s="11">
        <v>7</v>
      </c>
      <c r="AM47" s="12"/>
      <c r="AN47" s="11">
        <v>8</v>
      </c>
      <c r="AO47" s="12"/>
      <c r="AP47" s="12">
        <v>7</v>
      </c>
      <c r="AQ47" s="12"/>
      <c r="AR47" s="12">
        <v>7</v>
      </c>
      <c r="AS47" s="12"/>
      <c r="AT47" s="11">
        <f t="shared" si="9"/>
        <v>7</v>
      </c>
      <c r="AU47" s="13">
        <f t="shared" si="10"/>
        <v>6.72</v>
      </c>
      <c r="AV47" s="13"/>
      <c r="AW47" s="14" t="str">
        <f t="shared" si="31"/>
        <v>TBKhá</v>
      </c>
      <c r="AX47" s="14"/>
      <c r="AY47" s="11">
        <v>6</v>
      </c>
      <c r="AZ47" s="12"/>
      <c r="BA47" s="11">
        <v>8</v>
      </c>
      <c r="BB47" s="11"/>
      <c r="BC47" s="11">
        <v>8</v>
      </c>
      <c r="BD47" s="12"/>
      <c r="BE47" s="11">
        <v>8</v>
      </c>
      <c r="BF47" s="12"/>
      <c r="BG47" s="11">
        <v>7</v>
      </c>
      <c r="BH47" s="12"/>
      <c r="BI47" s="11">
        <v>8</v>
      </c>
      <c r="BJ47" s="12"/>
      <c r="BK47" s="11">
        <v>10</v>
      </c>
      <c r="BL47" s="12"/>
      <c r="BM47" s="11">
        <v>8</v>
      </c>
      <c r="BN47" s="12"/>
      <c r="BO47" s="12">
        <v>9</v>
      </c>
      <c r="BP47" s="12"/>
      <c r="BQ47" s="12">
        <v>9</v>
      </c>
      <c r="BR47" s="12"/>
      <c r="BS47" s="11">
        <v>9</v>
      </c>
      <c r="BT47" s="12"/>
      <c r="BU47" s="11">
        <f t="shared" si="11"/>
        <v>9</v>
      </c>
      <c r="BV47" s="11">
        <v>7</v>
      </c>
      <c r="BW47" s="11"/>
      <c r="BX47" s="11">
        <v>7</v>
      </c>
      <c r="BY47" s="12"/>
      <c r="BZ47" s="11">
        <v>9</v>
      </c>
      <c r="CA47" s="12"/>
      <c r="CB47" s="11">
        <f t="shared" si="12"/>
        <v>9</v>
      </c>
      <c r="CC47" s="11">
        <v>8</v>
      </c>
      <c r="CD47" s="12"/>
      <c r="CE47" s="11">
        <v>8</v>
      </c>
      <c r="CF47" s="11"/>
      <c r="CG47" s="11">
        <v>8</v>
      </c>
      <c r="CH47" s="11"/>
      <c r="CI47" s="11">
        <v>8</v>
      </c>
      <c r="CJ47" s="12"/>
      <c r="CK47" s="11">
        <f t="shared" si="13"/>
        <v>8</v>
      </c>
      <c r="CL47" s="11">
        <v>8</v>
      </c>
      <c r="CM47" s="12"/>
      <c r="CN47" s="11">
        <v>10</v>
      </c>
      <c r="CO47" s="12"/>
      <c r="CP47" s="11">
        <f t="shared" si="14"/>
        <v>10</v>
      </c>
      <c r="CQ47" s="12">
        <v>9</v>
      </c>
      <c r="CR47" s="12"/>
      <c r="CS47" s="12">
        <v>8</v>
      </c>
      <c r="CT47" s="12"/>
      <c r="CU47" s="13">
        <f t="shared" si="15"/>
        <v>8.15</v>
      </c>
      <c r="CV47" s="13"/>
      <c r="CW47" s="14" t="str">
        <f t="shared" si="32"/>
        <v>Giỏi</v>
      </c>
      <c r="CX47" s="14"/>
      <c r="CY47" s="11">
        <v>9</v>
      </c>
      <c r="CZ47" s="12"/>
      <c r="DA47" s="11">
        <f t="shared" si="16"/>
        <v>9</v>
      </c>
      <c r="DB47" s="11">
        <v>8</v>
      </c>
      <c r="DC47" s="11"/>
      <c r="DD47" s="11">
        <f t="shared" si="17"/>
        <v>8</v>
      </c>
      <c r="DE47" s="11">
        <v>7</v>
      </c>
      <c r="DF47" s="12"/>
      <c r="DG47" s="11">
        <v>8</v>
      </c>
      <c r="DH47" s="12"/>
      <c r="DI47" s="11">
        <v>9</v>
      </c>
      <c r="DJ47" s="12"/>
      <c r="DK47" s="11">
        <v>8</v>
      </c>
      <c r="DL47" s="12"/>
      <c r="DM47" s="11">
        <v>8</v>
      </c>
      <c r="DN47" s="12"/>
      <c r="DO47" s="11">
        <v>8</v>
      </c>
      <c r="DP47" s="12"/>
      <c r="DQ47" s="12">
        <v>9</v>
      </c>
      <c r="DR47" s="12"/>
      <c r="DS47" s="12">
        <v>8</v>
      </c>
      <c r="DT47" s="12"/>
      <c r="DU47" s="13">
        <f t="shared" si="18"/>
        <v>8.24</v>
      </c>
      <c r="DV47" s="13"/>
      <c r="DW47" s="14" t="str">
        <f t="shared" si="33"/>
        <v>Giỏi</v>
      </c>
      <c r="DX47" s="14"/>
      <c r="DY47" s="11">
        <v>9</v>
      </c>
      <c r="DZ47" s="98"/>
      <c r="EA47" s="11">
        <v>9</v>
      </c>
      <c r="EB47" s="98"/>
      <c r="EC47" s="11">
        <v>10</v>
      </c>
      <c r="ED47" s="98"/>
      <c r="EE47" s="11">
        <v>9</v>
      </c>
      <c r="EF47" s="98"/>
      <c r="EG47" s="11">
        <v>8</v>
      </c>
      <c r="EH47" s="98"/>
      <c r="EI47" s="11">
        <v>9</v>
      </c>
      <c r="EJ47" s="98"/>
      <c r="EK47" s="11">
        <f t="shared" si="19"/>
        <v>9</v>
      </c>
      <c r="EL47" s="11">
        <v>9</v>
      </c>
      <c r="EM47" s="98"/>
      <c r="EN47" s="11">
        <v>9</v>
      </c>
      <c r="EO47" s="98"/>
      <c r="EP47" s="11">
        <v>9</v>
      </c>
      <c r="EQ47" s="98"/>
      <c r="ER47" s="11">
        <v>10</v>
      </c>
      <c r="ES47" s="98"/>
      <c r="ET47" s="11">
        <v>8</v>
      </c>
      <c r="EU47" s="98"/>
      <c r="EV47" s="217">
        <f t="shared" si="20"/>
        <v>9.0399999999999991</v>
      </c>
      <c r="EW47" s="220"/>
      <c r="EX47" s="221" t="str">
        <f t="shared" si="24"/>
        <v>Xuất sắc</v>
      </c>
      <c r="EY47" s="221"/>
      <c r="EZ47" s="217">
        <f t="shared" si="21"/>
        <v>8.66</v>
      </c>
      <c r="FA47" s="220"/>
      <c r="FB47" s="221" t="str">
        <f t="shared" si="25"/>
        <v>Giỏi</v>
      </c>
      <c r="FC47" s="219" t="str">
        <f t="shared" si="22"/>
        <v>Hoàng Thị ÝNhi</v>
      </c>
      <c r="FD47" s="13">
        <f t="shared" si="23"/>
        <v>7.84</v>
      </c>
      <c r="FE47" s="13"/>
      <c r="FF47" s="14" t="str">
        <f t="shared" si="34"/>
        <v>Khá</v>
      </c>
      <c r="FG47" s="15">
        <f t="shared" si="35"/>
        <v>21</v>
      </c>
    </row>
    <row r="48" spans="1:163" ht="12.75" x14ac:dyDescent="0.2">
      <c r="A48" s="16">
        <v>45</v>
      </c>
      <c r="B48" s="17" t="s">
        <v>383</v>
      </c>
      <c r="C48" s="18" t="s">
        <v>133</v>
      </c>
      <c r="D48" s="11">
        <v>8</v>
      </c>
      <c r="E48" s="12"/>
      <c r="F48" s="11">
        <f t="shared" si="1"/>
        <v>8</v>
      </c>
      <c r="G48" s="11">
        <v>6</v>
      </c>
      <c r="H48" s="12"/>
      <c r="I48" s="11">
        <f t="shared" si="2"/>
        <v>6</v>
      </c>
      <c r="J48" s="11">
        <v>6</v>
      </c>
      <c r="K48" s="12"/>
      <c r="L48" s="11">
        <f t="shared" si="3"/>
        <v>6</v>
      </c>
      <c r="M48" s="11">
        <v>7</v>
      </c>
      <c r="N48" s="12"/>
      <c r="O48" s="11">
        <f t="shared" si="4"/>
        <v>7</v>
      </c>
      <c r="P48" s="11">
        <v>8</v>
      </c>
      <c r="Q48" s="12"/>
      <c r="R48" s="11">
        <f t="shared" si="5"/>
        <v>8</v>
      </c>
      <c r="S48" s="11">
        <v>7</v>
      </c>
      <c r="T48" s="12"/>
      <c r="U48" s="12">
        <v>7</v>
      </c>
      <c r="V48" s="12"/>
      <c r="W48" s="12">
        <v>7</v>
      </c>
      <c r="X48" s="12"/>
      <c r="Y48" s="11">
        <v>8</v>
      </c>
      <c r="Z48" s="12"/>
      <c r="AA48" s="11">
        <f t="shared" si="6"/>
        <v>8</v>
      </c>
      <c r="AB48" s="11">
        <v>5</v>
      </c>
      <c r="AC48" s="12"/>
      <c r="AD48" s="11">
        <f t="shared" si="7"/>
        <v>5</v>
      </c>
      <c r="AE48" s="11">
        <v>8</v>
      </c>
      <c r="AF48" s="12"/>
      <c r="AG48" s="11">
        <v>7</v>
      </c>
      <c r="AH48" s="12"/>
      <c r="AI48" s="11">
        <f t="shared" si="8"/>
        <v>7</v>
      </c>
      <c r="AJ48" s="11">
        <v>7</v>
      </c>
      <c r="AK48" s="12"/>
      <c r="AL48" s="11">
        <v>7</v>
      </c>
      <c r="AM48" s="12"/>
      <c r="AN48" s="11">
        <v>7</v>
      </c>
      <c r="AO48" s="12"/>
      <c r="AP48" s="12">
        <v>8</v>
      </c>
      <c r="AQ48" s="12"/>
      <c r="AR48" s="12">
        <v>5</v>
      </c>
      <c r="AS48" s="12"/>
      <c r="AT48" s="11">
        <f t="shared" si="9"/>
        <v>5</v>
      </c>
      <c r="AU48" s="13">
        <f t="shared" si="10"/>
        <v>6.89</v>
      </c>
      <c r="AV48" s="13"/>
      <c r="AW48" s="14" t="str">
        <f t="shared" si="31"/>
        <v>TBKhá</v>
      </c>
      <c r="AX48" s="14"/>
      <c r="AY48" s="11">
        <v>6</v>
      </c>
      <c r="AZ48" s="12"/>
      <c r="BA48" s="11">
        <v>8</v>
      </c>
      <c r="BB48" s="11"/>
      <c r="BC48" s="11">
        <v>9</v>
      </c>
      <c r="BD48" s="12"/>
      <c r="BE48" s="11">
        <v>10</v>
      </c>
      <c r="BF48" s="12"/>
      <c r="BG48" s="11">
        <v>8</v>
      </c>
      <c r="BH48" s="12"/>
      <c r="BI48" s="11">
        <v>8</v>
      </c>
      <c r="BJ48" s="12"/>
      <c r="BK48" s="11">
        <v>9</v>
      </c>
      <c r="BL48" s="12"/>
      <c r="BM48" s="11">
        <v>8</v>
      </c>
      <c r="BN48" s="12"/>
      <c r="BO48" s="12">
        <v>9</v>
      </c>
      <c r="BP48" s="12"/>
      <c r="BQ48" s="12">
        <v>8</v>
      </c>
      <c r="BR48" s="12"/>
      <c r="BS48" s="11">
        <v>9</v>
      </c>
      <c r="BT48" s="12"/>
      <c r="BU48" s="11">
        <f t="shared" si="11"/>
        <v>9</v>
      </c>
      <c r="BV48" s="11">
        <v>6</v>
      </c>
      <c r="BW48" s="11"/>
      <c r="BX48" s="11">
        <v>6</v>
      </c>
      <c r="BY48" s="12"/>
      <c r="BZ48" s="11">
        <v>9</v>
      </c>
      <c r="CA48" s="12"/>
      <c r="CB48" s="11">
        <f t="shared" si="12"/>
        <v>9</v>
      </c>
      <c r="CC48" s="11">
        <v>7</v>
      </c>
      <c r="CD48" s="12"/>
      <c r="CE48" s="11">
        <v>8</v>
      </c>
      <c r="CF48" s="11"/>
      <c r="CG48" s="11">
        <v>8</v>
      </c>
      <c r="CH48" s="11"/>
      <c r="CI48" s="11">
        <v>8</v>
      </c>
      <c r="CJ48" s="12"/>
      <c r="CK48" s="11">
        <f t="shared" si="13"/>
        <v>8</v>
      </c>
      <c r="CL48" s="11">
        <v>9</v>
      </c>
      <c r="CM48" s="12"/>
      <c r="CN48" s="11">
        <v>9</v>
      </c>
      <c r="CO48" s="12"/>
      <c r="CP48" s="11">
        <f t="shared" si="14"/>
        <v>9</v>
      </c>
      <c r="CQ48" s="12">
        <v>8</v>
      </c>
      <c r="CR48" s="12"/>
      <c r="CS48" s="12">
        <v>9</v>
      </c>
      <c r="CT48" s="12"/>
      <c r="CU48" s="13">
        <f t="shared" si="15"/>
        <v>8.0399999999999991</v>
      </c>
      <c r="CV48" s="13"/>
      <c r="CW48" s="14" t="str">
        <f t="shared" si="32"/>
        <v>Giỏi</v>
      </c>
      <c r="CX48" s="14"/>
      <c r="CY48" s="11">
        <v>9</v>
      </c>
      <c r="CZ48" s="12"/>
      <c r="DA48" s="11">
        <f t="shared" si="16"/>
        <v>9</v>
      </c>
      <c r="DB48" s="11">
        <v>9</v>
      </c>
      <c r="DC48" s="11"/>
      <c r="DD48" s="11">
        <f t="shared" si="17"/>
        <v>9</v>
      </c>
      <c r="DE48" s="11">
        <v>7</v>
      </c>
      <c r="DF48" s="12"/>
      <c r="DG48" s="11">
        <v>8</v>
      </c>
      <c r="DH48" s="12"/>
      <c r="DI48" s="11">
        <v>9</v>
      </c>
      <c r="DJ48" s="12"/>
      <c r="DK48" s="11">
        <v>8</v>
      </c>
      <c r="DL48" s="12"/>
      <c r="DM48" s="11">
        <v>7</v>
      </c>
      <c r="DN48" s="12"/>
      <c r="DO48" s="11">
        <v>8</v>
      </c>
      <c r="DP48" s="12"/>
      <c r="DQ48" s="12">
        <v>9</v>
      </c>
      <c r="DR48" s="12"/>
      <c r="DS48" s="12">
        <v>9</v>
      </c>
      <c r="DT48" s="12"/>
      <c r="DU48" s="13">
        <f t="shared" si="18"/>
        <v>8.36</v>
      </c>
      <c r="DV48" s="13"/>
      <c r="DW48" s="14" t="str">
        <f t="shared" si="33"/>
        <v>Giỏi</v>
      </c>
      <c r="DX48" s="14"/>
      <c r="DY48" s="11">
        <v>9</v>
      </c>
      <c r="DZ48" s="98"/>
      <c r="EA48" s="11">
        <v>9</v>
      </c>
      <c r="EB48" s="98"/>
      <c r="EC48" s="11">
        <v>10</v>
      </c>
      <c r="ED48" s="98"/>
      <c r="EE48" s="11">
        <v>9</v>
      </c>
      <c r="EF48" s="98"/>
      <c r="EG48" s="11">
        <v>8</v>
      </c>
      <c r="EH48" s="98"/>
      <c r="EI48" s="11">
        <v>9</v>
      </c>
      <c r="EJ48" s="98"/>
      <c r="EK48" s="11">
        <f t="shared" si="19"/>
        <v>9</v>
      </c>
      <c r="EL48" s="11">
        <v>9</v>
      </c>
      <c r="EM48" s="98"/>
      <c r="EN48" s="11">
        <v>9</v>
      </c>
      <c r="EO48" s="98"/>
      <c r="EP48" s="11">
        <v>9</v>
      </c>
      <c r="EQ48" s="98"/>
      <c r="ER48" s="11">
        <v>10</v>
      </c>
      <c r="ES48" s="98"/>
      <c r="ET48" s="11">
        <v>8</v>
      </c>
      <c r="EU48" s="98"/>
      <c r="EV48" s="217">
        <f t="shared" si="20"/>
        <v>9.0399999999999991</v>
      </c>
      <c r="EW48" s="220"/>
      <c r="EX48" s="221" t="str">
        <f t="shared" si="24"/>
        <v>Xuất sắc</v>
      </c>
      <c r="EY48" s="221"/>
      <c r="EZ48" s="217">
        <f t="shared" si="21"/>
        <v>8.7200000000000006</v>
      </c>
      <c r="FA48" s="220"/>
      <c r="FB48" s="221" t="str">
        <f t="shared" si="25"/>
        <v>Giỏi</v>
      </c>
      <c r="FC48" s="219" t="str">
        <f t="shared" si="22"/>
        <v>Lê Thị ÁiNhi</v>
      </c>
      <c r="FD48" s="13">
        <f t="shared" si="23"/>
        <v>7.88</v>
      </c>
      <c r="FE48" s="13"/>
      <c r="FF48" s="14" t="str">
        <f t="shared" si="34"/>
        <v>Khá</v>
      </c>
      <c r="FG48" s="15">
        <f t="shared" si="35"/>
        <v>16</v>
      </c>
    </row>
    <row r="49" spans="1:163" ht="12.75" x14ac:dyDescent="0.2">
      <c r="A49" s="16">
        <v>46</v>
      </c>
      <c r="B49" s="17" t="s">
        <v>384</v>
      </c>
      <c r="C49" s="18" t="s">
        <v>133</v>
      </c>
      <c r="D49" s="11">
        <v>7</v>
      </c>
      <c r="E49" s="12"/>
      <c r="F49" s="11">
        <f t="shared" si="1"/>
        <v>7</v>
      </c>
      <c r="G49" s="11">
        <v>6</v>
      </c>
      <c r="H49" s="12"/>
      <c r="I49" s="11">
        <f t="shared" si="2"/>
        <v>6</v>
      </c>
      <c r="J49" s="11">
        <v>6</v>
      </c>
      <c r="K49" s="12"/>
      <c r="L49" s="11">
        <f t="shared" si="3"/>
        <v>6</v>
      </c>
      <c r="M49" s="11">
        <v>6</v>
      </c>
      <c r="N49" s="12"/>
      <c r="O49" s="11">
        <f t="shared" si="4"/>
        <v>6</v>
      </c>
      <c r="P49" s="11">
        <v>7</v>
      </c>
      <c r="Q49" s="12"/>
      <c r="R49" s="11">
        <f t="shared" si="5"/>
        <v>7</v>
      </c>
      <c r="S49" s="11">
        <v>7</v>
      </c>
      <c r="T49" s="12"/>
      <c r="U49" s="12">
        <v>6</v>
      </c>
      <c r="V49" s="12"/>
      <c r="W49" s="12">
        <v>7</v>
      </c>
      <c r="X49" s="12"/>
      <c r="Y49" s="11">
        <v>7</v>
      </c>
      <c r="Z49" s="12"/>
      <c r="AA49" s="11">
        <f t="shared" si="6"/>
        <v>7</v>
      </c>
      <c r="AB49" s="11">
        <v>5</v>
      </c>
      <c r="AC49" s="12"/>
      <c r="AD49" s="11">
        <f t="shared" si="7"/>
        <v>5</v>
      </c>
      <c r="AE49" s="11">
        <v>8</v>
      </c>
      <c r="AF49" s="12"/>
      <c r="AG49" s="11">
        <v>5</v>
      </c>
      <c r="AH49" s="12"/>
      <c r="AI49" s="11">
        <f t="shared" si="8"/>
        <v>5</v>
      </c>
      <c r="AJ49" s="11">
        <v>6</v>
      </c>
      <c r="AK49" s="12"/>
      <c r="AL49" s="11">
        <v>7</v>
      </c>
      <c r="AM49" s="12"/>
      <c r="AN49" s="11">
        <v>7</v>
      </c>
      <c r="AO49" s="12"/>
      <c r="AP49" s="12">
        <v>8</v>
      </c>
      <c r="AQ49" s="12"/>
      <c r="AR49" s="12">
        <v>5</v>
      </c>
      <c r="AS49" s="12"/>
      <c r="AT49" s="11">
        <f t="shared" si="9"/>
        <v>5</v>
      </c>
      <c r="AU49" s="13">
        <f t="shared" si="10"/>
        <v>6.35</v>
      </c>
      <c r="AV49" s="13"/>
      <c r="AW49" s="14" t="str">
        <f t="shared" si="31"/>
        <v>TBKhá</v>
      </c>
      <c r="AX49" s="14"/>
      <c r="AY49" s="11">
        <v>7</v>
      </c>
      <c r="AZ49" s="12"/>
      <c r="BA49" s="11">
        <v>7</v>
      </c>
      <c r="BB49" s="11"/>
      <c r="BC49" s="11">
        <v>8</v>
      </c>
      <c r="BD49" s="12"/>
      <c r="BE49" s="11">
        <v>8</v>
      </c>
      <c r="BF49" s="12"/>
      <c r="BG49" s="11">
        <v>7</v>
      </c>
      <c r="BH49" s="12"/>
      <c r="BI49" s="11">
        <v>8</v>
      </c>
      <c r="BJ49" s="12"/>
      <c r="BK49" s="11">
        <v>8</v>
      </c>
      <c r="BL49" s="12"/>
      <c r="BM49" s="11">
        <v>6</v>
      </c>
      <c r="BN49" s="12"/>
      <c r="BO49" s="12">
        <v>9</v>
      </c>
      <c r="BP49" s="12"/>
      <c r="BQ49" s="12">
        <v>8</v>
      </c>
      <c r="BR49" s="12"/>
      <c r="BS49" s="11">
        <v>9</v>
      </c>
      <c r="BT49" s="12"/>
      <c r="BU49" s="11">
        <f t="shared" si="11"/>
        <v>9</v>
      </c>
      <c r="BV49" s="11">
        <v>7</v>
      </c>
      <c r="BW49" s="11"/>
      <c r="BX49" s="11">
        <v>6</v>
      </c>
      <c r="BY49" s="12"/>
      <c r="BZ49" s="11">
        <v>7</v>
      </c>
      <c r="CA49" s="12"/>
      <c r="CB49" s="11">
        <f t="shared" si="12"/>
        <v>7</v>
      </c>
      <c r="CC49" s="11">
        <v>6</v>
      </c>
      <c r="CD49" s="12"/>
      <c r="CE49" s="11">
        <v>6</v>
      </c>
      <c r="CF49" s="11"/>
      <c r="CG49" s="11">
        <v>7</v>
      </c>
      <c r="CH49" s="11"/>
      <c r="CI49" s="11">
        <v>8</v>
      </c>
      <c r="CJ49" s="12"/>
      <c r="CK49" s="11">
        <f t="shared" si="13"/>
        <v>8</v>
      </c>
      <c r="CL49" s="11">
        <v>7</v>
      </c>
      <c r="CM49" s="12"/>
      <c r="CN49" s="11">
        <v>9</v>
      </c>
      <c r="CO49" s="12"/>
      <c r="CP49" s="11">
        <f t="shared" si="14"/>
        <v>9</v>
      </c>
      <c r="CQ49" s="12">
        <v>8</v>
      </c>
      <c r="CR49" s="12"/>
      <c r="CS49" s="12">
        <v>8</v>
      </c>
      <c r="CT49" s="12"/>
      <c r="CU49" s="13">
        <f t="shared" si="15"/>
        <v>7.45</v>
      </c>
      <c r="CV49" s="13"/>
      <c r="CW49" s="14" t="str">
        <f t="shared" si="32"/>
        <v>Khá</v>
      </c>
      <c r="CX49" s="14"/>
      <c r="CY49" s="11">
        <v>8</v>
      </c>
      <c r="CZ49" s="12"/>
      <c r="DA49" s="11">
        <f t="shared" si="16"/>
        <v>8</v>
      </c>
      <c r="DB49" s="11">
        <v>8</v>
      </c>
      <c r="DC49" s="11"/>
      <c r="DD49" s="11">
        <f t="shared" si="17"/>
        <v>8</v>
      </c>
      <c r="DE49" s="11">
        <v>6</v>
      </c>
      <c r="DF49" s="12"/>
      <c r="DG49" s="11">
        <v>7</v>
      </c>
      <c r="DH49" s="12"/>
      <c r="DI49" s="11">
        <v>9</v>
      </c>
      <c r="DJ49" s="12"/>
      <c r="DK49" s="11">
        <v>6</v>
      </c>
      <c r="DL49" s="12"/>
      <c r="DM49" s="11">
        <v>7</v>
      </c>
      <c r="DN49" s="12"/>
      <c r="DO49" s="11">
        <v>8</v>
      </c>
      <c r="DP49" s="12"/>
      <c r="DQ49" s="12">
        <v>9</v>
      </c>
      <c r="DR49" s="12"/>
      <c r="DS49" s="12">
        <v>8</v>
      </c>
      <c r="DT49" s="12"/>
      <c r="DU49" s="13">
        <f t="shared" si="18"/>
        <v>7.6</v>
      </c>
      <c r="DV49" s="13"/>
      <c r="DW49" s="14" t="str">
        <f t="shared" si="33"/>
        <v>Khá</v>
      </c>
      <c r="DX49" s="14"/>
      <c r="DY49" s="11">
        <v>8</v>
      </c>
      <c r="DZ49" s="98"/>
      <c r="EA49" s="11">
        <v>9</v>
      </c>
      <c r="EB49" s="98"/>
      <c r="EC49" s="11">
        <v>9</v>
      </c>
      <c r="ED49" s="98"/>
      <c r="EE49" s="11">
        <v>9</v>
      </c>
      <c r="EF49" s="98"/>
      <c r="EG49" s="11">
        <v>8</v>
      </c>
      <c r="EH49" s="98"/>
      <c r="EI49" s="11">
        <v>9</v>
      </c>
      <c r="EJ49" s="98"/>
      <c r="EK49" s="11">
        <f t="shared" si="19"/>
        <v>9</v>
      </c>
      <c r="EL49" s="11">
        <v>9</v>
      </c>
      <c r="EM49" s="98"/>
      <c r="EN49" s="11">
        <v>9</v>
      </c>
      <c r="EO49" s="98"/>
      <c r="EP49" s="11">
        <v>8</v>
      </c>
      <c r="EQ49" s="98"/>
      <c r="ER49" s="11">
        <v>8</v>
      </c>
      <c r="ES49" s="98"/>
      <c r="ET49" s="11">
        <v>7</v>
      </c>
      <c r="EU49" s="98"/>
      <c r="EV49" s="217">
        <f t="shared" si="20"/>
        <v>8.43</v>
      </c>
      <c r="EW49" s="220"/>
      <c r="EX49" s="221" t="str">
        <f t="shared" si="24"/>
        <v>Giỏi</v>
      </c>
      <c r="EY49" s="221"/>
      <c r="EZ49" s="217">
        <f t="shared" si="21"/>
        <v>8.0399999999999991</v>
      </c>
      <c r="FA49" s="220"/>
      <c r="FB49" s="221" t="str">
        <f t="shared" si="25"/>
        <v>Giỏi</v>
      </c>
      <c r="FC49" s="219" t="str">
        <f t="shared" si="22"/>
        <v>Nguyễn NgọcNhi</v>
      </c>
      <c r="FD49" s="13">
        <f t="shared" si="23"/>
        <v>7.28</v>
      </c>
      <c r="FE49" s="13"/>
      <c r="FF49" s="14" t="str">
        <f t="shared" si="34"/>
        <v>Khá</v>
      </c>
      <c r="FG49" s="15">
        <f t="shared" si="35"/>
        <v>54</v>
      </c>
    </row>
    <row r="50" spans="1:163" ht="12.75" x14ac:dyDescent="0.2">
      <c r="A50" s="16">
        <v>47</v>
      </c>
      <c r="B50" s="17" t="s">
        <v>385</v>
      </c>
      <c r="C50" s="18" t="s">
        <v>133</v>
      </c>
      <c r="D50" s="11">
        <v>7</v>
      </c>
      <c r="E50" s="12"/>
      <c r="F50" s="11">
        <f t="shared" si="1"/>
        <v>7</v>
      </c>
      <c r="G50" s="11">
        <v>6</v>
      </c>
      <c r="H50" s="12"/>
      <c r="I50" s="11">
        <f t="shared" si="2"/>
        <v>6</v>
      </c>
      <c r="J50" s="11">
        <v>5</v>
      </c>
      <c r="K50" s="12"/>
      <c r="L50" s="11">
        <f t="shared" si="3"/>
        <v>5</v>
      </c>
      <c r="M50" s="11">
        <v>5</v>
      </c>
      <c r="N50" s="12"/>
      <c r="O50" s="11">
        <f t="shared" si="4"/>
        <v>5</v>
      </c>
      <c r="P50" s="11">
        <v>7</v>
      </c>
      <c r="Q50" s="12"/>
      <c r="R50" s="11">
        <f t="shared" si="5"/>
        <v>7</v>
      </c>
      <c r="S50" s="11">
        <v>7</v>
      </c>
      <c r="T50" s="12"/>
      <c r="U50" s="12">
        <v>7</v>
      </c>
      <c r="V50" s="12"/>
      <c r="W50" s="12">
        <v>6</v>
      </c>
      <c r="X50" s="12"/>
      <c r="Y50" s="11">
        <v>7</v>
      </c>
      <c r="Z50" s="12"/>
      <c r="AA50" s="11">
        <f t="shared" si="6"/>
        <v>7</v>
      </c>
      <c r="AB50" s="11">
        <v>7</v>
      </c>
      <c r="AC50" s="12"/>
      <c r="AD50" s="11">
        <f t="shared" si="7"/>
        <v>7</v>
      </c>
      <c r="AE50" s="11">
        <v>8</v>
      </c>
      <c r="AF50" s="12"/>
      <c r="AG50" s="11">
        <v>6</v>
      </c>
      <c r="AH50" s="12"/>
      <c r="AI50" s="11">
        <f t="shared" si="8"/>
        <v>6</v>
      </c>
      <c r="AJ50" s="11">
        <v>8</v>
      </c>
      <c r="AK50" s="12"/>
      <c r="AL50" s="11">
        <v>6</v>
      </c>
      <c r="AM50" s="12"/>
      <c r="AN50" s="11">
        <v>7</v>
      </c>
      <c r="AO50" s="12"/>
      <c r="AP50" s="12">
        <v>7</v>
      </c>
      <c r="AQ50" s="12"/>
      <c r="AR50" s="12">
        <v>6</v>
      </c>
      <c r="AS50" s="12"/>
      <c r="AT50" s="11">
        <f t="shared" si="9"/>
        <v>6</v>
      </c>
      <c r="AU50" s="13">
        <f t="shared" si="10"/>
        <v>6.61</v>
      </c>
      <c r="AV50" s="13"/>
      <c r="AW50" s="14" t="str">
        <f t="shared" si="31"/>
        <v>TBKhá</v>
      </c>
      <c r="AX50" s="14"/>
      <c r="AY50" s="11">
        <v>6</v>
      </c>
      <c r="AZ50" s="12"/>
      <c r="BA50" s="11">
        <v>7</v>
      </c>
      <c r="BB50" s="11"/>
      <c r="BC50" s="11">
        <v>8</v>
      </c>
      <c r="BD50" s="12"/>
      <c r="BE50" s="11">
        <v>7</v>
      </c>
      <c r="BF50" s="12"/>
      <c r="BG50" s="11">
        <v>7</v>
      </c>
      <c r="BH50" s="12"/>
      <c r="BI50" s="11">
        <v>8</v>
      </c>
      <c r="BJ50" s="12"/>
      <c r="BK50" s="11">
        <v>8</v>
      </c>
      <c r="BL50" s="12"/>
      <c r="BM50" s="11">
        <v>7</v>
      </c>
      <c r="BN50" s="12"/>
      <c r="BO50" s="12">
        <v>9</v>
      </c>
      <c r="BP50" s="12"/>
      <c r="BQ50" s="12">
        <v>8</v>
      </c>
      <c r="BR50" s="12"/>
      <c r="BS50" s="11">
        <v>8</v>
      </c>
      <c r="BT50" s="12"/>
      <c r="BU50" s="11">
        <f t="shared" si="11"/>
        <v>8</v>
      </c>
      <c r="BV50" s="11">
        <v>6</v>
      </c>
      <c r="BW50" s="11"/>
      <c r="BX50" s="11">
        <v>6</v>
      </c>
      <c r="BY50" s="12"/>
      <c r="BZ50" s="11">
        <v>7</v>
      </c>
      <c r="CA50" s="12"/>
      <c r="CB50" s="11">
        <f t="shared" si="12"/>
        <v>7</v>
      </c>
      <c r="CC50" s="11">
        <v>8</v>
      </c>
      <c r="CD50" s="12"/>
      <c r="CE50" s="11">
        <v>7</v>
      </c>
      <c r="CF50" s="11"/>
      <c r="CG50" s="11">
        <v>7</v>
      </c>
      <c r="CH50" s="11"/>
      <c r="CI50" s="11">
        <v>5</v>
      </c>
      <c r="CJ50" s="12"/>
      <c r="CK50" s="11">
        <f t="shared" si="13"/>
        <v>5</v>
      </c>
      <c r="CL50" s="11">
        <v>8</v>
      </c>
      <c r="CM50" s="12"/>
      <c r="CN50" s="11">
        <v>7</v>
      </c>
      <c r="CO50" s="12"/>
      <c r="CP50" s="11">
        <f t="shared" si="14"/>
        <v>7</v>
      </c>
      <c r="CQ50" s="12">
        <v>8</v>
      </c>
      <c r="CR50" s="12"/>
      <c r="CS50" s="12">
        <v>8</v>
      </c>
      <c r="CT50" s="12"/>
      <c r="CU50" s="13">
        <f t="shared" si="15"/>
        <v>7.26</v>
      </c>
      <c r="CV50" s="13"/>
      <c r="CW50" s="14" t="str">
        <f t="shared" si="32"/>
        <v>Khá</v>
      </c>
      <c r="CX50" s="14"/>
      <c r="CY50" s="11">
        <v>7</v>
      </c>
      <c r="CZ50" s="12"/>
      <c r="DA50" s="11">
        <f t="shared" si="16"/>
        <v>7</v>
      </c>
      <c r="DB50" s="11">
        <v>6</v>
      </c>
      <c r="DC50" s="11"/>
      <c r="DD50" s="11">
        <f t="shared" si="17"/>
        <v>6</v>
      </c>
      <c r="DE50" s="11">
        <v>7</v>
      </c>
      <c r="DF50" s="12"/>
      <c r="DG50" s="11">
        <v>7</v>
      </c>
      <c r="DH50" s="12"/>
      <c r="DI50" s="11">
        <v>8</v>
      </c>
      <c r="DJ50" s="12"/>
      <c r="DK50" s="11">
        <v>8</v>
      </c>
      <c r="DL50" s="12"/>
      <c r="DM50" s="11">
        <v>6</v>
      </c>
      <c r="DN50" s="12"/>
      <c r="DO50" s="11">
        <v>8</v>
      </c>
      <c r="DP50" s="12"/>
      <c r="DQ50" s="12">
        <v>8</v>
      </c>
      <c r="DR50" s="12"/>
      <c r="DS50" s="12">
        <v>9</v>
      </c>
      <c r="DT50" s="12"/>
      <c r="DU50" s="13">
        <f t="shared" si="18"/>
        <v>7.28</v>
      </c>
      <c r="DV50" s="13"/>
      <c r="DW50" s="14" t="str">
        <f t="shared" si="33"/>
        <v>Khá</v>
      </c>
      <c r="DX50" s="14"/>
      <c r="DY50" s="11">
        <v>8</v>
      </c>
      <c r="DZ50" s="98"/>
      <c r="EA50" s="11">
        <v>6</v>
      </c>
      <c r="EB50" s="98"/>
      <c r="EC50" s="11">
        <v>8</v>
      </c>
      <c r="ED50" s="98"/>
      <c r="EE50" s="11">
        <v>8</v>
      </c>
      <c r="EF50" s="98"/>
      <c r="EG50" s="11">
        <v>8</v>
      </c>
      <c r="EH50" s="98"/>
      <c r="EI50" s="11">
        <v>9</v>
      </c>
      <c r="EJ50" s="98"/>
      <c r="EK50" s="11">
        <f t="shared" si="19"/>
        <v>9</v>
      </c>
      <c r="EL50" s="11">
        <v>8</v>
      </c>
      <c r="EM50" s="98"/>
      <c r="EN50" s="11">
        <v>8</v>
      </c>
      <c r="EO50" s="98"/>
      <c r="EP50" s="11">
        <v>9</v>
      </c>
      <c r="EQ50" s="98"/>
      <c r="ER50" s="11">
        <v>7</v>
      </c>
      <c r="ES50" s="98"/>
      <c r="ET50" s="11">
        <v>8</v>
      </c>
      <c r="EU50" s="98"/>
      <c r="EV50" s="217">
        <f t="shared" si="20"/>
        <v>8.07</v>
      </c>
      <c r="EW50" s="220"/>
      <c r="EX50" s="221" t="str">
        <f t="shared" si="24"/>
        <v>Giỏi</v>
      </c>
      <c r="EY50" s="221"/>
      <c r="EZ50" s="217">
        <f t="shared" si="21"/>
        <v>7.7</v>
      </c>
      <c r="FA50" s="220"/>
      <c r="FB50" s="221" t="str">
        <f t="shared" si="25"/>
        <v>Khá</v>
      </c>
      <c r="FC50" s="219" t="str">
        <f t="shared" si="22"/>
        <v>Trần Thị BìnhNhi</v>
      </c>
      <c r="FD50" s="13">
        <f t="shared" si="23"/>
        <v>7.19</v>
      </c>
      <c r="FE50" s="13"/>
      <c r="FF50" s="14" t="str">
        <f t="shared" si="34"/>
        <v>Khá</v>
      </c>
      <c r="FG50" s="15">
        <f t="shared" si="35"/>
        <v>58</v>
      </c>
    </row>
    <row r="51" spans="1:163" ht="12.75" x14ac:dyDescent="0.2">
      <c r="A51" s="16">
        <v>48</v>
      </c>
      <c r="B51" s="17" t="s">
        <v>386</v>
      </c>
      <c r="C51" s="18" t="s">
        <v>387</v>
      </c>
      <c r="D51" s="11">
        <v>6</v>
      </c>
      <c r="E51" s="12"/>
      <c r="F51" s="11">
        <f t="shared" si="1"/>
        <v>6</v>
      </c>
      <c r="G51" s="11">
        <v>8</v>
      </c>
      <c r="H51" s="12"/>
      <c r="I51" s="11">
        <f t="shared" si="2"/>
        <v>8</v>
      </c>
      <c r="J51" s="11">
        <v>6</v>
      </c>
      <c r="K51" s="12"/>
      <c r="L51" s="11">
        <f t="shared" si="3"/>
        <v>6</v>
      </c>
      <c r="M51" s="11">
        <v>5</v>
      </c>
      <c r="N51" s="12"/>
      <c r="O51" s="11">
        <f t="shared" si="4"/>
        <v>5</v>
      </c>
      <c r="P51" s="11">
        <v>6</v>
      </c>
      <c r="Q51" s="12"/>
      <c r="R51" s="11">
        <f t="shared" si="5"/>
        <v>6</v>
      </c>
      <c r="S51" s="11">
        <v>6</v>
      </c>
      <c r="T51" s="12"/>
      <c r="U51" s="12">
        <v>7</v>
      </c>
      <c r="V51" s="12"/>
      <c r="W51" s="12">
        <v>7</v>
      </c>
      <c r="X51" s="12"/>
      <c r="Y51" s="11">
        <v>7</v>
      </c>
      <c r="Z51" s="12"/>
      <c r="AA51" s="11">
        <f t="shared" si="6"/>
        <v>7</v>
      </c>
      <c r="AB51" s="11">
        <v>6</v>
      </c>
      <c r="AC51" s="12"/>
      <c r="AD51" s="11">
        <f t="shared" si="7"/>
        <v>6</v>
      </c>
      <c r="AE51" s="11">
        <v>8</v>
      </c>
      <c r="AF51" s="12"/>
      <c r="AG51" s="11">
        <v>6</v>
      </c>
      <c r="AH51" s="12"/>
      <c r="AI51" s="11">
        <f t="shared" si="8"/>
        <v>6</v>
      </c>
      <c r="AJ51" s="11">
        <v>6</v>
      </c>
      <c r="AK51" s="12"/>
      <c r="AL51" s="11">
        <v>5</v>
      </c>
      <c r="AM51" s="12"/>
      <c r="AN51" s="11">
        <v>7</v>
      </c>
      <c r="AO51" s="12"/>
      <c r="AP51" s="12">
        <v>7</v>
      </c>
      <c r="AQ51" s="12"/>
      <c r="AR51" s="12">
        <v>5</v>
      </c>
      <c r="AS51" s="12"/>
      <c r="AT51" s="11">
        <f t="shared" si="9"/>
        <v>5</v>
      </c>
      <c r="AU51" s="13">
        <f t="shared" si="10"/>
        <v>6.43</v>
      </c>
      <c r="AV51" s="13"/>
      <c r="AW51" s="14" t="str">
        <f t="shared" si="31"/>
        <v>TBKhá</v>
      </c>
      <c r="AX51" s="14"/>
      <c r="AY51" s="11">
        <v>6</v>
      </c>
      <c r="AZ51" s="12"/>
      <c r="BA51" s="11">
        <v>7</v>
      </c>
      <c r="BB51" s="11"/>
      <c r="BC51" s="11">
        <v>7</v>
      </c>
      <c r="BD51" s="12"/>
      <c r="BE51" s="11">
        <v>6</v>
      </c>
      <c r="BF51" s="12"/>
      <c r="BG51" s="11">
        <v>6</v>
      </c>
      <c r="BH51" s="12"/>
      <c r="BI51" s="11">
        <v>7</v>
      </c>
      <c r="BJ51" s="12"/>
      <c r="BK51" s="11">
        <v>7</v>
      </c>
      <c r="BL51" s="12"/>
      <c r="BM51" s="11">
        <v>7</v>
      </c>
      <c r="BN51" s="12"/>
      <c r="BO51" s="12">
        <v>8</v>
      </c>
      <c r="BP51" s="12"/>
      <c r="BQ51" s="12">
        <v>8</v>
      </c>
      <c r="BR51" s="12"/>
      <c r="BS51" s="11">
        <v>8</v>
      </c>
      <c r="BT51" s="12"/>
      <c r="BU51" s="11">
        <f t="shared" si="11"/>
        <v>8</v>
      </c>
      <c r="BV51" s="11">
        <v>7</v>
      </c>
      <c r="BW51" s="11"/>
      <c r="BX51" s="11">
        <v>7</v>
      </c>
      <c r="BY51" s="12"/>
      <c r="BZ51" s="11">
        <v>7</v>
      </c>
      <c r="CA51" s="12"/>
      <c r="CB51" s="11">
        <f t="shared" si="12"/>
        <v>7</v>
      </c>
      <c r="CC51" s="11">
        <v>7</v>
      </c>
      <c r="CD51" s="12"/>
      <c r="CE51" s="11">
        <v>7</v>
      </c>
      <c r="CF51" s="11"/>
      <c r="CG51" s="11">
        <v>7</v>
      </c>
      <c r="CH51" s="11"/>
      <c r="CI51" s="11">
        <v>9</v>
      </c>
      <c r="CJ51" s="12"/>
      <c r="CK51" s="11">
        <f t="shared" si="13"/>
        <v>9</v>
      </c>
      <c r="CL51" s="11">
        <v>7</v>
      </c>
      <c r="CM51" s="12"/>
      <c r="CN51" s="11">
        <v>5</v>
      </c>
      <c r="CO51" s="12"/>
      <c r="CP51" s="11">
        <f t="shared" si="14"/>
        <v>5</v>
      </c>
      <c r="CQ51" s="12">
        <v>8</v>
      </c>
      <c r="CR51" s="12"/>
      <c r="CS51" s="12">
        <v>8</v>
      </c>
      <c r="CT51" s="12"/>
      <c r="CU51" s="13">
        <f t="shared" si="15"/>
        <v>7.11</v>
      </c>
      <c r="CV51" s="13"/>
      <c r="CW51" s="14" t="str">
        <f t="shared" si="32"/>
        <v>Khá</v>
      </c>
      <c r="CX51" s="14"/>
      <c r="CY51" s="11">
        <v>6</v>
      </c>
      <c r="CZ51" s="12"/>
      <c r="DA51" s="11">
        <f t="shared" si="16"/>
        <v>6</v>
      </c>
      <c r="DB51" s="11">
        <v>6</v>
      </c>
      <c r="DC51" s="11"/>
      <c r="DD51" s="11">
        <f t="shared" si="17"/>
        <v>6</v>
      </c>
      <c r="DE51" s="11">
        <v>7</v>
      </c>
      <c r="DF51" s="12"/>
      <c r="DG51" s="11">
        <v>7</v>
      </c>
      <c r="DH51" s="12"/>
      <c r="DI51" s="11">
        <v>9</v>
      </c>
      <c r="DJ51" s="12"/>
      <c r="DK51" s="11">
        <v>8</v>
      </c>
      <c r="DL51" s="12"/>
      <c r="DM51" s="11">
        <v>7</v>
      </c>
      <c r="DN51" s="12"/>
      <c r="DO51" s="11">
        <v>8</v>
      </c>
      <c r="DP51" s="12"/>
      <c r="DQ51" s="12">
        <v>7</v>
      </c>
      <c r="DR51" s="12"/>
      <c r="DS51" s="12">
        <v>9</v>
      </c>
      <c r="DT51" s="12"/>
      <c r="DU51" s="13">
        <f t="shared" si="18"/>
        <v>7.2</v>
      </c>
      <c r="DV51" s="13"/>
      <c r="DW51" s="14" t="str">
        <f t="shared" si="33"/>
        <v>Khá</v>
      </c>
      <c r="DX51" s="14"/>
      <c r="DY51" s="11">
        <v>8</v>
      </c>
      <c r="DZ51" s="98"/>
      <c r="EA51" s="11">
        <v>8</v>
      </c>
      <c r="EB51" s="98"/>
      <c r="EC51" s="11">
        <v>8</v>
      </c>
      <c r="ED51" s="98"/>
      <c r="EE51" s="11">
        <v>8</v>
      </c>
      <c r="EF51" s="98"/>
      <c r="EG51" s="11">
        <v>7</v>
      </c>
      <c r="EH51" s="98"/>
      <c r="EI51" s="11">
        <v>8</v>
      </c>
      <c r="EJ51" s="98"/>
      <c r="EK51" s="11">
        <f t="shared" si="19"/>
        <v>8</v>
      </c>
      <c r="EL51" s="11">
        <v>8</v>
      </c>
      <c r="EM51" s="98"/>
      <c r="EN51" s="11">
        <v>9</v>
      </c>
      <c r="EO51" s="98"/>
      <c r="EP51" s="11">
        <v>9</v>
      </c>
      <c r="EQ51" s="98"/>
      <c r="ER51" s="11">
        <v>9</v>
      </c>
      <c r="ES51" s="98"/>
      <c r="ET51" s="11">
        <v>7</v>
      </c>
      <c r="EU51" s="98"/>
      <c r="EV51" s="217">
        <f t="shared" si="20"/>
        <v>8.2100000000000009</v>
      </c>
      <c r="EW51" s="220"/>
      <c r="EX51" s="221" t="str">
        <f t="shared" si="24"/>
        <v>Giỏi</v>
      </c>
      <c r="EY51" s="221"/>
      <c r="EZ51" s="217">
        <f t="shared" si="21"/>
        <v>7.74</v>
      </c>
      <c r="FA51" s="220"/>
      <c r="FB51" s="221" t="str">
        <f t="shared" si="25"/>
        <v>Khá</v>
      </c>
      <c r="FC51" s="219" t="str">
        <f t="shared" si="22"/>
        <v>Mai Xuân AnhNô</v>
      </c>
      <c r="FD51" s="13">
        <f t="shared" si="23"/>
        <v>7.09</v>
      </c>
      <c r="FE51" s="13"/>
      <c r="FF51" s="14" t="str">
        <f t="shared" si="34"/>
        <v>Khá</v>
      </c>
      <c r="FG51" s="15">
        <f t="shared" si="35"/>
        <v>66</v>
      </c>
    </row>
    <row r="52" spans="1:163" ht="12.75" x14ac:dyDescent="0.2">
      <c r="A52" s="16">
        <v>49</v>
      </c>
      <c r="B52" s="17" t="s">
        <v>97</v>
      </c>
      <c r="C52" s="18" t="s">
        <v>388</v>
      </c>
      <c r="D52" s="11">
        <v>6</v>
      </c>
      <c r="E52" s="12"/>
      <c r="F52" s="11">
        <f t="shared" si="1"/>
        <v>6</v>
      </c>
      <c r="G52" s="11">
        <v>7</v>
      </c>
      <c r="H52" s="12"/>
      <c r="I52" s="11">
        <f t="shared" si="2"/>
        <v>7</v>
      </c>
      <c r="J52" s="11">
        <v>5</v>
      </c>
      <c r="K52" s="12"/>
      <c r="L52" s="11">
        <f t="shared" si="3"/>
        <v>5</v>
      </c>
      <c r="M52" s="11">
        <v>7</v>
      </c>
      <c r="N52" s="12"/>
      <c r="O52" s="11">
        <f t="shared" si="4"/>
        <v>7</v>
      </c>
      <c r="P52" s="11">
        <v>8</v>
      </c>
      <c r="Q52" s="12"/>
      <c r="R52" s="11">
        <f t="shared" si="5"/>
        <v>8</v>
      </c>
      <c r="S52" s="11">
        <v>8</v>
      </c>
      <c r="T52" s="12"/>
      <c r="U52" s="12">
        <v>6</v>
      </c>
      <c r="V52" s="12"/>
      <c r="W52" s="12">
        <v>8</v>
      </c>
      <c r="X52" s="12"/>
      <c r="Y52" s="11">
        <v>8</v>
      </c>
      <c r="Z52" s="12"/>
      <c r="AA52" s="11">
        <f t="shared" si="6"/>
        <v>8</v>
      </c>
      <c r="AB52" s="11">
        <v>6</v>
      </c>
      <c r="AC52" s="12"/>
      <c r="AD52" s="11">
        <f t="shared" si="7"/>
        <v>6</v>
      </c>
      <c r="AE52" s="11">
        <v>8</v>
      </c>
      <c r="AF52" s="12"/>
      <c r="AG52" s="11">
        <v>6</v>
      </c>
      <c r="AH52" s="12"/>
      <c r="AI52" s="11">
        <f t="shared" si="8"/>
        <v>6</v>
      </c>
      <c r="AJ52" s="11">
        <v>7</v>
      </c>
      <c r="AK52" s="12"/>
      <c r="AL52" s="11">
        <v>6</v>
      </c>
      <c r="AM52" s="12"/>
      <c r="AN52" s="11">
        <v>7</v>
      </c>
      <c r="AO52" s="12"/>
      <c r="AP52" s="12">
        <v>7</v>
      </c>
      <c r="AQ52" s="12"/>
      <c r="AR52" s="12">
        <v>6</v>
      </c>
      <c r="AS52" s="12"/>
      <c r="AT52" s="11">
        <f t="shared" si="9"/>
        <v>6</v>
      </c>
      <c r="AU52" s="13">
        <f t="shared" si="10"/>
        <v>6.76</v>
      </c>
      <c r="AV52" s="13"/>
      <c r="AW52" s="14" t="str">
        <f t="shared" si="31"/>
        <v>TBKhá</v>
      </c>
      <c r="AX52" s="14"/>
      <c r="AY52" s="11">
        <v>7</v>
      </c>
      <c r="AZ52" s="12"/>
      <c r="BA52" s="11">
        <v>8</v>
      </c>
      <c r="BB52" s="11"/>
      <c r="BC52" s="11">
        <v>8</v>
      </c>
      <c r="BD52" s="12"/>
      <c r="BE52" s="11">
        <v>9</v>
      </c>
      <c r="BF52" s="12"/>
      <c r="BG52" s="11">
        <v>8</v>
      </c>
      <c r="BH52" s="12"/>
      <c r="BI52" s="11">
        <v>8</v>
      </c>
      <c r="BJ52" s="12"/>
      <c r="BK52" s="11">
        <v>9</v>
      </c>
      <c r="BL52" s="12"/>
      <c r="BM52" s="11">
        <v>8</v>
      </c>
      <c r="BN52" s="12"/>
      <c r="BO52" s="12">
        <v>8</v>
      </c>
      <c r="BP52" s="12"/>
      <c r="BQ52" s="12">
        <v>8</v>
      </c>
      <c r="BR52" s="12"/>
      <c r="BS52" s="11">
        <v>8</v>
      </c>
      <c r="BT52" s="12"/>
      <c r="BU52" s="11">
        <f t="shared" si="11"/>
        <v>8</v>
      </c>
      <c r="BV52" s="11">
        <v>8</v>
      </c>
      <c r="BW52" s="11"/>
      <c r="BX52" s="11">
        <v>8</v>
      </c>
      <c r="BY52" s="12"/>
      <c r="BZ52" s="11">
        <v>8</v>
      </c>
      <c r="CA52" s="12"/>
      <c r="CB52" s="11">
        <f t="shared" si="12"/>
        <v>8</v>
      </c>
      <c r="CC52" s="11">
        <v>8</v>
      </c>
      <c r="CD52" s="12"/>
      <c r="CE52" s="11">
        <v>8</v>
      </c>
      <c r="CF52" s="11"/>
      <c r="CG52" s="11">
        <v>8</v>
      </c>
      <c r="CH52" s="11"/>
      <c r="CI52" s="11">
        <v>8</v>
      </c>
      <c r="CJ52" s="12"/>
      <c r="CK52" s="11">
        <f t="shared" si="13"/>
        <v>8</v>
      </c>
      <c r="CL52" s="11">
        <v>8</v>
      </c>
      <c r="CM52" s="12"/>
      <c r="CN52" s="11">
        <v>8</v>
      </c>
      <c r="CO52" s="12"/>
      <c r="CP52" s="11">
        <f t="shared" si="14"/>
        <v>8</v>
      </c>
      <c r="CQ52" s="12">
        <v>8</v>
      </c>
      <c r="CR52" s="12"/>
      <c r="CS52" s="12">
        <v>8</v>
      </c>
      <c r="CT52" s="12"/>
      <c r="CU52" s="13">
        <f t="shared" si="15"/>
        <v>8.02</v>
      </c>
      <c r="CV52" s="13"/>
      <c r="CW52" s="14" t="str">
        <f t="shared" si="32"/>
        <v>Giỏi</v>
      </c>
      <c r="CX52" s="14"/>
      <c r="CY52" s="11">
        <v>8</v>
      </c>
      <c r="CZ52" s="12"/>
      <c r="DA52" s="11">
        <f t="shared" si="16"/>
        <v>8</v>
      </c>
      <c r="DB52" s="11">
        <v>4</v>
      </c>
      <c r="DC52" s="11">
        <v>7</v>
      </c>
      <c r="DD52" s="11">
        <f t="shared" si="17"/>
        <v>7</v>
      </c>
      <c r="DE52" s="11">
        <v>6</v>
      </c>
      <c r="DF52" s="12"/>
      <c r="DG52" s="11">
        <v>7</v>
      </c>
      <c r="DH52" s="12"/>
      <c r="DI52" s="11">
        <v>9</v>
      </c>
      <c r="DJ52" s="12"/>
      <c r="DK52" s="11">
        <v>8</v>
      </c>
      <c r="DL52" s="12"/>
      <c r="DM52" s="11">
        <v>7</v>
      </c>
      <c r="DN52" s="12"/>
      <c r="DO52" s="11">
        <v>8</v>
      </c>
      <c r="DP52" s="12"/>
      <c r="DQ52" s="12">
        <v>7</v>
      </c>
      <c r="DR52" s="12"/>
      <c r="DS52" s="12">
        <v>8</v>
      </c>
      <c r="DT52" s="12"/>
      <c r="DU52" s="13">
        <f t="shared" si="18"/>
        <v>7.48</v>
      </c>
      <c r="DV52" s="13"/>
      <c r="DW52" s="14" t="str">
        <f t="shared" si="33"/>
        <v>Khá</v>
      </c>
      <c r="DX52" s="14"/>
      <c r="DY52" s="11">
        <v>9</v>
      </c>
      <c r="DZ52" s="98"/>
      <c r="EA52" s="11">
        <v>8</v>
      </c>
      <c r="EB52" s="98"/>
      <c r="EC52" s="11">
        <v>9</v>
      </c>
      <c r="ED52" s="98"/>
      <c r="EE52" s="11">
        <v>9</v>
      </c>
      <c r="EF52" s="98"/>
      <c r="EG52" s="11">
        <v>9</v>
      </c>
      <c r="EH52" s="98"/>
      <c r="EI52" s="11">
        <v>9</v>
      </c>
      <c r="EJ52" s="98"/>
      <c r="EK52" s="11">
        <f t="shared" si="19"/>
        <v>9</v>
      </c>
      <c r="EL52" s="11">
        <v>9</v>
      </c>
      <c r="EM52" s="98"/>
      <c r="EN52" s="11">
        <v>8</v>
      </c>
      <c r="EO52" s="98"/>
      <c r="EP52" s="11">
        <v>9</v>
      </c>
      <c r="EQ52" s="98"/>
      <c r="ER52" s="11">
        <v>9</v>
      </c>
      <c r="ES52" s="98"/>
      <c r="ET52" s="11">
        <v>8</v>
      </c>
      <c r="EU52" s="98"/>
      <c r="EV52" s="217">
        <f t="shared" si="20"/>
        <v>8.7899999999999991</v>
      </c>
      <c r="EW52" s="220"/>
      <c r="EX52" s="221" t="str">
        <f t="shared" si="24"/>
        <v>Giỏi</v>
      </c>
      <c r="EY52" s="221"/>
      <c r="EZ52" s="217">
        <f t="shared" si="21"/>
        <v>8.17</v>
      </c>
      <c r="FA52" s="220"/>
      <c r="FB52" s="221" t="str">
        <f t="shared" si="25"/>
        <v>Giỏi</v>
      </c>
      <c r="FC52" s="219" t="str">
        <f t="shared" si="22"/>
        <v>Nguyễn ThịNỡ</v>
      </c>
      <c r="FD52" s="13">
        <f t="shared" si="23"/>
        <v>7.64</v>
      </c>
      <c r="FE52" s="13"/>
      <c r="FF52" s="14" t="str">
        <f t="shared" si="34"/>
        <v>Khá</v>
      </c>
      <c r="FG52" s="15">
        <f t="shared" si="35"/>
        <v>34</v>
      </c>
    </row>
    <row r="53" spans="1:163" ht="12.75" x14ac:dyDescent="0.2">
      <c r="A53" s="16">
        <v>50</v>
      </c>
      <c r="B53" s="17" t="s">
        <v>389</v>
      </c>
      <c r="C53" s="18" t="s">
        <v>251</v>
      </c>
      <c r="D53" s="11">
        <v>6</v>
      </c>
      <c r="E53" s="12"/>
      <c r="F53" s="11">
        <f t="shared" si="1"/>
        <v>6</v>
      </c>
      <c r="G53" s="11">
        <v>5</v>
      </c>
      <c r="H53" s="12"/>
      <c r="I53" s="11">
        <f t="shared" si="2"/>
        <v>5</v>
      </c>
      <c r="J53" s="11">
        <v>4</v>
      </c>
      <c r="K53" s="12">
        <v>7</v>
      </c>
      <c r="L53" s="11">
        <f t="shared" si="3"/>
        <v>7</v>
      </c>
      <c r="M53" s="11">
        <v>5</v>
      </c>
      <c r="N53" s="12"/>
      <c r="O53" s="11">
        <f t="shared" si="4"/>
        <v>5</v>
      </c>
      <c r="P53" s="11">
        <v>5</v>
      </c>
      <c r="Q53" s="12"/>
      <c r="R53" s="11">
        <f t="shared" si="5"/>
        <v>5</v>
      </c>
      <c r="S53" s="11">
        <v>5</v>
      </c>
      <c r="T53" s="12"/>
      <c r="U53" s="12">
        <v>6</v>
      </c>
      <c r="V53" s="12"/>
      <c r="W53" s="12">
        <v>6</v>
      </c>
      <c r="X53" s="12"/>
      <c r="Y53" s="11">
        <v>7</v>
      </c>
      <c r="Z53" s="12"/>
      <c r="AA53" s="11">
        <f t="shared" si="6"/>
        <v>7</v>
      </c>
      <c r="AB53" s="11">
        <v>5</v>
      </c>
      <c r="AC53" s="12"/>
      <c r="AD53" s="11">
        <f t="shared" si="7"/>
        <v>5</v>
      </c>
      <c r="AE53" s="11">
        <v>8</v>
      </c>
      <c r="AF53" s="12"/>
      <c r="AG53" s="11">
        <v>5</v>
      </c>
      <c r="AH53" s="12"/>
      <c r="AI53" s="11">
        <f t="shared" si="8"/>
        <v>5</v>
      </c>
      <c r="AJ53" s="11">
        <v>5</v>
      </c>
      <c r="AK53" s="12"/>
      <c r="AL53" s="11">
        <v>6</v>
      </c>
      <c r="AM53" s="12"/>
      <c r="AN53" s="11">
        <v>7</v>
      </c>
      <c r="AO53" s="12"/>
      <c r="AP53" s="12">
        <v>7</v>
      </c>
      <c r="AQ53" s="12"/>
      <c r="AR53" s="12">
        <v>6</v>
      </c>
      <c r="AS53" s="12"/>
      <c r="AT53" s="11">
        <f t="shared" si="9"/>
        <v>6</v>
      </c>
      <c r="AU53" s="13">
        <f t="shared" si="10"/>
        <v>5.87</v>
      </c>
      <c r="AV53" s="13"/>
      <c r="AW53" s="14" t="str">
        <f t="shared" si="31"/>
        <v>TBình</v>
      </c>
      <c r="AX53" s="14"/>
      <c r="AY53" s="11">
        <v>6</v>
      </c>
      <c r="AZ53" s="12"/>
      <c r="BA53" s="11">
        <v>8</v>
      </c>
      <c r="BB53" s="11"/>
      <c r="BC53" s="11">
        <v>8</v>
      </c>
      <c r="BD53" s="12"/>
      <c r="BE53" s="11">
        <v>7</v>
      </c>
      <c r="BF53" s="12"/>
      <c r="BG53" s="11">
        <v>7</v>
      </c>
      <c r="BH53" s="12"/>
      <c r="BI53" s="11">
        <v>8</v>
      </c>
      <c r="BJ53" s="12"/>
      <c r="BK53" s="11">
        <v>8</v>
      </c>
      <c r="BL53" s="12"/>
      <c r="BM53" s="11">
        <v>8</v>
      </c>
      <c r="BN53" s="12"/>
      <c r="BO53" s="12">
        <v>8</v>
      </c>
      <c r="BP53" s="12"/>
      <c r="BQ53" s="12">
        <v>8</v>
      </c>
      <c r="BR53" s="12"/>
      <c r="BS53" s="11">
        <v>9</v>
      </c>
      <c r="BT53" s="12"/>
      <c r="BU53" s="11">
        <f t="shared" si="11"/>
        <v>9</v>
      </c>
      <c r="BV53" s="11">
        <v>7</v>
      </c>
      <c r="BW53" s="11"/>
      <c r="BX53" s="11">
        <v>7</v>
      </c>
      <c r="BY53" s="12"/>
      <c r="BZ53" s="11">
        <v>8</v>
      </c>
      <c r="CA53" s="12"/>
      <c r="CB53" s="11">
        <f t="shared" si="12"/>
        <v>8</v>
      </c>
      <c r="CC53" s="11">
        <v>8</v>
      </c>
      <c r="CD53" s="12"/>
      <c r="CE53" s="11">
        <v>8</v>
      </c>
      <c r="CF53" s="11"/>
      <c r="CG53" s="11">
        <v>8</v>
      </c>
      <c r="CH53" s="11"/>
      <c r="CI53" s="11">
        <v>7</v>
      </c>
      <c r="CJ53" s="12"/>
      <c r="CK53" s="11">
        <f t="shared" si="13"/>
        <v>7</v>
      </c>
      <c r="CL53" s="11">
        <v>7</v>
      </c>
      <c r="CM53" s="12"/>
      <c r="CN53" s="11">
        <v>8</v>
      </c>
      <c r="CO53" s="12"/>
      <c r="CP53" s="11">
        <f t="shared" si="14"/>
        <v>8</v>
      </c>
      <c r="CQ53" s="12">
        <v>8</v>
      </c>
      <c r="CR53" s="12"/>
      <c r="CS53" s="12">
        <v>8</v>
      </c>
      <c r="CT53" s="12"/>
      <c r="CU53" s="13">
        <f t="shared" si="15"/>
        <v>7.68</v>
      </c>
      <c r="CV53" s="13"/>
      <c r="CW53" s="14" t="str">
        <f t="shared" si="32"/>
        <v>Khá</v>
      </c>
      <c r="CX53" s="14"/>
      <c r="CY53" s="11">
        <v>8</v>
      </c>
      <c r="CZ53" s="12"/>
      <c r="DA53" s="11">
        <f t="shared" si="16"/>
        <v>8</v>
      </c>
      <c r="DB53" s="11">
        <v>8</v>
      </c>
      <c r="DC53" s="11"/>
      <c r="DD53" s="11">
        <f t="shared" si="17"/>
        <v>8</v>
      </c>
      <c r="DE53" s="11">
        <v>7</v>
      </c>
      <c r="DF53" s="12"/>
      <c r="DG53" s="11">
        <v>8</v>
      </c>
      <c r="DH53" s="12"/>
      <c r="DI53" s="11">
        <v>9</v>
      </c>
      <c r="DJ53" s="12"/>
      <c r="DK53" s="11">
        <v>8</v>
      </c>
      <c r="DL53" s="12"/>
      <c r="DM53" s="11">
        <v>7</v>
      </c>
      <c r="DN53" s="12"/>
      <c r="DO53" s="11">
        <v>8</v>
      </c>
      <c r="DP53" s="12"/>
      <c r="DQ53" s="12">
        <v>7</v>
      </c>
      <c r="DR53" s="12"/>
      <c r="DS53" s="12">
        <v>8</v>
      </c>
      <c r="DT53" s="12"/>
      <c r="DU53" s="13">
        <f t="shared" si="18"/>
        <v>7.84</v>
      </c>
      <c r="DV53" s="13"/>
      <c r="DW53" s="14" t="str">
        <f t="shared" si="33"/>
        <v>Khá</v>
      </c>
      <c r="DX53" s="14"/>
      <c r="DY53" s="11">
        <v>9</v>
      </c>
      <c r="DZ53" s="98"/>
      <c r="EA53" s="11">
        <v>7</v>
      </c>
      <c r="EB53" s="98"/>
      <c r="EC53" s="11">
        <v>9</v>
      </c>
      <c r="ED53" s="98"/>
      <c r="EE53" s="11">
        <v>9</v>
      </c>
      <c r="EF53" s="98"/>
      <c r="EG53" s="11">
        <v>8</v>
      </c>
      <c r="EH53" s="98"/>
      <c r="EI53" s="11">
        <v>9</v>
      </c>
      <c r="EJ53" s="98"/>
      <c r="EK53" s="11">
        <f t="shared" si="19"/>
        <v>9</v>
      </c>
      <c r="EL53" s="11">
        <v>9</v>
      </c>
      <c r="EM53" s="98"/>
      <c r="EN53" s="11">
        <v>9</v>
      </c>
      <c r="EO53" s="98"/>
      <c r="EP53" s="11">
        <v>9</v>
      </c>
      <c r="EQ53" s="98"/>
      <c r="ER53" s="11">
        <v>8</v>
      </c>
      <c r="ES53" s="98"/>
      <c r="ET53" s="11">
        <v>8</v>
      </c>
      <c r="EU53" s="98"/>
      <c r="EV53" s="217">
        <f t="shared" si="20"/>
        <v>8.61</v>
      </c>
      <c r="EW53" s="220"/>
      <c r="EX53" s="221" t="str">
        <f t="shared" si="24"/>
        <v>Giỏi</v>
      </c>
      <c r="EY53" s="221"/>
      <c r="EZ53" s="217">
        <f t="shared" si="21"/>
        <v>8.25</v>
      </c>
      <c r="FA53" s="220"/>
      <c r="FB53" s="221" t="str">
        <f t="shared" si="25"/>
        <v>Giỏi</v>
      </c>
      <c r="FC53" s="219" t="str">
        <f t="shared" si="22"/>
        <v>Dương Thị KimPhụng</v>
      </c>
      <c r="FD53" s="13">
        <f t="shared" si="23"/>
        <v>7.26</v>
      </c>
      <c r="FE53" s="13"/>
      <c r="FF53" s="14" t="str">
        <f t="shared" si="34"/>
        <v>Khá</v>
      </c>
      <c r="FG53" s="15">
        <f t="shared" si="35"/>
        <v>55</v>
      </c>
    </row>
    <row r="54" spans="1:163" ht="12.75" x14ac:dyDescent="0.2">
      <c r="A54" s="16">
        <v>51</v>
      </c>
      <c r="B54" s="17" t="s">
        <v>203</v>
      </c>
      <c r="C54" s="18" t="s">
        <v>147</v>
      </c>
      <c r="D54" s="11">
        <v>4</v>
      </c>
      <c r="E54" s="12">
        <v>6</v>
      </c>
      <c r="F54" s="11">
        <f t="shared" si="1"/>
        <v>6</v>
      </c>
      <c r="G54" s="11">
        <v>6</v>
      </c>
      <c r="H54" s="12"/>
      <c r="I54" s="11">
        <f t="shared" si="2"/>
        <v>6</v>
      </c>
      <c r="J54" s="11">
        <v>5</v>
      </c>
      <c r="K54" s="12"/>
      <c r="L54" s="11">
        <f t="shared" si="3"/>
        <v>5</v>
      </c>
      <c r="M54" s="11">
        <v>5</v>
      </c>
      <c r="N54" s="12"/>
      <c r="O54" s="11">
        <f t="shared" si="4"/>
        <v>5</v>
      </c>
      <c r="P54" s="11">
        <v>5</v>
      </c>
      <c r="Q54" s="12"/>
      <c r="R54" s="11">
        <f t="shared" si="5"/>
        <v>5</v>
      </c>
      <c r="S54" s="11">
        <v>6</v>
      </c>
      <c r="T54" s="12"/>
      <c r="U54" s="12">
        <v>7</v>
      </c>
      <c r="V54" s="12"/>
      <c r="W54" s="12">
        <v>6</v>
      </c>
      <c r="X54" s="12"/>
      <c r="Y54" s="11">
        <v>8</v>
      </c>
      <c r="Z54" s="12"/>
      <c r="AA54" s="11">
        <f t="shared" si="6"/>
        <v>8</v>
      </c>
      <c r="AB54" s="11">
        <v>5</v>
      </c>
      <c r="AC54" s="12"/>
      <c r="AD54" s="11">
        <f t="shared" si="7"/>
        <v>5</v>
      </c>
      <c r="AE54" s="11">
        <v>6</v>
      </c>
      <c r="AF54" s="12"/>
      <c r="AG54" s="11">
        <v>6</v>
      </c>
      <c r="AH54" s="12"/>
      <c r="AI54" s="11">
        <f t="shared" si="8"/>
        <v>6</v>
      </c>
      <c r="AJ54" s="11">
        <v>6</v>
      </c>
      <c r="AK54" s="12"/>
      <c r="AL54" s="11">
        <v>6</v>
      </c>
      <c r="AM54" s="12"/>
      <c r="AN54" s="11">
        <v>7</v>
      </c>
      <c r="AO54" s="12"/>
      <c r="AP54" s="12">
        <v>8</v>
      </c>
      <c r="AQ54" s="12"/>
      <c r="AR54" s="12">
        <v>5</v>
      </c>
      <c r="AS54" s="12"/>
      <c r="AT54" s="11">
        <f t="shared" si="9"/>
        <v>5</v>
      </c>
      <c r="AU54" s="13">
        <f t="shared" si="10"/>
        <v>6.09</v>
      </c>
      <c r="AV54" s="13"/>
      <c r="AW54" s="14" t="str">
        <f t="shared" si="31"/>
        <v>TBKhá</v>
      </c>
      <c r="AX54" s="14"/>
      <c r="AY54" s="11">
        <v>6</v>
      </c>
      <c r="AZ54" s="12"/>
      <c r="BA54" s="11">
        <v>8</v>
      </c>
      <c r="BB54" s="11"/>
      <c r="BC54" s="11">
        <v>8</v>
      </c>
      <c r="BD54" s="12"/>
      <c r="BE54" s="11">
        <v>9</v>
      </c>
      <c r="BF54" s="12"/>
      <c r="BG54" s="11">
        <v>7</v>
      </c>
      <c r="BH54" s="12"/>
      <c r="BI54" s="11">
        <v>7</v>
      </c>
      <c r="BJ54" s="12"/>
      <c r="BK54" s="11">
        <v>9</v>
      </c>
      <c r="BL54" s="12"/>
      <c r="BM54" s="11">
        <v>7</v>
      </c>
      <c r="BN54" s="12"/>
      <c r="BO54" s="12">
        <v>9</v>
      </c>
      <c r="BP54" s="12"/>
      <c r="BQ54" s="12">
        <v>8</v>
      </c>
      <c r="BR54" s="12"/>
      <c r="BS54" s="11">
        <v>9</v>
      </c>
      <c r="BT54" s="12"/>
      <c r="BU54" s="11">
        <f t="shared" si="11"/>
        <v>9</v>
      </c>
      <c r="BV54" s="11">
        <v>8</v>
      </c>
      <c r="BW54" s="11"/>
      <c r="BX54" s="11">
        <v>6</v>
      </c>
      <c r="BY54" s="12"/>
      <c r="BZ54" s="11">
        <v>7</v>
      </c>
      <c r="CA54" s="12"/>
      <c r="CB54" s="11">
        <f t="shared" si="12"/>
        <v>7</v>
      </c>
      <c r="CC54" s="11">
        <v>7</v>
      </c>
      <c r="CD54" s="12"/>
      <c r="CE54" s="11">
        <v>8</v>
      </c>
      <c r="CF54" s="11"/>
      <c r="CG54" s="11">
        <v>8</v>
      </c>
      <c r="CH54" s="11"/>
      <c r="CI54" s="11">
        <v>7</v>
      </c>
      <c r="CJ54" s="12"/>
      <c r="CK54" s="11">
        <f t="shared" si="13"/>
        <v>7</v>
      </c>
      <c r="CL54" s="11">
        <v>7</v>
      </c>
      <c r="CM54" s="12"/>
      <c r="CN54" s="11">
        <v>7</v>
      </c>
      <c r="CO54" s="12"/>
      <c r="CP54" s="11">
        <f t="shared" si="14"/>
        <v>7</v>
      </c>
      <c r="CQ54" s="12">
        <v>8</v>
      </c>
      <c r="CR54" s="12"/>
      <c r="CS54" s="12">
        <v>8</v>
      </c>
      <c r="CT54" s="12"/>
      <c r="CU54" s="13">
        <f t="shared" si="15"/>
        <v>7.66</v>
      </c>
      <c r="CV54" s="13"/>
      <c r="CW54" s="14" t="str">
        <f t="shared" si="32"/>
        <v>Khá</v>
      </c>
      <c r="CX54" s="14"/>
      <c r="CY54" s="11">
        <v>8</v>
      </c>
      <c r="CZ54" s="12"/>
      <c r="DA54" s="11">
        <f t="shared" si="16"/>
        <v>8</v>
      </c>
      <c r="DB54" s="11">
        <v>3</v>
      </c>
      <c r="DC54" s="11">
        <v>8</v>
      </c>
      <c r="DD54" s="11">
        <f t="shared" si="17"/>
        <v>8</v>
      </c>
      <c r="DE54" s="11">
        <v>8</v>
      </c>
      <c r="DF54" s="12"/>
      <c r="DG54" s="11">
        <v>7</v>
      </c>
      <c r="DH54" s="12"/>
      <c r="DI54" s="11">
        <v>9</v>
      </c>
      <c r="DJ54" s="12"/>
      <c r="DK54" s="11">
        <v>6</v>
      </c>
      <c r="DL54" s="12"/>
      <c r="DM54" s="11">
        <v>7</v>
      </c>
      <c r="DN54" s="12"/>
      <c r="DO54" s="11">
        <v>8</v>
      </c>
      <c r="DP54" s="12"/>
      <c r="DQ54" s="12">
        <v>8</v>
      </c>
      <c r="DR54" s="12"/>
      <c r="DS54" s="12">
        <v>9</v>
      </c>
      <c r="DT54" s="12"/>
      <c r="DU54" s="13">
        <f t="shared" si="18"/>
        <v>7.76</v>
      </c>
      <c r="DV54" s="13"/>
      <c r="DW54" s="14" t="str">
        <f t="shared" si="33"/>
        <v>Khá</v>
      </c>
      <c r="DX54" s="14"/>
      <c r="DY54" s="11">
        <v>9</v>
      </c>
      <c r="DZ54" s="98"/>
      <c r="EA54" s="11">
        <v>8</v>
      </c>
      <c r="EB54" s="98"/>
      <c r="EC54" s="11">
        <v>9</v>
      </c>
      <c r="ED54" s="98"/>
      <c r="EE54" s="11">
        <v>9</v>
      </c>
      <c r="EF54" s="98"/>
      <c r="EG54" s="11">
        <v>8</v>
      </c>
      <c r="EH54" s="98"/>
      <c r="EI54" s="11">
        <v>9</v>
      </c>
      <c r="EJ54" s="98"/>
      <c r="EK54" s="11">
        <f t="shared" si="19"/>
        <v>9</v>
      </c>
      <c r="EL54" s="11">
        <v>9</v>
      </c>
      <c r="EM54" s="98"/>
      <c r="EN54" s="11">
        <v>8</v>
      </c>
      <c r="EO54" s="98"/>
      <c r="EP54" s="11">
        <v>9</v>
      </c>
      <c r="EQ54" s="98"/>
      <c r="ER54" s="11">
        <v>9</v>
      </c>
      <c r="ES54" s="98"/>
      <c r="ET54" s="11">
        <v>8</v>
      </c>
      <c r="EU54" s="98"/>
      <c r="EV54" s="217">
        <f t="shared" si="20"/>
        <v>8.7100000000000009</v>
      </c>
      <c r="EW54" s="220"/>
      <c r="EX54" s="221" t="str">
        <f t="shared" si="24"/>
        <v>Giỏi</v>
      </c>
      <c r="EY54" s="221"/>
      <c r="EZ54" s="217">
        <f t="shared" si="21"/>
        <v>8.26</v>
      </c>
      <c r="FA54" s="220"/>
      <c r="FB54" s="221" t="str">
        <f t="shared" si="25"/>
        <v>Giỏi</v>
      </c>
      <c r="FC54" s="219" t="str">
        <f t="shared" si="22"/>
        <v>Trần ThịPhượng</v>
      </c>
      <c r="FD54" s="13">
        <f t="shared" si="23"/>
        <v>7.33</v>
      </c>
      <c r="FE54" s="13"/>
      <c r="FF54" s="14" t="str">
        <f t="shared" si="34"/>
        <v>Khá</v>
      </c>
      <c r="FG54" s="15">
        <f t="shared" si="35"/>
        <v>50</v>
      </c>
    </row>
    <row r="55" spans="1:163" ht="12.75" x14ac:dyDescent="0.2">
      <c r="A55" s="16">
        <v>52</v>
      </c>
      <c r="B55" s="17" t="s">
        <v>390</v>
      </c>
      <c r="C55" s="18" t="s">
        <v>391</v>
      </c>
      <c r="D55" s="11">
        <v>7</v>
      </c>
      <c r="E55" s="12"/>
      <c r="F55" s="11">
        <f t="shared" si="1"/>
        <v>7</v>
      </c>
      <c r="G55" s="11">
        <v>6</v>
      </c>
      <c r="H55" s="12"/>
      <c r="I55" s="11">
        <f t="shared" si="2"/>
        <v>6</v>
      </c>
      <c r="J55" s="11">
        <v>8</v>
      </c>
      <c r="K55" s="12"/>
      <c r="L55" s="11">
        <f t="shared" si="3"/>
        <v>8</v>
      </c>
      <c r="M55" s="11">
        <v>6</v>
      </c>
      <c r="N55" s="12"/>
      <c r="O55" s="11">
        <f t="shared" si="4"/>
        <v>6</v>
      </c>
      <c r="P55" s="11">
        <v>7</v>
      </c>
      <c r="Q55" s="12"/>
      <c r="R55" s="11">
        <f t="shared" si="5"/>
        <v>7</v>
      </c>
      <c r="S55" s="11">
        <v>6</v>
      </c>
      <c r="T55" s="12"/>
      <c r="U55" s="12">
        <v>8</v>
      </c>
      <c r="V55" s="12"/>
      <c r="W55" s="12">
        <v>7</v>
      </c>
      <c r="X55" s="12"/>
      <c r="Y55" s="11">
        <v>8</v>
      </c>
      <c r="Z55" s="12"/>
      <c r="AA55" s="11">
        <f t="shared" si="6"/>
        <v>8</v>
      </c>
      <c r="AB55" s="11">
        <v>6</v>
      </c>
      <c r="AC55" s="12"/>
      <c r="AD55" s="11">
        <f t="shared" si="7"/>
        <v>6</v>
      </c>
      <c r="AE55" s="11">
        <v>7</v>
      </c>
      <c r="AF55" s="12"/>
      <c r="AG55" s="11">
        <v>6</v>
      </c>
      <c r="AH55" s="12"/>
      <c r="AI55" s="11">
        <f t="shared" si="8"/>
        <v>6</v>
      </c>
      <c r="AJ55" s="11">
        <v>7</v>
      </c>
      <c r="AK55" s="12"/>
      <c r="AL55" s="11">
        <v>7</v>
      </c>
      <c r="AM55" s="12"/>
      <c r="AN55" s="11">
        <v>8</v>
      </c>
      <c r="AO55" s="12"/>
      <c r="AP55" s="12">
        <v>8</v>
      </c>
      <c r="AQ55" s="12"/>
      <c r="AR55" s="12">
        <v>7</v>
      </c>
      <c r="AS55" s="12"/>
      <c r="AT55" s="11">
        <f t="shared" si="9"/>
        <v>7</v>
      </c>
      <c r="AU55" s="13">
        <f t="shared" si="10"/>
        <v>6.91</v>
      </c>
      <c r="AV55" s="13"/>
      <c r="AW55" s="14" t="str">
        <f t="shared" si="31"/>
        <v>TBKhá</v>
      </c>
      <c r="AX55" s="14"/>
      <c r="AY55" s="11">
        <v>7</v>
      </c>
      <c r="AZ55" s="12"/>
      <c r="BA55" s="11">
        <v>8</v>
      </c>
      <c r="BB55" s="11"/>
      <c r="BC55" s="11">
        <v>8</v>
      </c>
      <c r="BD55" s="12"/>
      <c r="BE55" s="11">
        <v>8</v>
      </c>
      <c r="BF55" s="12"/>
      <c r="BG55" s="11">
        <v>8</v>
      </c>
      <c r="BH55" s="12"/>
      <c r="BI55" s="11">
        <v>8</v>
      </c>
      <c r="BJ55" s="12"/>
      <c r="BK55" s="11">
        <v>10</v>
      </c>
      <c r="BL55" s="12"/>
      <c r="BM55" s="11">
        <v>8</v>
      </c>
      <c r="BN55" s="12"/>
      <c r="BO55" s="12">
        <v>9</v>
      </c>
      <c r="BP55" s="12"/>
      <c r="BQ55" s="12">
        <v>8</v>
      </c>
      <c r="BR55" s="12"/>
      <c r="BS55" s="11">
        <v>9</v>
      </c>
      <c r="BT55" s="12"/>
      <c r="BU55" s="11">
        <f t="shared" si="11"/>
        <v>9</v>
      </c>
      <c r="BV55" s="11">
        <v>8</v>
      </c>
      <c r="BW55" s="11"/>
      <c r="BX55" s="11">
        <v>8</v>
      </c>
      <c r="BY55" s="12"/>
      <c r="BZ55" s="11">
        <v>8</v>
      </c>
      <c r="CA55" s="12"/>
      <c r="CB55" s="11">
        <f t="shared" si="12"/>
        <v>8</v>
      </c>
      <c r="CC55" s="11">
        <v>7</v>
      </c>
      <c r="CD55" s="12"/>
      <c r="CE55" s="11">
        <v>8</v>
      </c>
      <c r="CF55" s="11"/>
      <c r="CG55" s="11">
        <v>8</v>
      </c>
      <c r="CH55" s="11"/>
      <c r="CI55" s="11">
        <v>8</v>
      </c>
      <c r="CJ55" s="12"/>
      <c r="CK55" s="11">
        <f t="shared" si="13"/>
        <v>8</v>
      </c>
      <c r="CL55" s="11">
        <v>8</v>
      </c>
      <c r="CM55" s="12"/>
      <c r="CN55" s="11">
        <v>8</v>
      </c>
      <c r="CO55" s="12"/>
      <c r="CP55" s="11">
        <f t="shared" si="14"/>
        <v>8</v>
      </c>
      <c r="CQ55" s="12">
        <v>8</v>
      </c>
      <c r="CR55" s="12"/>
      <c r="CS55" s="12">
        <v>8</v>
      </c>
      <c r="CT55" s="12"/>
      <c r="CU55" s="13">
        <f t="shared" si="15"/>
        <v>8.08</v>
      </c>
      <c r="CV55" s="13"/>
      <c r="CW55" s="14" t="str">
        <f t="shared" si="32"/>
        <v>Giỏi</v>
      </c>
      <c r="CX55" s="14"/>
      <c r="CY55" s="11">
        <v>8</v>
      </c>
      <c r="CZ55" s="12"/>
      <c r="DA55" s="11">
        <f t="shared" si="16"/>
        <v>8</v>
      </c>
      <c r="DB55" s="11">
        <v>8</v>
      </c>
      <c r="DC55" s="11"/>
      <c r="DD55" s="11">
        <f t="shared" si="17"/>
        <v>8</v>
      </c>
      <c r="DE55" s="11">
        <v>8</v>
      </c>
      <c r="DF55" s="12"/>
      <c r="DG55" s="11">
        <v>8</v>
      </c>
      <c r="DH55" s="12"/>
      <c r="DI55" s="11">
        <v>9</v>
      </c>
      <c r="DJ55" s="12"/>
      <c r="DK55" s="11">
        <v>8</v>
      </c>
      <c r="DL55" s="12"/>
      <c r="DM55" s="11">
        <v>8</v>
      </c>
      <c r="DN55" s="12"/>
      <c r="DO55" s="11">
        <v>8</v>
      </c>
      <c r="DP55" s="12"/>
      <c r="DQ55" s="12">
        <v>9</v>
      </c>
      <c r="DR55" s="12"/>
      <c r="DS55" s="12">
        <v>9</v>
      </c>
      <c r="DT55" s="12"/>
      <c r="DU55" s="13">
        <f t="shared" si="18"/>
        <v>8.24</v>
      </c>
      <c r="DV55" s="13"/>
      <c r="DW55" s="14" t="str">
        <f t="shared" si="33"/>
        <v>Giỏi</v>
      </c>
      <c r="DX55" s="14"/>
      <c r="DY55" s="11">
        <v>10</v>
      </c>
      <c r="DZ55" s="98"/>
      <c r="EA55" s="11">
        <v>9</v>
      </c>
      <c r="EB55" s="98"/>
      <c r="EC55" s="11">
        <v>10</v>
      </c>
      <c r="ED55" s="98"/>
      <c r="EE55" s="11">
        <v>9</v>
      </c>
      <c r="EF55" s="98"/>
      <c r="EG55" s="11">
        <v>8</v>
      </c>
      <c r="EH55" s="98"/>
      <c r="EI55" s="11">
        <v>9</v>
      </c>
      <c r="EJ55" s="98"/>
      <c r="EK55" s="11">
        <f t="shared" si="19"/>
        <v>9</v>
      </c>
      <c r="EL55" s="11">
        <v>9</v>
      </c>
      <c r="EM55" s="98"/>
      <c r="EN55" s="11">
        <v>9</v>
      </c>
      <c r="EO55" s="98"/>
      <c r="EP55" s="11">
        <v>8</v>
      </c>
      <c r="EQ55" s="98"/>
      <c r="ER55" s="11">
        <v>10</v>
      </c>
      <c r="ES55" s="98"/>
      <c r="ET55" s="11">
        <v>8</v>
      </c>
      <c r="EU55" s="98"/>
      <c r="EV55" s="217">
        <f t="shared" si="20"/>
        <v>8.93</v>
      </c>
      <c r="EW55" s="220"/>
      <c r="EX55" s="221" t="str">
        <f t="shared" si="24"/>
        <v>Giỏi</v>
      </c>
      <c r="EY55" s="221"/>
      <c r="EZ55" s="217">
        <f t="shared" si="21"/>
        <v>8.6</v>
      </c>
      <c r="FA55" s="220"/>
      <c r="FB55" s="221" t="str">
        <f t="shared" si="25"/>
        <v>Giỏi</v>
      </c>
      <c r="FC55" s="219" t="str">
        <f t="shared" si="22"/>
        <v>Lê Thị TứQuý</v>
      </c>
      <c r="FD55" s="13">
        <f t="shared" si="23"/>
        <v>7.86</v>
      </c>
      <c r="FE55" s="13"/>
      <c r="FF55" s="14" t="str">
        <f t="shared" si="34"/>
        <v>Khá</v>
      </c>
      <c r="FG55" s="15">
        <f t="shared" si="35"/>
        <v>19</v>
      </c>
    </row>
    <row r="56" spans="1:163" ht="12.75" x14ac:dyDescent="0.2">
      <c r="A56" s="16">
        <v>53</v>
      </c>
      <c r="B56" s="17" t="s">
        <v>320</v>
      </c>
      <c r="C56" s="18" t="s">
        <v>149</v>
      </c>
      <c r="D56" s="11">
        <v>5</v>
      </c>
      <c r="E56" s="12"/>
      <c r="F56" s="11">
        <f t="shared" si="1"/>
        <v>5</v>
      </c>
      <c r="G56" s="11">
        <v>7</v>
      </c>
      <c r="H56" s="12"/>
      <c r="I56" s="11">
        <f t="shared" si="2"/>
        <v>7</v>
      </c>
      <c r="J56" s="11">
        <v>7</v>
      </c>
      <c r="K56" s="12"/>
      <c r="L56" s="11">
        <f t="shared" si="3"/>
        <v>7</v>
      </c>
      <c r="M56" s="11">
        <v>7</v>
      </c>
      <c r="N56" s="12"/>
      <c r="O56" s="11">
        <f t="shared" si="4"/>
        <v>7</v>
      </c>
      <c r="P56" s="11">
        <v>8</v>
      </c>
      <c r="Q56" s="12"/>
      <c r="R56" s="11">
        <f t="shared" si="5"/>
        <v>8</v>
      </c>
      <c r="S56" s="11">
        <v>7</v>
      </c>
      <c r="T56" s="12"/>
      <c r="U56" s="12">
        <v>7</v>
      </c>
      <c r="V56" s="12"/>
      <c r="W56" s="12">
        <v>9</v>
      </c>
      <c r="X56" s="12"/>
      <c r="Y56" s="11">
        <v>8</v>
      </c>
      <c r="Z56" s="12"/>
      <c r="AA56" s="11">
        <f t="shared" si="6"/>
        <v>8</v>
      </c>
      <c r="AB56" s="11">
        <v>7</v>
      </c>
      <c r="AC56" s="12"/>
      <c r="AD56" s="11">
        <f t="shared" si="7"/>
        <v>7</v>
      </c>
      <c r="AE56" s="11">
        <v>8</v>
      </c>
      <c r="AF56" s="12"/>
      <c r="AG56" s="11">
        <v>7</v>
      </c>
      <c r="AH56" s="12"/>
      <c r="AI56" s="11">
        <f t="shared" si="8"/>
        <v>7</v>
      </c>
      <c r="AJ56" s="11">
        <v>8</v>
      </c>
      <c r="AK56" s="12"/>
      <c r="AL56" s="11">
        <v>8</v>
      </c>
      <c r="AM56" s="12"/>
      <c r="AN56" s="11">
        <v>8</v>
      </c>
      <c r="AO56" s="12"/>
      <c r="AP56" s="12">
        <v>7</v>
      </c>
      <c r="AQ56" s="12"/>
      <c r="AR56" s="12">
        <v>8</v>
      </c>
      <c r="AS56" s="12"/>
      <c r="AT56" s="11">
        <f t="shared" si="9"/>
        <v>8</v>
      </c>
      <c r="AU56" s="13">
        <f t="shared" si="10"/>
        <v>7.31</v>
      </c>
      <c r="AV56" s="13"/>
      <c r="AW56" s="14" t="str">
        <f t="shared" si="31"/>
        <v>Khá</v>
      </c>
      <c r="AX56" s="14"/>
      <c r="AY56" s="11">
        <v>7</v>
      </c>
      <c r="AZ56" s="12"/>
      <c r="BA56" s="11">
        <v>8</v>
      </c>
      <c r="BB56" s="11"/>
      <c r="BC56" s="11">
        <v>9</v>
      </c>
      <c r="BD56" s="12"/>
      <c r="BE56" s="11">
        <v>8</v>
      </c>
      <c r="BF56" s="12"/>
      <c r="BG56" s="11">
        <v>8</v>
      </c>
      <c r="BH56" s="12"/>
      <c r="BI56" s="11">
        <v>8</v>
      </c>
      <c r="BJ56" s="12"/>
      <c r="BK56" s="11">
        <v>10</v>
      </c>
      <c r="BL56" s="12"/>
      <c r="BM56" s="11">
        <v>9</v>
      </c>
      <c r="BN56" s="12"/>
      <c r="BO56" s="12">
        <v>8</v>
      </c>
      <c r="BP56" s="12"/>
      <c r="BQ56" s="12">
        <v>9</v>
      </c>
      <c r="BR56" s="12"/>
      <c r="BS56" s="11">
        <v>9</v>
      </c>
      <c r="BT56" s="12"/>
      <c r="BU56" s="11">
        <f t="shared" si="11"/>
        <v>9</v>
      </c>
      <c r="BV56" s="11">
        <v>8</v>
      </c>
      <c r="BW56" s="11"/>
      <c r="BX56" s="11">
        <v>7</v>
      </c>
      <c r="BY56" s="12"/>
      <c r="BZ56" s="11">
        <v>9</v>
      </c>
      <c r="CA56" s="12"/>
      <c r="CB56" s="11">
        <f t="shared" si="12"/>
        <v>9</v>
      </c>
      <c r="CC56" s="11">
        <v>8</v>
      </c>
      <c r="CD56" s="12"/>
      <c r="CE56" s="11">
        <v>9</v>
      </c>
      <c r="CF56" s="11"/>
      <c r="CG56" s="11">
        <v>8</v>
      </c>
      <c r="CH56" s="11"/>
      <c r="CI56" s="11">
        <v>9</v>
      </c>
      <c r="CJ56" s="12"/>
      <c r="CK56" s="11">
        <f t="shared" si="13"/>
        <v>9</v>
      </c>
      <c r="CL56" s="11">
        <v>8</v>
      </c>
      <c r="CM56" s="12"/>
      <c r="CN56" s="11">
        <v>9</v>
      </c>
      <c r="CO56" s="12"/>
      <c r="CP56" s="11">
        <f t="shared" si="14"/>
        <v>9</v>
      </c>
      <c r="CQ56" s="12">
        <v>9</v>
      </c>
      <c r="CR56" s="12"/>
      <c r="CS56" s="12">
        <v>8</v>
      </c>
      <c r="CT56" s="12"/>
      <c r="CU56" s="13">
        <f t="shared" si="15"/>
        <v>8.3800000000000008</v>
      </c>
      <c r="CV56" s="13"/>
      <c r="CW56" s="14" t="str">
        <f t="shared" si="32"/>
        <v>Giỏi</v>
      </c>
      <c r="CX56" s="14"/>
      <c r="CY56" s="11">
        <v>9</v>
      </c>
      <c r="CZ56" s="12"/>
      <c r="DA56" s="11">
        <f t="shared" si="16"/>
        <v>9</v>
      </c>
      <c r="DB56" s="11">
        <v>8</v>
      </c>
      <c r="DC56" s="11"/>
      <c r="DD56" s="11">
        <f t="shared" si="17"/>
        <v>8</v>
      </c>
      <c r="DE56" s="11">
        <v>8</v>
      </c>
      <c r="DF56" s="12"/>
      <c r="DG56" s="11">
        <v>7</v>
      </c>
      <c r="DH56" s="12"/>
      <c r="DI56" s="11">
        <v>9</v>
      </c>
      <c r="DJ56" s="12"/>
      <c r="DK56" s="11">
        <v>8</v>
      </c>
      <c r="DL56" s="12"/>
      <c r="DM56" s="11">
        <v>9</v>
      </c>
      <c r="DN56" s="12"/>
      <c r="DO56" s="11">
        <v>9</v>
      </c>
      <c r="DP56" s="12"/>
      <c r="DQ56" s="12">
        <v>8</v>
      </c>
      <c r="DR56" s="12"/>
      <c r="DS56" s="12">
        <v>8</v>
      </c>
      <c r="DT56" s="12"/>
      <c r="DU56" s="13">
        <f t="shared" si="18"/>
        <v>8.24</v>
      </c>
      <c r="DV56" s="13"/>
      <c r="DW56" s="14" t="str">
        <f t="shared" si="33"/>
        <v>Giỏi</v>
      </c>
      <c r="DX56" s="14"/>
      <c r="DY56" s="11">
        <v>9</v>
      </c>
      <c r="DZ56" s="98"/>
      <c r="EA56" s="11">
        <v>9</v>
      </c>
      <c r="EB56" s="98"/>
      <c r="EC56" s="11">
        <v>10</v>
      </c>
      <c r="ED56" s="98"/>
      <c r="EE56" s="11">
        <v>9</v>
      </c>
      <c r="EF56" s="98"/>
      <c r="EG56" s="11">
        <v>9</v>
      </c>
      <c r="EH56" s="98"/>
      <c r="EI56" s="11">
        <v>9</v>
      </c>
      <c r="EJ56" s="98"/>
      <c r="EK56" s="11">
        <f t="shared" si="19"/>
        <v>9</v>
      </c>
      <c r="EL56" s="11">
        <v>9</v>
      </c>
      <c r="EM56" s="98"/>
      <c r="EN56" s="11">
        <v>9</v>
      </c>
      <c r="EO56" s="98"/>
      <c r="EP56" s="11">
        <v>9</v>
      </c>
      <c r="EQ56" s="98"/>
      <c r="ER56" s="11">
        <v>10</v>
      </c>
      <c r="ES56" s="98"/>
      <c r="ET56" s="11">
        <v>9</v>
      </c>
      <c r="EU56" s="98"/>
      <c r="EV56" s="217">
        <f t="shared" si="20"/>
        <v>9.18</v>
      </c>
      <c r="EW56" s="220"/>
      <c r="EX56" s="221" t="str">
        <f t="shared" si="24"/>
        <v>Xuất sắc</v>
      </c>
      <c r="EY56" s="221"/>
      <c r="EZ56" s="217">
        <f t="shared" si="21"/>
        <v>8.74</v>
      </c>
      <c r="FA56" s="220"/>
      <c r="FB56" s="221" t="str">
        <f t="shared" si="25"/>
        <v>Giỏi</v>
      </c>
      <c r="FC56" s="219" t="str">
        <f t="shared" si="22"/>
        <v>Huỳnh Thị ThuSang</v>
      </c>
      <c r="FD56" s="13">
        <f t="shared" si="23"/>
        <v>8.14</v>
      </c>
      <c r="FE56" s="13"/>
      <c r="FF56" s="14" t="str">
        <f t="shared" si="34"/>
        <v>Giỏi</v>
      </c>
      <c r="FG56" s="15">
        <f t="shared" si="35"/>
        <v>4</v>
      </c>
    </row>
    <row r="57" spans="1:163" ht="12.75" x14ac:dyDescent="0.2">
      <c r="A57" s="16">
        <v>54</v>
      </c>
      <c r="B57" s="17" t="s">
        <v>392</v>
      </c>
      <c r="C57" s="18" t="s">
        <v>393</v>
      </c>
      <c r="D57" s="11">
        <v>7</v>
      </c>
      <c r="E57" s="12"/>
      <c r="F57" s="11">
        <f t="shared" si="1"/>
        <v>7</v>
      </c>
      <c r="G57" s="11">
        <v>6</v>
      </c>
      <c r="H57" s="12"/>
      <c r="I57" s="11">
        <f t="shared" si="2"/>
        <v>6</v>
      </c>
      <c r="J57" s="11">
        <v>7</v>
      </c>
      <c r="K57" s="12"/>
      <c r="L57" s="11">
        <f t="shared" si="3"/>
        <v>7</v>
      </c>
      <c r="M57" s="11">
        <v>5</v>
      </c>
      <c r="N57" s="12"/>
      <c r="O57" s="11">
        <f t="shared" si="4"/>
        <v>5</v>
      </c>
      <c r="P57" s="11">
        <v>7</v>
      </c>
      <c r="Q57" s="12"/>
      <c r="R57" s="11">
        <f t="shared" si="5"/>
        <v>7</v>
      </c>
      <c r="S57" s="11">
        <v>6</v>
      </c>
      <c r="T57" s="12"/>
      <c r="U57" s="12">
        <v>7</v>
      </c>
      <c r="V57" s="12"/>
      <c r="W57" s="12">
        <v>8</v>
      </c>
      <c r="X57" s="12"/>
      <c r="Y57" s="11">
        <v>8</v>
      </c>
      <c r="Z57" s="12"/>
      <c r="AA57" s="11">
        <f t="shared" si="6"/>
        <v>8</v>
      </c>
      <c r="AB57" s="11">
        <v>6</v>
      </c>
      <c r="AC57" s="12"/>
      <c r="AD57" s="11">
        <f t="shared" si="7"/>
        <v>6</v>
      </c>
      <c r="AE57" s="11">
        <v>9</v>
      </c>
      <c r="AF57" s="12"/>
      <c r="AG57" s="11">
        <v>6</v>
      </c>
      <c r="AH57" s="12"/>
      <c r="AI57" s="11">
        <f t="shared" si="8"/>
        <v>6</v>
      </c>
      <c r="AJ57" s="11">
        <v>6</v>
      </c>
      <c r="AK57" s="12"/>
      <c r="AL57" s="11">
        <v>6</v>
      </c>
      <c r="AM57" s="12"/>
      <c r="AN57" s="11">
        <v>8</v>
      </c>
      <c r="AO57" s="12"/>
      <c r="AP57" s="12">
        <v>7</v>
      </c>
      <c r="AQ57" s="12"/>
      <c r="AR57" s="12">
        <v>5</v>
      </c>
      <c r="AS57" s="12"/>
      <c r="AT57" s="11">
        <f t="shared" si="9"/>
        <v>5</v>
      </c>
      <c r="AU57" s="13">
        <f t="shared" si="10"/>
        <v>6.69</v>
      </c>
      <c r="AV57" s="13"/>
      <c r="AW57" s="14" t="str">
        <f t="shared" si="31"/>
        <v>TBKhá</v>
      </c>
      <c r="AX57" s="14"/>
      <c r="AY57" s="11">
        <v>6</v>
      </c>
      <c r="AZ57" s="12"/>
      <c r="BA57" s="11">
        <v>8</v>
      </c>
      <c r="BB57" s="11"/>
      <c r="BC57" s="11">
        <v>8</v>
      </c>
      <c r="BD57" s="12"/>
      <c r="BE57" s="11">
        <v>6</v>
      </c>
      <c r="BF57" s="12"/>
      <c r="BG57" s="11">
        <v>7</v>
      </c>
      <c r="BH57" s="12"/>
      <c r="BI57" s="11">
        <v>8</v>
      </c>
      <c r="BJ57" s="12"/>
      <c r="BK57" s="11">
        <v>8</v>
      </c>
      <c r="BL57" s="12"/>
      <c r="BM57" s="11">
        <v>7</v>
      </c>
      <c r="BN57" s="12"/>
      <c r="BO57" s="12">
        <v>9</v>
      </c>
      <c r="BP57" s="12"/>
      <c r="BQ57" s="12">
        <v>8</v>
      </c>
      <c r="BR57" s="12"/>
      <c r="BS57" s="11">
        <v>8</v>
      </c>
      <c r="BT57" s="12"/>
      <c r="BU57" s="11">
        <f t="shared" si="11"/>
        <v>8</v>
      </c>
      <c r="BV57" s="11">
        <v>7</v>
      </c>
      <c r="BW57" s="11"/>
      <c r="BX57" s="11">
        <v>7</v>
      </c>
      <c r="BY57" s="12"/>
      <c r="BZ57" s="11">
        <v>7</v>
      </c>
      <c r="CA57" s="12"/>
      <c r="CB57" s="11">
        <f t="shared" si="12"/>
        <v>7</v>
      </c>
      <c r="CC57" s="11">
        <v>7</v>
      </c>
      <c r="CD57" s="12"/>
      <c r="CE57" s="11">
        <v>8</v>
      </c>
      <c r="CF57" s="11"/>
      <c r="CG57" s="11">
        <v>8</v>
      </c>
      <c r="CH57" s="11"/>
      <c r="CI57" s="11">
        <v>9</v>
      </c>
      <c r="CJ57" s="12"/>
      <c r="CK57" s="11">
        <f t="shared" si="13"/>
        <v>9</v>
      </c>
      <c r="CL57" s="11">
        <v>8</v>
      </c>
      <c r="CM57" s="12"/>
      <c r="CN57" s="11">
        <v>8</v>
      </c>
      <c r="CO57" s="12"/>
      <c r="CP57" s="11">
        <f t="shared" si="14"/>
        <v>8</v>
      </c>
      <c r="CQ57" s="12">
        <v>8</v>
      </c>
      <c r="CR57" s="12"/>
      <c r="CS57" s="12">
        <v>7</v>
      </c>
      <c r="CT57" s="12"/>
      <c r="CU57" s="13">
        <f t="shared" si="15"/>
        <v>7.57</v>
      </c>
      <c r="CV57" s="13"/>
      <c r="CW57" s="14" t="str">
        <f t="shared" si="32"/>
        <v>Khá</v>
      </c>
      <c r="CX57" s="14"/>
      <c r="CY57" s="11">
        <v>9</v>
      </c>
      <c r="CZ57" s="12"/>
      <c r="DA57" s="11">
        <f t="shared" si="16"/>
        <v>9</v>
      </c>
      <c r="DB57" s="11">
        <v>3</v>
      </c>
      <c r="DC57" s="11">
        <v>7</v>
      </c>
      <c r="DD57" s="11">
        <f t="shared" si="17"/>
        <v>7</v>
      </c>
      <c r="DE57" s="11">
        <v>7</v>
      </c>
      <c r="DF57" s="12"/>
      <c r="DG57" s="11">
        <v>7</v>
      </c>
      <c r="DH57" s="12"/>
      <c r="DI57" s="11">
        <v>9</v>
      </c>
      <c r="DJ57" s="12"/>
      <c r="DK57" s="11">
        <v>8</v>
      </c>
      <c r="DL57" s="12"/>
      <c r="DM57" s="11">
        <v>8</v>
      </c>
      <c r="DN57" s="12"/>
      <c r="DO57" s="11">
        <v>8</v>
      </c>
      <c r="DP57" s="12"/>
      <c r="DQ57" s="12">
        <v>8</v>
      </c>
      <c r="DR57" s="12"/>
      <c r="DS57" s="12">
        <v>9</v>
      </c>
      <c r="DT57" s="12"/>
      <c r="DU57" s="13">
        <f t="shared" si="18"/>
        <v>7.96</v>
      </c>
      <c r="DV57" s="13"/>
      <c r="DW57" s="14" t="str">
        <f t="shared" si="33"/>
        <v>Khá</v>
      </c>
      <c r="DX57" s="14"/>
      <c r="DY57" s="11">
        <v>8</v>
      </c>
      <c r="DZ57" s="98"/>
      <c r="EA57" s="11">
        <v>9</v>
      </c>
      <c r="EB57" s="98"/>
      <c r="EC57" s="11">
        <v>8</v>
      </c>
      <c r="ED57" s="98"/>
      <c r="EE57" s="11">
        <v>8</v>
      </c>
      <c r="EF57" s="98"/>
      <c r="EG57" s="11">
        <v>8</v>
      </c>
      <c r="EH57" s="98"/>
      <c r="EI57" s="11">
        <v>9</v>
      </c>
      <c r="EJ57" s="98"/>
      <c r="EK57" s="11">
        <f t="shared" si="19"/>
        <v>9</v>
      </c>
      <c r="EL57" s="11">
        <v>9</v>
      </c>
      <c r="EM57" s="98"/>
      <c r="EN57" s="11">
        <v>9</v>
      </c>
      <c r="EO57" s="98"/>
      <c r="EP57" s="11">
        <v>9</v>
      </c>
      <c r="EQ57" s="98"/>
      <c r="ER57" s="11">
        <v>8</v>
      </c>
      <c r="ES57" s="98"/>
      <c r="ET57" s="11">
        <v>7</v>
      </c>
      <c r="EU57" s="98"/>
      <c r="EV57" s="217">
        <f t="shared" si="20"/>
        <v>8.4600000000000009</v>
      </c>
      <c r="EW57" s="220"/>
      <c r="EX57" s="221" t="str">
        <f t="shared" si="24"/>
        <v>Giỏi</v>
      </c>
      <c r="EY57" s="221"/>
      <c r="EZ57" s="217">
        <f t="shared" si="21"/>
        <v>8.23</v>
      </c>
      <c r="FA57" s="220"/>
      <c r="FB57" s="221" t="str">
        <f t="shared" si="25"/>
        <v>Giỏi</v>
      </c>
      <c r="FC57" s="219" t="str">
        <f t="shared" si="22"/>
        <v>Hoàng ĐăngTài</v>
      </c>
      <c r="FD57" s="13">
        <f t="shared" si="23"/>
        <v>7.49</v>
      </c>
      <c r="FE57" s="13"/>
      <c r="FF57" s="14" t="str">
        <f t="shared" si="34"/>
        <v>Khá</v>
      </c>
      <c r="FG57" s="15">
        <f t="shared" si="35"/>
        <v>44</v>
      </c>
    </row>
    <row r="58" spans="1:163" ht="12.75" x14ac:dyDescent="0.2">
      <c r="A58" s="16">
        <v>55</v>
      </c>
      <c r="B58" s="17" t="s">
        <v>257</v>
      </c>
      <c r="C58" s="18" t="s">
        <v>258</v>
      </c>
      <c r="D58" s="11">
        <v>5</v>
      </c>
      <c r="E58" s="12"/>
      <c r="F58" s="11">
        <f t="shared" si="1"/>
        <v>5</v>
      </c>
      <c r="G58" s="11">
        <v>7</v>
      </c>
      <c r="H58" s="12"/>
      <c r="I58" s="11">
        <f t="shared" si="2"/>
        <v>7</v>
      </c>
      <c r="J58" s="11">
        <v>8</v>
      </c>
      <c r="K58" s="12"/>
      <c r="L58" s="11">
        <f t="shared" si="3"/>
        <v>8</v>
      </c>
      <c r="M58" s="11">
        <v>7</v>
      </c>
      <c r="N58" s="12"/>
      <c r="O58" s="11">
        <f t="shared" si="4"/>
        <v>7</v>
      </c>
      <c r="P58" s="11">
        <v>10</v>
      </c>
      <c r="Q58" s="12"/>
      <c r="R58" s="11">
        <f t="shared" si="5"/>
        <v>10</v>
      </c>
      <c r="S58" s="11">
        <v>8</v>
      </c>
      <c r="T58" s="12"/>
      <c r="U58" s="12">
        <v>9</v>
      </c>
      <c r="V58" s="12"/>
      <c r="W58" s="12">
        <v>9</v>
      </c>
      <c r="X58" s="12"/>
      <c r="Y58" s="11">
        <v>8</v>
      </c>
      <c r="Z58" s="12"/>
      <c r="AA58" s="11">
        <f t="shared" si="6"/>
        <v>8</v>
      </c>
      <c r="AB58" s="11">
        <v>5</v>
      </c>
      <c r="AC58" s="12"/>
      <c r="AD58" s="11">
        <f t="shared" si="7"/>
        <v>5</v>
      </c>
      <c r="AE58" s="11">
        <v>9</v>
      </c>
      <c r="AF58" s="12"/>
      <c r="AG58" s="11">
        <v>8</v>
      </c>
      <c r="AH58" s="12"/>
      <c r="AI58" s="11">
        <f t="shared" si="8"/>
        <v>8</v>
      </c>
      <c r="AJ58" s="11">
        <v>7</v>
      </c>
      <c r="AK58" s="12"/>
      <c r="AL58" s="11">
        <v>8</v>
      </c>
      <c r="AM58" s="12"/>
      <c r="AN58" s="11">
        <v>8</v>
      </c>
      <c r="AO58" s="12"/>
      <c r="AP58" s="12">
        <v>8</v>
      </c>
      <c r="AQ58" s="12"/>
      <c r="AR58" s="12">
        <v>7</v>
      </c>
      <c r="AS58" s="12"/>
      <c r="AT58" s="11">
        <f t="shared" si="9"/>
        <v>7</v>
      </c>
      <c r="AU58" s="13">
        <f t="shared" si="10"/>
        <v>7.48</v>
      </c>
      <c r="AV58" s="13"/>
      <c r="AW58" s="14" t="str">
        <f t="shared" si="31"/>
        <v>Khá</v>
      </c>
      <c r="AX58" s="14"/>
      <c r="AY58" s="11">
        <v>6</v>
      </c>
      <c r="AZ58" s="12"/>
      <c r="BA58" s="11">
        <v>8</v>
      </c>
      <c r="BB58" s="11"/>
      <c r="BC58" s="11">
        <v>8</v>
      </c>
      <c r="BD58" s="12"/>
      <c r="BE58" s="11">
        <v>8</v>
      </c>
      <c r="BF58" s="12"/>
      <c r="BG58" s="11">
        <v>8</v>
      </c>
      <c r="BH58" s="12"/>
      <c r="BI58" s="11">
        <v>8</v>
      </c>
      <c r="BJ58" s="12"/>
      <c r="BK58" s="11">
        <v>9</v>
      </c>
      <c r="BL58" s="12"/>
      <c r="BM58" s="11">
        <v>9</v>
      </c>
      <c r="BN58" s="12"/>
      <c r="BO58" s="12">
        <v>8</v>
      </c>
      <c r="BP58" s="12"/>
      <c r="BQ58" s="12">
        <v>8</v>
      </c>
      <c r="BR58" s="12"/>
      <c r="BS58" s="11">
        <v>9</v>
      </c>
      <c r="BT58" s="12"/>
      <c r="BU58" s="11">
        <f t="shared" si="11"/>
        <v>9</v>
      </c>
      <c r="BV58" s="11">
        <v>8</v>
      </c>
      <c r="BW58" s="11"/>
      <c r="BX58" s="11">
        <v>7</v>
      </c>
      <c r="BY58" s="12"/>
      <c r="BZ58" s="11">
        <v>9</v>
      </c>
      <c r="CA58" s="12"/>
      <c r="CB58" s="11">
        <f t="shared" si="12"/>
        <v>9</v>
      </c>
      <c r="CC58" s="11">
        <v>8</v>
      </c>
      <c r="CD58" s="12"/>
      <c r="CE58" s="11">
        <v>8</v>
      </c>
      <c r="CF58" s="11"/>
      <c r="CG58" s="11">
        <v>8</v>
      </c>
      <c r="CH58" s="11"/>
      <c r="CI58" s="11">
        <v>9</v>
      </c>
      <c r="CJ58" s="12"/>
      <c r="CK58" s="11">
        <f t="shared" si="13"/>
        <v>9</v>
      </c>
      <c r="CL58" s="11">
        <v>8</v>
      </c>
      <c r="CM58" s="12"/>
      <c r="CN58" s="11">
        <v>10</v>
      </c>
      <c r="CO58" s="12"/>
      <c r="CP58" s="11">
        <f t="shared" si="14"/>
        <v>10</v>
      </c>
      <c r="CQ58" s="12">
        <v>8</v>
      </c>
      <c r="CR58" s="12"/>
      <c r="CS58" s="12">
        <v>8</v>
      </c>
      <c r="CT58" s="12"/>
      <c r="CU58" s="13">
        <f t="shared" si="15"/>
        <v>8.15</v>
      </c>
      <c r="CV58" s="13"/>
      <c r="CW58" s="14" t="str">
        <f t="shared" si="32"/>
        <v>Giỏi</v>
      </c>
      <c r="CX58" s="14"/>
      <c r="CY58" s="11">
        <v>9</v>
      </c>
      <c r="CZ58" s="12"/>
      <c r="DA58" s="11">
        <f t="shared" si="16"/>
        <v>9</v>
      </c>
      <c r="DB58" s="11">
        <v>8</v>
      </c>
      <c r="DC58" s="11"/>
      <c r="DD58" s="11">
        <f t="shared" si="17"/>
        <v>8</v>
      </c>
      <c r="DE58" s="11">
        <v>8</v>
      </c>
      <c r="DF58" s="12"/>
      <c r="DG58" s="11">
        <v>7</v>
      </c>
      <c r="DH58" s="12"/>
      <c r="DI58" s="11">
        <v>9</v>
      </c>
      <c r="DJ58" s="12"/>
      <c r="DK58" s="11">
        <v>8</v>
      </c>
      <c r="DL58" s="12"/>
      <c r="DM58" s="11">
        <v>8</v>
      </c>
      <c r="DN58" s="12"/>
      <c r="DO58" s="11">
        <v>9</v>
      </c>
      <c r="DP58" s="12"/>
      <c r="DQ58" s="12">
        <v>8</v>
      </c>
      <c r="DR58" s="12"/>
      <c r="DS58" s="12">
        <v>8</v>
      </c>
      <c r="DT58" s="12"/>
      <c r="DU58" s="13">
        <f t="shared" si="18"/>
        <v>8.16</v>
      </c>
      <c r="DV58" s="13"/>
      <c r="DW58" s="14" t="str">
        <f t="shared" si="33"/>
        <v>Giỏi</v>
      </c>
      <c r="DX58" s="14"/>
      <c r="DY58" s="11">
        <v>9</v>
      </c>
      <c r="DZ58" s="98"/>
      <c r="EA58" s="11">
        <v>10</v>
      </c>
      <c r="EB58" s="98"/>
      <c r="EC58" s="11">
        <v>9</v>
      </c>
      <c r="ED58" s="98"/>
      <c r="EE58" s="11">
        <v>7</v>
      </c>
      <c r="EF58" s="98"/>
      <c r="EG58" s="11">
        <v>8</v>
      </c>
      <c r="EH58" s="98"/>
      <c r="EI58" s="11">
        <v>9</v>
      </c>
      <c r="EJ58" s="98"/>
      <c r="EK58" s="11">
        <f t="shared" si="19"/>
        <v>9</v>
      </c>
      <c r="EL58" s="11">
        <v>9</v>
      </c>
      <c r="EM58" s="98"/>
      <c r="EN58" s="11">
        <v>8</v>
      </c>
      <c r="EO58" s="98"/>
      <c r="EP58" s="11">
        <v>9</v>
      </c>
      <c r="EQ58" s="98"/>
      <c r="ER58" s="11">
        <v>9</v>
      </c>
      <c r="ES58" s="98"/>
      <c r="ET58" s="11">
        <v>8</v>
      </c>
      <c r="EU58" s="98"/>
      <c r="EV58" s="217">
        <f t="shared" si="20"/>
        <v>8.7100000000000009</v>
      </c>
      <c r="EW58" s="220"/>
      <c r="EX58" s="221" t="str">
        <f t="shared" si="24"/>
        <v>Giỏi</v>
      </c>
      <c r="EY58" s="221"/>
      <c r="EZ58" s="217">
        <f t="shared" si="21"/>
        <v>8.4499999999999993</v>
      </c>
      <c r="FA58" s="220"/>
      <c r="FB58" s="221" t="str">
        <f t="shared" si="25"/>
        <v>Giỏi</v>
      </c>
      <c r="FC58" s="219" t="str">
        <f t="shared" si="22"/>
        <v>Phan ThịThắm</v>
      </c>
      <c r="FD58" s="13">
        <f t="shared" si="23"/>
        <v>8.0299999999999994</v>
      </c>
      <c r="FE58" s="13"/>
      <c r="FF58" s="14" t="str">
        <f t="shared" si="34"/>
        <v>Giỏi</v>
      </c>
      <c r="FG58" s="15">
        <f t="shared" si="35"/>
        <v>9</v>
      </c>
    </row>
    <row r="59" spans="1:163" ht="12.75" x14ac:dyDescent="0.2">
      <c r="A59" s="16">
        <v>56</v>
      </c>
      <c r="B59" s="17" t="s">
        <v>394</v>
      </c>
      <c r="C59" s="18" t="s">
        <v>156</v>
      </c>
      <c r="D59" s="11">
        <v>8</v>
      </c>
      <c r="E59" s="12"/>
      <c r="F59" s="11">
        <f t="shared" si="1"/>
        <v>8</v>
      </c>
      <c r="G59" s="11">
        <v>6</v>
      </c>
      <c r="H59" s="12"/>
      <c r="I59" s="11">
        <f t="shared" si="2"/>
        <v>6</v>
      </c>
      <c r="J59" s="11">
        <v>6</v>
      </c>
      <c r="K59" s="12"/>
      <c r="L59" s="11">
        <f t="shared" si="3"/>
        <v>6</v>
      </c>
      <c r="M59" s="11">
        <v>5</v>
      </c>
      <c r="N59" s="12"/>
      <c r="O59" s="11">
        <f t="shared" si="4"/>
        <v>5</v>
      </c>
      <c r="P59" s="11">
        <v>8</v>
      </c>
      <c r="Q59" s="12"/>
      <c r="R59" s="11">
        <f t="shared" si="5"/>
        <v>8</v>
      </c>
      <c r="S59" s="11">
        <v>7</v>
      </c>
      <c r="T59" s="12"/>
      <c r="U59" s="12">
        <v>8</v>
      </c>
      <c r="V59" s="12"/>
      <c r="W59" s="12">
        <v>8</v>
      </c>
      <c r="X59" s="12"/>
      <c r="Y59" s="11">
        <v>9</v>
      </c>
      <c r="Z59" s="12"/>
      <c r="AA59" s="11">
        <f t="shared" si="6"/>
        <v>9</v>
      </c>
      <c r="AB59" s="11">
        <v>5</v>
      </c>
      <c r="AC59" s="12"/>
      <c r="AD59" s="11">
        <f t="shared" si="7"/>
        <v>5</v>
      </c>
      <c r="AE59" s="11">
        <v>8</v>
      </c>
      <c r="AF59" s="12"/>
      <c r="AG59" s="11">
        <v>7</v>
      </c>
      <c r="AH59" s="12"/>
      <c r="AI59" s="11">
        <f t="shared" si="8"/>
        <v>7</v>
      </c>
      <c r="AJ59" s="11">
        <v>7</v>
      </c>
      <c r="AK59" s="12"/>
      <c r="AL59" s="11">
        <v>6</v>
      </c>
      <c r="AM59" s="12"/>
      <c r="AN59" s="11">
        <v>8</v>
      </c>
      <c r="AO59" s="12"/>
      <c r="AP59" s="12">
        <v>7</v>
      </c>
      <c r="AQ59" s="12"/>
      <c r="AR59" s="12">
        <v>8</v>
      </c>
      <c r="AS59" s="12"/>
      <c r="AT59" s="11">
        <f t="shared" si="9"/>
        <v>8</v>
      </c>
      <c r="AU59" s="13">
        <f t="shared" si="10"/>
        <v>7.04</v>
      </c>
      <c r="AV59" s="13"/>
      <c r="AW59" s="14" t="str">
        <f t="shared" si="31"/>
        <v>Khá</v>
      </c>
      <c r="AX59" s="14"/>
      <c r="AY59" s="11">
        <v>6</v>
      </c>
      <c r="AZ59" s="12"/>
      <c r="BA59" s="11">
        <v>8</v>
      </c>
      <c r="BB59" s="11"/>
      <c r="BC59" s="11">
        <v>8</v>
      </c>
      <c r="BD59" s="12"/>
      <c r="BE59" s="11">
        <v>8</v>
      </c>
      <c r="BF59" s="12"/>
      <c r="BG59" s="11">
        <v>7</v>
      </c>
      <c r="BH59" s="12"/>
      <c r="BI59" s="11">
        <v>8</v>
      </c>
      <c r="BJ59" s="12"/>
      <c r="BK59" s="11">
        <v>10</v>
      </c>
      <c r="BL59" s="12"/>
      <c r="BM59" s="11">
        <v>8</v>
      </c>
      <c r="BN59" s="12"/>
      <c r="BO59" s="12">
        <v>8</v>
      </c>
      <c r="BP59" s="12"/>
      <c r="BQ59" s="12">
        <v>8</v>
      </c>
      <c r="BR59" s="12"/>
      <c r="BS59" s="11">
        <v>9</v>
      </c>
      <c r="BT59" s="12"/>
      <c r="BU59" s="11">
        <f t="shared" si="11"/>
        <v>9</v>
      </c>
      <c r="BV59" s="11">
        <v>7</v>
      </c>
      <c r="BW59" s="11"/>
      <c r="BX59" s="11">
        <v>8</v>
      </c>
      <c r="BY59" s="12"/>
      <c r="BZ59" s="11">
        <v>9</v>
      </c>
      <c r="CA59" s="12"/>
      <c r="CB59" s="11">
        <f t="shared" si="12"/>
        <v>9</v>
      </c>
      <c r="CC59" s="11">
        <v>8</v>
      </c>
      <c r="CD59" s="12"/>
      <c r="CE59" s="11">
        <v>8</v>
      </c>
      <c r="CF59" s="11"/>
      <c r="CG59" s="11">
        <v>8</v>
      </c>
      <c r="CH59" s="11"/>
      <c r="CI59" s="11">
        <v>9</v>
      </c>
      <c r="CJ59" s="12"/>
      <c r="CK59" s="11">
        <f t="shared" si="13"/>
        <v>9</v>
      </c>
      <c r="CL59" s="11">
        <v>7</v>
      </c>
      <c r="CM59" s="12"/>
      <c r="CN59" s="11">
        <v>10</v>
      </c>
      <c r="CO59" s="12"/>
      <c r="CP59" s="11">
        <f t="shared" si="14"/>
        <v>10</v>
      </c>
      <c r="CQ59" s="12">
        <v>8</v>
      </c>
      <c r="CR59" s="12"/>
      <c r="CS59" s="12">
        <v>8</v>
      </c>
      <c r="CT59" s="12"/>
      <c r="CU59" s="13">
        <f t="shared" si="15"/>
        <v>8.0399999999999991</v>
      </c>
      <c r="CV59" s="13"/>
      <c r="CW59" s="14" t="str">
        <f t="shared" si="32"/>
        <v>Giỏi</v>
      </c>
      <c r="CX59" s="14"/>
      <c r="CY59" s="11">
        <v>9</v>
      </c>
      <c r="CZ59" s="12"/>
      <c r="DA59" s="11">
        <f t="shared" si="16"/>
        <v>9</v>
      </c>
      <c r="DB59" s="11">
        <v>9</v>
      </c>
      <c r="DC59" s="11"/>
      <c r="DD59" s="11">
        <f t="shared" si="17"/>
        <v>9</v>
      </c>
      <c r="DE59" s="11">
        <v>8</v>
      </c>
      <c r="DF59" s="12"/>
      <c r="DG59" s="11">
        <v>6</v>
      </c>
      <c r="DH59" s="12"/>
      <c r="DI59" s="11">
        <v>9</v>
      </c>
      <c r="DJ59" s="12"/>
      <c r="DK59" s="11">
        <v>8</v>
      </c>
      <c r="DL59" s="12"/>
      <c r="DM59" s="11">
        <v>8</v>
      </c>
      <c r="DN59" s="12"/>
      <c r="DO59" s="11">
        <v>8</v>
      </c>
      <c r="DP59" s="12"/>
      <c r="DQ59" s="12">
        <v>8</v>
      </c>
      <c r="DR59" s="12"/>
      <c r="DS59" s="12">
        <v>9</v>
      </c>
      <c r="DT59" s="12"/>
      <c r="DU59" s="13">
        <f t="shared" si="18"/>
        <v>8.1199999999999992</v>
      </c>
      <c r="DV59" s="13"/>
      <c r="DW59" s="14" t="str">
        <f t="shared" si="33"/>
        <v>Giỏi</v>
      </c>
      <c r="DX59" s="14"/>
      <c r="DY59" s="11">
        <v>9</v>
      </c>
      <c r="DZ59" s="98"/>
      <c r="EA59" s="11">
        <v>9</v>
      </c>
      <c r="EB59" s="98"/>
      <c r="EC59" s="11">
        <v>10</v>
      </c>
      <c r="ED59" s="98"/>
      <c r="EE59" s="11">
        <v>10</v>
      </c>
      <c r="EF59" s="98"/>
      <c r="EG59" s="11">
        <v>8</v>
      </c>
      <c r="EH59" s="98"/>
      <c r="EI59" s="11">
        <v>9</v>
      </c>
      <c r="EJ59" s="98"/>
      <c r="EK59" s="11">
        <f t="shared" si="19"/>
        <v>9</v>
      </c>
      <c r="EL59" s="11">
        <v>9</v>
      </c>
      <c r="EM59" s="98"/>
      <c r="EN59" s="11">
        <v>8</v>
      </c>
      <c r="EO59" s="98"/>
      <c r="EP59" s="11">
        <v>9</v>
      </c>
      <c r="EQ59" s="98"/>
      <c r="ER59" s="11">
        <v>10</v>
      </c>
      <c r="ES59" s="98"/>
      <c r="ET59" s="11">
        <v>7</v>
      </c>
      <c r="EU59" s="98"/>
      <c r="EV59" s="217">
        <f t="shared" si="20"/>
        <v>8.9600000000000009</v>
      </c>
      <c r="EW59" s="220"/>
      <c r="EX59" s="221" t="str">
        <f t="shared" si="24"/>
        <v>Giỏi</v>
      </c>
      <c r="EY59" s="221"/>
      <c r="EZ59" s="217">
        <f t="shared" si="21"/>
        <v>8.57</v>
      </c>
      <c r="FA59" s="220"/>
      <c r="FB59" s="221" t="str">
        <f t="shared" si="25"/>
        <v>Giỏi</v>
      </c>
      <c r="FC59" s="219" t="str">
        <f t="shared" si="22"/>
        <v>Lê Thị XuânThanh</v>
      </c>
      <c r="FD59" s="13">
        <f t="shared" si="23"/>
        <v>7.88</v>
      </c>
      <c r="FE59" s="13"/>
      <c r="FF59" s="14" t="str">
        <f t="shared" si="34"/>
        <v>Khá</v>
      </c>
      <c r="FG59" s="15">
        <f t="shared" si="35"/>
        <v>16</v>
      </c>
    </row>
    <row r="60" spans="1:163" ht="12.75" x14ac:dyDescent="0.2">
      <c r="A60" s="16">
        <v>58</v>
      </c>
      <c r="B60" s="17" t="s">
        <v>179</v>
      </c>
      <c r="C60" s="18" t="s">
        <v>161</v>
      </c>
      <c r="D60" s="11">
        <v>7</v>
      </c>
      <c r="E60" s="12"/>
      <c r="F60" s="11">
        <f t="shared" si="1"/>
        <v>7</v>
      </c>
      <c r="G60" s="11">
        <v>6</v>
      </c>
      <c r="H60" s="12"/>
      <c r="I60" s="11">
        <f t="shared" si="2"/>
        <v>6</v>
      </c>
      <c r="J60" s="11">
        <v>8</v>
      </c>
      <c r="K60" s="12"/>
      <c r="L60" s="11">
        <f t="shared" si="3"/>
        <v>8</v>
      </c>
      <c r="M60" s="11">
        <v>7</v>
      </c>
      <c r="N60" s="12"/>
      <c r="O60" s="11">
        <f t="shared" si="4"/>
        <v>7</v>
      </c>
      <c r="P60" s="11">
        <v>7</v>
      </c>
      <c r="Q60" s="12"/>
      <c r="R60" s="11">
        <f t="shared" si="5"/>
        <v>7</v>
      </c>
      <c r="S60" s="11">
        <v>8</v>
      </c>
      <c r="T60" s="12"/>
      <c r="U60" s="12">
        <v>8</v>
      </c>
      <c r="V60" s="12"/>
      <c r="W60" s="12">
        <v>9</v>
      </c>
      <c r="X60" s="12"/>
      <c r="Y60" s="11">
        <v>8</v>
      </c>
      <c r="Z60" s="12"/>
      <c r="AA60" s="11">
        <f t="shared" si="6"/>
        <v>8</v>
      </c>
      <c r="AB60" s="11">
        <v>6</v>
      </c>
      <c r="AC60" s="12"/>
      <c r="AD60" s="11">
        <f t="shared" si="7"/>
        <v>6</v>
      </c>
      <c r="AE60" s="11">
        <v>8</v>
      </c>
      <c r="AF60" s="12"/>
      <c r="AG60" s="11">
        <v>6</v>
      </c>
      <c r="AH60" s="12"/>
      <c r="AI60" s="11">
        <f t="shared" si="8"/>
        <v>6</v>
      </c>
      <c r="AJ60" s="11">
        <v>8</v>
      </c>
      <c r="AK60" s="12"/>
      <c r="AL60" s="11">
        <v>7</v>
      </c>
      <c r="AM60" s="12"/>
      <c r="AN60" s="11">
        <v>7</v>
      </c>
      <c r="AO60" s="12"/>
      <c r="AP60" s="12">
        <v>8</v>
      </c>
      <c r="AQ60" s="12"/>
      <c r="AR60" s="12">
        <v>7</v>
      </c>
      <c r="AS60" s="12"/>
      <c r="AT60" s="11">
        <f t="shared" si="9"/>
        <v>7</v>
      </c>
      <c r="AU60" s="13">
        <f t="shared" si="10"/>
        <v>7.15</v>
      </c>
      <c r="AV60" s="13"/>
      <c r="AW60" s="14" t="str">
        <f t="shared" si="31"/>
        <v>Khá</v>
      </c>
      <c r="AX60" s="14"/>
      <c r="AY60" s="11">
        <v>7</v>
      </c>
      <c r="AZ60" s="12"/>
      <c r="BA60" s="11">
        <v>9</v>
      </c>
      <c r="BB60" s="11"/>
      <c r="BC60" s="11">
        <v>8</v>
      </c>
      <c r="BD60" s="12"/>
      <c r="BE60" s="11">
        <v>8</v>
      </c>
      <c r="BF60" s="12"/>
      <c r="BG60" s="11">
        <v>9</v>
      </c>
      <c r="BH60" s="12"/>
      <c r="BI60" s="11">
        <v>9</v>
      </c>
      <c r="BJ60" s="12"/>
      <c r="BK60" s="11">
        <v>10</v>
      </c>
      <c r="BL60" s="12"/>
      <c r="BM60" s="11">
        <v>9</v>
      </c>
      <c r="BN60" s="12"/>
      <c r="BO60" s="12">
        <v>8</v>
      </c>
      <c r="BP60" s="12"/>
      <c r="BQ60" s="12">
        <v>9</v>
      </c>
      <c r="BR60" s="12"/>
      <c r="BS60" s="11">
        <v>9</v>
      </c>
      <c r="BT60" s="12"/>
      <c r="BU60" s="11">
        <f t="shared" si="11"/>
        <v>9</v>
      </c>
      <c r="BV60" s="11">
        <v>8</v>
      </c>
      <c r="BW60" s="11"/>
      <c r="BX60" s="11">
        <v>8</v>
      </c>
      <c r="BY60" s="12"/>
      <c r="BZ60" s="11">
        <v>9</v>
      </c>
      <c r="CA60" s="12"/>
      <c r="CB60" s="11">
        <f t="shared" si="12"/>
        <v>9</v>
      </c>
      <c r="CC60" s="11">
        <v>8</v>
      </c>
      <c r="CD60" s="12"/>
      <c r="CE60" s="11">
        <v>9</v>
      </c>
      <c r="CF60" s="11"/>
      <c r="CG60" s="11">
        <v>8</v>
      </c>
      <c r="CH60" s="11"/>
      <c r="CI60" s="11">
        <v>9</v>
      </c>
      <c r="CJ60" s="12"/>
      <c r="CK60" s="11">
        <f t="shared" si="13"/>
        <v>9</v>
      </c>
      <c r="CL60" s="11">
        <v>7</v>
      </c>
      <c r="CM60" s="12"/>
      <c r="CN60" s="11">
        <v>9</v>
      </c>
      <c r="CO60" s="12"/>
      <c r="CP60" s="11">
        <f t="shared" si="14"/>
        <v>9</v>
      </c>
      <c r="CQ60" s="12">
        <v>8</v>
      </c>
      <c r="CR60" s="12"/>
      <c r="CS60" s="12">
        <v>8</v>
      </c>
      <c r="CT60" s="12"/>
      <c r="CU60" s="13">
        <f t="shared" si="15"/>
        <v>8.43</v>
      </c>
      <c r="CV60" s="13"/>
      <c r="CW60" s="14" t="str">
        <f t="shared" si="32"/>
        <v>Giỏi</v>
      </c>
      <c r="CX60" s="14"/>
      <c r="CY60" s="11">
        <v>9</v>
      </c>
      <c r="CZ60" s="12"/>
      <c r="DA60" s="11">
        <f t="shared" si="16"/>
        <v>9</v>
      </c>
      <c r="DB60" s="11">
        <v>9</v>
      </c>
      <c r="DC60" s="11"/>
      <c r="DD60" s="11">
        <f t="shared" si="17"/>
        <v>9</v>
      </c>
      <c r="DE60" s="11">
        <v>8</v>
      </c>
      <c r="DF60" s="12"/>
      <c r="DG60" s="11">
        <v>9</v>
      </c>
      <c r="DH60" s="12"/>
      <c r="DI60" s="11">
        <v>9</v>
      </c>
      <c r="DJ60" s="12"/>
      <c r="DK60" s="11">
        <v>8</v>
      </c>
      <c r="DL60" s="12"/>
      <c r="DM60" s="11">
        <v>8</v>
      </c>
      <c r="DN60" s="12"/>
      <c r="DO60" s="11">
        <v>8</v>
      </c>
      <c r="DP60" s="12"/>
      <c r="DQ60" s="12">
        <v>8</v>
      </c>
      <c r="DR60" s="12"/>
      <c r="DS60" s="12">
        <v>9</v>
      </c>
      <c r="DT60" s="12"/>
      <c r="DU60" s="13">
        <f t="shared" si="18"/>
        <v>8.6</v>
      </c>
      <c r="DV60" s="13"/>
      <c r="DW60" s="14" t="str">
        <f t="shared" si="33"/>
        <v>Giỏi</v>
      </c>
      <c r="DX60" s="14"/>
      <c r="DY60" s="11">
        <v>10</v>
      </c>
      <c r="DZ60" s="98"/>
      <c r="EA60" s="11">
        <v>9</v>
      </c>
      <c r="EB60" s="98"/>
      <c r="EC60" s="11">
        <v>10</v>
      </c>
      <c r="ED60" s="98"/>
      <c r="EE60" s="11">
        <v>9</v>
      </c>
      <c r="EF60" s="98"/>
      <c r="EG60" s="11">
        <v>9</v>
      </c>
      <c r="EH60" s="98"/>
      <c r="EI60" s="11">
        <v>9</v>
      </c>
      <c r="EJ60" s="98"/>
      <c r="EK60" s="11">
        <f t="shared" si="19"/>
        <v>9</v>
      </c>
      <c r="EL60" s="11">
        <v>9</v>
      </c>
      <c r="EM60" s="98"/>
      <c r="EN60" s="11">
        <v>8</v>
      </c>
      <c r="EO60" s="98"/>
      <c r="EP60" s="11">
        <v>9</v>
      </c>
      <c r="EQ60" s="98"/>
      <c r="ER60" s="11">
        <v>9</v>
      </c>
      <c r="ES60" s="98"/>
      <c r="ET60" s="11">
        <v>9</v>
      </c>
      <c r="EU60" s="98"/>
      <c r="EV60" s="217">
        <f t="shared" si="20"/>
        <v>9.07</v>
      </c>
      <c r="EW60" s="220"/>
      <c r="EX60" s="221" t="str">
        <f t="shared" si="24"/>
        <v>Xuất sắc</v>
      </c>
      <c r="EY60" s="221"/>
      <c r="EZ60" s="217">
        <f t="shared" si="21"/>
        <v>8.85</v>
      </c>
      <c r="FA60" s="220"/>
      <c r="FB60" s="221" t="str">
        <f t="shared" si="25"/>
        <v>Giỏi</v>
      </c>
      <c r="FC60" s="219" t="str">
        <f t="shared" si="22"/>
        <v>Hoàng Thị ThanhThảo</v>
      </c>
      <c r="FD60" s="13">
        <f t="shared" si="23"/>
        <v>8.14</v>
      </c>
      <c r="FE60" s="13"/>
      <c r="FF60" s="14" t="str">
        <f t="shared" si="34"/>
        <v>Giỏi</v>
      </c>
      <c r="FG60" s="15">
        <f t="shared" si="35"/>
        <v>4</v>
      </c>
    </row>
    <row r="61" spans="1:163" ht="12.75" x14ac:dyDescent="0.2">
      <c r="A61" s="16">
        <v>60</v>
      </c>
      <c r="B61" s="17" t="s">
        <v>396</v>
      </c>
      <c r="C61" s="18" t="s">
        <v>161</v>
      </c>
      <c r="D61" s="11">
        <v>6</v>
      </c>
      <c r="E61" s="12"/>
      <c r="F61" s="11">
        <f t="shared" si="1"/>
        <v>6</v>
      </c>
      <c r="G61" s="11">
        <v>7</v>
      </c>
      <c r="H61" s="12"/>
      <c r="I61" s="11">
        <f t="shared" si="2"/>
        <v>7</v>
      </c>
      <c r="J61" s="11">
        <v>7</v>
      </c>
      <c r="K61" s="12"/>
      <c r="L61" s="11">
        <f t="shared" si="3"/>
        <v>7</v>
      </c>
      <c r="M61" s="11">
        <v>5</v>
      </c>
      <c r="N61" s="12"/>
      <c r="O61" s="11">
        <f t="shared" si="4"/>
        <v>5</v>
      </c>
      <c r="P61" s="11">
        <v>6</v>
      </c>
      <c r="Q61" s="12"/>
      <c r="R61" s="11">
        <f t="shared" si="5"/>
        <v>6</v>
      </c>
      <c r="S61" s="11">
        <v>6</v>
      </c>
      <c r="T61" s="12"/>
      <c r="U61" s="12">
        <v>7</v>
      </c>
      <c r="V61" s="12"/>
      <c r="W61" s="12">
        <v>7</v>
      </c>
      <c r="X61" s="12"/>
      <c r="Y61" s="11">
        <v>8</v>
      </c>
      <c r="Z61" s="12"/>
      <c r="AA61" s="11">
        <f t="shared" si="6"/>
        <v>8</v>
      </c>
      <c r="AB61" s="11">
        <v>6</v>
      </c>
      <c r="AC61" s="12"/>
      <c r="AD61" s="11">
        <f t="shared" si="7"/>
        <v>6</v>
      </c>
      <c r="AE61" s="11">
        <v>8</v>
      </c>
      <c r="AF61" s="12"/>
      <c r="AG61" s="11">
        <v>6</v>
      </c>
      <c r="AH61" s="12"/>
      <c r="AI61" s="11">
        <f t="shared" si="8"/>
        <v>6</v>
      </c>
      <c r="AJ61" s="11">
        <v>8</v>
      </c>
      <c r="AK61" s="12"/>
      <c r="AL61" s="11">
        <v>6</v>
      </c>
      <c r="AM61" s="12"/>
      <c r="AN61" s="11">
        <v>7</v>
      </c>
      <c r="AO61" s="12"/>
      <c r="AP61" s="12">
        <v>8</v>
      </c>
      <c r="AQ61" s="12"/>
      <c r="AR61" s="12">
        <v>6</v>
      </c>
      <c r="AS61" s="12"/>
      <c r="AT61" s="11">
        <f t="shared" si="9"/>
        <v>6</v>
      </c>
      <c r="AU61" s="13">
        <f t="shared" si="10"/>
        <v>6.69</v>
      </c>
      <c r="AV61" s="13"/>
      <c r="AW61" s="14" t="str">
        <f t="shared" si="31"/>
        <v>TBKhá</v>
      </c>
      <c r="AX61" s="14"/>
      <c r="AY61" s="11">
        <v>7</v>
      </c>
      <c r="AZ61" s="12"/>
      <c r="BA61" s="11">
        <v>8</v>
      </c>
      <c r="BB61" s="11"/>
      <c r="BC61" s="11">
        <v>8</v>
      </c>
      <c r="BD61" s="12"/>
      <c r="BE61" s="11">
        <v>8</v>
      </c>
      <c r="BF61" s="12"/>
      <c r="BG61" s="11">
        <v>7</v>
      </c>
      <c r="BH61" s="12"/>
      <c r="BI61" s="11">
        <v>7</v>
      </c>
      <c r="BJ61" s="12"/>
      <c r="BK61" s="11">
        <v>9</v>
      </c>
      <c r="BL61" s="12"/>
      <c r="BM61" s="11">
        <v>7</v>
      </c>
      <c r="BN61" s="12"/>
      <c r="BO61" s="12">
        <v>8</v>
      </c>
      <c r="BP61" s="12"/>
      <c r="BQ61" s="12">
        <v>8</v>
      </c>
      <c r="BR61" s="12"/>
      <c r="BS61" s="11">
        <v>9</v>
      </c>
      <c r="BT61" s="12"/>
      <c r="BU61" s="11">
        <f t="shared" si="11"/>
        <v>9</v>
      </c>
      <c r="BV61" s="11">
        <v>7</v>
      </c>
      <c r="BW61" s="11"/>
      <c r="BX61" s="11">
        <v>7</v>
      </c>
      <c r="BY61" s="12"/>
      <c r="BZ61" s="11">
        <v>9</v>
      </c>
      <c r="CA61" s="12"/>
      <c r="CB61" s="11">
        <f t="shared" si="12"/>
        <v>9</v>
      </c>
      <c r="CC61" s="11">
        <v>8</v>
      </c>
      <c r="CD61" s="12"/>
      <c r="CE61" s="11">
        <v>7</v>
      </c>
      <c r="CF61" s="11"/>
      <c r="CG61" s="11">
        <v>8</v>
      </c>
      <c r="CH61" s="11"/>
      <c r="CI61" s="11">
        <v>9</v>
      </c>
      <c r="CJ61" s="12"/>
      <c r="CK61" s="11">
        <f t="shared" si="13"/>
        <v>9</v>
      </c>
      <c r="CL61" s="11">
        <v>8</v>
      </c>
      <c r="CM61" s="12"/>
      <c r="CN61" s="11">
        <v>8</v>
      </c>
      <c r="CO61" s="12"/>
      <c r="CP61" s="11">
        <f t="shared" si="14"/>
        <v>8</v>
      </c>
      <c r="CQ61" s="12">
        <v>8</v>
      </c>
      <c r="CR61" s="12"/>
      <c r="CS61" s="12">
        <v>7</v>
      </c>
      <c r="CT61" s="12"/>
      <c r="CU61" s="13">
        <f t="shared" si="15"/>
        <v>7.83</v>
      </c>
      <c r="CV61" s="13"/>
      <c r="CW61" s="14" t="str">
        <f t="shared" si="32"/>
        <v>Khá</v>
      </c>
      <c r="CX61" s="14"/>
      <c r="CY61" s="11">
        <v>9</v>
      </c>
      <c r="CZ61" s="12"/>
      <c r="DA61" s="11">
        <f t="shared" si="16"/>
        <v>9</v>
      </c>
      <c r="DB61" s="11">
        <v>9</v>
      </c>
      <c r="DC61" s="11"/>
      <c r="DD61" s="11">
        <f t="shared" si="17"/>
        <v>9</v>
      </c>
      <c r="DE61" s="11">
        <v>6</v>
      </c>
      <c r="DF61" s="12"/>
      <c r="DG61" s="11">
        <v>8</v>
      </c>
      <c r="DH61" s="12"/>
      <c r="DI61" s="11">
        <v>9</v>
      </c>
      <c r="DJ61" s="12"/>
      <c r="DK61" s="11">
        <v>8</v>
      </c>
      <c r="DL61" s="12"/>
      <c r="DM61" s="11">
        <v>7</v>
      </c>
      <c r="DN61" s="12"/>
      <c r="DO61" s="11">
        <v>8</v>
      </c>
      <c r="DP61" s="12"/>
      <c r="DQ61" s="12">
        <v>8</v>
      </c>
      <c r="DR61" s="12"/>
      <c r="DS61" s="12">
        <v>8</v>
      </c>
      <c r="DT61" s="12"/>
      <c r="DU61" s="13">
        <f t="shared" si="18"/>
        <v>8.1199999999999992</v>
      </c>
      <c r="DV61" s="13"/>
      <c r="DW61" s="14" t="str">
        <f t="shared" si="33"/>
        <v>Giỏi</v>
      </c>
      <c r="DX61" s="14"/>
      <c r="DY61" s="11">
        <v>9</v>
      </c>
      <c r="DZ61" s="98"/>
      <c r="EA61" s="11">
        <v>8</v>
      </c>
      <c r="EB61" s="98"/>
      <c r="EC61" s="11">
        <v>10</v>
      </c>
      <c r="ED61" s="98"/>
      <c r="EE61" s="11">
        <v>9</v>
      </c>
      <c r="EF61" s="98"/>
      <c r="EG61" s="11">
        <v>9</v>
      </c>
      <c r="EH61" s="98"/>
      <c r="EI61" s="11">
        <v>9</v>
      </c>
      <c r="EJ61" s="98"/>
      <c r="EK61" s="11">
        <f t="shared" si="19"/>
        <v>9</v>
      </c>
      <c r="EL61" s="11">
        <v>9</v>
      </c>
      <c r="EM61" s="98"/>
      <c r="EN61" s="11">
        <v>8</v>
      </c>
      <c r="EO61" s="98"/>
      <c r="EP61" s="11">
        <v>9</v>
      </c>
      <c r="EQ61" s="98"/>
      <c r="ER61" s="11">
        <v>9</v>
      </c>
      <c r="ES61" s="98"/>
      <c r="ET61" s="11">
        <v>9</v>
      </c>
      <c r="EU61" s="98"/>
      <c r="EV61" s="217">
        <f t="shared" si="20"/>
        <v>8.93</v>
      </c>
      <c r="EW61" s="220"/>
      <c r="EX61" s="221" t="str">
        <f t="shared" si="24"/>
        <v>Giỏi</v>
      </c>
      <c r="EY61" s="221"/>
      <c r="EZ61" s="217">
        <f t="shared" si="21"/>
        <v>8.5500000000000007</v>
      </c>
      <c r="FA61" s="220"/>
      <c r="FB61" s="221" t="str">
        <f t="shared" si="25"/>
        <v>Giỏi</v>
      </c>
      <c r="FC61" s="219" t="str">
        <f t="shared" si="22"/>
        <v>Nguyễn Trần PhươngThảo</v>
      </c>
      <c r="FD61" s="13">
        <f t="shared" si="23"/>
        <v>7.68</v>
      </c>
      <c r="FE61" s="13"/>
      <c r="FF61" s="14" t="str">
        <f t="shared" si="34"/>
        <v>Khá</v>
      </c>
      <c r="FG61" s="15">
        <f t="shared" si="35"/>
        <v>30</v>
      </c>
    </row>
    <row r="62" spans="1:163" ht="12.75" x14ac:dyDescent="0.2">
      <c r="A62" s="16">
        <v>61</v>
      </c>
      <c r="B62" s="17" t="s">
        <v>397</v>
      </c>
      <c r="C62" s="18" t="s">
        <v>398</v>
      </c>
      <c r="D62" s="11">
        <v>6</v>
      </c>
      <c r="E62" s="12"/>
      <c r="F62" s="11">
        <f t="shared" si="1"/>
        <v>6</v>
      </c>
      <c r="G62" s="11">
        <v>6</v>
      </c>
      <c r="H62" s="12"/>
      <c r="I62" s="11">
        <f t="shared" si="2"/>
        <v>6</v>
      </c>
      <c r="J62" s="11">
        <v>8</v>
      </c>
      <c r="K62" s="12"/>
      <c r="L62" s="11">
        <f t="shared" si="3"/>
        <v>8</v>
      </c>
      <c r="M62" s="11">
        <v>6</v>
      </c>
      <c r="N62" s="12"/>
      <c r="O62" s="11">
        <f t="shared" si="4"/>
        <v>6</v>
      </c>
      <c r="P62" s="11">
        <v>6</v>
      </c>
      <c r="Q62" s="12"/>
      <c r="R62" s="11">
        <f t="shared" si="5"/>
        <v>6</v>
      </c>
      <c r="S62" s="11">
        <v>7</v>
      </c>
      <c r="T62" s="12"/>
      <c r="U62" s="12">
        <v>7</v>
      </c>
      <c r="V62" s="12"/>
      <c r="W62" s="12">
        <v>8</v>
      </c>
      <c r="X62" s="12"/>
      <c r="Y62" s="11">
        <v>8</v>
      </c>
      <c r="Z62" s="12"/>
      <c r="AA62" s="11">
        <f t="shared" si="6"/>
        <v>8</v>
      </c>
      <c r="AB62" s="11">
        <v>6</v>
      </c>
      <c r="AC62" s="12"/>
      <c r="AD62" s="11">
        <f t="shared" si="7"/>
        <v>6</v>
      </c>
      <c r="AE62" s="11">
        <v>7</v>
      </c>
      <c r="AF62" s="12"/>
      <c r="AG62" s="11">
        <v>7</v>
      </c>
      <c r="AH62" s="12"/>
      <c r="AI62" s="11">
        <f t="shared" si="8"/>
        <v>7</v>
      </c>
      <c r="AJ62" s="11">
        <v>7</v>
      </c>
      <c r="AK62" s="12"/>
      <c r="AL62" s="11">
        <v>7</v>
      </c>
      <c r="AM62" s="12"/>
      <c r="AN62" s="11">
        <v>6</v>
      </c>
      <c r="AO62" s="12"/>
      <c r="AP62" s="12">
        <v>7</v>
      </c>
      <c r="AQ62" s="12"/>
      <c r="AR62" s="12">
        <v>6</v>
      </c>
      <c r="AS62" s="12"/>
      <c r="AT62" s="11">
        <f t="shared" si="9"/>
        <v>6</v>
      </c>
      <c r="AU62" s="13">
        <f t="shared" si="10"/>
        <v>6.69</v>
      </c>
      <c r="AV62" s="13"/>
      <c r="AW62" s="14" t="str">
        <f t="shared" si="31"/>
        <v>TBKhá</v>
      </c>
      <c r="AX62" s="14"/>
      <c r="AY62" s="11">
        <v>6</v>
      </c>
      <c r="AZ62" s="12"/>
      <c r="BA62" s="11">
        <v>8</v>
      </c>
      <c r="BB62" s="11"/>
      <c r="BC62" s="11">
        <v>8</v>
      </c>
      <c r="BD62" s="12"/>
      <c r="BE62" s="11">
        <v>7</v>
      </c>
      <c r="BF62" s="12"/>
      <c r="BG62" s="11">
        <v>7</v>
      </c>
      <c r="BH62" s="12"/>
      <c r="BI62" s="11">
        <v>7</v>
      </c>
      <c r="BJ62" s="12"/>
      <c r="BK62" s="11">
        <v>8</v>
      </c>
      <c r="BL62" s="12"/>
      <c r="BM62" s="11">
        <v>7</v>
      </c>
      <c r="BN62" s="12"/>
      <c r="BO62" s="12">
        <v>8</v>
      </c>
      <c r="BP62" s="12"/>
      <c r="BQ62" s="12">
        <v>8</v>
      </c>
      <c r="BR62" s="12"/>
      <c r="BS62" s="11">
        <v>9</v>
      </c>
      <c r="BT62" s="12"/>
      <c r="BU62" s="11">
        <f t="shared" si="11"/>
        <v>9</v>
      </c>
      <c r="BV62" s="11">
        <v>7</v>
      </c>
      <c r="BW62" s="11"/>
      <c r="BX62" s="11">
        <v>7</v>
      </c>
      <c r="BY62" s="12"/>
      <c r="BZ62" s="11">
        <v>8</v>
      </c>
      <c r="CA62" s="12"/>
      <c r="CB62" s="11">
        <f t="shared" si="12"/>
        <v>8</v>
      </c>
      <c r="CC62" s="11">
        <v>8</v>
      </c>
      <c r="CD62" s="12"/>
      <c r="CE62" s="11">
        <v>8</v>
      </c>
      <c r="CF62" s="11"/>
      <c r="CG62" s="11">
        <v>8</v>
      </c>
      <c r="CH62" s="11"/>
      <c r="CI62" s="11">
        <v>8</v>
      </c>
      <c r="CJ62" s="12"/>
      <c r="CK62" s="11">
        <f t="shared" si="13"/>
        <v>8</v>
      </c>
      <c r="CL62" s="11">
        <v>7</v>
      </c>
      <c r="CM62" s="12"/>
      <c r="CN62" s="11">
        <v>8</v>
      </c>
      <c r="CO62" s="12"/>
      <c r="CP62" s="11">
        <f t="shared" si="14"/>
        <v>8</v>
      </c>
      <c r="CQ62" s="12">
        <v>8</v>
      </c>
      <c r="CR62" s="12"/>
      <c r="CS62" s="12">
        <v>7</v>
      </c>
      <c r="CT62" s="12"/>
      <c r="CU62" s="13">
        <f t="shared" si="15"/>
        <v>7.6</v>
      </c>
      <c r="CV62" s="13"/>
      <c r="CW62" s="14" t="str">
        <f t="shared" si="32"/>
        <v>Khá</v>
      </c>
      <c r="CX62" s="14"/>
      <c r="CY62" s="11">
        <v>8</v>
      </c>
      <c r="CZ62" s="12"/>
      <c r="DA62" s="11">
        <f t="shared" si="16"/>
        <v>8</v>
      </c>
      <c r="DB62" s="11">
        <v>8</v>
      </c>
      <c r="DC62" s="11"/>
      <c r="DD62" s="11">
        <f t="shared" si="17"/>
        <v>8</v>
      </c>
      <c r="DE62" s="11">
        <v>7</v>
      </c>
      <c r="DF62" s="12"/>
      <c r="DG62" s="11">
        <v>8</v>
      </c>
      <c r="DH62" s="12"/>
      <c r="DI62" s="11">
        <v>9</v>
      </c>
      <c r="DJ62" s="12"/>
      <c r="DK62" s="11">
        <v>7</v>
      </c>
      <c r="DL62" s="12"/>
      <c r="DM62" s="11">
        <v>8</v>
      </c>
      <c r="DN62" s="12"/>
      <c r="DO62" s="11">
        <v>8</v>
      </c>
      <c r="DP62" s="12"/>
      <c r="DQ62" s="12">
        <v>8</v>
      </c>
      <c r="DR62" s="12"/>
      <c r="DS62" s="12">
        <v>8</v>
      </c>
      <c r="DT62" s="12"/>
      <c r="DU62" s="13">
        <f t="shared" si="18"/>
        <v>7.92</v>
      </c>
      <c r="DV62" s="13"/>
      <c r="DW62" s="14" t="str">
        <f t="shared" si="33"/>
        <v>Khá</v>
      </c>
      <c r="DX62" s="14"/>
      <c r="DY62" s="11">
        <v>9</v>
      </c>
      <c r="DZ62" s="98"/>
      <c r="EA62" s="11">
        <v>8</v>
      </c>
      <c r="EB62" s="98"/>
      <c r="EC62" s="11">
        <v>10</v>
      </c>
      <c r="ED62" s="98"/>
      <c r="EE62" s="11">
        <v>8</v>
      </c>
      <c r="EF62" s="98"/>
      <c r="EG62" s="11">
        <v>9</v>
      </c>
      <c r="EH62" s="98"/>
      <c r="EI62" s="11">
        <v>9</v>
      </c>
      <c r="EJ62" s="98"/>
      <c r="EK62" s="11">
        <f t="shared" si="19"/>
        <v>9</v>
      </c>
      <c r="EL62" s="11">
        <v>8</v>
      </c>
      <c r="EM62" s="98"/>
      <c r="EN62" s="11">
        <v>8</v>
      </c>
      <c r="EO62" s="98"/>
      <c r="EP62" s="11">
        <v>9</v>
      </c>
      <c r="EQ62" s="98"/>
      <c r="ER62" s="11">
        <v>9</v>
      </c>
      <c r="ES62" s="98"/>
      <c r="ET62" s="11">
        <v>8</v>
      </c>
      <c r="EU62" s="98"/>
      <c r="EV62" s="217">
        <f t="shared" si="20"/>
        <v>8.7100000000000009</v>
      </c>
      <c r="EW62" s="220"/>
      <c r="EX62" s="221" t="str">
        <f t="shared" si="24"/>
        <v>Giỏi</v>
      </c>
      <c r="EY62" s="221"/>
      <c r="EZ62" s="217">
        <f t="shared" si="21"/>
        <v>8.34</v>
      </c>
      <c r="FA62" s="220"/>
      <c r="FB62" s="221" t="str">
        <f t="shared" si="25"/>
        <v>Giỏi</v>
      </c>
      <c r="FC62" s="219" t="str">
        <f t="shared" si="22"/>
        <v>Ngô Thị HạnhThi</v>
      </c>
      <c r="FD62" s="13">
        <f t="shared" si="23"/>
        <v>7.54</v>
      </c>
      <c r="FE62" s="13"/>
      <c r="FF62" s="14" t="str">
        <f t="shared" si="34"/>
        <v>Khá</v>
      </c>
      <c r="FG62" s="15">
        <f t="shared" si="35"/>
        <v>39</v>
      </c>
    </row>
    <row r="63" spans="1:163" ht="12.75" x14ac:dyDescent="0.2">
      <c r="A63" s="16">
        <v>62</v>
      </c>
      <c r="B63" s="17" t="s">
        <v>399</v>
      </c>
      <c r="C63" s="18" t="s">
        <v>168</v>
      </c>
      <c r="D63" s="11">
        <v>7</v>
      </c>
      <c r="E63" s="12"/>
      <c r="F63" s="11">
        <f t="shared" si="1"/>
        <v>7</v>
      </c>
      <c r="G63" s="11">
        <v>6</v>
      </c>
      <c r="H63" s="12"/>
      <c r="I63" s="11">
        <f t="shared" si="2"/>
        <v>6</v>
      </c>
      <c r="J63" s="11">
        <v>9</v>
      </c>
      <c r="K63" s="12"/>
      <c r="L63" s="11">
        <f t="shared" si="3"/>
        <v>9</v>
      </c>
      <c r="M63" s="11">
        <v>6</v>
      </c>
      <c r="N63" s="12"/>
      <c r="O63" s="11">
        <f t="shared" si="4"/>
        <v>6</v>
      </c>
      <c r="P63" s="11">
        <v>8</v>
      </c>
      <c r="Q63" s="12"/>
      <c r="R63" s="11">
        <f t="shared" si="5"/>
        <v>8</v>
      </c>
      <c r="S63" s="11">
        <v>7</v>
      </c>
      <c r="T63" s="12"/>
      <c r="U63" s="12">
        <v>8</v>
      </c>
      <c r="V63" s="12"/>
      <c r="W63" s="12">
        <v>8</v>
      </c>
      <c r="X63" s="12"/>
      <c r="Y63" s="11">
        <v>9</v>
      </c>
      <c r="Z63" s="12"/>
      <c r="AA63" s="11">
        <f t="shared" si="6"/>
        <v>9</v>
      </c>
      <c r="AB63" s="11">
        <v>5</v>
      </c>
      <c r="AC63" s="12"/>
      <c r="AD63" s="11">
        <f t="shared" si="7"/>
        <v>5</v>
      </c>
      <c r="AE63" s="11">
        <v>8</v>
      </c>
      <c r="AF63" s="12"/>
      <c r="AG63" s="11">
        <v>6</v>
      </c>
      <c r="AH63" s="12"/>
      <c r="AI63" s="11">
        <f t="shared" si="8"/>
        <v>6</v>
      </c>
      <c r="AJ63" s="11">
        <v>6</v>
      </c>
      <c r="AK63" s="12"/>
      <c r="AL63" s="11">
        <v>6</v>
      </c>
      <c r="AM63" s="12"/>
      <c r="AN63" s="11">
        <v>8</v>
      </c>
      <c r="AO63" s="12"/>
      <c r="AP63" s="12">
        <v>7</v>
      </c>
      <c r="AQ63" s="12"/>
      <c r="AR63" s="12">
        <v>6</v>
      </c>
      <c r="AS63" s="12"/>
      <c r="AT63" s="11">
        <f t="shared" si="9"/>
        <v>6</v>
      </c>
      <c r="AU63" s="13">
        <f t="shared" si="10"/>
        <v>6.91</v>
      </c>
      <c r="AV63" s="13"/>
      <c r="AW63" s="14" t="str">
        <f t="shared" si="31"/>
        <v>TBKhá</v>
      </c>
      <c r="AX63" s="14"/>
      <c r="AY63" s="11">
        <v>6</v>
      </c>
      <c r="AZ63" s="12"/>
      <c r="BA63" s="11">
        <v>7</v>
      </c>
      <c r="BB63" s="11"/>
      <c r="BC63" s="11">
        <v>8</v>
      </c>
      <c r="BD63" s="12"/>
      <c r="BE63" s="11">
        <v>8</v>
      </c>
      <c r="BF63" s="12"/>
      <c r="BG63" s="11">
        <v>7</v>
      </c>
      <c r="BH63" s="12"/>
      <c r="BI63" s="11">
        <v>8</v>
      </c>
      <c r="BJ63" s="12"/>
      <c r="BK63" s="11">
        <v>8</v>
      </c>
      <c r="BL63" s="12"/>
      <c r="BM63" s="11">
        <v>8</v>
      </c>
      <c r="BN63" s="12"/>
      <c r="BO63" s="12">
        <v>9</v>
      </c>
      <c r="BP63" s="12"/>
      <c r="BQ63" s="12">
        <v>8</v>
      </c>
      <c r="BR63" s="12"/>
      <c r="BS63" s="11">
        <v>9</v>
      </c>
      <c r="BT63" s="12"/>
      <c r="BU63" s="11">
        <f t="shared" si="11"/>
        <v>9</v>
      </c>
      <c r="BV63" s="11">
        <v>7</v>
      </c>
      <c r="BW63" s="11"/>
      <c r="BX63" s="11">
        <v>6</v>
      </c>
      <c r="BY63" s="12"/>
      <c r="BZ63" s="11">
        <v>8</v>
      </c>
      <c r="CA63" s="12"/>
      <c r="CB63" s="11">
        <f t="shared" si="12"/>
        <v>8</v>
      </c>
      <c r="CC63" s="11">
        <v>6</v>
      </c>
      <c r="CD63" s="12"/>
      <c r="CE63" s="11">
        <v>7</v>
      </c>
      <c r="CF63" s="11"/>
      <c r="CG63" s="11">
        <v>8</v>
      </c>
      <c r="CH63" s="11"/>
      <c r="CI63" s="11">
        <v>7</v>
      </c>
      <c r="CJ63" s="12"/>
      <c r="CK63" s="11">
        <f t="shared" si="13"/>
        <v>7</v>
      </c>
      <c r="CL63" s="11">
        <v>6</v>
      </c>
      <c r="CM63" s="12"/>
      <c r="CN63" s="11">
        <v>8</v>
      </c>
      <c r="CO63" s="12"/>
      <c r="CP63" s="11">
        <f t="shared" si="14"/>
        <v>8</v>
      </c>
      <c r="CQ63" s="12">
        <v>8</v>
      </c>
      <c r="CR63" s="12"/>
      <c r="CS63" s="12">
        <v>8</v>
      </c>
      <c r="CT63" s="12"/>
      <c r="CU63" s="13">
        <f t="shared" si="15"/>
        <v>7.49</v>
      </c>
      <c r="CV63" s="13"/>
      <c r="CW63" s="14" t="str">
        <f t="shared" si="32"/>
        <v>Khá</v>
      </c>
      <c r="CX63" s="14"/>
      <c r="CY63" s="11">
        <v>9</v>
      </c>
      <c r="CZ63" s="12"/>
      <c r="DA63" s="11">
        <f t="shared" si="16"/>
        <v>9</v>
      </c>
      <c r="DB63" s="11">
        <v>7</v>
      </c>
      <c r="DC63" s="11"/>
      <c r="DD63" s="11">
        <f t="shared" si="17"/>
        <v>7</v>
      </c>
      <c r="DE63" s="11">
        <v>7</v>
      </c>
      <c r="DF63" s="12"/>
      <c r="DG63" s="11">
        <v>7</v>
      </c>
      <c r="DH63" s="12"/>
      <c r="DI63" s="11">
        <v>9</v>
      </c>
      <c r="DJ63" s="12"/>
      <c r="DK63" s="11">
        <v>7</v>
      </c>
      <c r="DL63" s="12"/>
      <c r="DM63" s="11">
        <v>7</v>
      </c>
      <c r="DN63" s="12"/>
      <c r="DO63" s="11">
        <v>8</v>
      </c>
      <c r="DP63" s="12"/>
      <c r="DQ63" s="12">
        <v>8</v>
      </c>
      <c r="DR63" s="12"/>
      <c r="DS63" s="12">
        <v>8</v>
      </c>
      <c r="DT63" s="12"/>
      <c r="DU63" s="13">
        <f t="shared" si="18"/>
        <v>7.72</v>
      </c>
      <c r="DV63" s="13"/>
      <c r="DW63" s="14" t="str">
        <f t="shared" si="33"/>
        <v>Khá</v>
      </c>
      <c r="DX63" s="14"/>
      <c r="DY63" s="11">
        <v>9</v>
      </c>
      <c r="DZ63" s="98"/>
      <c r="EA63" s="11">
        <v>9</v>
      </c>
      <c r="EB63" s="98"/>
      <c r="EC63" s="11">
        <v>10</v>
      </c>
      <c r="ED63" s="98"/>
      <c r="EE63" s="11">
        <v>8</v>
      </c>
      <c r="EF63" s="98"/>
      <c r="EG63" s="11">
        <v>8</v>
      </c>
      <c r="EH63" s="98"/>
      <c r="EI63" s="11">
        <v>8</v>
      </c>
      <c r="EJ63" s="98"/>
      <c r="EK63" s="11">
        <f t="shared" si="19"/>
        <v>8</v>
      </c>
      <c r="EL63" s="11">
        <v>8</v>
      </c>
      <c r="EM63" s="98"/>
      <c r="EN63" s="11">
        <v>9</v>
      </c>
      <c r="EO63" s="98"/>
      <c r="EP63" s="11">
        <v>9</v>
      </c>
      <c r="EQ63" s="98"/>
      <c r="ER63" s="11">
        <v>9</v>
      </c>
      <c r="ES63" s="98"/>
      <c r="ET63" s="11">
        <v>8</v>
      </c>
      <c r="EU63" s="98"/>
      <c r="EV63" s="217">
        <f t="shared" si="20"/>
        <v>8.64</v>
      </c>
      <c r="EW63" s="220"/>
      <c r="EX63" s="221" t="str">
        <f t="shared" si="24"/>
        <v>Giỏi</v>
      </c>
      <c r="EY63" s="221"/>
      <c r="EZ63" s="217">
        <f t="shared" si="21"/>
        <v>8.2100000000000009</v>
      </c>
      <c r="FA63" s="220"/>
      <c r="FB63" s="221" t="str">
        <f t="shared" si="25"/>
        <v>Giỏi</v>
      </c>
      <c r="FC63" s="219" t="str">
        <f t="shared" si="22"/>
        <v>Hồ Thị MỹThuận</v>
      </c>
      <c r="FD63" s="13">
        <f t="shared" si="23"/>
        <v>7.53</v>
      </c>
      <c r="FE63" s="13"/>
      <c r="FF63" s="14" t="str">
        <f t="shared" si="34"/>
        <v>Khá</v>
      </c>
      <c r="FG63" s="15">
        <f t="shared" si="35"/>
        <v>40</v>
      </c>
    </row>
    <row r="64" spans="1:163" ht="12.75" x14ac:dyDescent="0.2">
      <c r="A64" s="16">
        <v>63</v>
      </c>
      <c r="B64" s="17" t="s">
        <v>302</v>
      </c>
      <c r="C64" s="18" t="s">
        <v>400</v>
      </c>
      <c r="D64" s="11">
        <v>5</v>
      </c>
      <c r="E64" s="12"/>
      <c r="F64" s="11">
        <f t="shared" si="1"/>
        <v>5</v>
      </c>
      <c r="G64" s="11">
        <v>5</v>
      </c>
      <c r="H64" s="12"/>
      <c r="I64" s="11">
        <f t="shared" si="2"/>
        <v>5</v>
      </c>
      <c r="J64" s="11">
        <v>7</v>
      </c>
      <c r="K64" s="12"/>
      <c r="L64" s="11">
        <f t="shared" si="3"/>
        <v>7</v>
      </c>
      <c r="M64" s="11">
        <v>5</v>
      </c>
      <c r="N64" s="12"/>
      <c r="O64" s="11">
        <f t="shared" si="4"/>
        <v>5</v>
      </c>
      <c r="P64" s="11">
        <v>5</v>
      </c>
      <c r="Q64" s="12"/>
      <c r="R64" s="11">
        <f t="shared" si="5"/>
        <v>5</v>
      </c>
      <c r="S64" s="11">
        <v>6</v>
      </c>
      <c r="T64" s="12"/>
      <c r="U64" s="12">
        <v>7</v>
      </c>
      <c r="V64" s="12"/>
      <c r="W64" s="12">
        <v>8</v>
      </c>
      <c r="X64" s="12"/>
      <c r="Y64" s="11">
        <v>9</v>
      </c>
      <c r="Z64" s="12"/>
      <c r="AA64" s="11">
        <f t="shared" si="6"/>
        <v>9</v>
      </c>
      <c r="AB64" s="11">
        <v>5</v>
      </c>
      <c r="AC64" s="12"/>
      <c r="AD64" s="11">
        <f t="shared" si="7"/>
        <v>5</v>
      </c>
      <c r="AE64" s="11">
        <v>6</v>
      </c>
      <c r="AF64" s="12"/>
      <c r="AG64" s="11">
        <v>7</v>
      </c>
      <c r="AH64" s="12"/>
      <c r="AI64" s="11">
        <f t="shared" si="8"/>
        <v>7</v>
      </c>
      <c r="AJ64" s="11">
        <v>6</v>
      </c>
      <c r="AK64" s="12"/>
      <c r="AL64" s="11">
        <v>7</v>
      </c>
      <c r="AM64" s="12"/>
      <c r="AN64" s="11">
        <v>8</v>
      </c>
      <c r="AO64" s="12"/>
      <c r="AP64" s="12">
        <v>7</v>
      </c>
      <c r="AQ64" s="12"/>
      <c r="AR64" s="12">
        <v>6</v>
      </c>
      <c r="AS64" s="12"/>
      <c r="AT64" s="11">
        <f t="shared" si="9"/>
        <v>6</v>
      </c>
      <c r="AU64" s="13">
        <f t="shared" si="10"/>
        <v>6.37</v>
      </c>
      <c r="AV64" s="13"/>
      <c r="AW64" s="14" t="str">
        <f t="shared" si="31"/>
        <v>TBKhá</v>
      </c>
      <c r="AX64" s="14"/>
      <c r="AY64" s="11">
        <v>7</v>
      </c>
      <c r="AZ64" s="12"/>
      <c r="BA64" s="11">
        <v>6</v>
      </c>
      <c r="BB64" s="11"/>
      <c r="BC64" s="11">
        <v>8</v>
      </c>
      <c r="BD64" s="12"/>
      <c r="BE64" s="11">
        <v>8</v>
      </c>
      <c r="BF64" s="12"/>
      <c r="BG64" s="11">
        <v>8</v>
      </c>
      <c r="BH64" s="12"/>
      <c r="BI64" s="11">
        <v>8</v>
      </c>
      <c r="BJ64" s="12"/>
      <c r="BK64" s="11">
        <v>9</v>
      </c>
      <c r="BL64" s="12"/>
      <c r="BM64" s="11">
        <v>8</v>
      </c>
      <c r="BN64" s="12"/>
      <c r="BO64" s="12">
        <v>9</v>
      </c>
      <c r="BP64" s="12"/>
      <c r="BQ64" s="12">
        <v>9</v>
      </c>
      <c r="BR64" s="12"/>
      <c r="BS64" s="11">
        <v>8</v>
      </c>
      <c r="BT64" s="12"/>
      <c r="BU64" s="11">
        <f t="shared" si="11"/>
        <v>8</v>
      </c>
      <c r="BV64" s="11">
        <v>7</v>
      </c>
      <c r="BW64" s="11"/>
      <c r="BX64" s="11">
        <v>8</v>
      </c>
      <c r="BY64" s="12"/>
      <c r="BZ64" s="11">
        <v>7</v>
      </c>
      <c r="CA64" s="12"/>
      <c r="CB64" s="11">
        <f t="shared" si="12"/>
        <v>7</v>
      </c>
      <c r="CC64" s="11">
        <v>7</v>
      </c>
      <c r="CD64" s="12"/>
      <c r="CE64" s="11">
        <v>8</v>
      </c>
      <c r="CF64" s="11"/>
      <c r="CG64" s="11">
        <v>7</v>
      </c>
      <c r="CH64" s="11"/>
      <c r="CI64" s="11">
        <v>9</v>
      </c>
      <c r="CJ64" s="12"/>
      <c r="CK64" s="11">
        <f t="shared" si="13"/>
        <v>9</v>
      </c>
      <c r="CL64" s="11">
        <v>8</v>
      </c>
      <c r="CM64" s="12"/>
      <c r="CN64" s="11">
        <v>4</v>
      </c>
      <c r="CO64" s="12">
        <v>10</v>
      </c>
      <c r="CP64" s="11">
        <f t="shared" si="14"/>
        <v>10</v>
      </c>
      <c r="CQ64" s="12">
        <v>8</v>
      </c>
      <c r="CR64" s="12"/>
      <c r="CS64" s="12">
        <v>8</v>
      </c>
      <c r="CT64" s="12"/>
      <c r="CU64" s="13">
        <f t="shared" si="15"/>
        <v>7.87</v>
      </c>
      <c r="CV64" s="13"/>
      <c r="CW64" s="14" t="str">
        <f t="shared" si="32"/>
        <v>Khá</v>
      </c>
      <c r="CX64" s="14"/>
      <c r="CY64" s="11">
        <v>3</v>
      </c>
      <c r="CZ64" s="12">
        <v>8</v>
      </c>
      <c r="DA64" s="11">
        <f t="shared" si="16"/>
        <v>8</v>
      </c>
      <c r="DB64" s="11">
        <v>4</v>
      </c>
      <c r="DC64" s="11">
        <v>8</v>
      </c>
      <c r="DD64" s="11">
        <f t="shared" si="17"/>
        <v>8</v>
      </c>
      <c r="DE64" s="11">
        <v>7</v>
      </c>
      <c r="DF64" s="12"/>
      <c r="DG64" s="11">
        <v>8</v>
      </c>
      <c r="DH64" s="12"/>
      <c r="DI64" s="11">
        <v>8</v>
      </c>
      <c r="DJ64" s="12"/>
      <c r="DK64" s="11">
        <v>7</v>
      </c>
      <c r="DL64" s="12"/>
      <c r="DM64" s="11">
        <v>8</v>
      </c>
      <c r="DN64" s="12"/>
      <c r="DO64" s="11">
        <v>8</v>
      </c>
      <c r="DP64" s="12"/>
      <c r="DQ64" s="12">
        <v>8</v>
      </c>
      <c r="DR64" s="12"/>
      <c r="DS64" s="12">
        <v>9</v>
      </c>
      <c r="DT64" s="12"/>
      <c r="DU64" s="13">
        <f t="shared" si="18"/>
        <v>7.92</v>
      </c>
      <c r="DV64" s="13"/>
      <c r="DW64" s="14" t="str">
        <f t="shared" si="33"/>
        <v>Khá</v>
      </c>
      <c r="DX64" s="14"/>
      <c r="DY64" s="11">
        <v>8</v>
      </c>
      <c r="DZ64" s="98"/>
      <c r="EA64" s="11">
        <v>9</v>
      </c>
      <c r="EB64" s="98"/>
      <c r="EC64" s="11">
        <v>9</v>
      </c>
      <c r="ED64" s="98"/>
      <c r="EE64" s="11">
        <v>9</v>
      </c>
      <c r="EF64" s="98"/>
      <c r="EG64" s="11">
        <v>9</v>
      </c>
      <c r="EH64" s="98"/>
      <c r="EI64" s="11">
        <v>8</v>
      </c>
      <c r="EJ64" s="98"/>
      <c r="EK64" s="11">
        <f t="shared" si="19"/>
        <v>8</v>
      </c>
      <c r="EL64" s="11">
        <v>9</v>
      </c>
      <c r="EM64" s="98"/>
      <c r="EN64" s="11">
        <v>9</v>
      </c>
      <c r="EO64" s="98"/>
      <c r="EP64" s="11">
        <v>9</v>
      </c>
      <c r="EQ64" s="98"/>
      <c r="ER64" s="11">
        <v>9</v>
      </c>
      <c r="ES64" s="98"/>
      <c r="ET64" s="11">
        <v>8</v>
      </c>
      <c r="EU64" s="98"/>
      <c r="EV64" s="217">
        <f t="shared" si="20"/>
        <v>8.7100000000000009</v>
      </c>
      <c r="EW64" s="220"/>
      <c r="EX64" s="221" t="str">
        <f t="shared" si="24"/>
        <v>Giỏi</v>
      </c>
      <c r="EY64" s="221"/>
      <c r="EZ64" s="217">
        <f t="shared" si="21"/>
        <v>8.34</v>
      </c>
      <c r="FA64" s="220"/>
      <c r="FB64" s="221" t="str">
        <f t="shared" si="25"/>
        <v>Giỏi</v>
      </c>
      <c r="FC64" s="219" t="str">
        <f t="shared" si="22"/>
        <v>Bùi ThịThương</v>
      </c>
      <c r="FD64" s="13">
        <f t="shared" si="23"/>
        <v>7.52</v>
      </c>
      <c r="FE64" s="13"/>
      <c r="FF64" s="14" t="str">
        <f t="shared" si="34"/>
        <v>Khá</v>
      </c>
      <c r="FG64" s="15">
        <f t="shared" si="35"/>
        <v>42</v>
      </c>
    </row>
    <row r="65" spans="1:163" ht="12.75" x14ac:dyDescent="0.2">
      <c r="A65" s="16">
        <v>64</v>
      </c>
      <c r="B65" s="17" t="s">
        <v>401</v>
      </c>
      <c r="C65" s="18" t="s">
        <v>400</v>
      </c>
      <c r="D65" s="11">
        <v>4</v>
      </c>
      <c r="E65" s="12">
        <v>5</v>
      </c>
      <c r="F65" s="11">
        <f t="shared" si="1"/>
        <v>5</v>
      </c>
      <c r="G65" s="11">
        <v>6</v>
      </c>
      <c r="H65" s="12"/>
      <c r="I65" s="11">
        <f t="shared" si="2"/>
        <v>6</v>
      </c>
      <c r="J65" s="11">
        <v>6</v>
      </c>
      <c r="K65" s="12"/>
      <c r="L65" s="11">
        <f t="shared" si="3"/>
        <v>6</v>
      </c>
      <c r="M65" s="11">
        <v>5</v>
      </c>
      <c r="N65" s="12"/>
      <c r="O65" s="11">
        <f t="shared" si="4"/>
        <v>5</v>
      </c>
      <c r="P65" s="11">
        <v>5</v>
      </c>
      <c r="Q65" s="12"/>
      <c r="R65" s="11">
        <f t="shared" si="5"/>
        <v>5</v>
      </c>
      <c r="S65" s="11">
        <v>5</v>
      </c>
      <c r="T65" s="12"/>
      <c r="U65" s="12">
        <v>7</v>
      </c>
      <c r="V65" s="12"/>
      <c r="W65" s="12">
        <v>7</v>
      </c>
      <c r="X65" s="12"/>
      <c r="Y65" s="11">
        <v>7</v>
      </c>
      <c r="Z65" s="12"/>
      <c r="AA65" s="11">
        <f t="shared" si="6"/>
        <v>7</v>
      </c>
      <c r="AB65" s="11">
        <v>5</v>
      </c>
      <c r="AC65" s="12"/>
      <c r="AD65" s="11">
        <f t="shared" si="7"/>
        <v>5</v>
      </c>
      <c r="AE65" s="11">
        <v>8</v>
      </c>
      <c r="AF65" s="12"/>
      <c r="AG65" s="11">
        <v>5</v>
      </c>
      <c r="AH65" s="12"/>
      <c r="AI65" s="11">
        <f t="shared" si="8"/>
        <v>5</v>
      </c>
      <c r="AJ65" s="11">
        <v>5</v>
      </c>
      <c r="AK65" s="12"/>
      <c r="AL65" s="11">
        <v>6</v>
      </c>
      <c r="AM65" s="12"/>
      <c r="AN65" s="11">
        <v>8</v>
      </c>
      <c r="AO65" s="12"/>
      <c r="AP65" s="12">
        <v>6</v>
      </c>
      <c r="AQ65" s="12"/>
      <c r="AR65" s="12">
        <v>6</v>
      </c>
      <c r="AS65" s="12"/>
      <c r="AT65" s="11">
        <f t="shared" si="9"/>
        <v>6</v>
      </c>
      <c r="AU65" s="13">
        <f t="shared" si="10"/>
        <v>5.98</v>
      </c>
      <c r="AV65" s="13"/>
      <c r="AW65" s="14" t="str">
        <f t="shared" si="31"/>
        <v>TBình</v>
      </c>
      <c r="AX65" s="14"/>
      <c r="AY65" s="11">
        <v>6</v>
      </c>
      <c r="AZ65" s="12"/>
      <c r="BA65" s="11">
        <v>5</v>
      </c>
      <c r="BB65" s="11"/>
      <c r="BC65" s="11">
        <v>8</v>
      </c>
      <c r="BD65" s="12"/>
      <c r="BE65" s="11">
        <v>6</v>
      </c>
      <c r="BF65" s="12"/>
      <c r="BG65" s="11">
        <v>7</v>
      </c>
      <c r="BH65" s="12"/>
      <c r="BI65" s="11">
        <v>7</v>
      </c>
      <c r="BJ65" s="12"/>
      <c r="BK65" s="11">
        <v>6</v>
      </c>
      <c r="BL65" s="12"/>
      <c r="BM65" s="11">
        <v>7</v>
      </c>
      <c r="BN65" s="12"/>
      <c r="BO65" s="12">
        <v>8</v>
      </c>
      <c r="BP65" s="12"/>
      <c r="BQ65" s="12">
        <v>8</v>
      </c>
      <c r="BR65" s="12"/>
      <c r="BS65" s="11">
        <v>7</v>
      </c>
      <c r="BT65" s="12"/>
      <c r="BU65" s="11">
        <f t="shared" si="11"/>
        <v>7</v>
      </c>
      <c r="BV65" s="11">
        <v>6</v>
      </c>
      <c r="BW65" s="11"/>
      <c r="BX65" s="11">
        <v>7</v>
      </c>
      <c r="BY65" s="12"/>
      <c r="BZ65" s="11">
        <v>6</v>
      </c>
      <c r="CA65" s="12"/>
      <c r="CB65" s="11">
        <f t="shared" si="12"/>
        <v>6</v>
      </c>
      <c r="CC65" s="11">
        <v>7</v>
      </c>
      <c r="CD65" s="12"/>
      <c r="CE65" s="11">
        <v>7</v>
      </c>
      <c r="CF65" s="11"/>
      <c r="CG65" s="11">
        <v>8</v>
      </c>
      <c r="CH65" s="11"/>
      <c r="CI65" s="11">
        <v>6</v>
      </c>
      <c r="CJ65" s="12"/>
      <c r="CK65" s="11">
        <f t="shared" si="13"/>
        <v>6</v>
      </c>
      <c r="CL65" s="11">
        <v>6</v>
      </c>
      <c r="CM65" s="12"/>
      <c r="CN65" s="11">
        <v>7</v>
      </c>
      <c r="CO65" s="12"/>
      <c r="CP65" s="11">
        <f t="shared" si="14"/>
        <v>7</v>
      </c>
      <c r="CQ65" s="12">
        <v>7</v>
      </c>
      <c r="CR65" s="12"/>
      <c r="CS65" s="12">
        <v>8</v>
      </c>
      <c r="CT65" s="12"/>
      <c r="CU65" s="13">
        <f t="shared" si="15"/>
        <v>6.77</v>
      </c>
      <c r="CV65" s="13"/>
      <c r="CW65" s="14" t="str">
        <f t="shared" si="32"/>
        <v>TBKhá</v>
      </c>
      <c r="CX65" s="14"/>
      <c r="CY65" s="11">
        <v>8</v>
      </c>
      <c r="CZ65" s="12"/>
      <c r="DA65" s="11">
        <f t="shared" si="16"/>
        <v>8</v>
      </c>
      <c r="DB65" s="11">
        <v>6</v>
      </c>
      <c r="DC65" s="11"/>
      <c r="DD65" s="11">
        <f t="shared" si="17"/>
        <v>6</v>
      </c>
      <c r="DE65" s="11">
        <v>6</v>
      </c>
      <c r="DF65" s="12"/>
      <c r="DG65" s="11">
        <v>7</v>
      </c>
      <c r="DH65" s="12"/>
      <c r="DI65" s="11">
        <v>8</v>
      </c>
      <c r="DJ65" s="12"/>
      <c r="DK65" s="11">
        <v>7</v>
      </c>
      <c r="DL65" s="12"/>
      <c r="DM65" s="11">
        <v>7</v>
      </c>
      <c r="DN65" s="12"/>
      <c r="DO65" s="11">
        <v>9</v>
      </c>
      <c r="DP65" s="12"/>
      <c r="DQ65" s="12">
        <v>8</v>
      </c>
      <c r="DR65" s="12"/>
      <c r="DS65" s="12">
        <v>8</v>
      </c>
      <c r="DT65" s="12"/>
      <c r="DU65" s="13">
        <f t="shared" si="18"/>
        <v>7.36</v>
      </c>
      <c r="DV65" s="13"/>
      <c r="DW65" s="14" t="str">
        <f t="shared" ref="DW65:DW81" si="36">IF(DU65&lt;5,"Yếu",IF(DU65&lt;6,"TBình",IF(DU65&lt;7,"TBKhá",IF(DU65&lt;8,"Khá",IF(DU65&lt;9,"Giỏi","Xuất sắc")))))</f>
        <v>Khá</v>
      </c>
      <c r="DX65" s="14"/>
      <c r="DY65" s="11">
        <v>7</v>
      </c>
      <c r="DZ65" s="98"/>
      <c r="EA65" s="11">
        <v>8</v>
      </c>
      <c r="EB65" s="98"/>
      <c r="EC65" s="11">
        <v>7</v>
      </c>
      <c r="ED65" s="98"/>
      <c r="EE65" s="11">
        <v>8</v>
      </c>
      <c r="EF65" s="98"/>
      <c r="EG65" s="11">
        <v>8</v>
      </c>
      <c r="EH65" s="98"/>
      <c r="EI65" s="11">
        <v>8</v>
      </c>
      <c r="EJ65" s="98"/>
      <c r="EK65" s="11">
        <f t="shared" si="19"/>
        <v>8</v>
      </c>
      <c r="EL65" s="11">
        <v>8</v>
      </c>
      <c r="EM65" s="98"/>
      <c r="EN65" s="11">
        <v>9</v>
      </c>
      <c r="EO65" s="98"/>
      <c r="EP65" s="11">
        <v>9</v>
      </c>
      <c r="EQ65" s="98"/>
      <c r="ER65" s="11">
        <v>9</v>
      </c>
      <c r="ES65" s="98"/>
      <c r="ET65" s="11">
        <v>9</v>
      </c>
      <c r="EU65" s="98"/>
      <c r="EV65" s="217">
        <f t="shared" si="20"/>
        <v>8.2899999999999991</v>
      </c>
      <c r="EW65" s="220"/>
      <c r="EX65" s="221" t="str">
        <f t="shared" si="24"/>
        <v>Giỏi</v>
      </c>
      <c r="EY65" s="221"/>
      <c r="EZ65" s="217">
        <f t="shared" si="21"/>
        <v>7.85</v>
      </c>
      <c r="FA65" s="220"/>
      <c r="FB65" s="221" t="str">
        <f t="shared" si="25"/>
        <v>Khá</v>
      </c>
      <c r="FC65" s="219" t="str">
        <f t="shared" si="22"/>
        <v>Nguyễn Thị ThânThương</v>
      </c>
      <c r="FD65" s="13">
        <f t="shared" si="23"/>
        <v>6.86</v>
      </c>
      <c r="FE65" s="13"/>
      <c r="FF65" s="14" t="str">
        <f t="shared" si="34"/>
        <v>TBKhá</v>
      </c>
      <c r="FG65" s="15">
        <f t="shared" si="35"/>
        <v>72</v>
      </c>
    </row>
    <row r="66" spans="1:163" ht="12.75" x14ac:dyDescent="0.2">
      <c r="A66" s="16">
        <v>65</v>
      </c>
      <c r="B66" s="17" t="s">
        <v>279</v>
      </c>
      <c r="C66" s="18" t="s">
        <v>169</v>
      </c>
      <c r="D66" s="11">
        <v>7</v>
      </c>
      <c r="E66" s="12"/>
      <c r="F66" s="11">
        <f t="shared" si="1"/>
        <v>7</v>
      </c>
      <c r="G66" s="11">
        <v>5</v>
      </c>
      <c r="H66" s="12"/>
      <c r="I66" s="11">
        <f t="shared" si="2"/>
        <v>5</v>
      </c>
      <c r="J66" s="11">
        <v>7</v>
      </c>
      <c r="K66" s="12"/>
      <c r="L66" s="11">
        <f t="shared" si="3"/>
        <v>7</v>
      </c>
      <c r="M66" s="11">
        <v>4</v>
      </c>
      <c r="N66" s="12">
        <v>6</v>
      </c>
      <c r="O66" s="11">
        <f t="shared" si="4"/>
        <v>6</v>
      </c>
      <c r="P66" s="11">
        <v>8</v>
      </c>
      <c r="Q66" s="12"/>
      <c r="R66" s="11">
        <f t="shared" si="5"/>
        <v>8</v>
      </c>
      <c r="S66" s="11">
        <v>6</v>
      </c>
      <c r="T66" s="12"/>
      <c r="U66" s="12">
        <v>6</v>
      </c>
      <c r="V66" s="12"/>
      <c r="W66" s="12">
        <v>7</v>
      </c>
      <c r="X66" s="12"/>
      <c r="Y66" s="11">
        <v>8</v>
      </c>
      <c r="Z66" s="12"/>
      <c r="AA66" s="11">
        <f t="shared" si="6"/>
        <v>8</v>
      </c>
      <c r="AB66" s="11">
        <v>6</v>
      </c>
      <c r="AC66" s="12"/>
      <c r="AD66" s="11">
        <f t="shared" si="7"/>
        <v>6</v>
      </c>
      <c r="AE66" s="11">
        <v>6</v>
      </c>
      <c r="AF66" s="12"/>
      <c r="AG66" s="11">
        <v>5</v>
      </c>
      <c r="AH66" s="12"/>
      <c r="AI66" s="11">
        <f t="shared" si="8"/>
        <v>5</v>
      </c>
      <c r="AJ66" s="11">
        <v>7</v>
      </c>
      <c r="AK66" s="12"/>
      <c r="AL66" s="11">
        <v>7</v>
      </c>
      <c r="AM66" s="12"/>
      <c r="AN66" s="11">
        <v>7</v>
      </c>
      <c r="AO66" s="12"/>
      <c r="AP66" s="12">
        <v>8</v>
      </c>
      <c r="AQ66" s="12"/>
      <c r="AR66" s="12">
        <v>6</v>
      </c>
      <c r="AS66" s="12"/>
      <c r="AT66" s="11">
        <f t="shared" si="9"/>
        <v>6</v>
      </c>
      <c r="AU66" s="13">
        <f t="shared" si="10"/>
        <v>6.44</v>
      </c>
      <c r="AV66" s="13"/>
      <c r="AW66" s="14" t="str">
        <f t="shared" si="31"/>
        <v>TBKhá</v>
      </c>
      <c r="AX66" s="14"/>
      <c r="AY66" s="11">
        <v>7</v>
      </c>
      <c r="AZ66" s="12"/>
      <c r="BA66" s="11">
        <v>7</v>
      </c>
      <c r="BB66" s="11"/>
      <c r="BC66" s="11">
        <v>8</v>
      </c>
      <c r="BD66" s="12"/>
      <c r="BE66" s="11">
        <v>8</v>
      </c>
      <c r="BF66" s="12"/>
      <c r="BG66" s="11">
        <v>8</v>
      </c>
      <c r="BH66" s="12"/>
      <c r="BI66" s="11">
        <v>8</v>
      </c>
      <c r="BJ66" s="12"/>
      <c r="BK66" s="11">
        <v>9</v>
      </c>
      <c r="BL66" s="12"/>
      <c r="BM66" s="11">
        <v>8</v>
      </c>
      <c r="BN66" s="12"/>
      <c r="BO66" s="12">
        <v>9</v>
      </c>
      <c r="BP66" s="12"/>
      <c r="BQ66" s="12">
        <v>8</v>
      </c>
      <c r="BR66" s="12"/>
      <c r="BS66" s="11">
        <v>9</v>
      </c>
      <c r="BT66" s="12"/>
      <c r="BU66" s="11">
        <f t="shared" si="11"/>
        <v>9</v>
      </c>
      <c r="BV66" s="11">
        <v>7</v>
      </c>
      <c r="BW66" s="11"/>
      <c r="BX66" s="11">
        <v>7</v>
      </c>
      <c r="BY66" s="12"/>
      <c r="BZ66" s="11">
        <v>8</v>
      </c>
      <c r="CA66" s="12"/>
      <c r="CB66" s="11">
        <f t="shared" si="12"/>
        <v>8</v>
      </c>
      <c r="CC66" s="11">
        <v>6</v>
      </c>
      <c r="CD66" s="12"/>
      <c r="CE66" s="11">
        <v>7</v>
      </c>
      <c r="CF66" s="11"/>
      <c r="CG66" s="11">
        <v>8</v>
      </c>
      <c r="CH66" s="11"/>
      <c r="CI66" s="11">
        <v>7</v>
      </c>
      <c r="CJ66" s="12"/>
      <c r="CK66" s="11">
        <f t="shared" si="13"/>
        <v>7</v>
      </c>
      <c r="CL66" s="11">
        <v>7</v>
      </c>
      <c r="CM66" s="12"/>
      <c r="CN66" s="11">
        <v>7</v>
      </c>
      <c r="CO66" s="12"/>
      <c r="CP66" s="11">
        <f t="shared" si="14"/>
        <v>7</v>
      </c>
      <c r="CQ66" s="12">
        <v>8</v>
      </c>
      <c r="CR66" s="12"/>
      <c r="CS66" s="12">
        <v>8</v>
      </c>
      <c r="CT66" s="12"/>
      <c r="CU66" s="13">
        <f t="shared" si="15"/>
        <v>7.66</v>
      </c>
      <c r="CV66" s="13"/>
      <c r="CW66" s="14" t="str">
        <f t="shared" si="32"/>
        <v>Khá</v>
      </c>
      <c r="CX66" s="14"/>
      <c r="CY66" s="11">
        <v>8</v>
      </c>
      <c r="CZ66" s="12"/>
      <c r="DA66" s="11">
        <f t="shared" si="16"/>
        <v>8</v>
      </c>
      <c r="DB66" s="11">
        <v>9</v>
      </c>
      <c r="DC66" s="11"/>
      <c r="DD66" s="11">
        <f t="shared" si="17"/>
        <v>9</v>
      </c>
      <c r="DE66" s="11">
        <v>6</v>
      </c>
      <c r="DF66" s="12"/>
      <c r="DG66" s="11">
        <v>7</v>
      </c>
      <c r="DH66" s="12"/>
      <c r="DI66" s="11">
        <v>9</v>
      </c>
      <c r="DJ66" s="12"/>
      <c r="DK66" s="11">
        <v>8</v>
      </c>
      <c r="DL66" s="12"/>
      <c r="DM66" s="11">
        <v>8</v>
      </c>
      <c r="DN66" s="12"/>
      <c r="DO66" s="11">
        <v>8</v>
      </c>
      <c r="DP66" s="12"/>
      <c r="DQ66" s="12">
        <v>8</v>
      </c>
      <c r="DR66" s="12"/>
      <c r="DS66" s="12">
        <v>9</v>
      </c>
      <c r="DT66" s="12"/>
      <c r="DU66" s="13">
        <f t="shared" si="18"/>
        <v>7.96</v>
      </c>
      <c r="DV66" s="13"/>
      <c r="DW66" s="14" t="str">
        <f t="shared" si="36"/>
        <v>Khá</v>
      </c>
      <c r="DX66" s="14"/>
      <c r="DY66" s="11">
        <v>9</v>
      </c>
      <c r="DZ66" s="98"/>
      <c r="EA66" s="11">
        <v>8</v>
      </c>
      <c r="EB66" s="98"/>
      <c r="EC66" s="11">
        <v>9</v>
      </c>
      <c r="ED66" s="98"/>
      <c r="EE66" s="11">
        <v>9</v>
      </c>
      <c r="EF66" s="98"/>
      <c r="EG66" s="11">
        <v>9</v>
      </c>
      <c r="EH66" s="98"/>
      <c r="EI66" s="11">
        <v>9</v>
      </c>
      <c r="EJ66" s="98"/>
      <c r="EK66" s="11">
        <f t="shared" si="19"/>
        <v>9</v>
      </c>
      <c r="EL66" s="11">
        <v>8</v>
      </c>
      <c r="EM66" s="98"/>
      <c r="EN66" s="11">
        <v>8</v>
      </c>
      <c r="EO66" s="98"/>
      <c r="EP66" s="11">
        <v>9</v>
      </c>
      <c r="EQ66" s="98"/>
      <c r="ER66" s="11">
        <v>9</v>
      </c>
      <c r="ES66" s="98"/>
      <c r="ET66" s="11">
        <v>7</v>
      </c>
      <c r="EU66" s="98"/>
      <c r="EV66" s="217">
        <f t="shared" si="20"/>
        <v>8.64</v>
      </c>
      <c r="EW66" s="220"/>
      <c r="EX66" s="221" t="str">
        <f t="shared" si="24"/>
        <v>Giỏi</v>
      </c>
      <c r="EY66" s="221"/>
      <c r="EZ66" s="217">
        <f t="shared" si="21"/>
        <v>8.32</v>
      </c>
      <c r="FA66" s="220"/>
      <c r="FB66" s="221" t="str">
        <f t="shared" si="25"/>
        <v>Giỏi</v>
      </c>
      <c r="FC66" s="219" t="str">
        <f t="shared" si="22"/>
        <v>La ThịThúy</v>
      </c>
      <c r="FD66" s="13">
        <f t="shared" si="23"/>
        <v>7.47</v>
      </c>
      <c r="FE66" s="13"/>
      <c r="FF66" s="14" t="str">
        <f t="shared" si="34"/>
        <v>Khá</v>
      </c>
      <c r="FG66" s="15">
        <f t="shared" si="35"/>
        <v>45</v>
      </c>
    </row>
    <row r="67" spans="1:163" ht="12.75" x14ac:dyDescent="0.2">
      <c r="A67" s="16">
        <v>66</v>
      </c>
      <c r="B67" s="17" t="s">
        <v>97</v>
      </c>
      <c r="C67" s="18" t="s">
        <v>169</v>
      </c>
      <c r="D67" s="11">
        <v>7</v>
      </c>
      <c r="E67" s="12"/>
      <c r="F67" s="11">
        <f t="shared" ref="F67:F81" si="37">MAX(D67:E67)</f>
        <v>7</v>
      </c>
      <c r="G67" s="11">
        <v>7</v>
      </c>
      <c r="H67" s="12"/>
      <c r="I67" s="11">
        <f t="shared" ref="I67:I81" si="38">MAX(G67:H67)</f>
        <v>7</v>
      </c>
      <c r="J67" s="11">
        <v>6</v>
      </c>
      <c r="K67" s="12"/>
      <c r="L67" s="11">
        <f t="shared" ref="L67:L81" si="39">MAX(J67:K67)</f>
        <v>6</v>
      </c>
      <c r="M67" s="11">
        <v>6</v>
      </c>
      <c r="N67" s="12"/>
      <c r="O67" s="11">
        <f t="shared" ref="O67:O81" si="40">MAX(M67:N67)</f>
        <v>6</v>
      </c>
      <c r="P67" s="11">
        <v>7</v>
      </c>
      <c r="Q67" s="12"/>
      <c r="R67" s="11">
        <f t="shared" ref="R67:R81" si="41">MAX(P67:Q67)</f>
        <v>7</v>
      </c>
      <c r="S67" s="11">
        <v>6</v>
      </c>
      <c r="T67" s="12"/>
      <c r="U67" s="12">
        <v>7</v>
      </c>
      <c r="V67" s="12"/>
      <c r="W67" s="12">
        <v>8</v>
      </c>
      <c r="X67" s="12"/>
      <c r="Y67" s="11">
        <v>8</v>
      </c>
      <c r="Z67" s="12"/>
      <c r="AA67" s="11">
        <f t="shared" ref="AA67:AA81" si="42">MAX(Y67:Z67)</f>
        <v>8</v>
      </c>
      <c r="AB67" s="11">
        <v>5</v>
      </c>
      <c r="AC67" s="12"/>
      <c r="AD67" s="11">
        <f t="shared" ref="AD67:AD81" si="43">MAX(AB67:AC67)</f>
        <v>5</v>
      </c>
      <c r="AE67" s="11">
        <v>7</v>
      </c>
      <c r="AF67" s="12"/>
      <c r="AG67" s="11">
        <v>4</v>
      </c>
      <c r="AH67" s="12">
        <v>5</v>
      </c>
      <c r="AI67" s="11">
        <f t="shared" ref="AI67:AI81" si="44">MAX(AG67:AH67)</f>
        <v>5</v>
      </c>
      <c r="AJ67" s="11">
        <v>6</v>
      </c>
      <c r="AK67" s="12"/>
      <c r="AL67" s="11">
        <v>6</v>
      </c>
      <c r="AM67" s="12"/>
      <c r="AN67" s="11">
        <v>7</v>
      </c>
      <c r="AO67" s="12"/>
      <c r="AP67" s="12">
        <v>6</v>
      </c>
      <c r="AQ67" s="12"/>
      <c r="AR67" s="12">
        <v>6</v>
      </c>
      <c r="AS67" s="12"/>
      <c r="AT67" s="11">
        <f t="shared" ref="AT67:AT81" si="45">MAX(AR67:AS67)</f>
        <v>6</v>
      </c>
      <c r="AU67" s="13">
        <f t="shared" ref="AU67:AU81" si="46">ROUND((SUMPRODUCT($D$5:$AT$5,$D67:$AT67))/$AU$6,2)</f>
        <v>6.43</v>
      </c>
      <c r="AV67" s="13"/>
      <c r="AW67" s="14" t="str">
        <f t="shared" si="31"/>
        <v>TBKhá</v>
      </c>
      <c r="AX67" s="14"/>
      <c r="AY67" s="11">
        <v>7</v>
      </c>
      <c r="AZ67" s="12"/>
      <c r="BA67" s="11">
        <v>7</v>
      </c>
      <c r="BB67" s="11"/>
      <c r="BC67" s="11">
        <v>8</v>
      </c>
      <c r="BD67" s="12"/>
      <c r="BE67" s="11">
        <v>7</v>
      </c>
      <c r="BF67" s="12"/>
      <c r="BG67" s="11">
        <v>7</v>
      </c>
      <c r="BH67" s="12"/>
      <c r="BI67" s="11">
        <v>7</v>
      </c>
      <c r="BJ67" s="12"/>
      <c r="BK67" s="11">
        <v>8</v>
      </c>
      <c r="BL67" s="12"/>
      <c r="BM67" s="11">
        <v>8</v>
      </c>
      <c r="BN67" s="12"/>
      <c r="BO67" s="12">
        <v>8</v>
      </c>
      <c r="BP67" s="12"/>
      <c r="BQ67" s="12">
        <v>8</v>
      </c>
      <c r="BR67" s="12"/>
      <c r="BS67" s="11">
        <v>9</v>
      </c>
      <c r="BT67" s="12"/>
      <c r="BU67" s="11">
        <f t="shared" ref="BU67:BU81" si="47">MAX(BS67:BT67)</f>
        <v>9</v>
      </c>
      <c r="BV67" s="11">
        <v>7</v>
      </c>
      <c r="BW67" s="11"/>
      <c r="BX67" s="11">
        <v>8</v>
      </c>
      <c r="BY67" s="12"/>
      <c r="BZ67" s="11">
        <v>8</v>
      </c>
      <c r="CA67" s="12"/>
      <c r="CB67" s="11">
        <f t="shared" ref="CB67:CB81" si="48">MAX(BZ67:CA67)</f>
        <v>8</v>
      </c>
      <c r="CC67" s="11">
        <v>6</v>
      </c>
      <c r="CD67" s="12"/>
      <c r="CE67" s="11">
        <v>9</v>
      </c>
      <c r="CF67" s="11"/>
      <c r="CG67" s="11">
        <v>8</v>
      </c>
      <c r="CH67" s="11"/>
      <c r="CI67" s="11">
        <v>8</v>
      </c>
      <c r="CJ67" s="12"/>
      <c r="CK67" s="11">
        <f t="shared" ref="CK67:CK81" si="49">MAX(CI67:CJ67)</f>
        <v>8</v>
      </c>
      <c r="CL67" s="11">
        <v>6</v>
      </c>
      <c r="CM67" s="12"/>
      <c r="CN67" s="11">
        <v>9</v>
      </c>
      <c r="CO67" s="12"/>
      <c r="CP67" s="11">
        <f t="shared" ref="CP67:CP81" si="50">MAX(CN67:CO67)</f>
        <v>9</v>
      </c>
      <c r="CQ67" s="12">
        <v>8</v>
      </c>
      <c r="CR67" s="12"/>
      <c r="CS67" s="12">
        <v>8</v>
      </c>
      <c r="CT67" s="12"/>
      <c r="CU67" s="13">
        <f t="shared" ref="CU67:CU81" si="51">ROUND((SUMPRODUCT($AY$5:$CT$5,$AY67:$CT67))/$CU$6,2)</f>
        <v>7.64</v>
      </c>
      <c r="CV67" s="13"/>
      <c r="CW67" s="14" t="str">
        <f t="shared" si="32"/>
        <v>Khá</v>
      </c>
      <c r="CX67" s="14"/>
      <c r="CY67" s="11">
        <v>9</v>
      </c>
      <c r="CZ67" s="12"/>
      <c r="DA67" s="11">
        <f t="shared" ref="DA67:DA81" si="52">MAX(CY67:CZ67)</f>
        <v>9</v>
      </c>
      <c r="DB67" s="11">
        <v>9</v>
      </c>
      <c r="DC67" s="11"/>
      <c r="DD67" s="11">
        <f t="shared" ref="DD67:DD81" si="53">MAX(DB67:DC67)</f>
        <v>9</v>
      </c>
      <c r="DE67" s="11">
        <v>6</v>
      </c>
      <c r="DF67" s="12"/>
      <c r="DG67" s="11">
        <v>8</v>
      </c>
      <c r="DH67" s="12"/>
      <c r="DI67" s="11">
        <v>9</v>
      </c>
      <c r="DJ67" s="12"/>
      <c r="DK67" s="11">
        <v>8</v>
      </c>
      <c r="DL67" s="12"/>
      <c r="DM67" s="11">
        <v>7</v>
      </c>
      <c r="DN67" s="12"/>
      <c r="DO67" s="11">
        <v>9</v>
      </c>
      <c r="DP67" s="12"/>
      <c r="DQ67" s="12">
        <v>8</v>
      </c>
      <c r="DR67" s="12"/>
      <c r="DS67" s="12">
        <v>8</v>
      </c>
      <c r="DT67" s="12"/>
      <c r="DU67" s="13">
        <f t="shared" ref="DU67:DU81" si="54">ROUND((SUMPRODUCT($CY$5:$DT$5,$CY67:$DT67))/$DU$6,2)</f>
        <v>8.1999999999999993</v>
      </c>
      <c r="DV67" s="13"/>
      <c r="DW67" s="14" t="str">
        <f t="shared" si="36"/>
        <v>Giỏi</v>
      </c>
      <c r="DX67" s="14"/>
      <c r="DY67" s="11">
        <v>10</v>
      </c>
      <c r="DZ67" s="98"/>
      <c r="EA67" s="11">
        <v>8</v>
      </c>
      <c r="EB67" s="98"/>
      <c r="EC67" s="11">
        <v>10</v>
      </c>
      <c r="ED67" s="98"/>
      <c r="EE67" s="11">
        <v>9</v>
      </c>
      <c r="EF67" s="98"/>
      <c r="EG67" s="11">
        <v>8</v>
      </c>
      <c r="EH67" s="98"/>
      <c r="EI67" s="11">
        <v>9</v>
      </c>
      <c r="EJ67" s="98"/>
      <c r="EK67" s="11">
        <f t="shared" ref="EK67:EK81" si="55">MAX(EI67:EJ67)</f>
        <v>9</v>
      </c>
      <c r="EL67" s="11">
        <v>8</v>
      </c>
      <c r="EM67" s="98"/>
      <c r="EN67" s="11">
        <v>8</v>
      </c>
      <c r="EO67" s="98"/>
      <c r="EP67" s="11">
        <v>9</v>
      </c>
      <c r="EQ67" s="98"/>
      <c r="ER67" s="11">
        <v>9</v>
      </c>
      <c r="ES67" s="98"/>
      <c r="ET67" s="11">
        <v>8</v>
      </c>
      <c r="EU67" s="98"/>
      <c r="EV67" s="217">
        <f t="shared" ref="EV67:EV80" si="56">ROUND(SUMPRODUCT($DY$5:$EU$5,DY67:EU67)/$EV$6,2)</f>
        <v>8.7899999999999991</v>
      </c>
      <c r="EW67" s="220"/>
      <c r="EX67" s="221" t="str">
        <f t="shared" si="24"/>
        <v>Giỏi</v>
      </c>
      <c r="EY67" s="221"/>
      <c r="EZ67" s="217">
        <f t="shared" ref="EZ67:EZ80" si="57">ROUND(SUMPRODUCT($CY$5:$EU$5,CY67:EU67)/$EZ$6,2)</f>
        <v>8.51</v>
      </c>
      <c r="FA67" s="220"/>
      <c r="FB67" s="221" t="str">
        <f t="shared" si="25"/>
        <v>Giỏi</v>
      </c>
      <c r="FC67" s="219" t="str">
        <f t="shared" si="22"/>
        <v>Nguyễn ThịThúy</v>
      </c>
      <c r="FD67" s="13">
        <f t="shared" si="23"/>
        <v>7.52</v>
      </c>
      <c r="FE67" s="13"/>
      <c r="FF67" s="14" t="str">
        <f t="shared" si="34"/>
        <v>Khá</v>
      </c>
      <c r="FG67" s="15">
        <f t="shared" si="35"/>
        <v>42</v>
      </c>
    </row>
    <row r="68" spans="1:163" ht="12.75" x14ac:dyDescent="0.2">
      <c r="A68" s="16">
        <v>67</v>
      </c>
      <c r="B68" s="17" t="s">
        <v>237</v>
      </c>
      <c r="C68" s="18" t="s">
        <v>267</v>
      </c>
      <c r="D68" s="11">
        <v>5</v>
      </c>
      <c r="E68" s="12"/>
      <c r="F68" s="11">
        <f t="shared" si="37"/>
        <v>5</v>
      </c>
      <c r="G68" s="11">
        <v>6</v>
      </c>
      <c r="H68" s="12"/>
      <c r="I68" s="11">
        <f t="shared" si="38"/>
        <v>6</v>
      </c>
      <c r="J68" s="11">
        <v>9</v>
      </c>
      <c r="K68" s="12"/>
      <c r="L68" s="11">
        <f t="shared" si="39"/>
        <v>9</v>
      </c>
      <c r="M68" s="11">
        <v>7</v>
      </c>
      <c r="N68" s="12"/>
      <c r="O68" s="11">
        <f t="shared" si="40"/>
        <v>7</v>
      </c>
      <c r="P68" s="11">
        <v>6</v>
      </c>
      <c r="Q68" s="12"/>
      <c r="R68" s="11">
        <f t="shared" si="41"/>
        <v>6</v>
      </c>
      <c r="S68" s="11">
        <v>7</v>
      </c>
      <c r="T68" s="12"/>
      <c r="U68" s="12">
        <v>8</v>
      </c>
      <c r="V68" s="12"/>
      <c r="W68" s="12">
        <v>8</v>
      </c>
      <c r="X68" s="12"/>
      <c r="Y68" s="11">
        <v>8</v>
      </c>
      <c r="Z68" s="12"/>
      <c r="AA68" s="11">
        <f t="shared" si="42"/>
        <v>8</v>
      </c>
      <c r="AB68" s="11">
        <v>5</v>
      </c>
      <c r="AC68" s="12"/>
      <c r="AD68" s="11">
        <f t="shared" si="43"/>
        <v>5</v>
      </c>
      <c r="AE68" s="11">
        <v>7</v>
      </c>
      <c r="AF68" s="12"/>
      <c r="AG68" s="11">
        <v>7</v>
      </c>
      <c r="AH68" s="12"/>
      <c r="AI68" s="11">
        <f t="shared" si="44"/>
        <v>7</v>
      </c>
      <c r="AJ68" s="11">
        <v>7</v>
      </c>
      <c r="AK68" s="12"/>
      <c r="AL68" s="11">
        <v>8</v>
      </c>
      <c r="AM68" s="12"/>
      <c r="AN68" s="11">
        <v>9</v>
      </c>
      <c r="AO68" s="12"/>
      <c r="AP68" s="12">
        <v>8</v>
      </c>
      <c r="AQ68" s="12"/>
      <c r="AR68" s="12">
        <v>6</v>
      </c>
      <c r="AS68" s="12"/>
      <c r="AT68" s="11">
        <f t="shared" si="45"/>
        <v>6</v>
      </c>
      <c r="AU68" s="13">
        <f t="shared" si="46"/>
        <v>6.98</v>
      </c>
      <c r="AV68" s="13"/>
      <c r="AW68" s="14" t="str">
        <f t="shared" si="31"/>
        <v>TBKhá</v>
      </c>
      <c r="AX68" s="14"/>
      <c r="AY68" s="11">
        <v>7</v>
      </c>
      <c r="AZ68" s="12"/>
      <c r="BA68" s="11">
        <v>9</v>
      </c>
      <c r="BB68" s="11"/>
      <c r="BC68" s="11">
        <v>9</v>
      </c>
      <c r="BD68" s="12"/>
      <c r="BE68" s="11">
        <v>7</v>
      </c>
      <c r="BF68" s="12"/>
      <c r="BG68" s="11">
        <v>8</v>
      </c>
      <c r="BH68" s="12"/>
      <c r="BI68" s="11">
        <v>8</v>
      </c>
      <c r="BJ68" s="12"/>
      <c r="BK68" s="11">
        <v>9</v>
      </c>
      <c r="BL68" s="12"/>
      <c r="BM68" s="11">
        <v>8</v>
      </c>
      <c r="BN68" s="12"/>
      <c r="BO68" s="12">
        <v>9</v>
      </c>
      <c r="BP68" s="12"/>
      <c r="BQ68" s="12">
        <v>9</v>
      </c>
      <c r="BR68" s="12"/>
      <c r="BS68" s="11">
        <v>9</v>
      </c>
      <c r="BT68" s="12"/>
      <c r="BU68" s="11">
        <f t="shared" si="47"/>
        <v>9</v>
      </c>
      <c r="BV68" s="11">
        <v>8</v>
      </c>
      <c r="BW68" s="11"/>
      <c r="BX68" s="11">
        <v>8</v>
      </c>
      <c r="BY68" s="12"/>
      <c r="BZ68" s="11">
        <v>9</v>
      </c>
      <c r="CA68" s="12"/>
      <c r="CB68" s="11">
        <f t="shared" si="48"/>
        <v>9</v>
      </c>
      <c r="CC68" s="11">
        <v>8</v>
      </c>
      <c r="CD68" s="12"/>
      <c r="CE68" s="11">
        <v>8</v>
      </c>
      <c r="CF68" s="11"/>
      <c r="CG68" s="11">
        <v>9</v>
      </c>
      <c r="CH68" s="11"/>
      <c r="CI68" s="11">
        <v>9</v>
      </c>
      <c r="CJ68" s="12"/>
      <c r="CK68" s="11">
        <f t="shared" si="49"/>
        <v>9</v>
      </c>
      <c r="CL68" s="11">
        <v>7</v>
      </c>
      <c r="CM68" s="12"/>
      <c r="CN68" s="11">
        <v>4</v>
      </c>
      <c r="CO68" s="12">
        <v>10</v>
      </c>
      <c r="CP68" s="11">
        <f t="shared" si="50"/>
        <v>10</v>
      </c>
      <c r="CQ68" s="12">
        <v>9</v>
      </c>
      <c r="CR68" s="12"/>
      <c r="CS68" s="12">
        <v>8</v>
      </c>
      <c r="CT68" s="12"/>
      <c r="CU68" s="13">
        <f t="shared" si="51"/>
        <v>8.42</v>
      </c>
      <c r="CV68" s="13"/>
      <c r="CW68" s="14" t="str">
        <f t="shared" si="32"/>
        <v>Giỏi</v>
      </c>
      <c r="CX68" s="14"/>
      <c r="CY68" s="11">
        <v>9</v>
      </c>
      <c r="CZ68" s="12"/>
      <c r="DA68" s="11">
        <f t="shared" si="52"/>
        <v>9</v>
      </c>
      <c r="DB68" s="11">
        <v>8</v>
      </c>
      <c r="DC68" s="11"/>
      <c r="DD68" s="11">
        <f t="shared" si="53"/>
        <v>8</v>
      </c>
      <c r="DE68" s="11">
        <v>8</v>
      </c>
      <c r="DF68" s="12"/>
      <c r="DG68" s="11">
        <v>8</v>
      </c>
      <c r="DH68" s="12"/>
      <c r="DI68" s="11">
        <v>9</v>
      </c>
      <c r="DJ68" s="12"/>
      <c r="DK68" s="11">
        <v>8</v>
      </c>
      <c r="DL68" s="12"/>
      <c r="DM68" s="11">
        <v>8</v>
      </c>
      <c r="DN68" s="12"/>
      <c r="DO68" s="11">
        <v>9</v>
      </c>
      <c r="DP68" s="12"/>
      <c r="DQ68" s="12">
        <v>8</v>
      </c>
      <c r="DR68" s="12"/>
      <c r="DS68" s="12">
        <v>9</v>
      </c>
      <c r="DT68" s="12"/>
      <c r="DU68" s="13">
        <f t="shared" si="54"/>
        <v>8.4</v>
      </c>
      <c r="DV68" s="13"/>
      <c r="DW68" s="14" t="str">
        <f t="shared" si="36"/>
        <v>Giỏi</v>
      </c>
      <c r="DX68" s="14"/>
      <c r="DY68" s="11">
        <v>10</v>
      </c>
      <c r="DZ68" s="98"/>
      <c r="EA68" s="11">
        <v>9</v>
      </c>
      <c r="EB68" s="98"/>
      <c r="EC68" s="11">
        <v>9</v>
      </c>
      <c r="ED68" s="98"/>
      <c r="EE68" s="11">
        <v>9</v>
      </c>
      <c r="EF68" s="98"/>
      <c r="EG68" s="11">
        <v>8</v>
      </c>
      <c r="EH68" s="98"/>
      <c r="EI68" s="11">
        <v>9</v>
      </c>
      <c r="EJ68" s="98"/>
      <c r="EK68" s="11">
        <f t="shared" si="55"/>
        <v>9</v>
      </c>
      <c r="EL68" s="11">
        <v>8</v>
      </c>
      <c r="EM68" s="98"/>
      <c r="EN68" s="11">
        <v>9</v>
      </c>
      <c r="EO68" s="98"/>
      <c r="EP68" s="11">
        <v>9</v>
      </c>
      <c r="EQ68" s="98"/>
      <c r="ER68" s="11">
        <v>10</v>
      </c>
      <c r="ES68" s="98"/>
      <c r="ET68" s="11">
        <v>9</v>
      </c>
      <c r="EU68" s="98"/>
      <c r="EV68" s="217">
        <f t="shared" si="56"/>
        <v>9.0399999999999991</v>
      </c>
      <c r="EW68" s="220"/>
      <c r="EX68" s="221" t="str">
        <f t="shared" si="24"/>
        <v>Xuất sắc</v>
      </c>
      <c r="EY68" s="221"/>
      <c r="EZ68" s="217">
        <f t="shared" si="57"/>
        <v>8.74</v>
      </c>
      <c r="FA68" s="220"/>
      <c r="FB68" s="221" t="str">
        <f t="shared" si="25"/>
        <v>Giỏi</v>
      </c>
      <c r="FC68" s="219" t="str">
        <f t="shared" si="22"/>
        <v>Nguyễn Thị BíchThủy</v>
      </c>
      <c r="FD68" s="13">
        <f t="shared" si="23"/>
        <v>8.0399999999999991</v>
      </c>
      <c r="FE68" s="13"/>
      <c r="FF68" s="14" t="str">
        <f t="shared" si="34"/>
        <v>Giỏi</v>
      </c>
      <c r="FG68" s="15">
        <f t="shared" si="35"/>
        <v>7</v>
      </c>
    </row>
    <row r="69" spans="1:163" ht="12.75" x14ac:dyDescent="0.2">
      <c r="A69" s="16">
        <v>68</v>
      </c>
      <c r="B69" s="17" t="s">
        <v>198</v>
      </c>
      <c r="C69" s="18" t="s">
        <v>267</v>
      </c>
      <c r="D69" s="11">
        <v>8</v>
      </c>
      <c r="E69" s="12"/>
      <c r="F69" s="11">
        <f t="shared" si="37"/>
        <v>8</v>
      </c>
      <c r="G69" s="11">
        <v>6</v>
      </c>
      <c r="H69" s="12"/>
      <c r="I69" s="11">
        <f t="shared" si="38"/>
        <v>6</v>
      </c>
      <c r="J69" s="11">
        <v>8</v>
      </c>
      <c r="K69" s="12"/>
      <c r="L69" s="11">
        <f t="shared" si="39"/>
        <v>8</v>
      </c>
      <c r="M69" s="11">
        <v>7</v>
      </c>
      <c r="N69" s="12"/>
      <c r="O69" s="11">
        <f t="shared" si="40"/>
        <v>7</v>
      </c>
      <c r="P69" s="11">
        <v>8</v>
      </c>
      <c r="Q69" s="12"/>
      <c r="R69" s="11">
        <f t="shared" si="41"/>
        <v>8</v>
      </c>
      <c r="S69" s="11">
        <v>6</v>
      </c>
      <c r="T69" s="12"/>
      <c r="U69" s="12">
        <v>7</v>
      </c>
      <c r="V69" s="12"/>
      <c r="W69" s="12">
        <v>8</v>
      </c>
      <c r="X69" s="12"/>
      <c r="Y69" s="11">
        <v>3</v>
      </c>
      <c r="Z69" s="12">
        <v>8</v>
      </c>
      <c r="AA69" s="11">
        <f t="shared" si="42"/>
        <v>8</v>
      </c>
      <c r="AB69" s="11">
        <v>5</v>
      </c>
      <c r="AC69" s="12"/>
      <c r="AD69" s="11">
        <f t="shared" si="43"/>
        <v>5</v>
      </c>
      <c r="AE69" s="11">
        <v>6</v>
      </c>
      <c r="AF69" s="12"/>
      <c r="AG69" s="11">
        <v>6</v>
      </c>
      <c r="AH69" s="12"/>
      <c r="AI69" s="11">
        <f t="shared" si="44"/>
        <v>6</v>
      </c>
      <c r="AJ69" s="11">
        <v>6</v>
      </c>
      <c r="AK69" s="12"/>
      <c r="AL69" s="11">
        <v>6</v>
      </c>
      <c r="AM69" s="12"/>
      <c r="AN69" s="11">
        <v>7</v>
      </c>
      <c r="AO69" s="12"/>
      <c r="AP69" s="12">
        <v>8</v>
      </c>
      <c r="AQ69" s="12"/>
      <c r="AR69" s="12">
        <v>6</v>
      </c>
      <c r="AS69" s="12"/>
      <c r="AT69" s="11">
        <f t="shared" si="45"/>
        <v>6</v>
      </c>
      <c r="AU69" s="13">
        <f t="shared" si="46"/>
        <v>6.69</v>
      </c>
      <c r="AV69" s="13"/>
      <c r="AW69" s="14" t="str">
        <f t="shared" si="31"/>
        <v>TBKhá</v>
      </c>
      <c r="AX69" s="14"/>
      <c r="AY69" s="11">
        <v>7</v>
      </c>
      <c r="AZ69" s="12"/>
      <c r="BA69" s="11">
        <v>9</v>
      </c>
      <c r="BB69" s="11"/>
      <c r="BC69" s="11">
        <v>8</v>
      </c>
      <c r="BD69" s="12"/>
      <c r="BE69" s="11">
        <v>8</v>
      </c>
      <c r="BF69" s="12"/>
      <c r="BG69" s="11">
        <v>8</v>
      </c>
      <c r="BH69" s="12"/>
      <c r="BI69" s="11">
        <v>7</v>
      </c>
      <c r="BJ69" s="12"/>
      <c r="BK69" s="11">
        <v>9</v>
      </c>
      <c r="BL69" s="12"/>
      <c r="BM69" s="11">
        <v>8</v>
      </c>
      <c r="BN69" s="12"/>
      <c r="BO69" s="12">
        <v>8</v>
      </c>
      <c r="BP69" s="12"/>
      <c r="BQ69" s="12">
        <v>8</v>
      </c>
      <c r="BR69" s="12"/>
      <c r="BS69" s="11">
        <v>9</v>
      </c>
      <c r="BT69" s="12"/>
      <c r="BU69" s="11">
        <f t="shared" si="47"/>
        <v>9</v>
      </c>
      <c r="BV69" s="11">
        <v>7</v>
      </c>
      <c r="BW69" s="11"/>
      <c r="BX69" s="11">
        <v>7</v>
      </c>
      <c r="BY69" s="12"/>
      <c r="BZ69" s="11">
        <v>9</v>
      </c>
      <c r="CA69" s="12"/>
      <c r="CB69" s="11">
        <f t="shared" si="48"/>
        <v>9</v>
      </c>
      <c r="CC69" s="11">
        <v>8</v>
      </c>
      <c r="CD69" s="12"/>
      <c r="CE69" s="11">
        <v>7</v>
      </c>
      <c r="CF69" s="11"/>
      <c r="CG69" s="11">
        <v>8</v>
      </c>
      <c r="CH69" s="11"/>
      <c r="CI69" s="11">
        <v>9</v>
      </c>
      <c r="CJ69" s="12"/>
      <c r="CK69" s="11">
        <f t="shared" si="49"/>
        <v>9</v>
      </c>
      <c r="CL69" s="11">
        <v>7</v>
      </c>
      <c r="CM69" s="12"/>
      <c r="CN69" s="11">
        <v>8</v>
      </c>
      <c r="CO69" s="12"/>
      <c r="CP69" s="11">
        <f t="shared" si="50"/>
        <v>8</v>
      </c>
      <c r="CQ69" s="12">
        <v>7</v>
      </c>
      <c r="CR69" s="12"/>
      <c r="CS69" s="12">
        <v>7</v>
      </c>
      <c r="CT69" s="12"/>
      <c r="CU69" s="13">
        <f t="shared" si="51"/>
        <v>7.89</v>
      </c>
      <c r="CV69" s="13"/>
      <c r="CW69" s="14" t="str">
        <f t="shared" si="32"/>
        <v>Khá</v>
      </c>
      <c r="CX69" s="14"/>
      <c r="CY69" s="11">
        <v>8</v>
      </c>
      <c r="CZ69" s="12"/>
      <c r="DA69" s="11">
        <f t="shared" si="52"/>
        <v>8</v>
      </c>
      <c r="DB69" s="11">
        <v>3</v>
      </c>
      <c r="DC69" s="11">
        <v>8</v>
      </c>
      <c r="DD69" s="11">
        <f t="shared" si="53"/>
        <v>8</v>
      </c>
      <c r="DE69" s="11">
        <v>7</v>
      </c>
      <c r="DF69" s="12"/>
      <c r="DG69" s="11">
        <v>8</v>
      </c>
      <c r="DH69" s="12"/>
      <c r="DI69" s="11">
        <v>9</v>
      </c>
      <c r="DJ69" s="12"/>
      <c r="DK69" s="11">
        <v>8</v>
      </c>
      <c r="DL69" s="12"/>
      <c r="DM69" s="11">
        <v>8</v>
      </c>
      <c r="DN69" s="12"/>
      <c r="DO69" s="11">
        <v>8</v>
      </c>
      <c r="DP69" s="12"/>
      <c r="DQ69" s="12">
        <v>8</v>
      </c>
      <c r="DR69" s="12"/>
      <c r="DS69" s="12">
        <v>8</v>
      </c>
      <c r="DT69" s="12"/>
      <c r="DU69" s="13">
        <f t="shared" si="54"/>
        <v>8</v>
      </c>
      <c r="DV69" s="13"/>
      <c r="DW69" s="14" t="str">
        <f t="shared" si="36"/>
        <v>Giỏi</v>
      </c>
      <c r="DX69" s="14"/>
      <c r="DY69" s="11">
        <v>10</v>
      </c>
      <c r="DZ69" s="98"/>
      <c r="EA69" s="11">
        <v>9</v>
      </c>
      <c r="EB69" s="98"/>
      <c r="EC69" s="11">
        <v>9</v>
      </c>
      <c r="ED69" s="98"/>
      <c r="EE69" s="11">
        <v>9</v>
      </c>
      <c r="EF69" s="98"/>
      <c r="EG69" s="11">
        <v>8</v>
      </c>
      <c r="EH69" s="98"/>
      <c r="EI69" s="11">
        <v>9</v>
      </c>
      <c r="EJ69" s="98"/>
      <c r="EK69" s="11">
        <f t="shared" si="55"/>
        <v>9</v>
      </c>
      <c r="EL69" s="11">
        <v>8</v>
      </c>
      <c r="EM69" s="98"/>
      <c r="EN69" s="11">
        <v>9</v>
      </c>
      <c r="EO69" s="98"/>
      <c r="EP69" s="11">
        <v>9</v>
      </c>
      <c r="EQ69" s="98"/>
      <c r="ER69" s="11">
        <v>10</v>
      </c>
      <c r="ES69" s="98"/>
      <c r="ET69" s="11">
        <v>8</v>
      </c>
      <c r="EU69" s="98"/>
      <c r="EV69" s="217">
        <f t="shared" si="56"/>
        <v>8.9600000000000009</v>
      </c>
      <c r="EW69" s="220"/>
      <c r="EX69" s="221" t="str">
        <f t="shared" ref="EX69:EX80" si="58">IF(EV69&lt;5,"Yếu",IF(EV69&lt;6,"TBình",IF(EV69&lt;7,"TBKhá",IF(EV69&lt;8,"Khá",IF(EV69&lt;9,"Giỏi","Xuất sắc")))))</f>
        <v>Giỏi</v>
      </c>
      <c r="EY69" s="221"/>
      <c r="EZ69" s="217">
        <f t="shared" si="57"/>
        <v>8.51</v>
      </c>
      <c r="FA69" s="220"/>
      <c r="FB69" s="221" t="str">
        <f t="shared" ref="FB69:FB80" si="59">IF(EZ69&lt;5,"Yếu",IF(EZ69&lt;6,"TBình",IF(EZ69&lt;7,"TBKhá",IF(EZ69&lt;8,"Khá",IF(EZ69&lt;9,"Giỏi","Xuất sắc")))))</f>
        <v>Giỏi</v>
      </c>
      <c r="FC69" s="219" t="str">
        <f t="shared" si="22"/>
        <v>Võ ThịThủy</v>
      </c>
      <c r="FD69" s="13">
        <f t="shared" si="23"/>
        <v>7.69</v>
      </c>
      <c r="FE69" s="13"/>
      <c r="FF69" s="14" t="str">
        <f t="shared" si="34"/>
        <v>Khá</v>
      </c>
      <c r="FG69" s="15">
        <f t="shared" si="35"/>
        <v>29</v>
      </c>
    </row>
    <row r="70" spans="1:163" ht="12.75" x14ac:dyDescent="0.2">
      <c r="A70" s="16">
        <v>69</v>
      </c>
      <c r="B70" s="17" t="s">
        <v>402</v>
      </c>
      <c r="C70" s="18" t="s">
        <v>171</v>
      </c>
      <c r="D70" s="11">
        <v>9</v>
      </c>
      <c r="E70" s="12"/>
      <c r="F70" s="11">
        <f t="shared" si="37"/>
        <v>9</v>
      </c>
      <c r="G70" s="11">
        <v>6</v>
      </c>
      <c r="H70" s="12"/>
      <c r="I70" s="11">
        <f t="shared" si="38"/>
        <v>6</v>
      </c>
      <c r="J70" s="11">
        <v>7</v>
      </c>
      <c r="K70" s="12"/>
      <c r="L70" s="11">
        <f t="shared" si="39"/>
        <v>7</v>
      </c>
      <c r="M70" s="11">
        <v>6</v>
      </c>
      <c r="N70" s="12"/>
      <c r="O70" s="11">
        <f t="shared" si="40"/>
        <v>6</v>
      </c>
      <c r="P70" s="11">
        <v>7</v>
      </c>
      <c r="Q70" s="12"/>
      <c r="R70" s="11">
        <f t="shared" si="41"/>
        <v>7</v>
      </c>
      <c r="S70" s="11">
        <v>5</v>
      </c>
      <c r="T70" s="12"/>
      <c r="U70" s="12">
        <v>8</v>
      </c>
      <c r="V70" s="12"/>
      <c r="W70" s="12">
        <v>7</v>
      </c>
      <c r="X70" s="12"/>
      <c r="Y70" s="11">
        <v>9</v>
      </c>
      <c r="Z70" s="12"/>
      <c r="AA70" s="11">
        <f t="shared" si="42"/>
        <v>9</v>
      </c>
      <c r="AB70" s="11">
        <v>5</v>
      </c>
      <c r="AC70" s="12"/>
      <c r="AD70" s="11">
        <f t="shared" si="43"/>
        <v>5</v>
      </c>
      <c r="AE70" s="11">
        <v>8</v>
      </c>
      <c r="AF70" s="12"/>
      <c r="AG70" s="11">
        <v>7</v>
      </c>
      <c r="AH70" s="12"/>
      <c r="AI70" s="11">
        <f t="shared" si="44"/>
        <v>7</v>
      </c>
      <c r="AJ70" s="11">
        <v>6</v>
      </c>
      <c r="AK70" s="12"/>
      <c r="AL70" s="11">
        <v>6</v>
      </c>
      <c r="AM70" s="12"/>
      <c r="AN70" s="11">
        <v>7</v>
      </c>
      <c r="AO70" s="12"/>
      <c r="AP70" s="12">
        <v>7</v>
      </c>
      <c r="AQ70" s="12"/>
      <c r="AR70" s="12">
        <v>7</v>
      </c>
      <c r="AS70" s="12"/>
      <c r="AT70" s="11">
        <f t="shared" si="45"/>
        <v>7</v>
      </c>
      <c r="AU70" s="13">
        <f t="shared" si="46"/>
        <v>6.89</v>
      </c>
      <c r="AV70" s="13"/>
      <c r="AW70" s="14" t="str">
        <f t="shared" si="31"/>
        <v>TBKhá</v>
      </c>
      <c r="AX70" s="14"/>
      <c r="AY70" s="11">
        <v>6</v>
      </c>
      <c r="AZ70" s="12"/>
      <c r="BA70" s="11">
        <v>8</v>
      </c>
      <c r="BB70" s="11"/>
      <c r="BC70" s="11">
        <v>8</v>
      </c>
      <c r="BD70" s="12"/>
      <c r="BE70" s="11">
        <v>8</v>
      </c>
      <c r="BF70" s="12"/>
      <c r="BG70" s="11">
        <v>7</v>
      </c>
      <c r="BH70" s="12"/>
      <c r="BI70" s="11">
        <v>7</v>
      </c>
      <c r="BJ70" s="12"/>
      <c r="BK70" s="11">
        <v>8</v>
      </c>
      <c r="BL70" s="12"/>
      <c r="BM70" s="11">
        <v>7</v>
      </c>
      <c r="BN70" s="12"/>
      <c r="BO70" s="12">
        <v>8</v>
      </c>
      <c r="BP70" s="12"/>
      <c r="BQ70" s="12">
        <v>8</v>
      </c>
      <c r="BR70" s="12"/>
      <c r="BS70" s="11">
        <v>9</v>
      </c>
      <c r="BT70" s="12"/>
      <c r="BU70" s="11">
        <f t="shared" si="47"/>
        <v>9</v>
      </c>
      <c r="BV70" s="11">
        <v>7</v>
      </c>
      <c r="BW70" s="11"/>
      <c r="BX70" s="11">
        <v>7</v>
      </c>
      <c r="BY70" s="12"/>
      <c r="BZ70" s="11">
        <v>8</v>
      </c>
      <c r="CA70" s="12"/>
      <c r="CB70" s="11">
        <f t="shared" si="48"/>
        <v>8</v>
      </c>
      <c r="CC70" s="11">
        <v>7</v>
      </c>
      <c r="CD70" s="12"/>
      <c r="CE70" s="11">
        <v>8</v>
      </c>
      <c r="CF70" s="11"/>
      <c r="CG70" s="11">
        <v>9</v>
      </c>
      <c r="CH70" s="11"/>
      <c r="CI70" s="11">
        <v>9</v>
      </c>
      <c r="CJ70" s="12"/>
      <c r="CK70" s="11">
        <f t="shared" si="49"/>
        <v>9</v>
      </c>
      <c r="CL70" s="11">
        <v>8</v>
      </c>
      <c r="CM70" s="12"/>
      <c r="CN70" s="11">
        <v>9</v>
      </c>
      <c r="CO70" s="12"/>
      <c r="CP70" s="11">
        <f t="shared" si="50"/>
        <v>9</v>
      </c>
      <c r="CQ70" s="12">
        <v>8</v>
      </c>
      <c r="CR70" s="12"/>
      <c r="CS70" s="12">
        <v>8</v>
      </c>
      <c r="CT70" s="12"/>
      <c r="CU70" s="13">
        <f t="shared" si="51"/>
        <v>7.77</v>
      </c>
      <c r="CV70" s="13"/>
      <c r="CW70" s="14" t="str">
        <f t="shared" si="32"/>
        <v>Khá</v>
      </c>
      <c r="CX70" s="14"/>
      <c r="CY70" s="11">
        <v>8</v>
      </c>
      <c r="CZ70" s="12"/>
      <c r="DA70" s="11">
        <f t="shared" si="52"/>
        <v>8</v>
      </c>
      <c r="DB70" s="11">
        <v>8</v>
      </c>
      <c r="DC70" s="11"/>
      <c r="DD70" s="11">
        <f t="shared" si="53"/>
        <v>8</v>
      </c>
      <c r="DE70" s="11">
        <v>7</v>
      </c>
      <c r="DF70" s="12"/>
      <c r="DG70" s="11">
        <v>8</v>
      </c>
      <c r="DH70" s="12"/>
      <c r="DI70" s="11">
        <v>9</v>
      </c>
      <c r="DJ70" s="12"/>
      <c r="DK70" s="11">
        <v>8</v>
      </c>
      <c r="DL70" s="12"/>
      <c r="DM70" s="11">
        <v>8</v>
      </c>
      <c r="DN70" s="12"/>
      <c r="DO70" s="11">
        <v>8</v>
      </c>
      <c r="DP70" s="12"/>
      <c r="DQ70" s="12">
        <v>8</v>
      </c>
      <c r="DR70" s="12"/>
      <c r="DS70" s="12">
        <v>9</v>
      </c>
      <c r="DT70" s="12"/>
      <c r="DU70" s="13">
        <f t="shared" si="54"/>
        <v>8.08</v>
      </c>
      <c r="DV70" s="13"/>
      <c r="DW70" s="14" t="str">
        <f t="shared" si="36"/>
        <v>Giỏi</v>
      </c>
      <c r="DX70" s="14"/>
      <c r="DY70" s="11">
        <v>10</v>
      </c>
      <c r="DZ70" s="98"/>
      <c r="EA70" s="11">
        <v>10</v>
      </c>
      <c r="EB70" s="98"/>
      <c r="EC70" s="11">
        <v>9</v>
      </c>
      <c r="ED70" s="98"/>
      <c r="EE70" s="11">
        <v>9</v>
      </c>
      <c r="EF70" s="98"/>
      <c r="EG70" s="11">
        <v>8</v>
      </c>
      <c r="EH70" s="98"/>
      <c r="EI70" s="11">
        <v>9</v>
      </c>
      <c r="EJ70" s="98"/>
      <c r="EK70" s="11">
        <f t="shared" si="55"/>
        <v>9</v>
      </c>
      <c r="EL70" s="11">
        <v>8</v>
      </c>
      <c r="EM70" s="98"/>
      <c r="EN70" s="11">
        <v>9</v>
      </c>
      <c r="EO70" s="98"/>
      <c r="EP70" s="11">
        <v>9</v>
      </c>
      <c r="EQ70" s="98"/>
      <c r="ER70" s="11">
        <v>9</v>
      </c>
      <c r="ES70" s="98"/>
      <c r="ET70" s="11">
        <v>8</v>
      </c>
      <c r="EU70" s="98"/>
      <c r="EV70" s="217">
        <f t="shared" si="56"/>
        <v>8.93</v>
      </c>
      <c r="EW70" s="220"/>
      <c r="EX70" s="221" t="str">
        <f t="shared" si="58"/>
        <v>Giỏi</v>
      </c>
      <c r="EY70" s="221"/>
      <c r="EZ70" s="217">
        <f t="shared" si="57"/>
        <v>8.5299999999999994</v>
      </c>
      <c r="FA70" s="220"/>
      <c r="FB70" s="221" t="str">
        <f t="shared" si="59"/>
        <v>Giỏi</v>
      </c>
      <c r="FC70" s="219" t="str">
        <f t="shared" si="22"/>
        <v>Lê Thị ThủyTiên</v>
      </c>
      <c r="FD70" s="13">
        <f t="shared" si="23"/>
        <v>7.73</v>
      </c>
      <c r="FE70" s="13"/>
      <c r="FF70" s="14" t="str">
        <f t="shared" si="34"/>
        <v>Khá</v>
      </c>
      <c r="FG70" s="15">
        <f t="shared" si="35"/>
        <v>25</v>
      </c>
    </row>
    <row r="71" spans="1:163" ht="12.75" x14ac:dyDescent="0.2">
      <c r="A71" s="16">
        <v>70</v>
      </c>
      <c r="B71" s="17" t="s">
        <v>170</v>
      </c>
      <c r="C71" s="18" t="s">
        <v>171</v>
      </c>
      <c r="D71" s="11">
        <v>4</v>
      </c>
      <c r="E71" s="12">
        <v>7</v>
      </c>
      <c r="F71" s="11">
        <f t="shared" si="37"/>
        <v>7</v>
      </c>
      <c r="G71" s="11">
        <v>6</v>
      </c>
      <c r="H71" s="12"/>
      <c r="I71" s="11">
        <f t="shared" si="38"/>
        <v>6</v>
      </c>
      <c r="J71" s="11">
        <v>4</v>
      </c>
      <c r="K71" s="12">
        <v>6</v>
      </c>
      <c r="L71" s="11">
        <f t="shared" si="39"/>
        <v>6</v>
      </c>
      <c r="M71" s="11">
        <v>5</v>
      </c>
      <c r="N71" s="12"/>
      <c r="O71" s="11">
        <f t="shared" si="40"/>
        <v>5</v>
      </c>
      <c r="P71" s="11">
        <v>5</v>
      </c>
      <c r="Q71" s="12"/>
      <c r="R71" s="11">
        <f t="shared" si="41"/>
        <v>5</v>
      </c>
      <c r="S71" s="11">
        <v>6</v>
      </c>
      <c r="T71" s="12"/>
      <c r="U71" s="12">
        <v>7</v>
      </c>
      <c r="V71" s="12"/>
      <c r="W71" s="12">
        <v>7</v>
      </c>
      <c r="X71" s="12"/>
      <c r="Y71" s="11">
        <v>6</v>
      </c>
      <c r="Z71" s="12"/>
      <c r="AA71" s="11">
        <f t="shared" si="42"/>
        <v>6</v>
      </c>
      <c r="AB71" s="11">
        <v>6</v>
      </c>
      <c r="AC71" s="12"/>
      <c r="AD71" s="11">
        <f t="shared" si="43"/>
        <v>6</v>
      </c>
      <c r="AE71" s="11">
        <v>9</v>
      </c>
      <c r="AF71" s="12"/>
      <c r="AG71" s="11">
        <v>7</v>
      </c>
      <c r="AH71" s="12"/>
      <c r="AI71" s="11">
        <f t="shared" si="44"/>
        <v>7</v>
      </c>
      <c r="AJ71" s="11">
        <v>6</v>
      </c>
      <c r="AK71" s="12"/>
      <c r="AL71" s="11">
        <v>6</v>
      </c>
      <c r="AM71" s="12"/>
      <c r="AN71" s="11">
        <v>7</v>
      </c>
      <c r="AO71" s="12"/>
      <c r="AP71" s="12">
        <v>6</v>
      </c>
      <c r="AQ71" s="12"/>
      <c r="AR71" s="12">
        <v>6</v>
      </c>
      <c r="AS71" s="12"/>
      <c r="AT71" s="11">
        <f t="shared" si="45"/>
        <v>6</v>
      </c>
      <c r="AU71" s="13">
        <f t="shared" si="46"/>
        <v>6.41</v>
      </c>
      <c r="AV71" s="13"/>
      <c r="AW71" s="14" t="str">
        <f t="shared" si="31"/>
        <v>TBKhá</v>
      </c>
      <c r="AX71" s="14"/>
      <c r="AY71" s="11">
        <v>6</v>
      </c>
      <c r="AZ71" s="12"/>
      <c r="BA71" s="11">
        <v>8</v>
      </c>
      <c r="BB71" s="11"/>
      <c r="BC71" s="11">
        <v>8</v>
      </c>
      <c r="BD71" s="12"/>
      <c r="BE71" s="11">
        <v>5</v>
      </c>
      <c r="BF71" s="12"/>
      <c r="BG71" s="11">
        <v>7</v>
      </c>
      <c r="BH71" s="12"/>
      <c r="BI71" s="11">
        <v>8</v>
      </c>
      <c r="BJ71" s="12"/>
      <c r="BK71" s="11">
        <v>7</v>
      </c>
      <c r="BL71" s="12"/>
      <c r="BM71" s="11">
        <v>7</v>
      </c>
      <c r="BN71" s="12"/>
      <c r="BO71" s="12">
        <v>8</v>
      </c>
      <c r="BP71" s="12"/>
      <c r="BQ71" s="12">
        <v>8</v>
      </c>
      <c r="BR71" s="12"/>
      <c r="BS71" s="11">
        <v>8</v>
      </c>
      <c r="BT71" s="12"/>
      <c r="BU71" s="11">
        <f t="shared" si="47"/>
        <v>8</v>
      </c>
      <c r="BV71" s="11">
        <v>7</v>
      </c>
      <c r="BW71" s="11"/>
      <c r="BX71" s="11">
        <v>6</v>
      </c>
      <c r="BY71" s="12"/>
      <c r="BZ71" s="11">
        <v>7</v>
      </c>
      <c r="CA71" s="12"/>
      <c r="CB71" s="11">
        <f t="shared" si="48"/>
        <v>7</v>
      </c>
      <c r="CC71" s="11">
        <v>6</v>
      </c>
      <c r="CD71" s="12"/>
      <c r="CE71" s="11">
        <v>8</v>
      </c>
      <c r="CF71" s="11"/>
      <c r="CG71" s="11">
        <v>8</v>
      </c>
      <c r="CH71" s="11"/>
      <c r="CI71" s="11">
        <v>7</v>
      </c>
      <c r="CJ71" s="12"/>
      <c r="CK71" s="11">
        <f t="shared" si="49"/>
        <v>7</v>
      </c>
      <c r="CL71" s="11">
        <v>7</v>
      </c>
      <c r="CM71" s="12"/>
      <c r="CN71" s="11">
        <v>8</v>
      </c>
      <c r="CO71" s="12"/>
      <c r="CP71" s="11">
        <f t="shared" si="50"/>
        <v>8</v>
      </c>
      <c r="CQ71" s="12">
        <v>7</v>
      </c>
      <c r="CR71" s="12"/>
      <c r="CS71" s="12">
        <v>7</v>
      </c>
      <c r="CT71" s="12"/>
      <c r="CU71" s="13">
        <f t="shared" si="51"/>
        <v>7.19</v>
      </c>
      <c r="CV71" s="13"/>
      <c r="CW71" s="14" t="str">
        <f t="shared" si="32"/>
        <v>Khá</v>
      </c>
      <c r="CX71" s="14"/>
      <c r="CY71" s="11">
        <v>8</v>
      </c>
      <c r="CZ71" s="12"/>
      <c r="DA71" s="11">
        <f t="shared" si="52"/>
        <v>8</v>
      </c>
      <c r="DB71" s="11">
        <v>6</v>
      </c>
      <c r="DC71" s="11"/>
      <c r="DD71" s="11">
        <f t="shared" si="53"/>
        <v>6</v>
      </c>
      <c r="DE71" s="11">
        <v>7</v>
      </c>
      <c r="DF71" s="12"/>
      <c r="DG71" s="11">
        <v>8</v>
      </c>
      <c r="DH71" s="12"/>
      <c r="DI71" s="11">
        <v>9</v>
      </c>
      <c r="DJ71" s="12"/>
      <c r="DK71" s="11">
        <v>6</v>
      </c>
      <c r="DL71" s="12"/>
      <c r="DM71" s="11">
        <v>6</v>
      </c>
      <c r="DN71" s="12"/>
      <c r="DO71" s="11">
        <v>8</v>
      </c>
      <c r="DP71" s="12"/>
      <c r="DQ71" s="12">
        <v>8</v>
      </c>
      <c r="DR71" s="12"/>
      <c r="DS71" s="12">
        <v>8</v>
      </c>
      <c r="DT71" s="12"/>
      <c r="DU71" s="13">
        <f t="shared" si="54"/>
        <v>7.44</v>
      </c>
      <c r="DV71" s="13"/>
      <c r="DW71" s="14" t="str">
        <f t="shared" si="36"/>
        <v>Khá</v>
      </c>
      <c r="DX71" s="14"/>
      <c r="DY71" s="11">
        <v>8</v>
      </c>
      <c r="DZ71" s="98"/>
      <c r="EA71" s="11">
        <v>7</v>
      </c>
      <c r="EB71" s="98"/>
      <c r="EC71" s="11">
        <v>8</v>
      </c>
      <c r="ED71" s="98"/>
      <c r="EE71" s="11">
        <v>9</v>
      </c>
      <c r="EF71" s="98"/>
      <c r="EG71" s="11">
        <v>8</v>
      </c>
      <c r="EH71" s="98"/>
      <c r="EI71" s="11">
        <v>9</v>
      </c>
      <c r="EJ71" s="98"/>
      <c r="EK71" s="11">
        <f t="shared" si="55"/>
        <v>9</v>
      </c>
      <c r="EL71" s="11">
        <v>8</v>
      </c>
      <c r="EM71" s="98"/>
      <c r="EN71" s="11">
        <v>9</v>
      </c>
      <c r="EO71" s="98"/>
      <c r="EP71" s="11">
        <v>9</v>
      </c>
      <c r="EQ71" s="98"/>
      <c r="ER71" s="11">
        <v>6</v>
      </c>
      <c r="ES71" s="98"/>
      <c r="ET71" s="11">
        <v>7</v>
      </c>
      <c r="EU71" s="98"/>
      <c r="EV71" s="217">
        <f t="shared" si="56"/>
        <v>8.11</v>
      </c>
      <c r="EW71" s="220"/>
      <c r="EX71" s="221" t="str">
        <f t="shared" si="58"/>
        <v>Giỏi</v>
      </c>
      <c r="EY71" s="221"/>
      <c r="EZ71" s="217">
        <f t="shared" si="57"/>
        <v>7.79</v>
      </c>
      <c r="FA71" s="220"/>
      <c r="FB71" s="221" t="str">
        <f t="shared" si="59"/>
        <v>Khá</v>
      </c>
      <c r="FC71" s="219" t="str">
        <f t="shared" si="22"/>
        <v>Nguyễn Thị ThủyTiên</v>
      </c>
      <c r="FD71" s="13">
        <f t="shared" si="23"/>
        <v>7.13</v>
      </c>
      <c r="FE71" s="13"/>
      <c r="FF71" s="14" t="str">
        <f t="shared" si="34"/>
        <v>Khá</v>
      </c>
      <c r="FG71" s="15">
        <f t="shared" ref="FG71:FG81" si="60">RANK(FD71,$FD$7:$FD$100)</f>
        <v>64</v>
      </c>
    </row>
    <row r="72" spans="1:163" ht="12.75" x14ac:dyDescent="0.2">
      <c r="A72" s="16">
        <v>71</v>
      </c>
      <c r="B72" s="17" t="s">
        <v>403</v>
      </c>
      <c r="C72" s="18" t="s">
        <v>333</v>
      </c>
      <c r="D72" s="11">
        <v>5</v>
      </c>
      <c r="E72" s="12"/>
      <c r="F72" s="11">
        <f t="shared" si="37"/>
        <v>5</v>
      </c>
      <c r="G72" s="11">
        <v>7</v>
      </c>
      <c r="H72" s="12"/>
      <c r="I72" s="11">
        <f t="shared" si="38"/>
        <v>7</v>
      </c>
      <c r="J72" s="11">
        <v>6</v>
      </c>
      <c r="K72" s="12"/>
      <c r="L72" s="11">
        <f t="shared" si="39"/>
        <v>6</v>
      </c>
      <c r="M72" s="11">
        <v>6</v>
      </c>
      <c r="N72" s="12"/>
      <c r="O72" s="11">
        <f t="shared" si="40"/>
        <v>6</v>
      </c>
      <c r="P72" s="11">
        <v>6</v>
      </c>
      <c r="Q72" s="12"/>
      <c r="R72" s="11">
        <f t="shared" si="41"/>
        <v>6</v>
      </c>
      <c r="S72" s="11">
        <v>7</v>
      </c>
      <c r="T72" s="12"/>
      <c r="U72" s="12">
        <v>7</v>
      </c>
      <c r="V72" s="12"/>
      <c r="W72" s="12">
        <v>8</v>
      </c>
      <c r="X72" s="12"/>
      <c r="Y72" s="11">
        <v>8</v>
      </c>
      <c r="Z72" s="12"/>
      <c r="AA72" s="11">
        <f t="shared" si="42"/>
        <v>8</v>
      </c>
      <c r="AB72" s="11">
        <v>6</v>
      </c>
      <c r="AC72" s="12"/>
      <c r="AD72" s="11">
        <f t="shared" si="43"/>
        <v>6</v>
      </c>
      <c r="AE72" s="11">
        <v>8</v>
      </c>
      <c r="AF72" s="12"/>
      <c r="AG72" s="11">
        <v>6</v>
      </c>
      <c r="AH72" s="12"/>
      <c r="AI72" s="11">
        <f t="shared" si="44"/>
        <v>6</v>
      </c>
      <c r="AJ72" s="11">
        <v>8</v>
      </c>
      <c r="AK72" s="12"/>
      <c r="AL72" s="11">
        <v>7</v>
      </c>
      <c r="AM72" s="12"/>
      <c r="AN72" s="11">
        <v>7</v>
      </c>
      <c r="AO72" s="12"/>
      <c r="AP72" s="12">
        <v>7</v>
      </c>
      <c r="AQ72" s="12"/>
      <c r="AR72" s="12">
        <v>7</v>
      </c>
      <c r="AS72" s="12"/>
      <c r="AT72" s="11">
        <f t="shared" si="45"/>
        <v>7</v>
      </c>
      <c r="AU72" s="13">
        <f t="shared" si="46"/>
        <v>6.76</v>
      </c>
      <c r="AV72" s="13"/>
      <c r="AW72" s="14" t="str">
        <f t="shared" si="31"/>
        <v>TBKhá</v>
      </c>
      <c r="AX72" s="14"/>
      <c r="AY72" s="11">
        <v>6</v>
      </c>
      <c r="AZ72" s="12"/>
      <c r="BA72" s="11">
        <v>8</v>
      </c>
      <c r="BB72" s="11"/>
      <c r="BC72" s="11">
        <v>9</v>
      </c>
      <c r="BD72" s="12"/>
      <c r="BE72" s="11">
        <v>9</v>
      </c>
      <c r="BF72" s="12"/>
      <c r="BG72" s="11">
        <v>7</v>
      </c>
      <c r="BH72" s="12"/>
      <c r="BI72" s="11">
        <v>8</v>
      </c>
      <c r="BJ72" s="12"/>
      <c r="BK72" s="11">
        <v>9</v>
      </c>
      <c r="BL72" s="12"/>
      <c r="BM72" s="11">
        <v>7</v>
      </c>
      <c r="BN72" s="12"/>
      <c r="BO72" s="12">
        <v>8</v>
      </c>
      <c r="BP72" s="12"/>
      <c r="BQ72" s="12">
        <v>8</v>
      </c>
      <c r="BR72" s="12"/>
      <c r="BS72" s="11">
        <v>9</v>
      </c>
      <c r="BT72" s="12"/>
      <c r="BU72" s="11">
        <f t="shared" si="47"/>
        <v>9</v>
      </c>
      <c r="BV72" s="11">
        <v>8</v>
      </c>
      <c r="BW72" s="11"/>
      <c r="BX72" s="11">
        <v>7</v>
      </c>
      <c r="BY72" s="12"/>
      <c r="BZ72" s="11">
        <v>7</v>
      </c>
      <c r="CA72" s="12"/>
      <c r="CB72" s="11">
        <f t="shared" si="48"/>
        <v>7</v>
      </c>
      <c r="CC72" s="11">
        <v>8</v>
      </c>
      <c r="CD72" s="12"/>
      <c r="CE72" s="11">
        <v>8</v>
      </c>
      <c r="CF72" s="11"/>
      <c r="CG72" s="11">
        <v>8</v>
      </c>
      <c r="CH72" s="11"/>
      <c r="CI72" s="11">
        <v>9</v>
      </c>
      <c r="CJ72" s="12"/>
      <c r="CK72" s="11">
        <f t="shared" si="49"/>
        <v>9</v>
      </c>
      <c r="CL72" s="11">
        <v>8</v>
      </c>
      <c r="CM72" s="12"/>
      <c r="CN72" s="11">
        <v>8</v>
      </c>
      <c r="CO72" s="12"/>
      <c r="CP72" s="11">
        <f t="shared" si="50"/>
        <v>8</v>
      </c>
      <c r="CQ72" s="12">
        <v>8</v>
      </c>
      <c r="CR72" s="12"/>
      <c r="CS72" s="12">
        <v>8</v>
      </c>
      <c r="CT72" s="12"/>
      <c r="CU72" s="13">
        <f t="shared" si="51"/>
        <v>7.92</v>
      </c>
      <c r="CV72" s="13"/>
      <c r="CW72" s="14" t="str">
        <f t="shared" si="32"/>
        <v>Khá</v>
      </c>
      <c r="CX72" s="14"/>
      <c r="CY72" s="11">
        <v>9</v>
      </c>
      <c r="CZ72" s="12"/>
      <c r="DA72" s="11">
        <f t="shared" si="52"/>
        <v>9</v>
      </c>
      <c r="DB72" s="11">
        <v>8</v>
      </c>
      <c r="DC72" s="11"/>
      <c r="DD72" s="11">
        <f t="shared" si="53"/>
        <v>8</v>
      </c>
      <c r="DE72" s="11">
        <v>8</v>
      </c>
      <c r="DF72" s="12"/>
      <c r="DG72" s="11">
        <v>8</v>
      </c>
      <c r="DH72" s="12"/>
      <c r="DI72" s="11">
        <v>10</v>
      </c>
      <c r="DJ72" s="12"/>
      <c r="DK72" s="11">
        <v>8</v>
      </c>
      <c r="DL72" s="12"/>
      <c r="DM72" s="11">
        <v>8</v>
      </c>
      <c r="DN72" s="12"/>
      <c r="DO72" s="11">
        <v>9</v>
      </c>
      <c r="DP72" s="12"/>
      <c r="DQ72" s="12">
        <v>7</v>
      </c>
      <c r="DR72" s="12"/>
      <c r="DS72" s="12">
        <v>9</v>
      </c>
      <c r="DT72" s="12"/>
      <c r="DU72" s="13">
        <f t="shared" si="54"/>
        <v>8.4</v>
      </c>
      <c r="DV72" s="13"/>
      <c r="DW72" s="14" t="str">
        <f t="shared" si="36"/>
        <v>Giỏi</v>
      </c>
      <c r="DX72" s="14"/>
      <c r="DY72" s="11">
        <v>10</v>
      </c>
      <c r="DZ72" s="98"/>
      <c r="EA72" s="11">
        <v>8</v>
      </c>
      <c r="EB72" s="98"/>
      <c r="EC72" s="11">
        <v>9</v>
      </c>
      <c r="ED72" s="98"/>
      <c r="EE72" s="11">
        <v>9</v>
      </c>
      <c r="EF72" s="98"/>
      <c r="EG72" s="11">
        <v>8</v>
      </c>
      <c r="EH72" s="98"/>
      <c r="EI72" s="11">
        <v>9</v>
      </c>
      <c r="EJ72" s="98"/>
      <c r="EK72" s="11">
        <f t="shared" si="55"/>
        <v>9</v>
      </c>
      <c r="EL72" s="11">
        <v>9</v>
      </c>
      <c r="EM72" s="98"/>
      <c r="EN72" s="11">
        <v>9</v>
      </c>
      <c r="EO72" s="98"/>
      <c r="EP72" s="11">
        <v>9</v>
      </c>
      <c r="EQ72" s="98"/>
      <c r="ER72" s="11">
        <v>9</v>
      </c>
      <c r="ES72" s="98"/>
      <c r="ET72" s="11">
        <v>8</v>
      </c>
      <c r="EU72" s="98"/>
      <c r="EV72" s="217">
        <f t="shared" si="56"/>
        <v>8.86</v>
      </c>
      <c r="EW72" s="220"/>
      <c r="EX72" s="221" t="str">
        <f t="shared" si="58"/>
        <v>Giỏi</v>
      </c>
      <c r="EY72" s="221"/>
      <c r="EZ72" s="217">
        <f t="shared" si="57"/>
        <v>8.64</v>
      </c>
      <c r="FA72" s="220"/>
      <c r="FB72" s="221" t="str">
        <f t="shared" si="59"/>
        <v>Giỏi</v>
      </c>
      <c r="FC72" s="219" t="str">
        <f t="shared" ref="FC72:FC81" si="61">B72&amp;C72</f>
        <v>Bùi Thị HuyềnTrân</v>
      </c>
      <c r="FD72" s="13">
        <f t="shared" ref="FD72:FD81" si="62">ROUND((SUMPRODUCT($D$5:$EU$5,$D72:$EU72))/$FD$6,2)</f>
        <v>7.77</v>
      </c>
      <c r="FE72" s="13"/>
      <c r="FF72" s="14" t="str">
        <f t="shared" si="34"/>
        <v>Khá</v>
      </c>
      <c r="FG72" s="15">
        <f t="shared" si="60"/>
        <v>23</v>
      </c>
    </row>
    <row r="73" spans="1:163" ht="12.75" x14ac:dyDescent="0.2">
      <c r="A73" s="16">
        <v>72</v>
      </c>
      <c r="B73" s="17" t="s">
        <v>404</v>
      </c>
      <c r="C73" s="18" t="s">
        <v>174</v>
      </c>
      <c r="D73" s="11">
        <v>3</v>
      </c>
      <c r="E73" s="12">
        <v>5</v>
      </c>
      <c r="F73" s="11">
        <f t="shared" si="37"/>
        <v>5</v>
      </c>
      <c r="G73" s="11">
        <v>7</v>
      </c>
      <c r="H73" s="12"/>
      <c r="I73" s="11">
        <f t="shared" si="38"/>
        <v>7</v>
      </c>
      <c r="J73" s="11">
        <v>7</v>
      </c>
      <c r="K73" s="12"/>
      <c r="L73" s="11">
        <f t="shared" si="39"/>
        <v>7</v>
      </c>
      <c r="M73" s="11">
        <v>7</v>
      </c>
      <c r="N73" s="12"/>
      <c r="O73" s="11">
        <f t="shared" si="40"/>
        <v>7</v>
      </c>
      <c r="P73" s="11">
        <v>5</v>
      </c>
      <c r="Q73" s="12"/>
      <c r="R73" s="11">
        <f t="shared" si="41"/>
        <v>5</v>
      </c>
      <c r="S73" s="11">
        <v>6</v>
      </c>
      <c r="T73" s="12"/>
      <c r="U73" s="12">
        <v>7</v>
      </c>
      <c r="V73" s="12"/>
      <c r="W73" s="12">
        <v>7</v>
      </c>
      <c r="X73" s="12"/>
      <c r="Y73" s="11">
        <v>7</v>
      </c>
      <c r="Z73" s="12"/>
      <c r="AA73" s="11">
        <f t="shared" si="42"/>
        <v>7</v>
      </c>
      <c r="AB73" s="11">
        <v>6</v>
      </c>
      <c r="AC73" s="12"/>
      <c r="AD73" s="11">
        <f t="shared" si="43"/>
        <v>6</v>
      </c>
      <c r="AE73" s="11">
        <v>8</v>
      </c>
      <c r="AF73" s="12"/>
      <c r="AG73" s="11">
        <v>6</v>
      </c>
      <c r="AH73" s="12"/>
      <c r="AI73" s="11">
        <f t="shared" si="44"/>
        <v>6</v>
      </c>
      <c r="AJ73" s="11">
        <v>6</v>
      </c>
      <c r="AK73" s="12"/>
      <c r="AL73" s="11">
        <v>6</v>
      </c>
      <c r="AM73" s="12"/>
      <c r="AN73" s="11">
        <v>8</v>
      </c>
      <c r="AO73" s="12"/>
      <c r="AP73" s="12">
        <v>7</v>
      </c>
      <c r="AQ73" s="12"/>
      <c r="AR73" s="12">
        <v>6</v>
      </c>
      <c r="AS73" s="12"/>
      <c r="AT73" s="11">
        <f t="shared" si="45"/>
        <v>6</v>
      </c>
      <c r="AU73" s="13">
        <f t="shared" si="46"/>
        <v>6.54</v>
      </c>
      <c r="AV73" s="13"/>
      <c r="AW73" s="14" t="str">
        <f t="shared" si="31"/>
        <v>TBKhá</v>
      </c>
      <c r="AX73" s="14"/>
      <c r="AY73" s="11">
        <v>7</v>
      </c>
      <c r="AZ73" s="12"/>
      <c r="BA73" s="11">
        <v>8</v>
      </c>
      <c r="BB73" s="11"/>
      <c r="BC73" s="11">
        <v>8</v>
      </c>
      <c r="BD73" s="12"/>
      <c r="BE73" s="11">
        <v>8</v>
      </c>
      <c r="BF73" s="12"/>
      <c r="BG73" s="11">
        <v>8</v>
      </c>
      <c r="BH73" s="12"/>
      <c r="BI73" s="11">
        <v>8</v>
      </c>
      <c r="BJ73" s="12"/>
      <c r="BK73" s="11">
        <v>8</v>
      </c>
      <c r="BL73" s="12"/>
      <c r="BM73" s="11">
        <v>8</v>
      </c>
      <c r="BN73" s="12"/>
      <c r="BO73" s="12">
        <v>8</v>
      </c>
      <c r="BP73" s="12"/>
      <c r="BQ73" s="12">
        <v>8</v>
      </c>
      <c r="BR73" s="12"/>
      <c r="BS73" s="11">
        <v>8</v>
      </c>
      <c r="BT73" s="12"/>
      <c r="BU73" s="11">
        <f t="shared" si="47"/>
        <v>8</v>
      </c>
      <c r="BV73" s="11">
        <v>8</v>
      </c>
      <c r="BW73" s="11"/>
      <c r="BX73" s="11">
        <v>8</v>
      </c>
      <c r="BY73" s="12"/>
      <c r="BZ73" s="11">
        <v>9</v>
      </c>
      <c r="CA73" s="12"/>
      <c r="CB73" s="11">
        <f t="shared" si="48"/>
        <v>9</v>
      </c>
      <c r="CC73" s="11">
        <v>6</v>
      </c>
      <c r="CD73" s="12"/>
      <c r="CE73" s="11">
        <v>8</v>
      </c>
      <c r="CF73" s="11"/>
      <c r="CG73" s="11">
        <v>8</v>
      </c>
      <c r="CH73" s="11"/>
      <c r="CI73" s="11">
        <v>9</v>
      </c>
      <c r="CJ73" s="12"/>
      <c r="CK73" s="11">
        <f t="shared" si="49"/>
        <v>9</v>
      </c>
      <c r="CL73" s="11">
        <v>7</v>
      </c>
      <c r="CM73" s="12"/>
      <c r="CN73" s="11">
        <v>8</v>
      </c>
      <c r="CO73" s="12"/>
      <c r="CP73" s="11">
        <f t="shared" si="50"/>
        <v>8</v>
      </c>
      <c r="CQ73" s="12">
        <v>8</v>
      </c>
      <c r="CR73" s="12"/>
      <c r="CS73" s="12">
        <v>9</v>
      </c>
      <c r="CT73" s="12"/>
      <c r="CU73" s="13">
        <f t="shared" si="51"/>
        <v>7.92</v>
      </c>
      <c r="CV73" s="13"/>
      <c r="CW73" s="14" t="str">
        <f t="shared" si="32"/>
        <v>Khá</v>
      </c>
      <c r="CX73" s="14"/>
      <c r="CY73" s="11">
        <v>9</v>
      </c>
      <c r="CZ73" s="12"/>
      <c r="DA73" s="11">
        <f t="shared" si="52"/>
        <v>9</v>
      </c>
      <c r="DB73" s="11">
        <v>8</v>
      </c>
      <c r="DC73" s="11"/>
      <c r="DD73" s="11">
        <f t="shared" si="53"/>
        <v>8</v>
      </c>
      <c r="DE73" s="11">
        <v>7</v>
      </c>
      <c r="DF73" s="12"/>
      <c r="DG73" s="11">
        <v>8</v>
      </c>
      <c r="DH73" s="12"/>
      <c r="DI73" s="11">
        <v>9</v>
      </c>
      <c r="DJ73" s="12"/>
      <c r="DK73" s="11">
        <v>8</v>
      </c>
      <c r="DL73" s="12"/>
      <c r="DM73" s="11">
        <v>8</v>
      </c>
      <c r="DN73" s="12"/>
      <c r="DO73" s="11">
        <v>8</v>
      </c>
      <c r="DP73" s="12"/>
      <c r="DQ73" s="12">
        <v>8</v>
      </c>
      <c r="DR73" s="12"/>
      <c r="DS73" s="12">
        <v>9</v>
      </c>
      <c r="DT73" s="12"/>
      <c r="DU73" s="13">
        <f t="shared" si="54"/>
        <v>8.24</v>
      </c>
      <c r="DV73" s="13"/>
      <c r="DW73" s="14" t="str">
        <f t="shared" si="36"/>
        <v>Giỏi</v>
      </c>
      <c r="DX73" s="14"/>
      <c r="DY73" s="11">
        <v>10</v>
      </c>
      <c r="DZ73" s="98"/>
      <c r="EA73" s="11">
        <v>9</v>
      </c>
      <c r="EB73" s="98"/>
      <c r="EC73" s="11">
        <v>8</v>
      </c>
      <c r="ED73" s="98"/>
      <c r="EE73" s="11">
        <v>8</v>
      </c>
      <c r="EF73" s="98"/>
      <c r="EG73" s="11">
        <v>8</v>
      </c>
      <c r="EH73" s="98"/>
      <c r="EI73" s="11">
        <v>9</v>
      </c>
      <c r="EJ73" s="98"/>
      <c r="EK73" s="11">
        <f t="shared" si="55"/>
        <v>9</v>
      </c>
      <c r="EL73" s="11">
        <v>9</v>
      </c>
      <c r="EM73" s="98"/>
      <c r="EN73" s="11">
        <v>9</v>
      </c>
      <c r="EO73" s="98"/>
      <c r="EP73" s="11">
        <v>9</v>
      </c>
      <c r="EQ73" s="98"/>
      <c r="ER73" s="11">
        <v>9</v>
      </c>
      <c r="ES73" s="98"/>
      <c r="ET73" s="11">
        <v>9</v>
      </c>
      <c r="EU73" s="98"/>
      <c r="EV73" s="217">
        <f t="shared" si="56"/>
        <v>8.86</v>
      </c>
      <c r="EW73" s="220"/>
      <c r="EX73" s="221" t="str">
        <f t="shared" si="58"/>
        <v>Giỏi</v>
      </c>
      <c r="EY73" s="221"/>
      <c r="EZ73" s="217">
        <f t="shared" si="57"/>
        <v>8.57</v>
      </c>
      <c r="FA73" s="220"/>
      <c r="FB73" s="221" t="str">
        <f t="shared" si="59"/>
        <v>Giỏi</v>
      </c>
      <c r="FC73" s="219" t="str">
        <f t="shared" si="61"/>
        <v>Hà Thị ĐoanTrang</v>
      </c>
      <c r="FD73" s="13">
        <f t="shared" si="62"/>
        <v>7.67</v>
      </c>
      <c r="FE73" s="13"/>
      <c r="FF73" s="14" t="str">
        <f t="shared" si="34"/>
        <v>Khá</v>
      </c>
      <c r="FG73" s="15">
        <f t="shared" si="60"/>
        <v>32</v>
      </c>
    </row>
    <row r="74" spans="1:163" ht="12.75" x14ac:dyDescent="0.2">
      <c r="A74" s="16">
        <v>73</v>
      </c>
      <c r="B74" s="17" t="s">
        <v>304</v>
      </c>
      <c r="C74" s="18" t="s">
        <v>174</v>
      </c>
      <c r="D74" s="11">
        <v>7</v>
      </c>
      <c r="E74" s="12"/>
      <c r="F74" s="11">
        <f t="shared" si="37"/>
        <v>7</v>
      </c>
      <c r="G74" s="11">
        <v>8</v>
      </c>
      <c r="H74" s="12"/>
      <c r="I74" s="11">
        <f t="shared" si="38"/>
        <v>8</v>
      </c>
      <c r="J74" s="11">
        <v>9</v>
      </c>
      <c r="K74" s="12"/>
      <c r="L74" s="11">
        <f t="shared" si="39"/>
        <v>9</v>
      </c>
      <c r="M74" s="11">
        <v>7</v>
      </c>
      <c r="N74" s="12"/>
      <c r="O74" s="11">
        <f t="shared" si="40"/>
        <v>7</v>
      </c>
      <c r="P74" s="11">
        <v>9</v>
      </c>
      <c r="Q74" s="12"/>
      <c r="R74" s="11">
        <f t="shared" si="41"/>
        <v>9</v>
      </c>
      <c r="S74" s="11">
        <v>7</v>
      </c>
      <c r="T74" s="12"/>
      <c r="U74" s="12">
        <v>8</v>
      </c>
      <c r="V74" s="12"/>
      <c r="W74" s="12">
        <v>8</v>
      </c>
      <c r="X74" s="12"/>
      <c r="Y74" s="11">
        <v>9</v>
      </c>
      <c r="Z74" s="12"/>
      <c r="AA74" s="11">
        <f t="shared" si="42"/>
        <v>9</v>
      </c>
      <c r="AB74" s="11">
        <v>7</v>
      </c>
      <c r="AC74" s="12"/>
      <c r="AD74" s="11">
        <f t="shared" si="43"/>
        <v>7</v>
      </c>
      <c r="AE74" s="11">
        <v>7</v>
      </c>
      <c r="AF74" s="12"/>
      <c r="AG74" s="11">
        <v>6</v>
      </c>
      <c r="AH74" s="12"/>
      <c r="AI74" s="11">
        <f t="shared" si="44"/>
        <v>6</v>
      </c>
      <c r="AJ74" s="11">
        <v>8</v>
      </c>
      <c r="AK74" s="12"/>
      <c r="AL74" s="11">
        <v>7</v>
      </c>
      <c r="AM74" s="12"/>
      <c r="AN74" s="11">
        <v>7</v>
      </c>
      <c r="AO74" s="12"/>
      <c r="AP74" s="12">
        <v>8</v>
      </c>
      <c r="AQ74" s="12"/>
      <c r="AR74" s="12">
        <v>7</v>
      </c>
      <c r="AS74" s="12"/>
      <c r="AT74" s="11">
        <f t="shared" si="45"/>
        <v>7</v>
      </c>
      <c r="AU74" s="13">
        <f t="shared" si="46"/>
        <v>7.48</v>
      </c>
      <c r="AV74" s="13"/>
      <c r="AW74" s="14" t="str">
        <f t="shared" si="31"/>
        <v>Khá</v>
      </c>
      <c r="AX74" s="14"/>
      <c r="AY74" s="11">
        <v>7</v>
      </c>
      <c r="AZ74" s="12"/>
      <c r="BA74" s="11">
        <v>9</v>
      </c>
      <c r="BB74" s="11"/>
      <c r="BC74" s="11">
        <v>8</v>
      </c>
      <c r="BD74" s="12"/>
      <c r="BE74" s="11">
        <v>8</v>
      </c>
      <c r="BF74" s="12"/>
      <c r="BG74" s="11">
        <v>8</v>
      </c>
      <c r="BH74" s="12"/>
      <c r="BI74" s="11">
        <v>8</v>
      </c>
      <c r="BJ74" s="12"/>
      <c r="BK74" s="11">
        <v>9</v>
      </c>
      <c r="BL74" s="12"/>
      <c r="BM74" s="11">
        <v>8</v>
      </c>
      <c r="BN74" s="12"/>
      <c r="BO74" s="12">
        <v>8</v>
      </c>
      <c r="BP74" s="12"/>
      <c r="BQ74" s="12">
        <v>8</v>
      </c>
      <c r="BR74" s="12"/>
      <c r="BS74" s="11">
        <v>9</v>
      </c>
      <c r="BT74" s="12"/>
      <c r="BU74" s="11">
        <f t="shared" si="47"/>
        <v>9</v>
      </c>
      <c r="BV74" s="11">
        <v>8</v>
      </c>
      <c r="BW74" s="11"/>
      <c r="BX74" s="11">
        <v>8</v>
      </c>
      <c r="BY74" s="12"/>
      <c r="BZ74" s="11">
        <v>9</v>
      </c>
      <c r="CA74" s="12"/>
      <c r="CB74" s="11">
        <f t="shared" si="48"/>
        <v>9</v>
      </c>
      <c r="CC74" s="11">
        <v>7</v>
      </c>
      <c r="CD74" s="12"/>
      <c r="CE74" s="11">
        <v>9</v>
      </c>
      <c r="CF74" s="11"/>
      <c r="CG74" s="11">
        <v>8</v>
      </c>
      <c r="CH74" s="11"/>
      <c r="CI74" s="11">
        <v>9</v>
      </c>
      <c r="CJ74" s="12"/>
      <c r="CK74" s="11">
        <f t="shared" si="49"/>
        <v>9</v>
      </c>
      <c r="CL74" s="11">
        <v>8</v>
      </c>
      <c r="CM74" s="12"/>
      <c r="CN74" s="11">
        <v>10</v>
      </c>
      <c r="CO74" s="12"/>
      <c r="CP74" s="11">
        <f t="shared" si="50"/>
        <v>10</v>
      </c>
      <c r="CQ74" s="12">
        <v>8</v>
      </c>
      <c r="CR74" s="12"/>
      <c r="CS74" s="12">
        <v>8</v>
      </c>
      <c r="CT74" s="12"/>
      <c r="CU74" s="13">
        <f t="shared" si="51"/>
        <v>8.25</v>
      </c>
      <c r="CV74" s="13"/>
      <c r="CW74" s="14" t="str">
        <f t="shared" si="32"/>
        <v>Giỏi</v>
      </c>
      <c r="CX74" s="14"/>
      <c r="CY74" s="11">
        <v>9</v>
      </c>
      <c r="CZ74" s="12"/>
      <c r="DA74" s="11">
        <f t="shared" si="52"/>
        <v>9</v>
      </c>
      <c r="DB74" s="11">
        <v>8</v>
      </c>
      <c r="DC74" s="11"/>
      <c r="DD74" s="11">
        <f t="shared" si="53"/>
        <v>8</v>
      </c>
      <c r="DE74" s="11">
        <v>8</v>
      </c>
      <c r="DF74" s="12"/>
      <c r="DG74" s="11">
        <v>7</v>
      </c>
      <c r="DH74" s="12"/>
      <c r="DI74" s="11">
        <v>10</v>
      </c>
      <c r="DJ74" s="12"/>
      <c r="DK74" s="11">
        <v>8</v>
      </c>
      <c r="DL74" s="12"/>
      <c r="DM74" s="11">
        <v>7</v>
      </c>
      <c r="DN74" s="12"/>
      <c r="DO74" s="11">
        <v>8</v>
      </c>
      <c r="DP74" s="12"/>
      <c r="DQ74" s="12">
        <v>8</v>
      </c>
      <c r="DR74" s="12"/>
      <c r="DS74" s="12">
        <v>9</v>
      </c>
      <c r="DT74" s="12"/>
      <c r="DU74" s="13">
        <f t="shared" si="54"/>
        <v>8.16</v>
      </c>
      <c r="DV74" s="13"/>
      <c r="DW74" s="14" t="str">
        <f t="shared" si="36"/>
        <v>Giỏi</v>
      </c>
      <c r="DX74" s="14"/>
      <c r="DY74" s="11">
        <v>9</v>
      </c>
      <c r="DZ74" s="98"/>
      <c r="EA74" s="11">
        <v>9</v>
      </c>
      <c r="EB74" s="98"/>
      <c r="EC74" s="11">
        <v>10</v>
      </c>
      <c r="ED74" s="98"/>
      <c r="EE74" s="11">
        <v>9</v>
      </c>
      <c r="EF74" s="98"/>
      <c r="EG74" s="11">
        <v>8</v>
      </c>
      <c r="EH74" s="98"/>
      <c r="EI74" s="11">
        <v>9</v>
      </c>
      <c r="EJ74" s="98"/>
      <c r="EK74" s="11">
        <f t="shared" si="55"/>
        <v>9</v>
      </c>
      <c r="EL74" s="11">
        <v>9</v>
      </c>
      <c r="EM74" s="98"/>
      <c r="EN74" s="11">
        <v>8</v>
      </c>
      <c r="EO74" s="98"/>
      <c r="EP74" s="11">
        <v>9</v>
      </c>
      <c r="EQ74" s="98"/>
      <c r="ER74" s="11">
        <v>10</v>
      </c>
      <c r="ES74" s="98"/>
      <c r="ET74" s="11">
        <v>8</v>
      </c>
      <c r="EU74" s="98"/>
      <c r="EV74" s="217">
        <f t="shared" si="56"/>
        <v>8.9600000000000009</v>
      </c>
      <c r="EW74" s="220"/>
      <c r="EX74" s="221" t="str">
        <f t="shared" si="58"/>
        <v>Giỏi</v>
      </c>
      <c r="EY74" s="221"/>
      <c r="EZ74" s="217">
        <f t="shared" si="57"/>
        <v>8.58</v>
      </c>
      <c r="FA74" s="220"/>
      <c r="FB74" s="221" t="str">
        <f t="shared" si="59"/>
        <v>Giỏi</v>
      </c>
      <c r="FC74" s="219" t="str">
        <f t="shared" si="61"/>
        <v>Hoàng Thị ThùyTrang</v>
      </c>
      <c r="FD74" s="13">
        <f t="shared" si="62"/>
        <v>8.1</v>
      </c>
      <c r="FE74" s="13"/>
      <c r="FF74" s="14" t="str">
        <f t="shared" si="34"/>
        <v>Giỏi</v>
      </c>
      <c r="FG74" s="15">
        <f t="shared" si="60"/>
        <v>6</v>
      </c>
    </row>
    <row r="75" spans="1:163" ht="12.75" x14ac:dyDescent="0.2">
      <c r="A75" s="16">
        <v>74</v>
      </c>
      <c r="B75" s="17" t="s">
        <v>97</v>
      </c>
      <c r="C75" s="18" t="s">
        <v>174</v>
      </c>
      <c r="D75" s="11">
        <v>7</v>
      </c>
      <c r="E75" s="12"/>
      <c r="F75" s="11">
        <f t="shared" si="37"/>
        <v>7</v>
      </c>
      <c r="G75" s="11">
        <v>8</v>
      </c>
      <c r="H75" s="12"/>
      <c r="I75" s="11">
        <f t="shared" si="38"/>
        <v>8</v>
      </c>
      <c r="J75" s="11">
        <v>8</v>
      </c>
      <c r="K75" s="12"/>
      <c r="L75" s="11">
        <f t="shared" si="39"/>
        <v>8</v>
      </c>
      <c r="M75" s="11">
        <v>7</v>
      </c>
      <c r="N75" s="12"/>
      <c r="O75" s="11">
        <f t="shared" si="40"/>
        <v>7</v>
      </c>
      <c r="P75" s="11">
        <v>9</v>
      </c>
      <c r="Q75" s="12"/>
      <c r="R75" s="11">
        <f t="shared" si="41"/>
        <v>9</v>
      </c>
      <c r="S75" s="11">
        <v>7</v>
      </c>
      <c r="T75" s="12"/>
      <c r="U75" s="12">
        <v>9</v>
      </c>
      <c r="V75" s="12"/>
      <c r="W75" s="12">
        <v>9</v>
      </c>
      <c r="X75" s="12"/>
      <c r="Y75" s="11">
        <v>9</v>
      </c>
      <c r="Z75" s="12"/>
      <c r="AA75" s="11">
        <f t="shared" si="42"/>
        <v>9</v>
      </c>
      <c r="AB75" s="11">
        <v>7</v>
      </c>
      <c r="AC75" s="12"/>
      <c r="AD75" s="11">
        <f t="shared" si="43"/>
        <v>7</v>
      </c>
      <c r="AE75" s="11">
        <v>8</v>
      </c>
      <c r="AF75" s="12"/>
      <c r="AG75" s="11">
        <v>8</v>
      </c>
      <c r="AH75" s="12"/>
      <c r="AI75" s="11">
        <f t="shared" si="44"/>
        <v>8</v>
      </c>
      <c r="AJ75" s="11">
        <v>7</v>
      </c>
      <c r="AK75" s="12"/>
      <c r="AL75" s="11">
        <v>7</v>
      </c>
      <c r="AM75" s="12"/>
      <c r="AN75" s="11">
        <v>7</v>
      </c>
      <c r="AO75" s="12"/>
      <c r="AP75" s="12">
        <v>7</v>
      </c>
      <c r="AQ75" s="12"/>
      <c r="AR75" s="12">
        <v>7</v>
      </c>
      <c r="AS75" s="12"/>
      <c r="AT75" s="11">
        <f t="shared" si="45"/>
        <v>7</v>
      </c>
      <c r="AU75" s="13">
        <f t="shared" si="46"/>
        <v>7.69</v>
      </c>
      <c r="AV75" s="13"/>
      <c r="AW75" s="14" t="str">
        <f t="shared" si="31"/>
        <v>Khá</v>
      </c>
      <c r="AX75" s="14"/>
      <c r="AY75" s="11">
        <v>7</v>
      </c>
      <c r="AZ75" s="12"/>
      <c r="BA75" s="11">
        <v>9</v>
      </c>
      <c r="BB75" s="11"/>
      <c r="BC75" s="11">
        <v>8</v>
      </c>
      <c r="BD75" s="12"/>
      <c r="BE75" s="11">
        <v>9</v>
      </c>
      <c r="BF75" s="12"/>
      <c r="BG75" s="11">
        <v>7</v>
      </c>
      <c r="BH75" s="12"/>
      <c r="BI75" s="11">
        <v>8</v>
      </c>
      <c r="BJ75" s="12"/>
      <c r="BK75" s="11">
        <v>10</v>
      </c>
      <c r="BL75" s="12"/>
      <c r="BM75" s="11">
        <v>9</v>
      </c>
      <c r="BN75" s="12"/>
      <c r="BO75" s="12">
        <v>8</v>
      </c>
      <c r="BP75" s="12"/>
      <c r="BQ75" s="12">
        <v>8</v>
      </c>
      <c r="BR75" s="12"/>
      <c r="BS75" s="11">
        <v>9</v>
      </c>
      <c r="BT75" s="12"/>
      <c r="BU75" s="11">
        <f t="shared" si="47"/>
        <v>9</v>
      </c>
      <c r="BV75" s="11">
        <v>8</v>
      </c>
      <c r="BW75" s="11"/>
      <c r="BX75" s="11">
        <v>9</v>
      </c>
      <c r="BY75" s="12"/>
      <c r="BZ75" s="11">
        <v>10</v>
      </c>
      <c r="CA75" s="12"/>
      <c r="CB75" s="11">
        <f t="shared" si="48"/>
        <v>10</v>
      </c>
      <c r="CC75" s="11">
        <v>8</v>
      </c>
      <c r="CD75" s="12"/>
      <c r="CE75" s="11">
        <v>8</v>
      </c>
      <c r="CF75" s="11"/>
      <c r="CG75" s="11">
        <v>9</v>
      </c>
      <c r="CH75" s="11"/>
      <c r="CI75" s="11">
        <v>9</v>
      </c>
      <c r="CJ75" s="12"/>
      <c r="CK75" s="11">
        <f t="shared" si="49"/>
        <v>9</v>
      </c>
      <c r="CL75" s="11">
        <v>9</v>
      </c>
      <c r="CM75" s="12"/>
      <c r="CN75" s="11">
        <v>9</v>
      </c>
      <c r="CO75" s="12"/>
      <c r="CP75" s="11">
        <f t="shared" si="50"/>
        <v>9</v>
      </c>
      <c r="CQ75" s="12">
        <v>8</v>
      </c>
      <c r="CR75" s="12"/>
      <c r="CS75" s="12">
        <v>9</v>
      </c>
      <c r="CT75" s="12"/>
      <c r="CU75" s="13">
        <f t="shared" si="51"/>
        <v>8.51</v>
      </c>
      <c r="CV75" s="13"/>
      <c r="CW75" s="14" t="str">
        <f t="shared" si="32"/>
        <v>Giỏi</v>
      </c>
      <c r="CX75" s="14"/>
      <c r="CY75" s="11">
        <v>9</v>
      </c>
      <c r="CZ75" s="12"/>
      <c r="DA75" s="11">
        <f t="shared" si="52"/>
        <v>9</v>
      </c>
      <c r="DB75" s="11">
        <v>8</v>
      </c>
      <c r="DC75" s="11"/>
      <c r="DD75" s="11">
        <f t="shared" si="53"/>
        <v>8</v>
      </c>
      <c r="DE75" s="11">
        <v>8</v>
      </c>
      <c r="DF75" s="12"/>
      <c r="DG75" s="11">
        <v>8</v>
      </c>
      <c r="DH75" s="12"/>
      <c r="DI75" s="11">
        <v>9</v>
      </c>
      <c r="DJ75" s="12"/>
      <c r="DK75" s="11">
        <v>8</v>
      </c>
      <c r="DL75" s="12"/>
      <c r="DM75" s="11">
        <v>7</v>
      </c>
      <c r="DN75" s="12"/>
      <c r="DO75" s="11">
        <v>8</v>
      </c>
      <c r="DP75" s="12"/>
      <c r="DQ75" s="12">
        <v>8</v>
      </c>
      <c r="DR75" s="12"/>
      <c r="DS75" s="12">
        <v>9</v>
      </c>
      <c r="DT75" s="12"/>
      <c r="DU75" s="13">
        <f t="shared" si="54"/>
        <v>8.24</v>
      </c>
      <c r="DV75" s="13"/>
      <c r="DW75" s="14" t="str">
        <f t="shared" si="36"/>
        <v>Giỏi</v>
      </c>
      <c r="DX75" s="14"/>
      <c r="DY75" s="11">
        <v>9</v>
      </c>
      <c r="DZ75" s="98"/>
      <c r="EA75" s="11">
        <v>9</v>
      </c>
      <c r="EB75" s="98"/>
      <c r="EC75" s="11">
        <v>10</v>
      </c>
      <c r="ED75" s="98"/>
      <c r="EE75" s="11">
        <v>9</v>
      </c>
      <c r="EF75" s="98"/>
      <c r="EG75" s="11">
        <v>8</v>
      </c>
      <c r="EH75" s="98"/>
      <c r="EI75" s="11">
        <v>9</v>
      </c>
      <c r="EJ75" s="98"/>
      <c r="EK75" s="11">
        <f t="shared" si="55"/>
        <v>9</v>
      </c>
      <c r="EL75" s="11">
        <v>8</v>
      </c>
      <c r="EM75" s="98"/>
      <c r="EN75" s="11">
        <v>9</v>
      </c>
      <c r="EO75" s="98"/>
      <c r="EP75" s="11">
        <v>9</v>
      </c>
      <c r="EQ75" s="98"/>
      <c r="ER75" s="11">
        <v>9</v>
      </c>
      <c r="ES75" s="98"/>
      <c r="ET75" s="11">
        <v>8</v>
      </c>
      <c r="EU75" s="98"/>
      <c r="EV75" s="217">
        <f t="shared" si="56"/>
        <v>8.86</v>
      </c>
      <c r="EW75" s="220"/>
      <c r="EX75" s="221" t="str">
        <f t="shared" si="58"/>
        <v>Giỏi</v>
      </c>
      <c r="EY75" s="221"/>
      <c r="EZ75" s="217">
        <f t="shared" si="57"/>
        <v>8.57</v>
      </c>
      <c r="FA75" s="220"/>
      <c r="FB75" s="221" t="str">
        <f t="shared" si="59"/>
        <v>Giỏi</v>
      </c>
      <c r="FC75" s="219" t="str">
        <f t="shared" si="61"/>
        <v>Nguyễn ThịTrang</v>
      </c>
      <c r="FD75" s="13">
        <f t="shared" si="62"/>
        <v>8.25</v>
      </c>
      <c r="FE75" s="13"/>
      <c r="FF75" s="14" t="str">
        <f t="shared" si="34"/>
        <v>Giỏi</v>
      </c>
      <c r="FG75" s="15">
        <f t="shared" si="60"/>
        <v>1</v>
      </c>
    </row>
    <row r="76" spans="1:163" ht="12.75" x14ac:dyDescent="0.2">
      <c r="A76" s="16">
        <v>75</v>
      </c>
      <c r="B76" s="17" t="s">
        <v>405</v>
      </c>
      <c r="C76" s="18" t="s">
        <v>174</v>
      </c>
      <c r="D76" s="11">
        <v>8</v>
      </c>
      <c r="E76" s="12"/>
      <c r="F76" s="11">
        <f t="shared" si="37"/>
        <v>8</v>
      </c>
      <c r="G76" s="11">
        <v>5</v>
      </c>
      <c r="H76" s="12"/>
      <c r="I76" s="11">
        <f t="shared" si="38"/>
        <v>5</v>
      </c>
      <c r="J76" s="11">
        <v>7</v>
      </c>
      <c r="K76" s="12"/>
      <c r="L76" s="11">
        <f t="shared" si="39"/>
        <v>7</v>
      </c>
      <c r="M76" s="11">
        <v>6</v>
      </c>
      <c r="N76" s="12"/>
      <c r="O76" s="11">
        <f t="shared" si="40"/>
        <v>6</v>
      </c>
      <c r="P76" s="11">
        <v>7</v>
      </c>
      <c r="Q76" s="12"/>
      <c r="R76" s="11">
        <f t="shared" si="41"/>
        <v>7</v>
      </c>
      <c r="S76" s="11">
        <v>6</v>
      </c>
      <c r="T76" s="12"/>
      <c r="U76" s="12">
        <v>6</v>
      </c>
      <c r="V76" s="12"/>
      <c r="W76" s="12">
        <v>8</v>
      </c>
      <c r="X76" s="12"/>
      <c r="Y76" s="11">
        <v>8</v>
      </c>
      <c r="Z76" s="12"/>
      <c r="AA76" s="11">
        <f t="shared" si="42"/>
        <v>8</v>
      </c>
      <c r="AB76" s="11">
        <v>5</v>
      </c>
      <c r="AC76" s="12"/>
      <c r="AD76" s="11">
        <f t="shared" si="43"/>
        <v>5</v>
      </c>
      <c r="AE76" s="11">
        <v>7</v>
      </c>
      <c r="AF76" s="12"/>
      <c r="AG76" s="11">
        <v>7</v>
      </c>
      <c r="AH76" s="12"/>
      <c r="AI76" s="11">
        <f t="shared" si="44"/>
        <v>7</v>
      </c>
      <c r="AJ76" s="11">
        <v>7</v>
      </c>
      <c r="AK76" s="12"/>
      <c r="AL76" s="11">
        <v>7</v>
      </c>
      <c r="AM76" s="12"/>
      <c r="AN76" s="11">
        <v>8</v>
      </c>
      <c r="AO76" s="12"/>
      <c r="AP76" s="12">
        <v>7</v>
      </c>
      <c r="AQ76" s="12"/>
      <c r="AR76" s="12">
        <v>7</v>
      </c>
      <c r="AS76" s="12"/>
      <c r="AT76" s="11">
        <f t="shared" si="45"/>
        <v>7</v>
      </c>
      <c r="AU76" s="13">
        <f t="shared" si="46"/>
        <v>6.74</v>
      </c>
      <c r="AV76" s="13"/>
      <c r="AW76" s="14" t="str">
        <f t="shared" si="31"/>
        <v>TBKhá</v>
      </c>
      <c r="AX76" s="14"/>
      <c r="AY76" s="11">
        <v>6</v>
      </c>
      <c r="AZ76" s="12"/>
      <c r="BA76" s="11">
        <v>8</v>
      </c>
      <c r="BB76" s="11"/>
      <c r="BC76" s="11">
        <v>7</v>
      </c>
      <c r="BD76" s="12"/>
      <c r="BE76" s="11">
        <v>6</v>
      </c>
      <c r="BF76" s="12"/>
      <c r="BG76" s="11">
        <v>7</v>
      </c>
      <c r="BH76" s="12"/>
      <c r="BI76" s="11">
        <v>8</v>
      </c>
      <c r="BJ76" s="12"/>
      <c r="BK76" s="11">
        <v>8</v>
      </c>
      <c r="BL76" s="12"/>
      <c r="BM76" s="11">
        <v>7</v>
      </c>
      <c r="BN76" s="12"/>
      <c r="BO76" s="12">
        <v>8</v>
      </c>
      <c r="BP76" s="12"/>
      <c r="BQ76" s="12">
        <v>8</v>
      </c>
      <c r="BR76" s="12"/>
      <c r="BS76" s="11">
        <v>9</v>
      </c>
      <c r="BT76" s="12"/>
      <c r="BU76" s="11">
        <f t="shared" si="47"/>
        <v>9</v>
      </c>
      <c r="BV76" s="11">
        <v>6</v>
      </c>
      <c r="BW76" s="11"/>
      <c r="BX76" s="11">
        <v>7</v>
      </c>
      <c r="BY76" s="12"/>
      <c r="BZ76" s="11">
        <v>9</v>
      </c>
      <c r="CA76" s="12"/>
      <c r="CB76" s="11">
        <f t="shared" si="48"/>
        <v>9</v>
      </c>
      <c r="CC76" s="11">
        <v>6</v>
      </c>
      <c r="CD76" s="12"/>
      <c r="CE76" s="11">
        <v>6</v>
      </c>
      <c r="CF76" s="11"/>
      <c r="CG76" s="11">
        <v>7</v>
      </c>
      <c r="CH76" s="11"/>
      <c r="CI76" s="11">
        <v>8</v>
      </c>
      <c r="CJ76" s="12"/>
      <c r="CK76" s="11">
        <f t="shared" si="49"/>
        <v>8</v>
      </c>
      <c r="CL76" s="11">
        <v>8</v>
      </c>
      <c r="CM76" s="12"/>
      <c r="CN76" s="11">
        <v>9</v>
      </c>
      <c r="CO76" s="12"/>
      <c r="CP76" s="11">
        <f t="shared" si="50"/>
        <v>9</v>
      </c>
      <c r="CQ76" s="12">
        <v>8</v>
      </c>
      <c r="CR76" s="12"/>
      <c r="CS76" s="12">
        <v>7</v>
      </c>
      <c r="CT76" s="12"/>
      <c r="CU76" s="13">
        <f t="shared" si="51"/>
        <v>7.4</v>
      </c>
      <c r="CV76" s="13"/>
      <c r="CW76" s="14" t="str">
        <f t="shared" si="32"/>
        <v>Khá</v>
      </c>
      <c r="CX76" s="14"/>
      <c r="CY76" s="11">
        <v>8</v>
      </c>
      <c r="CZ76" s="12"/>
      <c r="DA76" s="11">
        <f t="shared" si="52"/>
        <v>8</v>
      </c>
      <c r="DB76" s="11">
        <v>8</v>
      </c>
      <c r="DC76" s="11"/>
      <c r="DD76" s="11">
        <f t="shared" si="53"/>
        <v>8</v>
      </c>
      <c r="DE76" s="11">
        <v>6</v>
      </c>
      <c r="DF76" s="12"/>
      <c r="DG76" s="11">
        <v>6</v>
      </c>
      <c r="DH76" s="12"/>
      <c r="DI76" s="11">
        <v>8</v>
      </c>
      <c r="DJ76" s="12"/>
      <c r="DK76" s="11">
        <v>8</v>
      </c>
      <c r="DL76" s="12"/>
      <c r="DM76" s="11">
        <v>7</v>
      </c>
      <c r="DN76" s="12"/>
      <c r="DO76" s="11">
        <v>9</v>
      </c>
      <c r="DP76" s="12"/>
      <c r="DQ76" s="12">
        <v>8</v>
      </c>
      <c r="DR76" s="12"/>
      <c r="DS76" s="12">
        <v>8</v>
      </c>
      <c r="DT76" s="12"/>
      <c r="DU76" s="13">
        <f t="shared" si="54"/>
        <v>7.52</v>
      </c>
      <c r="DV76" s="13"/>
      <c r="DW76" s="14" t="str">
        <f t="shared" si="36"/>
        <v>Khá</v>
      </c>
      <c r="DX76" s="14"/>
      <c r="DY76" s="11">
        <v>7</v>
      </c>
      <c r="DZ76" s="98"/>
      <c r="EA76" s="11">
        <v>9</v>
      </c>
      <c r="EB76" s="98"/>
      <c r="EC76" s="11">
        <v>8</v>
      </c>
      <c r="ED76" s="98"/>
      <c r="EE76" s="11">
        <v>9</v>
      </c>
      <c r="EF76" s="98"/>
      <c r="EG76" s="11">
        <v>8</v>
      </c>
      <c r="EH76" s="98"/>
      <c r="EI76" s="11">
        <v>9</v>
      </c>
      <c r="EJ76" s="98"/>
      <c r="EK76" s="11">
        <f t="shared" si="55"/>
        <v>9</v>
      </c>
      <c r="EL76" s="11">
        <v>9</v>
      </c>
      <c r="EM76" s="98"/>
      <c r="EN76" s="11">
        <v>9</v>
      </c>
      <c r="EO76" s="98"/>
      <c r="EP76" s="11">
        <v>9</v>
      </c>
      <c r="EQ76" s="98"/>
      <c r="ER76" s="11">
        <v>9</v>
      </c>
      <c r="ES76" s="98"/>
      <c r="ET76" s="11">
        <v>8</v>
      </c>
      <c r="EU76" s="98"/>
      <c r="EV76" s="217">
        <f t="shared" si="56"/>
        <v>8.64</v>
      </c>
      <c r="EW76" s="220"/>
      <c r="EX76" s="221" t="str">
        <f t="shared" si="58"/>
        <v>Giỏi</v>
      </c>
      <c r="EY76" s="221"/>
      <c r="EZ76" s="217">
        <f t="shared" si="57"/>
        <v>8.11</v>
      </c>
      <c r="FA76" s="220"/>
      <c r="FB76" s="221" t="str">
        <f t="shared" si="59"/>
        <v>Giỏi</v>
      </c>
      <c r="FC76" s="219" t="str">
        <f t="shared" si="61"/>
        <v>Nguyễn Thị HàTrang</v>
      </c>
      <c r="FD76" s="13">
        <f t="shared" si="62"/>
        <v>7.41</v>
      </c>
      <c r="FE76" s="13"/>
      <c r="FF76" s="14" t="str">
        <f t="shared" si="34"/>
        <v>Khá</v>
      </c>
      <c r="FG76" s="15">
        <f t="shared" si="60"/>
        <v>46</v>
      </c>
    </row>
    <row r="77" spans="1:163" ht="12.75" x14ac:dyDescent="0.2">
      <c r="A77" s="16">
        <v>76</v>
      </c>
      <c r="B77" s="17" t="s">
        <v>376</v>
      </c>
      <c r="C77" s="18" t="s">
        <v>174</v>
      </c>
      <c r="D77" s="11">
        <v>4</v>
      </c>
      <c r="E77" s="12">
        <v>7</v>
      </c>
      <c r="F77" s="11">
        <f t="shared" si="37"/>
        <v>7</v>
      </c>
      <c r="G77" s="11">
        <v>7</v>
      </c>
      <c r="H77" s="12"/>
      <c r="I77" s="11">
        <f t="shared" si="38"/>
        <v>7</v>
      </c>
      <c r="J77" s="11">
        <v>9</v>
      </c>
      <c r="K77" s="12"/>
      <c r="L77" s="11">
        <f t="shared" si="39"/>
        <v>9</v>
      </c>
      <c r="M77" s="11">
        <v>6</v>
      </c>
      <c r="N77" s="12"/>
      <c r="O77" s="11">
        <f t="shared" si="40"/>
        <v>6</v>
      </c>
      <c r="P77" s="11">
        <v>9</v>
      </c>
      <c r="Q77" s="12"/>
      <c r="R77" s="11">
        <f t="shared" si="41"/>
        <v>9</v>
      </c>
      <c r="S77" s="11">
        <v>7</v>
      </c>
      <c r="T77" s="12"/>
      <c r="U77" s="12">
        <v>7</v>
      </c>
      <c r="V77" s="12"/>
      <c r="W77" s="12">
        <v>7</v>
      </c>
      <c r="X77" s="12"/>
      <c r="Y77" s="11">
        <v>8</v>
      </c>
      <c r="Z77" s="12"/>
      <c r="AA77" s="11">
        <f t="shared" si="42"/>
        <v>8</v>
      </c>
      <c r="AB77" s="11">
        <v>5</v>
      </c>
      <c r="AC77" s="12"/>
      <c r="AD77" s="11">
        <f t="shared" si="43"/>
        <v>5</v>
      </c>
      <c r="AE77" s="11">
        <v>8</v>
      </c>
      <c r="AF77" s="12"/>
      <c r="AG77" s="11">
        <v>5</v>
      </c>
      <c r="AH77" s="12"/>
      <c r="AI77" s="11">
        <f t="shared" si="44"/>
        <v>5</v>
      </c>
      <c r="AJ77" s="11">
        <v>7</v>
      </c>
      <c r="AK77" s="12"/>
      <c r="AL77" s="11">
        <v>7</v>
      </c>
      <c r="AM77" s="12"/>
      <c r="AN77" s="11">
        <v>8</v>
      </c>
      <c r="AO77" s="12"/>
      <c r="AP77" s="12">
        <v>7</v>
      </c>
      <c r="AQ77" s="12"/>
      <c r="AR77" s="12">
        <v>6</v>
      </c>
      <c r="AS77" s="12"/>
      <c r="AT77" s="11">
        <f t="shared" si="45"/>
        <v>6</v>
      </c>
      <c r="AU77" s="13">
        <f t="shared" si="46"/>
        <v>6.89</v>
      </c>
      <c r="AV77" s="13"/>
      <c r="AW77" s="14" t="str">
        <f t="shared" si="31"/>
        <v>TBKhá</v>
      </c>
      <c r="AX77" s="14"/>
      <c r="AY77" s="11">
        <v>7</v>
      </c>
      <c r="AZ77" s="12"/>
      <c r="BA77" s="11">
        <v>8</v>
      </c>
      <c r="BB77" s="11"/>
      <c r="BC77" s="11">
        <v>9</v>
      </c>
      <c r="BD77" s="12"/>
      <c r="BE77" s="11">
        <v>7</v>
      </c>
      <c r="BF77" s="12"/>
      <c r="BG77" s="11">
        <v>7</v>
      </c>
      <c r="BH77" s="12"/>
      <c r="BI77" s="11">
        <v>8</v>
      </c>
      <c r="BJ77" s="12"/>
      <c r="BK77" s="11">
        <v>8</v>
      </c>
      <c r="BL77" s="12"/>
      <c r="BM77" s="11">
        <v>7</v>
      </c>
      <c r="BN77" s="12"/>
      <c r="BO77" s="12">
        <v>8</v>
      </c>
      <c r="BP77" s="12"/>
      <c r="BQ77" s="12">
        <v>8</v>
      </c>
      <c r="BR77" s="12"/>
      <c r="BS77" s="11">
        <v>9</v>
      </c>
      <c r="BT77" s="12"/>
      <c r="BU77" s="11">
        <f t="shared" si="47"/>
        <v>9</v>
      </c>
      <c r="BV77" s="11">
        <v>8</v>
      </c>
      <c r="BW77" s="11"/>
      <c r="BX77" s="11">
        <v>7</v>
      </c>
      <c r="BY77" s="12"/>
      <c r="BZ77" s="11">
        <v>8</v>
      </c>
      <c r="CA77" s="12"/>
      <c r="CB77" s="11">
        <f t="shared" si="48"/>
        <v>8</v>
      </c>
      <c r="CC77" s="11">
        <v>7</v>
      </c>
      <c r="CD77" s="12"/>
      <c r="CE77" s="11">
        <v>8</v>
      </c>
      <c r="CF77" s="11"/>
      <c r="CG77" s="11">
        <v>8</v>
      </c>
      <c r="CH77" s="11"/>
      <c r="CI77" s="11">
        <v>8</v>
      </c>
      <c r="CJ77" s="12"/>
      <c r="CK77" s="11">
        <f t="shared" si="49"/>
        <v>8</v>
      </c>
      <c r="CL77" s="11">
        <v>7</v>
      </c>
      <c r="CM77" s="12"/>
      <c r="CN77" s="11">
        <v>7</v>
      </c>
      <c r="CO77" s="12"/>
      <c r="CP77" s="11">
        <f t="shared" si="50"/>
        <v>7</v>
      </c>
      <c r="CQ77" s="12">
        <v>8</v>
      </c>
      <c r="CR77" s="12"/>
      <c r="CS77" s="12">
        <v>8</v>
      </c>
      <c r="CT77" s="12"/>
      <c r="CU77" s="13">
        <f t="shared" si="51"/>
        <v>7.75</v>
      </c>
      <c r="CV77" s="13"/>
      <c r="CW77" s="14" t="str">
        <f t="shared" si="32"/>
        <v>Khá</v>
      </c>
      <c r="CX77" s="14"/>
      <c r="CY77" s="11">
        <v>9</v>
      </c>
      <c r="CZ77" s="12"/>
      <c r="DA77" s="11">
        <f t="shared" si="52"/>
        <v>9</v>
      </c>
      <c r="DB77" s="11">
        <v>8</v>
      </c>
      <c r="DC77" s="11"/>
      <c r="DD77" s="11">
        <f t="shared" si="53"/>
        <v>8</v>
      </c>
      <c r="DE77" s="11">
        <v>8</v>
      </c>
      <c r="DF77" s="12"/>
      <c r="DG77" s="11">
        <v>8</v>
      </c>
      <c r="DH77" s="12"/>
      <c r="DI77" s="11">
        <v>9</v>
      </c>
      <c r="DJ77" s="12"/>
      <c r="DK77" s="11">
        <v>8</v>
      </c>
      <c r="DL77" s="12"/>
      <c r="DM77" s="11">
        <v>8</v>
      </c>
      <c r="DN77" s="12"/>
      <c r="DO77" s="11">
        <v>8</v>
      </c>
      <c r="DP77" s="12"/>
      <c r="DQ77" s="12">
        <v>9</v>
      </c>
      <c r="DR77" s="12"/>
      <c r="DS77" s="12">
        <v>9</v>
      </c>
      <c r="DT77" s="12"/>
      <c r="DU77" s="13">
        <f t="shared" si="54"/>
        <v>8.4</v>
      </c>
      <c r="DV77" s="13"/>
      <c r="DW77" s="14" t="str">
        <f t="shared" si="36"/>
        <v>Giỏi</v>
      </c>
      <c r="DX77" s="14"/>
      <c r="DY77" s="11">
        <v>9</v>
      </c>
      <c r="DZ77" s="98"/>
      <c r="EA77" s="11">
        <v>9</v>
      </c>
      <c r="EB77" s="98"/>
      <c r="EC77" s="11">
        <v>10</v>
      </c>
      <c r="ED77" s="98"/>
      <c r="EE77" s="11">
        <v>8</v>
      </c>
      <c r="EF77" s="98"/>
      <c r="EG77" s="11">
        <v>8</v>
      </c>
      <c r="EH77" s="98"/>
      <c r="EI77" s="11">
        <v>9</v>
      </c>
      <c r="EJ77" s="98"/>
      <c r="EK77" s="11">
        <f t="shared" si="55"/>
        <v>9</v>
      </c>
      <c r="EL77" s="11">
        <v>9</v>
      </c>
      <c r="EM77" s="98"/>
      <c r="EN77" s="11">
        <v>9</v>
      </c>
      <c r="EO77" s="98"/>
      <c r="EP77" s="11">
        <v>9</v>
      </c>
      <c r="EQ77" s="98"/>
      <c r="ER77" s="11">
        <v>8</v>
      </c>
      <c r="ES77" s="98"/>
      <c r="ET77" s="11">
        <v>8</v>
      </c>
      <c r="EU77" s="98"/>
      <c r="EV77" s="217">
        <f t="shared" si="56"/>
        <v>8.75</v>
      </c>
      <c r="EW77" s="220"/>
      <c r="EX77" s="221" t="str">
        <f t="shared" si="58"/>
        <v>Giỏi</v>
      </c>
      <c r="EY77" s="221"/>
      <c r="EZ77" s="217">
        <f t="shared" si="57"/>
        <v>8.58</v>
      </c>
      <c r="FA77" s="220"/>
      <c r="FB77" s="221" t="str">
        <f t="shared" si="59"/>
        <v>Giỏi</v>
      </c>
      <c r="FC77" s="219" t="str">
        <f t="shared" si="61"/>
        <v>Trần Thị MỹTrang</v>
      </c>
      <c r="FD77" s="13">
        <f t="shared" si="62"/>
        <v>7.74</v>
      </c>
      <c r="FE77" s="13"/>
      <c r="FF77" s="14" t="str">
        <f t="shared" si="34"/>
        <v>Khá</v>
      </c>
      <c r="FG77" s="15">
        <f t="shared" si="60"/>
        <v>24</v>
      </c>
    </row>
    <row r="78" spans="1:163" ht="12.75" x14ac:dyDescent="0.2">
      <c r="A78" s="16">
        <v>78</v>
      </c>
      <c r="B78" s="17" t="s">
        <v>406</v>
      </c>
      <c r="C78" s="18" t="s">
        <v>178</v>
      </c>
      <c r="D78" s="11">
        <v>7</v>
      </c>
      <c r="E78" s="12"/>
      <c r="F78" s="11">
        <f t="shared" si="37"/>
        <v>7</v>
      </c>
      <c r="G78" s="11">
        <v>7</v>
      </c>
      <c r="H78" s="12"/>
      <c r="I78" s="11">
        <f t="shared" si="38"/>
        <v>7</v>
      </c>
      <c r="J78" s="11">
        <v>7</v>
      </c>
      <c r="K78" s="12"/>
      <c r="L78" s="11">
        <f t="shared" si="39"/>
        <v>7</v>
      </c>
      <c r="M78" s="11">
        <v>6</v>
      </c>
      <c r="N78" s="12"/>
      <c r="O78" s="11">
        <f t="shared" si="40"/>
        <v>6</v>
      </c>
      <c r="P78" s="11">
        <v>7</v>
      </c>
      <c r="Q78" s="12"/>
      <c r="R78" s="11">
        <f t="shared" si="41"/>
        <v>7</v>
      </c>
      <c r="S78" s="11">
        <v>6</v>
      </c>
      <c r="T78" s="12"/>
      <c r="U78" s="12">
        <v>8</v>
      </c>
      <c r="V78" s="12"/>
      <c r="W78" s="12">
        <v>8</v>
      </c>
      <c r="X78" s="12"/>
      <c r="Y78" s="11">
        <v>9</v>
      </c>
      <c r="Z78" s="12"/>
      <c r="AA78" s="11">
        <f t="shared" si="42"/>
        <v>9</v>
      </c>
      <c r="AB78" s="11">
        <v>6</v>
      </c>
      <c r="AC78" s="12"/>
      <c r="AD78" s="11">
        <f t="shared" si="43"/>
        <v>6</v>
      </c>
      <c r="AE78" s="11">
        <v>8</v>
      </c>
      <c r="AF78" s="12"/>
      <c r="AG78" s="11">
        <v>6</v>
      </c>
      <c r="AH78" s="12"/>
      <c r="AI78" s="11">
        <f t="shared" si="44"/>
        <v>6</v>
      </c>
      <c r="AJ78" s="11">
        <v>7</v>
      </c>
      <c r="AK78" s="12"/>
      <c r="AL78" s="11">
        <v>7</v>
      </c>
      <c r="AM78" s="12"/>
      <c r="AN78" s="11">
        <v>7</v>
      </c>
      <c r="AO78" s="12"/>
      <c r="AP78" s="12">
        <v>7</v>
      </c>
      <c r="AQ78" s="12"/>
      <c r="AR78" s="12">
        <v>5</v>
      </c>
      <c r="AS78" s="12"/>
      <c r="AT78" s="11">
        <f t="shared" si="45"/>
        <v>5</v>
      </c>
      <c r="AU78" s="13">
        <f t="shared" si="46"/>
        <v>6.94</v>
      </c>
      <c r="AV78" s="13"/>
      <c r="AW78" s="14" t="str">
        <f t="shared" si="31"/>
        <v>TBKhá</v>
      </c>
      <c r="AX78" s="14"/>
      <c r="AY78" s="11">
        <v>6</v>
      </c>
      <c r="AZ78" s="12"/>
      <c r="BA78" s="11">
        <v>8</v>
      </c>
      <c r="BB78" s="11"/>
      <c r="BC78" s="11">
        <v>8</v>
      </c>
      <c r="BD78" s="12"/>
      <c r="BE78" s="11">
        <v>7</v>
      </c>
      <c r="BF78" s="12"/>
      <c r="BG78" s="11">
        <v>8</v>
      </c>
      <c r="BH78" s="12"/>
      <c r="BI78" s="11">
        <v>8</v>
      </c>
      <c r="BJ78" s="12"/>
      <c r="BK78" s="11">
        <v>9</v>
      </c>
      <c r="BL78" s="12"/>
      <c r="BM78" s="11">
        <v>7</v>
      </c>
      <c r="BN78" s="12"/>
      <c r="BO78" s="12">
        <v>8</v>
      </c>
      <c r="BP78" s="12"/>
      <c r="BQ78" s="12">
        <v>8</v>
      </c>
      <c r="BR78" s="12"/>
      <c r="BS78" s="11">
        <v>7</v>
      </c>
      <c r="BT78" s="12"/>
      <c r="BU78" s="11">
        <f t="shared" si="47"/>
        <v>7</v>
      </c>
      <c r="BV78" s="11">
        <v>8</v>
      </c>
      <c r="BW78" s="11"/>
      <c r="BX78" s="11">
        <v>8</v>
      </c>
      <c r="BY78" s="12"/>
      <c r="BZ78" s="11">
        <v>8</v>
      </c>
      <c r="CA78" s="12"/>
      <c r="CB78" s="11">
        <f t="shared" si="48"/>
        <v>8</v>
      </c>
      <c r="CC78" s="11">
        <v>7</v>
      </c>
      <c r="CD78" s="12"/>
      <c r="CE78" s="11">
        <v>8</v>
      </c>
      <c r="CF78" s="11"/>
      <c r="CG78" s="11">
        <v>9</v>
      </c>
      <c r="CH78" s="11"/>
      <c r="CI78" s="11">
        <v>9</v>
      </c>
      <c r="CJ78" s="12"/>
      <c r="CK78" s="11">
        <f t="shared" si="49"/>
        <v>9</v>
      </c>
      <c r="CL78" s="11">
        <v>7</v>
      </c>
      <c r="CM78" s="12"/>
      <c r="CN78" s="11">
        <v>8</v>
      </c>
      <c r="CO78" s="12"/>
      <c r="CP78" s="11">
        <f t="shared" si="50"/>
        <v>8</v>
      </c>
      <c r="CQ78" s="12">
        <v>8</v>
      </c>
      <c r="CR78" s="12"/>
      <c r="CS78" s="12">
        <v>9</v>
      </c>
      <c r="CT78" s="12"/>
      <c r="CU78" s="13">
        <f t="shared" si="51"/>
        <v>7.81</v>
      </c>
      <c r="CV78" s="13"/>
      <c r="CW78" s="14" t="str">
        <f t="shared" si="32"/>
        <v>Khá</v>
      </c>
      <c r="CX78" s="14"/>
      <c r="CY78" s="11">
        <v>9</v>
      </c>
      <c r="CZ78" s="12"/>
      <c r="DA78" s="11">
        <f t="shared" si="52"/>
        <v>9</v>
      </c>
      <c r="DB78" s="11">
        <v>7</v>
      </c>
      <c r="DC78" s="11"/>
      <c r="DD78" s="11">
        <f t="shared" si="53"/>
        <v>7</v>
      </c>
      <c r="DE78" s="11">
        <v>7</v>
      </c>
      <c r="DF78" s="12"/>
      <c r="DG78" s="11">
        <v>8</v>
      </c>
      <c r="DH78" s="12"/>
      <c r="DI78" s="11">
        <v>9</v>
      </c>
      <c r="DJ78" s="12"/>
      <c r="DK78" s="11">
        <v>8</v>
      </c>
      <c r="DL78" s="12"/>
      <c r="DM78" s="11">
        <v>8</v>
      </c>
      <c r="DN78" s="12"/>
      <c r="DO78" s="11">
        <v>8</v>
      </c>
      <c r="DP78" s="12"/>
      <c r="DQ78" s="12">
        <v>9</v>
      </c>
      <c r="DR78" s="12"/>
      <c r="DS78" s="12">
        <v>9</v>
      </c>
      <c r="DT78" s="12"/>
      <c r="DU78" s="13">
        <f t="shared" si="54"/>
        <v>8.1999999999999993</v>
      </c>
      <c r="DV78" s="13"/>
      <c r="DW78" s="14" t="str">
        <f t="shared" si="36"/>
        <v>Giỏi</v>
      </c>
      <c r="DX78" s="14"/>
      <c r="DY78" s="11">
        <v>9</v>
      </c>
      <c r="DZ78" s="98"/>
      <c r="EA78" s="11">
        <v>8</v>
      </c>
      <c r="EB78" s="98"/>
      <c r="EC78" s="11">
        <v>10</v>
      </c>
      <c r="ED78" s="98"/>
      <c r="EE78" s="11">
        <v>10</v>
      </c>
      <c r="EF78" s="98"/>
      <c r="EG78" s="11">
        <v>9</v>
      </c>
      <c r="EH78" s="98"/>
      <c r="EI78" s="11">
        <v>8</v>
      </c>
      <c r="EJ78" s="98"/>
      <c r="EK78" s="11">
        <f t="shared" si="55"/>
        <v>8</v>
      </c>
      <c r="EL78" s="11">
        <v>8</v>
      </c>
      <c r="EM78" s="98"/>
      <c r="EN78" s="11">
        <v>8</v>
      </c>
      <c r="EO78" s="98"/>
      <c r="EP78" s="11">
        <v>8</v>
      </c>
      <c r="EQ78" s="98"/>
      <c r="ER78" s="11">
        <v>9</v>
      </c>
      <c r="ES78" s="98"/>
      <c r="ET78" s="11">
        <v>8</v>
      </c>
      <c r="EU78" s="98"/>
      <c r="EV78" s="217">
        <f t="shared" si="56"/>
        <v>8.5399999999999991</v>
      </c>
      <c r="EW78" s="220"/>
      <c r="EX78" s="221" t="str">
        <f t="shared" si="58"/>
        <v>Giỏi</v>
      </c>
      <c r="EY78" s="221"/>
      <c r="EZ78" s="217">
        <f t="shared" si="57"/>
        <v>8.3800000000000008</v>
      </c>
      <c r="FA78" s="220"/>
      <c r="FB78" s="221" t="str">
        <f t="shared" si="59"/>
        <v>Giỏi</v>
      </c>
      <c r="FC78" s="219" t="str">
        <f t="shared" si="61"/>
        <v>Võ Thị MỹTrinh</v>
      </c>
      <c r="FD78" s="13">
        <f t="shared" si="62"/>
        <v>7.71</v>
      </c>
      <c r="FE78" s="13"/>
      <c r="FF78" s="14" t="str">
        <f t="shared" si="34"/>
        <v>Khá</v>
      </c>
      <c r="FG78" s="15">
        <f t="shared" si="60"/>
        <v>26</v>
      </c>
    </row>
    <row r="79" spans="1:163" ht="12.75" x14ac:dyDescent="0.2">
      <c r="A79" s="16">
        <v>79</v>
      </c>
      <c r="B79" s="17" t="s">
        <v>407</v>
      </c>
      <c r="C79" s="18" t="s">
        <v>180</v>
      </c>
      <c r="D79" s="11">
        <v>7</v>
      </c>
      <c r="E79" s="12"/>
      <c r="F79" s="11">
        <f t="shared" si="37"/>
        <v>7</v>
      </c>
      <c r="G79" s="11">
        <v>4</v>
      </c>
      <c r="H79" s="12">
        <v>6</v>
      </c>
      <c r="I79" s="11">
        <f t="shared" si="38"/>
        <v>6</v>
      </c>
      <c r="J79" s="11">
        <v>6</v>
      </c>
      <c r="K79" s="12"/>
      <c r="L79" s="11">
        <f t="shared" si="39"/>
        <v>6</v>
      </c>
      <c r="M79" s="11">
        <v>5</v>
      </c>
      <c r="N79" s="12"/>
      <c r="O79" s="11">
        <f t="shared" si="40"/>
        <v>5</v>
      </c>
      <c r="P79" s="11">
        <v>7</v>
      </c>
      <c r="Q79" s="12"/>
      <c r="R79" s="11">
        <f t="shared" si="41"/>
        <v>7</v>
      </c>
      <c r="S79" s="11">
        <v>5</v>
      </c>
      <c r="T79" s="12"/>
      <c r="U79" s="12">
        <v>6</v>
      </c>
      <c r="V79" s="12"/>
      <c r="W79" s="12">
        <v>8</v>
      </c>
      <c r="X79" s="12"/>
      <c r="Y79" s="11">
        <v>8</v>
      </c>
      <c r="Z79" s="12"/>
      <c r="AA79" s="11">
        <f t="shared" si="42"/>
        <v>8</v>
      </c>
      <c r="AB79" s="11">
        <v>5</v>
      </c>
      <c r="AC79" s="12"/>
      <c r="AD79" s="11">
        <f t="shared" si="43"/>
        <v>5</v>
      </c>
      <c r="AE79" s="11">
        <v>8</v>
      </c>
      <c r="AF79" s="12"/>
      <c r="AG79" s="11">
        <v>5</v>
      </c>
      <c r="AH79" s="12"/>
      <c r="AI79" s="11">
        <f t="shared" si="44"/>
        <v>5</v>
      </c>
      <c r="AJ79" s="11">
        <v>6</v>
      </c>
      <c r="AK79" s="12"/>
      <c r="AL79" s="11">
        <v>5</v>
      </c>
      <c r="AM79" s="12"/>
      <c r="AN79" s="11">
        <v>8</v>
      </c>
      <c r="AO79" s="12"/>
      <c r="AP79" s="12">
        <v>8</v>
      </c>
      <c r="AQ79" s="12"/>
      <c r="AR79" s="12">
        <v>4</v>
      </c>
      <c r="AS79" s="12">
        <v>5</v>
      </c>
      <c r="AT79" s="11">
        <f t="shared" si="45"/>
        <v>5</v>
      </c>
      <c r="AU79" s="13">
        <f t="shared" si="46"/>
        <v>6.3</v>
      </c>
      <c r="AV79" s="13"/>
      <c r="AW79" s="14" t="str">
        <f t="shared" si="31"/>
        <v>TBKhá</v>
      </c>
      <c r="AX79" s="14"/>
      <c r="AY79" s="11">
        <v>6</v>
      </c>
      <c r="AZ79" s="12"/>
      <c r="BA79" s="11">
        <v>8</v>
      </c>
      <c r="BB79" s="11"/>
      <c r="BC79" s="11">
        <v>9</v>
      </c>
      <c r="BD79" s="12"/>
      <c r="BE79" s="11">
        <v>7</v>
      </c>
      <c r="BF79" s="12"/>
      <c r="BG79" s="11">
        <v>7</v>
      </c>
      <c r="BH79" s="12"/>
      <c r="BI79" s="11">
        <v>8</v>
      </c>
      <c r="BJ79" s="12"/>
      <c r="BK79" s="11">
        <v>8</v>
      </c>
      <c r="BL79" s="12"/>
      <c r="BM79" s="11">
        <v>6</v>
      </c>
      <c r="BN79" s="12"/>
      <c r="BO79" s="12">
        <v>8</v>
      </c>
      <c r="BP79" s="12"/>
      <c r="BQ79" s="12">
        <v>8</v>
      </c>
      <c r="BR79" s="12"/>
      <c r="BS79" s="11">
        <v>8</v>
      </c>
      <c r="BT79" s="12"/>
      <c r="BU79" s="11">
        <f t="shared" si="47"/>
        <v>8</v>
      </c>
      <c r="BV79" s="11">
        <v>7</v>
      </c>
      <c r="BW79" s="11"/>
      <c r="BX79" s="11">
        <v>8</v>
      </c>
      <c r="BY79" s="12"/>
      <c r="BZ79" s="11">
        <v>8</v>
      </c>
      <c r="CA79" s="12"/>
      <c r="CB79" s="11">
        <f t="shared" si="48"/>
        <v>8</v>
      </c>
      <c r="CC79" s="11">
        <v>6</v>
      </c>
      <c r="CD79" s="12"/>
      <c r="CE79" s="11">
        <v>8</v>
      </c>
      <c r="CF79" s="11"/>
      <c r="CG79" s="11">
        <v>8</v>
      </c>
      <c r="CH79" s="11"/>
      <c r="CI79" s="11">
        <v>8</v>
      </c>
      <c r="CJ79" s="12"/>
      <c r="CK79" s="11">
        <f t="shared" si="49"/>
        <v>8</v>
      </c>
      <c r="CL79" s="11">
        <v>7</v>
      </c>
      <c r="CM79" s="12"/>
      <c r="CN79" s="11">
        <v>8</v>
      </c>
      <c r="CO79" s="12"/>
      <c r="CP79" s="11">
        <f t="shared" si="50"/>
        <v>8</v>
      </c>
      <c r="CQ79" s="12">
        <v>8</v>
      </c>
      <c r="CR79" s="12"/>
      <c r="CS79" s="12">
        <v>8</v>
      </c>
      <c r="CT79" s="12"/>
      <c r="CU79" s="13">
        <f t="shared" si="51"/>
        <v>7.55</v>
      </c>
      <c r="CV79" s="13"/>
      <c r="CW79" s="14" t="str">
        <f t="shared" si="32"/>
        <v>Khá</v>
      </c>
      <c r="CX79" s="14"/>
      <c r="CY79" s="11">
        <v>8</v>
      </c>
      <c r="CZ79" s="12"/>
      <c r="DA79" s="11">
        <f t="shared" si="52"/>
        <v>8</v>
      </c>
      <c r="DB79" s="11">
        <v>7</v>
      </c>
      <c r="DC79" s="11"/>
      <c r="DD79" s="11">
        <f t="shared" si="53"/>
        <v>7</v>
      </c>
      <c r="DE79" s="11">
        <v>7</v>
      </c>
      <c r="DF79" s="12"/>
      <c r="DG79" s="11">
        <v>8</v>
      </c>
      <c r="DH79" s="12"/>
      <c r="DI79" s="11">
        <v>8</v>
      </c>
      <c r="DJ79" s="12"/>
      <c r="DK79" s="11">
        <v>8</v>
      </c>
      <c r="DL79" s="12"/>
      <c r="DM79" s="11">
        <v>8</v>
      </c>
      <c r="DN79" s="12"/>
      <c r="DO79" s="11">
        <v>8</v>
      </c>
      <c r="DP79" s="12"/>
      <c r="DQ79" s="12">
        <v>9</v>
      </c>
      <c r="DR79" s="12"/>
      <c r="DS79" s="12">
        <v>9</v>
      </c>
      <c r="DT79" s="12"/>
      <c r="DU79" s="13">
        <f t="shared" si="54"/>
        <v>7.96</v>
      </c>
      <c r="DV79" s="13"/>
      <c r="DW79" s="14" t="str">
        <f t="shared" si="36"/>
        <v>Khá</v>
      </c>
      <c r="DX79" s="14"/>
      <c r="DY79" s="11">
        <v>7</v>
      </c>
      <c r="DZ79" s="98"/>
      <c r="EA79" s="11">
        <v>7</v>
      </c>
      <c r="EB79" s="98"/>
      <c r="EC79" s="11">
        <v>10</v>
      </c>
      <c r="ED79" s="98"/>
      <c r="EE79" s="11">
        <v>8</v>
      </c>
      <c r="EF79" s="98"/>
      <c r="EG79" s="11">
        <v>8</v>
      </c>
      <c r="EH79" s="98"/>
      <c r="EI79" s="11">
        <v>8</v>
      </c>
      <c r="EJ79" s="98"/>
      <c r="EK79" s="11">
        <f t="shared" si="55"/>
        <v>8</v>
      </c>
      <c r="EL79" s="11">
        <v>8</v>
      </c>
      <c r="EM79" s="98"/>
      <c r="EN79" s="11">
        <v>8</v>
      </c>
      <c r="EO79" s="98"/>
      <c r="EP79" s="11">
        <v>9</v>
      </c>
      <c r="EQ79" s="98"/>
      <c r="ER79" s="11">
        <v>8</v>
      </c>
      <c r="ES79" s="98"/>
      <c r="ET79" s="11">
        <v>8</v>
      </c>
      <c r="EU79" s="98"/>
      <c r="EV79" s="217">
        <f t="shared" si="56"/>
        <v>8.18</v>
      </c>
      <c r="EW79" s="220"/>
      <c r="EX79" s="221" t="str">
        <f t="shared" si="58"/>
        <v>Giỏi</v>
      </c>
      <c r="EY79" s="221"/>
      <c r="EZ79" s="217">
        <f t="shared" si="57"/>
        <v>8.08</v>
      </c>
      <c r="FA79" s="220"/>
      <c r="FB79" s="221" t="str">
        <f t="shared" si="59"/>
        <v>Giỏi</v>
      </c>
      <c r="FC79" s="219" t="str">
        <f t="shared" si="61"/>
        <v>Đỗ Lê CẩmTú</v>
      </c>
      <c r="FD79" s="13">
        <f t="shared" si="62"/>
        <v>7.3</v>
      </c>
      <c r="FE79" s="13"/>
      <c r="FF79" s="14" t="str">
        <f t="shared" si="34"/>
        <v>Khá</v>
      </c>
      <c r="FG79" s="15">
        <f t="shared" si="60"/>
        <v>52</v>
      </c>
    </row>
    <row r="80" spans="1:163" ht="12.75" x14ac:dyDescent="0.2">
      <c r="A80" s="16">
        <v>80</v>
      </c>
      <c r="B80" s="17" t="s">
        <v>408</v>
      </c>
      <c r="C80" s="18" t="s">
        <v>182</v>
      </c>
      <c r="D80" s="11">
        <v>8</v>
      </c>
      <c r="E80" s="12"/>
      <c r="F80" s="11">
        <f t="shared" si="37"/>
        <v>8</v>
      </c>
      <c r="G80" s="11">
        <v>6</v>
      </c>
      <c r="H80" s="12"/>
      <c r="I80" s="11">
        <f t="shared" si="38"/>
        <v>6</v>
      </c>
      <c r="J80" s="11">
        <v>8</v>
      </c>
      <c r="K80" s="12"/>
      <c r="L80" s="11">
        <f t="shared" si="39"/>
        <v>8</v>
      </c>
      <c r="M80" s="11">
        <v>7</v>
      </c>
      <c r="N80" s="12"/>
      <c r="O80" s="11">
        <f t="shared" si="40"/>
        <v>7</v>
      </c>
      <c r="P80" s="11">
        <v>8</v>
      </c>
      <c r="Q80" s="12"/>
      <c r="R80" s="11">
        <f t="shared" si="41"/>
        <v>8</v>
      </c>
      <c r="S80" s="11">
        <v>7</v>
      </c>
      <c r="T80" s="12"/>
      <c r="U80" s="12">
        <v>9</v>
      </c>
      <c r="V80" s="12"/>
      <c r="W80" s="12">
        <v>9</v>
      </c>
      <c r="X80" s="12"/>
      <c r="Y80" s="11">
        <v>9</v>
      </c>
      <c r="Z80" s="12"/>
      <c r="AA80" s="11">
        <f t="shared" si="42"/>
        <v>9</v>
      </c>
      <c r="AB80" s="11">
        <v>5</v>
      </c>
      <c r="AC80" s="12"/>
      <c r="AD80" s="11">
        <f t="shared" si="43"/>
        <v>5</v>
      </c>
      <c r="AE80" s="11">
        <v>8</v>
      </c>
      <c r="AF80" s="12"/>
      <c r="AG80" s="11">
        <v>7</v>
      </c>
      <c r="AH80" s="12"/>
      <c r="AI80" s="11">
        <f t="shared" si="44"/>
        <v>7</v>
      </c>
      <c r="AJ80" s="11">
        <v>8</v>
      </c>
      <c r="AK80" s="12"/>
      <c r="AL80" s="11">
        <v>8</v>
      </c>
      <c r="AM80" s="12"/>
      <c r="AN80" s="11">
        <v>8</v>
      </c>
      <c r="AO80" s="12"/>
      <c r="AP80" s="12">
        <v>7</v>
      </c>
      <c r="AQ80" s="12"/>
      <c r="AR80" s="12">
        <v>7</v>
      </c>
      <c r="AS80" s="12"/>
      <c r="AT80" s="11">
        <f t="shared" si="45"/>
        <v>7</v>
      </c>
      <c r="AU80" s="13">
        <f t="shared" si="46"/>
        <v>7.44</v>
      </c>
      <c r="AV80" s="13"/>
      <c r="AW80" s="14" t="str">
        <f t="shared" si="31"/>
        <v>Khá</v>
      </c>
      <c r="AX80" s="14"/>
      <c r="AY80" s="11">
        <v>7</v>
      </c>
      <c r="AZ80" s="12"/>
      <c r="BA80" s="11">
        <v>8</v>
      </c>
      <c r="BB80" s="11"/>
      <c r="BC80" s="11">
        <v>8</v>
      </c>
      <c r="BD80" s="12"/>
      <c r="BE80" s="11">
        <v>9</v>
      </c>
      <c r="BF80" s="12"/>
      <c r="BG80" s="11">
        <v>9</v>
      </c>
      <c r="BH80" s="12"/>
      <c r="BI80" s="11">
        <v>9</v>
      </c>
      <c r="BJ80" s="12"/>
      <c r="BK80" s="11">
        <v>9</v>
      </c>
      <c r="BL80" s="12"/>
      <c r="BM80" s="11">
        <v>8</v>
      </c>
      <c r="BN80" s="12"/>
      <c r="BO80" s="12">
        <v>8</v>
      </c>
      <c r="BP80" s="12"/>
      <c r="BQ80" s="12">
        <v>9</v>
      </c>
      <c r="BR80" s="12"/>
      <c r="BS80" s="11">
        <v>9</v>
      </c>
      <c r="BT80" s="12"/>
      <c r="BU80" s="11">
        <f t="shared" si="47"/>
        <v>9</v>
      </c>
      <c r="BV80" s="11">
        <v>7</v>
      </c>
      <c r="BW80" s="11"/>
      <c r="BX80" s="11">
        <v>8</v>
      </c>
      <c r="BY80" s="12"/>
      <c r="BZ80" s="11">
        <v>8</v>
      </c>
      <c r="CA80" s="12"/>
      <c r="CB80" s="11">
        <f t="shared" si="48"/>
        <v>8</v>
      </c>
      <c r="CC80" s="11">
        <v>8</v>
      </c>
      <c r="CD80" s="12"/>
      <c r="CE80" s="11">
        <v>9</v>
      </c>
      <c r="CF80" s="11"/>
      <c r="CG80" s="11">
        <v>9</v>
      </c>
      <c r="CH80" s="11"/>
      <c r="CI80" s="11">
        <v>9</v>
      </c>
      <c r="CJ80" s="12"/>
      <c r="CK80" s="11">
        <f t="shared" si="49"/>
        <v>9</v>
      </c>
      <c r="CL80" s="11">
        <v>8</v>
      </c>
      <c r="CM80" s="12"/>
      <c r="CN80" s="11">
        <v>9</v>
      </c>
      <c r="CO80" s="12"/>
      <c r="CP80" s="11">
        <f t="shared" si="50"/>
        <v>9</v>
      </c>
      <c r="CQ80" s="12">
        <v>8</v>
      </c>
      <c r="CR80" s="12"/>
      <c r="CS80" s="12">
        <v>9</v>
      </c>
      <c r="CT80" s="12"/>
      <c r="CU80" s="13">
        <f t="shared" si="51"/>
        <v>8.32</v>
      </c>
      <c r="CV80" s="13"/>
      <c r="CW80" s="14" t="str">
        <f t="shared" si="32"/>
        <v>Giỏi</v>
      </c>
      <c r="CX80" s="14"/>
      <c r="CY80" s="11">
        <v>9</v>
      </c>
      <c r="CZ80" s="12"/>
      <c r="DA80" s="11">
        <f t="shared" si="52"/>
        <v>9</v>
      </c>
      <c r="DB80" s="11">
        <v>10</v>
      </c>
      <c r="DC80" s="11"/>
      <c r="DD80" s="11">
        <f t="shared" si="53"/>
        <v>10</v>
      </c>
      <c r="DE80" s="11">
        <v>8</v>
      </c>
      <c r="DF80" s="12"/>
      <c r="DG80" s="11">
        <v>8</v>
      </c>
      <c r="DH80" s="12"/>
      <c r="DI80" s="11">
        <v>9</v>
      </c>
      <c r="DJ80" s="12"/>
      <c r="DK80" s="11">
        <v>8</v>
      </c>
      <c r="DL80" s="12"/>
      <c r="DM80" s="11">
        <v>8</v>
      </c>
      <c r="DN80" s="12"/>
      <c r="DO80" s="11">
        <v>8</v>
      </c>
      <c r="DP80" s="12"/>
      <c r="DQ80" s="12">
        <v>9</v>
      </c>
      <c r="DR80" s="12"/>
      <c r="DS80" s="12">
        <v>9</v>
      </c>
      <c r="DT80" s="12"/>
      <c r="DU80" s="13">
        <f t="shared" si="54"/>
        <v>8.64</v>
      </c>
      <c r="DV80" s="13"/>
      <c r="DW80" s="14" t="str">
        <f t="shared" si="36"/>
        <v>Giỏi</v>
      </c>
      <c r="DX80" s="14"/>
      <c r="DY80" s="11">
        <v>10</v>
      </c>
      <c r="DZ80" s="98"/>
      <c r="EA80" s="11">
        <v>9</v>
      </c>
      <c r="EB80" s="98"/>
      <c r="EC80" s="11">
        <v>10</v>
      </c>
      <c r="ED80" s="98"/>
      <c r="EE80" s="11">
        <v>8</v>
      </c>
      <c r="EF80" s="98"/>
      <c r="EG80" s="11">
        <v>9</v>
      </c>
      <c r="EH80" s="98"/>
      <c r="EI80" s="11">
        <v>9</v>
      </c>
      <c r="EJ80" s="98"/>
      <c r="EK80" s="11">
        <f t="shared" si="55"/>
        <v>9</v>
      </c>
      <c r="EL80" s="11">
        <v>8</v>
      </c>
      <c r="EM80" s="98"/>
      <c r="EN80" s="11">
        <v>9</v>
      </c>
      <c r="EO80" s="98"/>
      <c r="EP80" s="11">
        <v>9</v>
      </c>
      <c r="EQ80" s="98"/>
      <c r="ER80" s="11">
        <v>10</v>
      </c>
      <c r="ES80" s="98"/>
      <c r="ET80" s="11">
        <v>9</v>
      </c>
      <c r="EU80" s="98"/>
      <c r="EV80" s="217">
        <f t="shared" si="56"/>
        <v>9.11</v>
      </c>
      <c r="EW80" s="220"/>
      <c r="EX80" s="221" t="str">
        <f t="shared" si="58"/>
        <v>Xuất sắc</v>
      </c>
      <c r="EY80" s="221"/>
      <c r="EZ80" s="217">
        <f t="shared" si="57"/>
        <v>8.89</v>
      </c>
      <c r="FA80" s="220"/>
      <c r="FB80" s="221" t="str">
        <f t="shared" si="59"/>
        <v>Giỏi</v>
      </c>
      <c r="FC80" s="219" t="str">
        <f t="shared" si="61"/>
        <v>LêTuệ</v>
      </c>
      <c r="FD80" s="13">
        <f t="shared" si="62"/>
        <v>8.2100000000000009</v>
      </c>
      <c r="FE80" s="13"/>
      <c r="FF80" s="14" t="str">
        <f t="shared" si="34"/>
        <v>Giỏi</v>
      </c>
      <c r="FG80" s="15">
        <f t="shared" si="60"/>
        <v>2</v>
      </c>
    </row>
    <row r="81" spans="1:163" ht="12.75" x14ac:dyDescent="0.2">
      <c r="A81" s="16">
        <v>81</v>
      </c>
      <c r="B81" s="17" t="s">
        <v>328</v>
      </c>
      <c r="C81" s="18" t="s">
        <v>278</v>
      </c>
      <c r="D81" s="11">
        <v>4</v>
      </c>
      <c r="E81" s="12">
        <v>5</v>
      </c>
      <c r="F81" s="11">
        <f t="shared" si="37"/>
        <v>5</v>
      </c>
      <c r="G81" s="11">
        <v>6</v>
      </c>
      <c r="H81" s="12"/>
      <c r="I81" s="11">
        <f t="shared" si="38"/>
        <v>6</v>
      </c>
      <c r="J81" s="11">
        <v>8</v>
      </c>
      <c r="K81" s="12"/>
      <c r="L81" s="11">
        <f t="shared" si="39"/>
        <v>8</v>
      </c>
      <c r="M81" s="11">
        <v>5</v>
      </c>
      <c r="N81" s="12"/>
      <c r="O81" s="11">
        <f t="shared" si="40"/>
        <v>5</v>
      </c>
      <c r="P81" s="11">
        <v>6</v>
      </c>
      <c r="Q81" s="12"/>
      <c r="R81" s="11">
        <f t="shared" si="41"/>
        <v>6</v>
      </c>
      <c r="S81" s="11">
        <v>7</v>
      </c>
      <c r="T81" s="12"/>
      <c r="U81" s="12">
        <v>7</v>
      </c>
      <c r="V81" s="12"/>
      <c r="W81" s="12">
        <v>7</v>
      </c>
      <c r="X81" s="12"/>
      <c r="Y81" s="11">
        <v>7</v>
      </c>
      <c r="Z81" s="12"/>
      <c r="AA81" s="11">
        <f t="shared" si="42"/>
        <v>7</v>
      </c>
      <c r="AB81" s="11">
        <v>6</v>
      </c>
      <c r="AC81" s="12"/>
      <c r="AD81" s="11">
        <f t="shared" si="43"/>
        <v>6</v>
      </c>
      <c r="AE81" s="11">
        <v>8</v>
      </c>
      <c r="AF81" s="12"/>
      <c r="AG81" s="11">
        <v>6</v>
      </c>
      <c r="AH81" s="12"/>
      <c r="AI81" s="11">
        <f t="shared" si="44"/>
        <v>6</v>
      </c>
      <c r="AJ81" s="11">
        <v>7</v>
      </c>
      <c r="AK81" s="12"/>
      <c r="AL81" s="11">
        <v>8</v>
      </c>
      <c r="AM81" s="12"/>
      <c r="AN81" s="11">
        <v>7</v>
      </c>
      <c r="AO81" s="12"/>
      <c r="AP81" s="12">
        <v>7</v>
      </c>
      <c r="AQ81" s="12"/>
      <c r="AR81" s="12">
        <v>5</v>
      </c>
      <c r="AS81" s="12"/>
      <c r="AT81" s="11">
        <f t="shared" si="45"/>
        <v>5</v>
      </c>
      <c r="AU81" s="13">
        <f t="shared" si="46"/>
        <v>6.5</v>
      </c>
      <c r="AV81" s="13"/>
      <c r="AW81" s="14" t="str">
        <f t="shared" si="31"/>
        <v>TBKhá</v>
      </c>
      <c r="AX81" s="14"/>
      <c r="AY81" s="11">
        <v>6</v>
      </c>
      <c r="AZ81" s="12"/>
      <c r="BA81" s="11">
        <v>8</v>
      </c>
      <c r="BB81" s="11"/>
      <c r="BC81" s="11">
        <v>8</v>
      </c>
      <c r="BD81" s="12"/>
      <c r="BE81" s="11">
        <v>7</v>
      </c>
      <c r="BF81" s="12"/>
      <c r="BG81" s="11">
        <v>9</v>
      </c>
      <c r="BH81" s="12"/>
      <c r="BI81" s="11">
        <v>9</v>
      </c>
      <c r="BJ81" s="12"/>
      <c r="BK81" s="11">
        <v>8</v>
      </c>
      <c r="BL81" s="12"/>
      <c r="BM81" s="11">
        <v>7</v>
      </c>
      <c r="BN81" s="12"/>
      <c r="BO81" s="12">
        <v>9</v>
      </c>
      <c r="BP81" s="12"/>
      <c r="BQ81" s="12">
        <v>9</v>
      </c>
      <c r="BR81" s="12"/>
      <c r="BS81" s="11">
        <v>9</v>
      </c>
      <c r="BT81" s="12"/>
      <c r="BU81" s="11">
        <f t="shared" si="47"/>
        <v>9</v>
      </c>
      <c r="BV81" s="11">
        <v>8</v>
      </c>
      <c r="BW81" s="11"/>
      <c r="BX81" s="11">
        <v>8</v>
      </c>
      <c r="BY81" s="12"/>
      <c r="BZ81" s="11">
        <v>8</v>
      </c>
      <c r="CA81" s="12"/>
      <c r="CB81" s="11">
        <f t="shared" si="48"/>
        <v>8</v>
      </c>
      <c r="CC81" s="11">
        <v>7</v>
      </c>
      <c r="CD81" s="12"/>
      <c r="CE81" s="11">
        <v>9</v>
      </c>
      <c r="CF81" s="11"/>
      <c r="CG81" s="11">
        <v>9</v>
      </c>
      <c r="CH81" s="11"/>
      <c r="CI81" s="11">
        <v>9</v>
      </c>
      <c r="CJ81" s="12"/>
      <c r="CK81" s="11">
        <f t="shared" si="49"/>
        <v>9</v>
      </c>
      <c r="CL81" s="11">
        <v>8</v>
      </c>
      <c r="CM81" s="12"/>
      <c r="CN81" s="11">
        <v>8</v>
      </c>
      <c r="CO81" s="12"/>
      <c r="CP81" s="11">
        <f t="shared" si="50"/>
        <v>8</v>
      </c>
      <c r="CQ81" s="12">
        <v>8</v>
      </c>
      <c r="CR81" s="12"/>
      <c r="CS81" s="12">
        <v>9</v>
      </c>
      <c r="CT81" s="12"/>
      <c r="CU81" s="13">
        <f t="shared" si="51"/>
        <v>8.15</v>
      </c>
      <c r="CV81" s="13"/>
      <c r="CW81" s="14" t="str">
        <f t="shared" si="32"/>
        <v>Giỏi</v>
      </c>
      <c r="CX81" s="14"/>
      <c r="CY81" s="11">
        <v>8</v>
      </c>
      <c r="CZ81" s="12"/>
      <c r="DA81" s="11">
        <f t="shared" si="52"/>
        <v>8</v>
      </c>
      <c r="DB81" s="11">
        <v>8</v>
      </c>
      <c r="DC81" s="11"/>
      <c r="DD81" s="11">
        <f t="shared" si="53"/>
        <v>8</v>
      </c>
      <c r="DE81" s="11">
        <v>8</v>
      </c>
      <c r="DF81" s="12"/>
      <c r="DG81" s="11">
        <v>7</v>
      </c>
      <c r="DH81" s="12"/>
      <c r="DI81" s="11">
        <v>9</v>
      </c>
      <c r="DJ81" s="12"/>
      <c r="DK81" s="11">
        <v>8</v>
      </c>
      <c r="DL81" s="12"/>
      <c r="DM81" s="11">
        <v>7</v>
      </c>
      <c r="DN81" s="12"/>
      <c r="DO81" s="11">
        <v>9</v>
      </c>
      <c r="DP81" s="12"/>
      <c r="DQ81" s="12">
        <v>9</v>
      </c>
      <c r="DR81" s="12"/>
      <c r="DS81" s="12">
        <v>9</v>
      </c>
      <c r="DT81" s="12"/>
      <c r="DU81" s="13">
        <f t="shared" si="54"/>
        <v>8.08</v>
      </c>
      <c r="DV81" s="13"/>
      <c r="DW81" s="14" t="str">
        <f t="shared" si="36"/>
        <v>Giỏi</v>
      </c>
      <c r="DX81" s="14"/>
      <c r="DY81" s="11">
        <v>7</v>
      </c>
      <c r="DZ81" s="98"/>
      <c r="EA81" s="11">
        <v>8</v>
      </c>
      <c r="EB81" s="98"/>
      <c r="EC81" s="11">
        <v>9</v>
      </c>
      <c r="ED81" s="98"/>
      <c r="EE81" s="11">
        <v>9</v>
      </c>
      <c r="EF81" s="98"/>
      <c r="EG81" s="11">
        <v>9</v>
      </c>
      <c r="EH81" s="98"/>
      <c r="EI81" s="11">
        <v>9</v>
      </c>
      <c r="EJ81" s="98"/>
      <c r="EK81" s="11">
        <f t="shared" si="55"/>
        <v>9</v>
      </c>
      <c r="EL81" s="11">
        <v>9</v>
      </c>
      <c r="EM81" s="98"/>
      <c r="EN81" s="11">
        <v>8</v>
      </c>
      <c r="EO81" s="98"/>
      <c r="EP81" s="11">
        <v>9</v>
      </c>
      <c r="EQ81" s="98"/>
      <c r="ER81" s="11">
        <v>6</v>
      </c>
      <c r="ES81" s="98"/>
      <c r="ET81" s="11">
        <v>8</v>
      </c>
      <c r="EU81" s="98"/>
      <c r="EV81" s="217">
        <f t="shared" ref="EV81" si="63">ROUND(SUMPRODUCT($DY$5:$EU$5,DY81:EU81)/$EV$6,2)</f>
        <v>8.32</v>
      </c>
      <c r="EW81" s="220"/>
      <c r="EX81" s="221" t="str">
        <f t="shared" ref="EX81" si="64">IF(EV81&lt;5,"Yếu",IF(EV81&lt;6,"TBình",IF(EV81&lt;7,"TBKhá",IF(EV81&lt;8,"Khá",IF(EV81&lt;9,"Giỏi","Xuất sắc")))))</f>
        <v>Giỏi</v>
      </c>
      <c r="EY81" s="221"/>
      <c r="EZ81" s="217">
        <f t="shared" ref="EZ81" si="65">ROUND(SUMPRODUCT($CY$5:$EU$5,CY81:EU81)/$EZ$6,2)</f>
        <v>8.2100000000000009</v>
      </c>
      <c r="FA81" s="220"/>
      <c r="FB81" s="221" t="str">
        <f t="shared" ref="FB81" si="66">IF(EZ81&lt;5,"Yếu",IF(EZ81&lt;6,"TBình",IF(EZ81&lt;7,"TBKhá",IF(EZ81&lt;8,"Khá",IF(EZ81&lt;9,"Giỏi","Xuất sắc")))))</f>
        <v>Giỏi</v>
      </c>
      <c r="FC81" s="219" t="str">
        <f t="shared" si="61"/>
        <v>Phan Thị HồngVân</v>
      </c>
      <c r="FD81" s="13">
        <f t="shared" si="62"/>
        <v>7.61</v>
      </c>
      <c r="FE81" s="13"/>
      <c r="FF81" s="14" t="str">
        <f t="shared" si="34"/>
        <v>Khá</v>
      </c>
      <c r="FG81" s="15">
        <f t="shared" si="60"/>
        <v>36</v>
      </c>
    </row>
    <row r="82" spans="1:163" s="61" customFormat="1" ht="12.75" x14ac:dyDescent="0.2">
      <c r="A82" s="58"/>
      <c r="B82" s="59"/>
      <c r="C82" s="60"/>
      <c r="F82" s="61">
        <f>COUNTIF(F7:F81,"&lt;5")</f>
        <v>0</v>
      </c>
      <c r="I82" s="61">
        <f t="shared" ref="I82:BR82" si="67">COUNTIF(I7:I81,"&lt;5")</f>
        <v>0</v>
      </c>
      <c r="L82" s="61">
        <f t="shared" si="67"/>
        <v>0</v>
      </c>
      <c r="O82" s="61">
        <f t="shared" si="67"/>
        <v>0</v>
      </c>
      <c r="R82" s="61">
        <f t="shared" si="67"/>
        <v>0</v>
      </c>
      <c r="S82" s="61">
        <f t="shared" si="67"/>
        <v>0</v>
      </c>
      <c r="T82" s="61">
        <f t="shared" si="67"/>
        <v>0</v>
      </c>
      <c r="U82" s="61">
        <f t="shared" si="67"/>
        <v>0</v>
      </c>
      <c r="V82" s="61">
        <f t="shared" si="67"/>
        <v>0</v>
      </c>
      <c r="W82" s="61">
        <f t="shared" si="67"/>
        <v>0</v>
      </c>
      <c r="X82" s="61">
        <f t="shared" si="67"/>
        <v>0</v>
      </c>
      <c r="Z82" s="61">
        <f t="shared" si="67"/>
        <v>0</v>
      </c>
      <c r="AA82" s="61">
        <f t="shared" si="67"/>
        <v>0</v>
      </c>
      <c r="AC82" s="61">
        <f t="shared" si="67"/>
        <v>0</v>
      </c>
      <c r="AD82" s="61">
        <f t="shared" si="67"/>
        <v>0</v>
      </c>
      <c r="AE82" s="61">
        <f t="shared" si="67"/>
        <v>0</v>
      </c>
      <c r="AF82" s="61">
        <f t="shared" si="67"/>
        <v>0</v>
      </c>
      <c r="AH82" s="61">
        <f t="shared" si="67"/>
        <v>0</v>
      </c>
      <c r="AI82" s="61">
        <f t="shared" si="67"/>
        <v>0</v>
      </c>
      <c r="AJ82" s="61">
        <f>COUNTIF(AJ7:AJ81,"&lt;5")</f>
        <v>0</v>
      </c>
      <c r="AK82" s="61">
        <f t="shared" si="67"/>
        <v>0</v>
      </c>
      <c r="AL82" s="61">
        <f t="shared" si="67"/>
        <v>0</v>
      </c>
      <c r="AM82" s="61">
        <f t="shared" si="67"/>
        <v>0</v>
      </c>
      <c r="AN82" s="61">
        <f t="shared" si="67"/>
        <v>0</v>
      </c>
      <c r="AO82" s="61">
        <f t="shared" si="67"/>
        <v>0</v>
      </c>
      <c r="AP82" s="61">
        <f t="shared" si="67"/>
        <v>0</v>
      </c>
      <c r="AQ82" s="61">
        <f t="shared" si="67"/>
        <v>0</v>
      </c>
      <c r="AS82" s="61">
        <f t="shared" si="67"/>
        <v>0</v>
      </c>
      <c r="AT82" s="61">
        <f t="shared" si="67"/>
        <v>0</v>
      </c>
      <c r="AU82" s="61">
        <f t="shared" si="67"/>
        <v>0</v>
      </c>
      <c r="AV82" s="61">
        <f t="shared" si="67"/>
        <v>0</v>
      </c>
      <c r="AW82" s="61">
        <f t="shared" si="67"/>
        <v>0</v>
      </c>
      <c r="AX82" s="61">
        <f t="shared" si="67"/>
        <v>0</v>
      </c>
      <c r="AY82" s="61">
        <f t="shared" si="67"/>
        <v>0</v>
      </c>
      <c r="AZ82" s="61">
        <f t="shared" si="67"/>
        <v>0</v>
      </c>
      <c r="BA82" s="61">
        <f t="shared" si="67"/>
        <v>0</v>
      </c>
      <c r="BB82" s="61">
        <f t="shared" si="67"/>
        <v>0</v>
      </c>
      <c r="BC82" s="61">
        <f t="shared" si="67"/>
        <v>0</v>
      </c>
      <c r="BD82" s="61">
        <f t="shared" si="67"/>
        <v>0</v>
      </c>
      <c r="BE82" s="61">
        <f t="shared" si="67"/>
        <v>0</v>
      </c>
      <c r="BF82" s="61">
        <f t="shared" si="67"/>
        <v>0</v>
      </c>
      <c r="BG82" s="61">
        <f t="shared" si="67"/>
        <v>0</v>
      </c>
      <c r="BH82" s="61">
        <f t="shared" si="67"/>
        <v>0</v>
      </c>
      <c r="BI82" s="61">
        <f t="shared" si="67"/>
        <v>0</v>
      </c>
      <c r="BJ82" s="61">
        <f t="shared" si="67"/>
        <v>0</v>
      </c>
      <c r="BK82" s="61">
        <f t="shared" si="67"/>
        <v>0</v>
      </c>
      <c r="BL82" s="61">
        <f t="shared" si="67"/>
        <v>0</v>
      </c>
      <c r="BM82" s="61">
        <f t="shared" si="67"/>
        <v>0</v>
      </c>
      <c r="BN82" s="61">
        <f t="shared" si="67"/>
        <v>0</v>
      </c>
      <c r="BO82" s="61">
        <f t="shared" si="67"/>
        <v>0</v>
      </c>
      <c r="BP82" s="61">
        <f t="shared" si="67"/>
        <v>0</v>
      </c>
      <c r="BQ82" s="61">
        <f t="shared" si="67"/>
        <v>0</v>
      </c>
      <c r="BR82" s="61">
        <f t="shared" si="67"/>
        <v>0</v>
      </c>
      <c r="BT82" s="61">
        <f t="shared" ref="BT82:ED82" si="68">COUNTIF(BT7:BT81,"&lt;5")</f>
        <v>0</v>
      </c>
      <c r="BU82" s="61">
        <f t="shared" si="68"/>
        <v>0</v>
      </c>
      <c r="BV82" s="61">
        <f t="shared" si="68"/>
        <v>0</v>
      </c>
      <c r="BW82" s="61">
        <f t="shared" si="68"/>
        <v>0</v>
      </c>
      <c r="BX82" s="61">
        <f t="shared" si="68"/>
        <v>0</v>
      </c>
      <c r="BY82" s="61">
        <f t="shared" si="68"/>
        <v>0</v>
      </c>
      <c r="CA82" s="61">
        <f t="shared" si="68"/>
        <v>0</v>
      </c>
      <c r="CB82" s="61">
        <f t="shared" si="68"/>
        <v>0</v>
      </c>
      <c r="CC82" s="61">
        <f t="shared" si="68"/>
        <v>0</v>
      </c>
      <c r="CD82" s="61">
        <f t="shared" si="68"/>
        <v>0</v>
      </c>
      <c r="CE82" s="61">
        <f t="shared" si="68"/>
        <v>0</v>
      </c>
      <c r="CF82" s="61">
        <f t="shared" si="68"/>
        <v>0</v>
      </c>
      <c r="CG82" s="61">
        <f t="shared" si="68"/>
        <v>0</v>
      </c>
      <c r="CH82" s="61">
        <f t="shared" si="68"/>
        <v>0</v>
      </c>
      <c r="CJ82" s="61">
        <f t="shared" si="68"/>
        <v>0</v>
      </c>
      <c r="CK82" s="61">
        <f t="shared" si="68"/>
        <v>0</v>
      </c>
      <c r="CL82" s="61">
        <f t="shared" si="68"/>
        <v>0</v>
      </c>
      <c r="CM82" s="61">
        <f t="shared" si="68"/>
        <v>0</v>
      </c>
      <c r="CO82" s="61">
        <f t="shared" si="68"/>
        <v>0</v>
      </c>
      <c r="CP82" s="61">
        <f t="shared" si="68"/>
        <v>0</v>
      </c>
      <c r="CQ82" s="61">
        <f t="shared" si="68"/>
        <v>0</v>
      </c>
      <c r="CR82" s="61">
        <f t="shared" si="68"/>
        <v>0</v>
      </c>
      <c r="CS82" s="61">
        <f t="shared" si="68"/>
        <v>0</v>
      </c>
      <c r="CT82" s="61">
        <f t="shared" si="68"/>
        <v>0</v>
      </c>
      <c r="CU82" s="61">
        <f t="shared" si="68"/>
        <v>0</v>
      </c>
      <c r="CV82" s="61">
        <f t="shared" si="68"/>
        <v>0</v>
      </c>
      <c r="CW82" s="61">
        <f t="shared" si="68"/>
        <v>0</v>
      </c>
      <c r="CX82" s="61">
        <f t="shared" si="68"/>
        <v>0</v>
      </c>
      <c r="CZ82" s="61">
        <f t="shared" si="68"/>
        <v>0</v>
      </c>
      <c r="DA82" s="61">
        <f t="shared" si="68"/>
        <v>0</v>
      </c>
      <c r="DC82" s="61">
        <f t="shared" si="68"/>
        <v>0</v>
      </c>
      <c r="DD82" s="61">
        <f t="shared" si="68"/>
        <v>0</v>
      </c>
      <c r="DE82" s="61">
        <f t="shared" si="68"/>
        <v>0</v>
      </c>
      <c r="DF82" s="61">
        <f t="shared" si="68"/>
        <v>0</v>
      </c>
      <c r="DG82" s="61">
        <f t="shared" si="68"/>
        <v>0</v>
      </c>
      <c r="DH82" s="61">
        <f t="shared" si="68"/>
        <v>0</v>
      </c>
      <c r="DI82" s="61">
        <f t="shared" si="68"/>
        <v>0</v>
      </c>
      <c r="DJ82" s="61">
        <f t="shared" si="68"/>
        <v>0</v>
      </c>
      <c r="DK82" s="61">
        <f t="shared" si="68"/>
        <v>0</v>
      </c>
      <c r="DL82" s="61">
        <f t="shared" si="68"/>
        <v>0</v>
      </c>
      <c r="DM82" s="61">
        <f t="shared" si="68"/>
        <v>0</v>
      </c>
      <c r="DN82" s="61">
        <f t="shared" si="68"/>
        <v>0</v>
      </c>
      <c r="DO82" s="61">
        <f t="shared" si="68"/>
        <v>0</v>
      </c>
      <c r="DP82" s="61">
        <f t="shared" si="68"/>
        <v>0</v>
      </c>
      <c r="DQ82" s="61">
        <f t="shared" si="68"/>
        <v>0</v>
      </c>
      <c r="DR82" s="61">
        <f t="shared" si="68"/>
        <v>0</v>
      </c>
      <c r="DS82" s="61">
        <f t="shared" si="68"/>
        <v>0</v>
      </c>
      <c r="DT82" s="61">
        <f t="shared" si="68"/>
        <v>0</v>
      </c>
      <c r="DU82" s="61">
        <f t="shared" si="68"/>
        <v>0</v>
      </c>
      <c r="DV82" s="61">
        <f t="shared" si="68"/>
        <v>0</v>
      </c>
      <c r="DW82" s="61">
        <f t="shared" si="68"/>
        <v>0</v>
      </c>
      <c r="DX82" s="61">
        <f t="shared" si="68"/>
        <v>0</v>
      </c>
      <c r="DY82" s="61">
        <f t="shared" si="68"/>
        <v>0</v>
      </c>
      <c r="DZ82" s="61">
        <f t="shared" si="68"/>
        <v>0</v>
      </c>
      <c r="EA82" s="61">
        <f t="shared" si="68"/>
        <v>0</v>
      </c>
      <c r="EB82" s="61">
        <f t="shared" si="68"/>
        <v>0</v>
      </c>
      <c r="EC82" s="61">
        <f t="shared" si="68"/>
        <v>0</v>
      </c>
      <c r="ED82" s="61">
        <f t="shared" si="68"/>
        <v>0</v>
      </c>
      <c r="EE82" s="61">
        <f t="shared" ref="EE82:EW82" si="69">COUNTIF(EE7:EE81,"&lt;5")</f>
        <v>0</v>
      </c>
      <c r="EF82" s="61">
        <f t="shared" si="69"/>
        <v>0</v>
      </c>
      <c r="EG82" s="61">
        <f t="shared" si="69"/>
        <v>0</v>
      </c>
      <c r="EH82" s="61">
        <f t="shared" si="69"/>
        <v>0</v>
      </c>
      <c r="EI82" s="61">
        <f t="shared" si="69"/>
        <v>0</v>
      </c>
      <c r="EJ82" s="61">
        <f t="shared" si="69"/>
        <v>0</v>
      </c>
      <c r="EK82" s="61">
        <f t="shared" si="69"/>
        <v>0</v>
      </c>
      <c r="EL82" s="61">
        <f t="shared" si="69"/>
        <v>0</v>
      </c>
      <c r="EM82" s="61">
        <f t="shared" si="69"/>
        <v>0</v>
      </c>
      <c r="EN82" s="61">
        <f t="shared" si="69"/>
        <v>0</v>
      </c>
      <c r="EO82" s="61">
        <f t="shared" si="69"/>
        <v>0</v>
      </c>
      <c r="EP82" s="61">
        <f t="shared" si="69"/>
        <v>0</v>
      </c>
      <c r="EQ82" s="61">
        <f t="shared" si="69"/>
        <v>0</v>
      </c>
      <c r="ER82" s="61">
        <f t="shared" si="69"/>
        <v>0</v>
      </c>
      <c r="ES82" s="61">
        <f t="shared" si="69"/>
        <v>0</v>
      </c>
      <c r="ET82" s="61">
        <f t="shared" si="69"/>
        <v>0</v>
      </c>
      <c r="EU82" s="61">
        <f t="shared" si="69"/>
        <v>0</v>
      </c>
      <c r="EV82" s="61">
        <f t="shared" si="69"/>
        <v>0</v>
      </c>
      <c r="EW82" s="61">
        <f t="shared" si="69"/>
        <v>0</v>
      </c>
      <c r="EX82" s="1"/>
      <c r="EY82" s="1"/>
      <c r="EZ82" s="2"/>
      <c r="FA82" s="1"/>
      <c r="FB82" s="1"/>
      <c r="FC82" s="1"/>
      <c r="FD82" s="13"/>
      <c r="FE82" s="13"/>
      <c r="FF82" s="14"/>
      <c r="FG82" s="15"/>
    </row>
    <row r="83" spans="1:163" ht="12.75" x14ac:dyDescent="0.2">
      <c r="D83" s="65"/>
      <c r="E83" s="65"/>
      <c r="F83" s="65"/>
      <c r="H83" s="66"/>
      <c r="I83" s="65"/>
      <c r="J83" s="66"/>
      <c r="K83" s="66"/>
      <c r="L83" s="65"/>
      <c r="M83" s="66"/>
      <c r="N83" s="66"/>
      <c r="O83" s="65"/>
      <c r="P83" s="66"/>
      <c r="Q83" s="66"/>
      <c r="R83" s="65"/>
      <c r="S83" s="66"/>
      <c r="T83" s="66"/>
      <c r="U83" s="66"/>
      <c r="V83" s="66"/>
      <c r="W83" s="66"/>
      <c r="X83" s="66"/>
      <c r="Y83" s="65"/>
      <c r="Z83" s="65"/>
      <c r="AA83" s="65"/>
      <c r="AC83" s="66"/>
      <c r="AD83" s="65"/>
      <c r="AE83" s="66"/>
      <c r="AF83" s="66"/>
      <c r="AG83" s="66"/>
      <c r="AH83" s="66"/>
      <c r="AI83" s="65"/>
      <c r="AJ83" s="66"/>
      <c r="AK83" s="66"/>
      <c r="AL83" s="66"/>
      <c r="AM83" s="66"/>
      <c r="AN83" s="66"/>
      <c r="AO83" s="66"/>
      <c r="AP83" s="66"/>
      <c r="AQ83" s="66"/>
      <c r="AR83" s="66"/>
      <c r="AS83" s="66"/>
      <c r="AT83" s="65"/>
      <c r="AU83" s="66" t="s">
        <v>409</v>
      </c>
      <c r="AV83" s="66"/>
      <c r="AW83" s="66"/>
      <c r="AX83" s="66"/>
      <c r="AY83" s="65"/>
      <c r="AZ83" s="65"/>
      <c r="BA83" s="65"/>
      <c r="BB83" s="65"/>
      <c r="BD83" s="66"/>
      <c r="BE83" s="66"/>
      <c r="BF83" s="66"/>
      <c r="BG83" s="66"/>
      <c r="BH83" s="66"/>
      <c r="BI83" s="66"/>
      <c r="BJ83" s="66"/>
      <c r="BK83" s="66"/>
      <c r="BL83" s="66"/>
      <c r="BM83" s="66"/>
      <c r="BN83" s="66"/>
      <c r="BO83" s="66"/>
      <c r="BP83" s="66"/>
      <c r="BQ83" s="66"/>
      <c r="BR83" s="66"/>
      <c r="BS83" s="65"/>
      <c r="BT83" s="65"/>
      <c r="BU83" s="65"/>
      <c r="BV83" s="65"/>
      <c r="BW83" s="65"/>
      <c r="BY83" s="66"/>
      <c r="BZ83" s="66"/>
      <c r="CA83" s="66"/>
      <c r="CB83" s="65"/>
      <c r="CC83" s="66"/>
      <c r="CD83" s="66"/>
      <c r="CE83" s="66"/>
      <c r="CF83" s="66"/>
      <c r="CG83" s="66"/>
      <c r="CH83" s="66"/>
      <c r="CI83" s="66"/>
      <c r="CJ83" s="66"/>
      <c r="CK83" s="65"/>
      <c r="CL83" s="66"/>
      <c r="CM83" s="66"/>
      <c r="CN83" s="66"/>
      <c r="CO83" s="66"/>
      <c r="CP83" s="65"/>
      <c r="CQ83" s="66"/>
      <c r="CR83" s="66"/>
      <c r="CS83" s="66"/>
      <c r="CT83" s="66"/>
      <c r="CU83" s="366"/>
      <c r="CV83" s="366"/>
      <c r="CW83" s="366"/>
      <c r="CX83" s="366"/>
      <c r="CY83" s="65"/>
      <c r="CZ83" s="65"/>
      <c r="DA83" s="65"/>
      <c r="DB83" s="65"/>
      <c r="DC83" s="65"/>
      <c r="DD83" s="65"/>
      <c r="DF83" s="66"/>
      <c r="DG83" s="66"/>
      <c r="DH83" s="66"/>
      <c r="DI83" s="66"/>
      <c r="DJ83" s="66"/>
      <c r="DK83" s="66"/>
      <c r="DL83" s="66"/>
      <c r="DM83" s="66"/>
      <c r="DN83" s="66"/>
      <c r="DO83" s="66"/>
      <c r="DP83" s="66"/>
      <c r="DQ83" s="66"/>
      <c r="DR83" s="66"/>
      <c r="DS83" s="66"/>
      <c r="DT83" s="66"/>
      <c r="DU83" s="366"/>
      <c r="DV83" s="366"/>
      <c r="DW83" s="366"/>
      <c r="DX83" s="366"/>
      <c r="DY83" s="366"/>
      <c r="DZ83" s="366"/>
      <c r="EA83" s="366"/>
      <c r="EB83" s="366"/>
      <c r="EC83" s="366"/>
      <c r="ED83" s="366"/>
      <c r="EE83" s="366"/>
      <c r="EF83" s="366"/>
      <c r="EG83" s="366"/>
      <c r="EH83" s="366"/>
      <c r="EI83" s="366"/>
      <c r="EJ83" s="366"/>
      <c r="EK83" s="366"/>
      <c r="EL83" s="366"/>
      <c r="EM83" s="366"/>
      <c r="EN83" s="366"/>
      <c r="EO83" s="366"/>
      <c r="EP83" s="366"/>
      <c r="EQ83" s="366"/>
      <c r="ER83" s="366"/>
      <c r="ES83" s="366"/>
      <c r="ET83" s="366"/>
      <c r="EU83" s="366"/>
      <c r="EV83" s="366"/>
      <c r="EW83" s="366"/>
      <c r="FD83" s="13"/>
      <c r="FE83" s="13"/>
      <c r="FF83" s="14"/>
      <c r="FG83" s="15"/>
    </row>
    <row r="84" spans="1:163" ht="12.75" x14ac:dyDescent="0.2">
      <c r="B84" s="68"/>
      <c r="C84" s="68"/>
      <c r="D84" s="65"/>
      <c r="E84" s="65"/>
      <c r="F84" s="65"/>
      <c r="H84" s="68"/>
      <c r="I84" s="65"/>
      <c r="J84" s="68"/>
      <c r="K84" s="68"/>
      <c r="L84" s="65"/>
      <c r="M84" s="68"/>
      <c r="N84" s="68"/>
      <c r="O84" s="65"/>
      <c r="P84" s="68"/>
      <c r="Q84" s="68"/>
      <c r="R84" s="65"/>
      <c r="S84" s="68"/>
      <c r="T84" s="68"/>
      <c r="U84" s="68"/>
      <c r="V84" s="68"/>
      <c r="W84" s="68"/>
      <c r="X84" s="68"/>
      <c r="Y84" s="65"/>
      <c r="Z84" s="65"/>
      <c r="AA84" s="65"/>
      <c r="AC84" s="68"/>
      <c r="AD84" s="65"/>
      <c r="AE84" s="68"/>
      <c r="AF84" s="68"/>
      <c r="AG84" s="68"/>
      <c r="AH84" s="68"/>
      <c r="AI84" s="65"/>
      <c r="AJ84" s="68"/>
      <c r="AK84" s="68"/>
      <c r="AL84" s="68"/>
      <c r="AM84" s="68"/>
      <c r="AN84" s="68"/>
      <c r="AO84" s="68"/>
      <c r="AP84" s="68"/>
      <c r="AQ84" s="68"/>
      <c r="AR84" s="68"/>
      <c r="AS84" s="68"/>
      <c r="AT84" s="65"/>
      <c r="AU84" s="68" t="s">
        <v>410</v>
      </c>
      <c r="AV84" s="68"/>
      <c r="AW84" s="68"/>
      <c r="AX84" s="68"/>
      <c r="AY84" s="65"/>
      <c r="AZ84" s="65"/>
      <c r="BA84" s="65"/>
      <c r="BB84" s="65"/>
      <c r="BD84" s="68"/>
      <c r="BE84" s="68"/>
      <c r="BF84" s="68"/>
      <c r="BG84" s="68"/>
      <c r="BH84" s="68"/>
      <c r="BI84" s="68"/>
      <c r="BJ84" s="68"/>
      <c r="BK84" s="68"/>
      <c r="BL84" s="68"/>
      <c r="BM84" s="68"/>
      <c r="BN84" s="68"/>
      <c r="BO84" s="68"/>
      <c r="BP84" s="68"/>
      <c r="BQ84" s="68"/>
      <c r="BR84" s="68"/>
      <c r="BS84" s="65"/>
      <c r="BT84" s="65"/>
      <c r="BU84" s="65"/>
      <c r="BV84" s="65"/>
      <c r="BW84" s="65"/>
      <c r="BY84" s="68"/>
      <c r="BZ84" s="68"/>
      <c r="CA84" s="68"/>
      <c r="CB84" s="65"/>
      <c r="CC84" s="68"/>
      <c r="CD84" s="68"/>
      <c r="CE84" s="68"/>
      <c r="CF84" s="68"/>
      <c r="CG84" s="68"/>
      <c r="CH84" s="68"/>
      <c r="CI84" s="68"/>
      <c r="CJ84" s="68"/>
      <c r="CK84" s="65"/>
      <c r="CL84" s="68"/>
      <c r="CM84" s="68"/>
      <c r="CN84" s="68"/>
      <c r="CO84" s="68"/>
      <c r="CP84" s="65"/>
      <c r="CQ84" s="68"/>
      <c r="CR84" s="68"/>
      <c r="CS84" s="68"/>
      <c r="CT84" s="68"/>
      <c r="CU84" s="365"/>
      <c r="CV84" s="365"/>
      <c r="CW84" s="365"/>
      <c r="CX84" s="365"/>
      <c r="CY84" s="65"/>
      <c r="CZ84" s="65"/>
      <c r="DA84" s="65"/>
      <c r="DB84" s="65"/>
      <c r="DC84" s="65"/>
      <c r="DD84" s="65"/>
      <c r="DF84" s="68"/>
      <c r="DG84" s="68"/>
      <c r="DH84" s="68"/>
      <c r="DI84" s="68"/>
      <c r="DJ84" s="68"/>
      <c r="DK84" s="68"/>
      <c r="DL84" s="68"/>
      <c r="DM84" s="68"/>
      <c r="DN84" s="68"/>
      <c r="DO84" s="68"/>
      <c r="DP84" s="68"/>
      <c r="DQ84" s="68"/>
      <c r="DR84" s="68"/>
      <c r="DS84" s="68"/>
      <c r="DT84" s="68"/>
      <c r="DU84" s="365"/>
      <c r="DV84" s="365"/>
      <c r="DW84" s="365"/>
      <c r="DX84" s="365"/>
      <c r="DY84" s="365"/>
      <c r="DZ84" s="365"/>
      <c r="EA84" s="365"/>
      <c r="EB84" s="365"/>
      <c r="EC84" s="365"/>
      <c r="ED84" s="365"/>
      <c r="EE84" s="365"/>
      <c r="EF84" s="365"/>
      <c r="EG84" s="365"/>
      <c r="EH84" s="365"/>
      <c r="EI84" s="365"/>
      <c r="EJ84" s="365"/>
      <c r="EK84" s="365"/>
      <c r="EL84" s="365"/>
      <c r="EM84" s="365"/>
      <c r="EN84" s="365"/>
      <c r="EO84" s="365"/>
      <c r="EP84" s="365"/>
      <c r="EQ84" s="365"/>
      <c r="ER84" s="365"/>
      <c r="ES84" s="365"/>
      <c r="ET84" s="365"/>
      <c r="EU84" s="365"/>
      <c r="EV84" s="365"/>
      <c r="EW84" s="365"/>
      <c r="FD84" s="13"/>
      <c r="FE84" s="13"/>
      <c r="FF84" s="14"/>
      <c r="FG84" s="15"/>
    </row>
    <row r="85" spans="1:163" ht="12.75" x14ac:dyDescent="0.2">
      <c r="DY85" s="1"/>
      <c r="DZ85" s="1"/>
      <c r="EA85" s="1"/>
      <c r="EB85" s="1"/>
      <c r="EC85" s="1"/>
      <c r="ED85" s="1"/>
      <c r="EE85" s="1"/>
      <c r="EF85" s="1"/>
      <c r="EG85" s="1"/>
      <c r="EH85" s="1"/>
      <c r="EI85" s="1"/>
      <c r="EJ85" s="1"/>
      <c r="EK85" s="1"/>
      <c r="EL85" s="1"/>
      <c r="EM85" s="1"/>
      <c r="EN85" s="1"/>
      <c r="EO85" s="1"/>
      <c r="EP85" s="1"/>
      <c r="EQ85" s="1"/>
      <c r="ER85" s="1"/>
      <c r="ES85" s="1"/>
      <c r="ET85" s="1"/>
      <c r="EU85" s="1"/>
      <c r="EV85" s="1"/>
      <c r="FD85" s="13"/>
      <c r="FE85" s="13"/>
      <c r="FF85" s="14"/>
      <c r="FG85" s="15"/>
    </row>
    <row r="86" spans="1:163" ht="12.75" x14ac:dyDescent="0.2">
      <c r="DY86" s="1"/>
      <c r="DZ86" s="1"/>
      <c r="EA86" s="1"/>
      <c r="EB86" s="1"/>
      <c r="EC86" s="1"/>
      <c r="ED86" s="1"/>
      <c r="EE86" s="1"/>
      <c r="EF86" s="1"/>
      <c r="EG86" s="1"/>
      <c r="EH86" s="1"/>
      <c r="EI86" s="1"/>
      <c r="EJ86" s="1"/>
      <c r="EK86" s="1"/>
      <c r="EL86" s="1"/>
      <c r="EM86" s="1"/>
      <c r="EN86" s="1"/>
      <c r="EO86" s="1"/>
      <c r="EP86" s="1"/>
      <c r="EQ86" s="1"/>
      <c r="ER86" s="1"/>
      <c r="ES86" s="1"/>
      <c r="ET86" s="1"/>
      <c r="EU86" s="1"/>
      <c r="EV86" s="1"/>
      <c r="FD86" s="13"/>
      <c r="FE86" s="13"/>
      <c r="FF86" s="14"/>
      <c r="FG86" s="15"/>
    </row>
    <row r="87" spans="1:163" s="31" customFormat="1" ht="12.75" x14ac:dyDescent="0.2">
      <c r="A87" s="22">
        <v>77</v>
      </c>
      <c r="B87" s="23" t="s">
        <v>135</v>
      </c>
      <c r="C87" s="24" t="s">
        <v>174</v>
      </c>
      <c r="D87" s="25">
        <v>7</v>
      </c>
      <c r="E87" s="26"/>
      <c r="F87" s="11">
        <f t="shared" ref="F87:F92" si="70">MAX(D87:E87)</f>
        <v>7</v>
      </c>
      <c r="G87" s="25">
        <v>6</v>
      </c>
      <c r="H87" s="26"/>
      <c r="I87" s="11">
        <f t="shared" ref="I87:I92" si="71">MAX(G87:H87)</f>
        <v>6</v>
      </c>
      <c r="J87" s="25">
        <v>5</v>
      </c>
      <c r="K87" s="26"/>
      <c r="L87" s="11">
        <f t="shared" ref="L87:L92" si="72">MAX(J87:K87)</f>
        <v>5</v>
      </c>
      <c r="M87" s="25">
        <v>6</v>
      </c>
      <c r="N87" s="26"/>
      <c r="O87" s="11">
        <f t="shared" ref="O87:O92" si="73">MAX(M87:N87)</f>
        <v>6</v>
      </c>
      <c r="P87" s="25">
        <v>8</v>
      </c>
      <c r="Q87" s="26"/>
      <c r="R87" s="11">
        <f t="shared" ref="R87:R92" si="74">MAX(P87:Q87)</f>
        <v>8</v>
      </c>
      <c r="S87" s="25">
        <v>5</v>
      </c>
      <c r="T87" s="26"/>
      <c r="U87" s="26">
        <v>8</v>
      </c>
      <c r="V87" s="26"/>
      <c r="W87" s="26">
        <v>8</v>
      </c>
      <c r="X87" s="26"/>
      <c r="Y87" s="25">
        <v>8</v>
      </c>
      <c r="Z87" s="26"/>
      <c r="AA87" s="11">
        <f t="shared" ref="AA87:AA92" si="75">MAX(Y87:Z87)</f>
        <v>8</v>
      </c>
      <c r="AB87" s="25">
        <v>5</v>
      </c>
      <c r="AC87" s="26"/>
      <c r="AD87" s="11">
        <f t="shared" ref="AD87:AD92" si="76">MAX(AB87:AC87)</f>
        <v>5</v>
      </c>
      <c r="AE87" s="25">
        <v>7</v>
      </c>
      <c r="AF87" s="26"/>
      <c r="AG87" s="25">
        <v>5</v>
      </c>
      <c r="AH87" s="26"/>
      <c r="AI87" s="11">
        <f t="shared" ref="AI87:AI92" si="77">MAX(AG87:AH87)</f>
        <v>5</v>
      </c>
      <c r="AJ87" s="25">
        <v>7</v>
      </c>
      <c r="AK87" s="26"/>
      <c r="AL87" s="25">
        <v>6</v>
      </c>
      <c r="AM87" s="26"/>
      <c r="AN87" s="25">
        <v>7</v>
      </c>
      <c r="AO87" s="26"/>
      <c r="AP87" s="26">
        <v>8</v>
      </c>
      <c r="AQ87" s="26"/>
      <c r="AR87" s="26">
        <v>7</v>
      </c>
      <c r="AS87" s="26"/>
      <c r="AT87" s="11">
        <f t="shared" ref="AT87:AT92" si="78">MAX(AR87:AS87)</f>
        <v>7</v>
      </c>
      <c r="AU87" s="13">
        <f t="shared" ref="AU87:AU92" si="79">ROUND((SUMPRODUCT($D$5:$AT$5,$D87:$AT87))/$AU$6,2)</f>
        <v>6.52</v>
      </c>
      <c r="AV87" s="27"/>
      <c r="AW87" s="28" t="str">
        <f>IF(AU87&lt;5,"Yếu",IF(AU87&lt;6,"TBình",IF(AU87&lt;7,"TBKhá",IF(AU87&lt;8,"Khá",IF(AU87&lt;9,"Giỏi","Xuất sắc")))))</f>
        <v>TBKhá</v>
      </c>
      <c r="AX87" s="28"/>
      <c r="AY87" s="25">
        <v>7</v>
      </c>
      <c r="AZ87" s="26"/>
      <c r="BA87" s="25">
        <v>8</v>
      </c>
      <c r="BB87" s="25"/>
      <c r="BC87" s="25">
        <v>8</v>
      </c>
      <c r="BD87" s="26"/>
      <c r="BE87" s="25">
        <v>6</v>
      </c>
      <c r="BF87" s="26"/>
      <c r="BG87" s="25">
        <v>8</v>
      </c>
      <c r="BH87" s="26"/>
      <c r="BI87" s="25">
        <v>8</v>
      </c>
      <c r="BJ87" s="26"/>
      <c r="BK87" s="25">
        <v>7</v>
      </c>
      <c r="BL87" s="26"/>
      <c r="BM87" s="25">
        <v>7</v>
      </c>
      <c r="BN87" s="26"/>
      <c r="BO87" s="26">
        <v>7</v>
      </c>
      <c r="BP87" s="26"/>
      <c r="BQ87" s="26">
        <v>8</v>
      </c>
      <c r="BR87" s="26"/>
      <c r="BS87" s="25">
        <v>3</v>
      </c>
      <c r="BT87" s="26"/>
      <c r="BU87" s="11">
        <f t="shared" ref="BU87:BU92" si="80">MAX(BS87:BT87)</f>
        <v>3</v>
      </c>
      <c r="BV87" s="25"/>
      <c r="BW87" s="25"/>
      <c r="BX87" s="25">
        <v>3</v>
      </c>
      <c r="BY87" s="26"/>
      <c r="BZ87" s="25">
        <v>3</v>
      </c>
      <c r="CA87" s="26"/>
      <c r="CB87" s="11">
        <f t="shared" ref="CB87:CB92" si="81">MAX(BZ87:CA87)</f>
        <v>3</v>
      </c>
      <c r="CC87" s="25">
        <v>4</v>
      </c>
      <c r="CD87" s="26"/>
      <c r="CE87" s="25">
        <v>4</v>
      </c>
      <c r="CF87" s="25"/>
      <c r="CG87" s="25" t="s">
        <v>83</v>
      </c>
      <c r="CH87" s="25"/>
      <c r="CI87" s="25" t="s">
        <v>83</v>
      </c>
      <c r="CJ87" s="26"/>
      <c r="CK87" s="11">
        <f t="shared" ref="CK87:CK92" si="82">MAX(CI87:CJ87)</f>
        <v>0</v>
      </c>
      <c r="CL87" s="25">
        <v>4</v>
      </c>
      <c r="CM87" s="26"/>
      <c r="CN87" s="25">
        <v>4</v>
      </c>
      <c r="CO87" s="26"/>
      <c r="CP87" s="11">
        <f t="shared" ref="CP87:CP92" si="83">MAX(CN87:CO87)</f>
        <v>4</v>
      </c>
      <c r="CQ87" s="26">
        <v>8</v>
      </c>
      <c r="CR87" s="26"/>
      <c r="CS87" s="26">
        <v>8</v>
      </c>
      <c r="CT87" s="26"/>
      <c r="CU87" s="27">
        <f t="shared" ref="CU87:CU92" si="84">ROUND((SUMPRODUCT($AY$5:$CT$5,$AY87:$CT87))/$CU$6,2)</f>
        <v>5.09</v>
      </c>
      <c r="CV87" s="27"/>
      <c r="CW87" s="28" t="str">
        <f>IF(CU87&lt;5,"Yếu",IF(CU87&lt;6,"TBình",IF(CU87&lt;7,"TBKhá",IF(CU87&lt;8,"Khá",IF(CU87&lt;9,"Giỏi","Xuất sắc")))))</f>
        <v>TBình</v>
      </c>
      <c r="CX87" s="28"/>
      <c r="CY87" s="25" t="s">
        <v>83</v>
      </c>
      <c r="CZ87" s="26"/>
      <c r="DA87" s="11">
        <f t="shared" ref="DA87:DA92" si="85">MAX(CY87:CZ87)</f>
        <v>0</v>
      </c>
      <c r="DB87" s="25">
        <v>0</v>
      </c>
      <c r="DC87" s="25"/>
      <c r="DD87" s="11">
        <f t="shared" ref="DD87:DD92" si="86">MAX(DB87:DC87)</f>
        <v>0</v>
      </c>
      <c r="DE87" s="25"/>
      <c r="DF87" s="26"/>
      <c r="DG87" s="25" t="s">
        <v>83</v>
      </c>
      <c r="DH87" s="26"/>
      <c r="DI87" s="25"/>
      <c r="DJ87" s="26"/>
      <c r="DK87" s="25" t="s">
        <v>83</v>
      </c>
      <c r="DL87" s="26"/>
      <c r="DM87" s="25" t="s">
        <v>83</v>
      </c>
      <c r="DN87" s="26"/>
      <c r="DO87" s="25"/>
      <c r="DP87" s="26"/>
      <c r="DQ87" s="26" t="s">
        <v>83</v>
      </c>
      <c r="DR87" s="26"/>
      <c r="DS87" s="26" t="s">
        <v>83</v>
      </c>
      <c r="DT87" s="26"/>
      <c r="DU87" s="27">
        <f t="shared" ref="DU87:DU92" si="87">ROUND((SUMPRODUCT($CY$5:$DT$5,$CY87:$DT87))/$DU$6,2)</f>
        <v>0</v>
      </c>
      <c r="DV87" s="27"/>
      <c r="DW87" s="28" t="str">
        <f>IF(DU87&lt;5,"Yếu",IF(DU87&lt;6,"TBình",IF(DU87&lt;7,"TBKhá",IF(DU87&lt;8,"Khá",IF(DU87&lt;9,"Giỏi","Xuất sắc")))))</f>
        <v>Yếu</v>
      </c>
      <c r="DX87" s="28"/>
      <c r="DY87" s="11" t="s">
        <v>83</v>
      </c>
      <c r="DZ87" s="98"/>
      <c r="EA87" s="11"/>
      <c r="EB87" s="98"/>
      <c r="EC87" s="11"/>
      <c r="ED87" s="98"/>
      <c r="EE87" s="11"/>
      <c r="EF87" s="98"/>
      <c r="EG87" s="11"/>
      <c r="EH87" s="98"/>
      <c r="EI87" s="11"/>
      <c r="EJ87" s="98"/>
      <c r="EK87" s="11">
        <f t="shared" ref="EK87:EK92" si="88">MAX(EI87:EJ87)</f>
        <v>0</v>
      </c>
      <c r="EL87" s="11" t="s">
        <v>83</v>
      </c>
      <c r="EM87" s="98"/>
      <c r="EN87" s="11" t="s">
        <v>83</v>
      </c>
      <c r="EO87" s="98"/>
      <c r="EP87" s="11" t="s">
        <v>83</v>
      </c>
      <c r="EQ87" s="98"/>
      <c r="ER87" s="98"/>
      <c r="ES87" s="98"/>
      <c r="ET87" s="98"/>
      <c r="EU87" s="98"/>
      <c r="EV87" s="217">
        <f t="shared" ref="EV87:EV92" si="89">ROUND(SUMPRODUCT($DY$5:$EU$5,DY87:EU87)/$EV$6,2)</f>
        <v>0</v>
      </c>
      <c r="EW87" s="220"/>
      <c r="EX87" s="221" t="str">
        <f t="shared" ref="EX87:EX92" si="90">IF(EV87&lt;5,"Yếu",IF(EV87&lt;6,"TBình",IF(EV87&lt;7,"TBKhá",IF(EV87&lt;8,"Khá",IF(EV87&lt;9,"Giỏi","Xuất sắc")))))</f>
        <v>Yếu</v>
      </c>
      <c r="EY87" s="221"/>
      <c r="EZ87" s="217">
        <f t="shared" ref="EZ87:EZ92" si="91">ROUND(SUMPRODUCT($CY$5:$EU$5,CY87:EU87)/$EZ$6,2)</f>
        <v>0</v>
      </c>
      <c r="FA87" s="220"/>
      <c r="FB87" s="221" t="str">
        <f t="shared" ref="FB87:FB92" si="92">IF(EZ87&lt;5,"Yếu",IF(EZ87&lt;6,"TBình",IF(EZ87&lt;7,"TBKhá",IF(EZ87&lt;8,"Khá",IF(EZ87&lt;9,"Giỏi","Xuất sắc")))))</f>
        <v>Yếu</v>
      </c>
      <c r="FC87" s="221"/>
      <c r="FD87" s="13"/>
      <c r="FE87" s="13"/>
      <c r="FF87" s="14"/>
      <c r="FG87" s="15"/>
    </row>
    <row r="88" spans="1:163" s="31" customFormat="1" ht="12.75" x14ac:dyDescent="0.2">
      <c r="A88" s="22">
        <v>57</v>
      </c>
      <c r="B88" s="23" t="s">
        <v>395</v>
      </c>
      <c r="C88" s="24" t="s">
        <v>159</v>
      </c>
      <c r="D88" s="25">
        <v>3</v>
      </c>
      <c r="E88" s="26">
        <v>5</v>
      </c>
      <c r="F88" s="11">
        <f t="shared" si="70"/>
        <v>5</v>
      </c>
      <c r="G88" s="25">
        <v>5</v>
      </c>
      <c r="H88" s="26"/>
      <c r="I88" s="11">
        <f t="shared" si="71"/>
        <v>5</v>
      </c>
      <c r="J88" s="25">
        <v>6</v>
      </c>
      <c r="K88" s="26"/>
      <c r="L88" s="11">
        <f t="shared" si="72"/>
        <v>6</v>
      </c>
      <c r="M88" s="25">
        <v>5</v>
      </c>
      <c r="N88" s="26"/>
      <c r="O88" s="11">
        <f t="shared" si="73"/>
        <v>5</v>
      </c>
      <c r="P88" s="25">
        <v>5</v>
      </c>
      <c r="Q88" s="26"/>
      <c r="R88" s="11">
        <f t="shared" si="74"/>
        <v>5</v>
      </c>
      <c r="S88" s="25">
        <v>7</v>
      </c>
      <c r="T88" s="26"/>
      <c r="U88" s="26">
        <v>6</v>
      </c>
      <c r="V88" s="26"/>
      <c r="W88" s="26">
        <v>7</v>
      </c>
      <c r="X88" s="26"/>
      <c r="Y88" s="25"/>
      <c r="Z88" s="25"/>
      <c r="AA88" s="11">
        <f t="shared" si="75"/>
        <v>0</v>
      </c>
      <c r="AB88" s="25"/>
      <c r="AC88" s="25"/>
      <c r="AD88" s="11">
        <f t="shared" si="76"/>
        <v>0</v>
      </c>
      <c r="AE88" s="25"/>
      <c r="AF88" s="25"/>
      <c r="AG88" s="25"/>
      <c r="AH88" s="25"/>
      <c r="AI88" s="11">
        <f t="shared" si="77"/>
        <v>0</v>
      </c>
      <c r="AJ88" s="25"/>
      <c r="AK88" s="25"/>
      <c r="AL88" s="25"/>
      <c r="AM88" s="25"/>
      <c r="AN88" s="25"/>
      <c r="AO88" s="25"/>
      <c r="AP88" s="25"/>
      <c r="AQ88" s="25"/>
      <c r="AR88" s="25"/>
      <c r="AS88" s="25"/>
      <c r="AT88" s="11">
        <f t="shared" si="78"/>
        <v>0</v>
      </c>
      <c r="AU88" s="13">
        <f t="shared" si="79"/>
        <v>2.37</v>
      </c>
      <c r="AV88" s="27"/>
      <c r="AW88" s="28" t="str">
        <f>IF(AU88&lt;5,"Yếu",IF(AU88&lt;6,"TBình",IF(AU88&lt;7,"TBKhá",IF(AU88&lt;8,"Khá",IF(AU88&lt;9,"Giỏi","Xuất sắc")))))</f>
        <v>Yếu</v>
      </c>
      <c r="AX88" s="28"/>
      <c r="AY88" s="25" t="s">
        <v>83</v>
      </c>
      <c r="AZ88" s="25"/>
      <c r="BA88" s="25" t="s">
        <v>83</v>
      </c>
      <c r="BB88" s="25"/>
      <c r="BC88" s="25" t="s">
        <v>83</v>
      </c>
      <c r="BD88" s="25"/>
      <c r="BE88" s="25" t="s">
        <v>83</v>
      </c>
      <c r="BF88" s="25"/>
      <c r="BG88" s="25" t="s">
        <v>83</v>
      </c>
      <c r="BH88" s="25"/>
      <c r="BI88" s="25" t="s">
        <v>83</v>
      </c>
      <c r="BJ88" s="25"/>
      <c r="BK88" s="25" t="s">
        <v>83</v>
      </c>
      <c r="BL88" s="25"/>
      <c r="BM88" s="25" t="s">
        <v>83</v>
      </c>
      <c r="BN88" s="25"/>
      <c r="BO88" s="26" t="s">
        <v>83</v>
      </c>
      <c r="BP88" s="25"/>
      <c r="BQ88" s="26" t="s">
        <v>83</v>
      </c>
      <c r="BR88" s="25"/>
      <c r="BS88" s="25"/>
      <c r="BT88" s="25"/>
      <c r="BU88" s="11">
        <f t="shared" si="80"/>
        <v>0</v>
      </c>
      <c r="BV88" s="25" t="s">
        <v>83</v>
      </c>
      <c r="BW88" s="25"/>
      <c r="BX88" s="25" t="s">
        <v>83</v>
      </c>
      <c r="BY88" s="25"/>
      <c r="BZ88" s="25" t="s">
        <v>83</v>
      </c>
      <c r="CA88" s="25"/>
      <c r="CB88" s="11">
        <f t="shared" si="81"/>
        <v>0</v>
      </c>
      <c r="CC88" s="25" t="s">
        <v>83</v>
      </c>
      <c r="CD88" s="25"/>
      <c r="CE88" s="25" t="s">
        <v>83</v>
      </c>
      <c r="CF88" s="25"/>
      <c r="CG88" s="25" t="s">
        <v>83</v>
      </c>
      <c r="CH88" s="25"/>
      <c r="CI88" s="25" t="s">
        <v>83</v>
      </c>
      <c r="CJ88" s="25"/>
      <c r="CK88" s="11">
        <f t="shared" si="82"/>
        <v>0</v>
      </c>
      <c r="CL88" s="25" t="s">
        <v>83</v>
      </c>
      <c r="CM88" s="25"/>
      <c r="CN88" s="25" t="s">
        <v>83</v>
      </c>
      <c r="CO88" s="25"/>
      <c r="CP88" s="11">
        <f t="shared" si="83"/>
        <v>0</v>
      </c>
      <c r="CQ88" s="26">
        <v>0</v>
      </c>
      <c r="CR88" s="25"/>
      <c r="CS88" s="26" t="s">
        <v>83</v>
      </c>
      <c r="CT88" s="25"/>
      <c r="CU88" s="27">
        <f t="shared" si="84"/>
        <v>0</v>
      </c>
      <c r="CV88" s="27"/>
      <c r="CW88" s="28" t="str">
        <f>IF(CU88&lt;5,"Yếu",IF(CU88&lt;6,"TBình",IF(CU88&lt;7,"TBKhá",IF(CU88&lt;8,"Khá",IF(CU88&lt;9,"Giỏi","Xuất sắc")))))</f>
        <v>Yếu</v>
      </c>
      <c r="CX88" s="28"/>
      <c r="CY88" s="25" t="s">
        <v>83</v>
      </c>
      <c r="CZ88" s="25"/>
      <c r="DA88" s="11">
        <f t="shared" si="85"/>
        <v>0</v>
      </c>
      <c r="DB88" s="25">
        <v>0</v>
      </c>
      <c r="DC88" s="25"/>
      <c r="DD88" s="11">
        <f t="shared" si="86"/>
        <v>0</v>
      </c>
      <c r="DE88" s="25"/>
      <c r="DF88" s="25"/>
      <c r="DG88" s="25" t="s">
        <v>83</v>
      </c>
      <c r="DH88" s="25"/>
      <c r="DI88" s="25"/>
      <c r="DJ88" s="25"/>
      <c r="DK88" s="25" t="s">
        <v>83</v>
      </c>
      <c r="DL88" s="25"/>
      <c r="DM88" s="25" t="s">
        <v>83</v>
      </c>
      <c r="DN88" s="25"/>
      <c r="DO88" s="25"/>
      <c r="DP88" s="25"/>
      <c r="DQ88" s="26" t="s">
        <v>83</v>
      </c>
      <c r="DR88" s="25"/>
      <c r="DS88" s="26" t="s">
        <v>83</v>
      </c>
      <c r="DT88" s="26"/>
      <c r="DU88" s="27">
        <f t="shared" si="87"/>
        <v>0</v>
      </c>
      <c r="DV88" s="27"/>
      <c r="DW88" s="28" t="str">
        <f>IF(DU88&lt;5,"Yếu",IF(DU88&lt;6,"TBình",IF(DU88&lt;7,"TBKhá",IF(DU88&lt;8,"Khá",IF(DU88&lt;9,"Giỏi","Xuất sắc")))))</f>
        <v>Yếu</v>
      </c>
      <c r="DX88" s="28"/>
      <c r="DY88" s="11" t="s">
        <v>83</v>
      </c>
      <c r="DZ88" s="98"/>
      <c r="EA88" s="11"/>
      <c r="EB88" s="98"/>
      <c r="EC88" s="11"/>
      <c r="ED88" s="98"/>
      <c r="EE88" s="11" t="s">
        <v>83</v>
      </c>
      <c r="EF88" s="98"/>
      <c r="EG88" s="11" t="s">
        <v>83</v>
      </c>
      <c r="EH88" s="98"/>
      <c r="EI88" s="11" t="s">
        <v>83</v>
      </c>
      <c r="EJ88" s="98"/>
      <c r="EK88" s="11">
        <f t="shared" si="88"/>
        <v>0</v>
      </c>
      <c r="EL88" s="11" t="s">
        <v>83</v>
      </c>
      <c r="EM88" s="98"/>
      <c r="EN88" s="11" t="s">
        <v>83</v>
      </c>
      <c r="EO88" s="98"/>
      <c r="EP88" s="11" t="s">
        <v>83</v>
      </c>
      <c r="EQ88" s="98"/>
      <c r="ER88" s="98"/>
      <c r="ES88" s="98"/>
      <c r="ET88" s="98"/>
      <c r="EU88" s="98"/>
      <c r="EV88" s="217">
        <f t="shared" si="89"/>
        <v>0</v>
      </c>
      <c r="EW88" s="220"/>
      <c r="EX88" s="221" t="str">
        <f t="shared" si="90"/>
        <v>Yếu</v>
      </c>
      <c r="EY88" s="221"/>
      <c r="EZ88" s="217">
        <f t="shared" si="91"/>
        <v>0</v>
      </c>
      <c r="FA88" s="220"/>
      <c r="FB88" s="221" t="str">
        <f t="shared" si="92"/>
        <v>Yếu</v>
      </c>
      <c r="FC88" s="221"/>
      <c r="FD88" s="13"/>
      <c r="FE88" s="13"/>
      <c r="FF88" s="14"/>
      <c r="FG88" s="15"/>
    </row>
    <row r="89" spans="1:163" s="31" customFormat="1" ht="12.75" x14ac:dyDescent="0.2">
      <c r="A89" s="22">
        <v>43</v>
      </c>
      <c r="B89" s="23" t="s">
        <v>380</v>
      </c>
      <c r="C89" s="24" t="s">
        <v>381</v>
      </c>
      <c r="D89" s="25">
        <v>3</v>
      </c>
      <c r="E89" s="26">
        <v>5</v>
      </c>
      <c r="F89" s="11">
        <f t="shared" si="70"/>
        <v>5</v>
      </c>
      <c r="G89" s="25">
        <v>6</v>
      </c>
      <c r="H89" s="26"/>
      <c r="I89" s="11">
        <f t="shared" si="71"/>
        <v>6</v>
      </c>
      <c r="J89" s="25">
        <v>8</v>
      </c>
      <c r="K89" s="26"/>
      <c r="L89" s="11">
        <f t="shared" si="72"/>
        <v>8</v>
      </c>
      <c r="M89" s="25">
        <v>5</v>
      </c>
      <c r="N89" s="26"/>
      <c r="O89" s="11">
        <f t="shared" si="73"/>
        <v>5</v>
      </c>
      <c r="P89" s="25">
        <v>6</v>
      </c>
      <c r="Q89" s="26"/>
      <c r="R89" s="11">
        <f t="shared" si="74"/>
        <v>6</v>
      </c>
      <c r="S89" s="25">
        <v>7</v>
      </c>
      <c r="T89" s="26"/>
      <c r="U89" s="26">
        <v>6</v>
      </c>
      <c r="V89" s="26"/>
      <c r="W89" s="26">
        <v>7</v>
      </c>
      <c r="X89" s="26"/>
      <c r="Y89" s="25">
        <v>6</v>
      </c>
      <c r="Z89" s="26"/>
      <c r="AA89" s="11">
        <f t="shared" si="75"/>
        <v>6</v>
      </c>
      <c r="AB89" s="25">
        <v>6</v>
      </c>
      <c r="AC89" s="26"/>
      <c r="AD89" s="11">
        <f t="shared" si="76"/>
        <v>6</v>
      </c>
      <c r="AE89" s="25">
        <v>8</v>
      </c>
      <c r="AF89" s="26"/>
      <c r="AG89" s="25">
        <v>5</v>
      </c>
      <c r="AH89" s="26"/>
      <c r="AI89" s="11">
        <f t="shared" si="77"/>
        <v>5</v>
      </c>
      <c r="AJ89" s="25">
        <v>6</v>
      </c>
      <c r="AK89" s="26"/>
      <c r="AL89" s="25">
        <v>7</v>
      </c>
      <c r="AM89" s="26"/>
      <c r="AN89" s="25">
        <v>7</v>
      </c>
      <c r="AO89" s="26"/>
      <c r="AP89" s="26">
        <v>5</v>
      </c>
      <c r="AQ89" s="26"/>
      <c r="AR89" s="26">
        <v>6</v>
      </c>
      <c r="AS89" s="26"/>
      <c r="AT89" s="11">
        <f t="shared" si="78"/>
        <v>6</v>
      </c>
      <c r="AU89" s="13">
        <f t="shared" si="79"/>
        <v>6.13</v>
      </c>
      <c r="AV89" s="27"/>
      <c r="AW89" s="28" t="str">
        <f>IF(AU89&lt;5,"Yếu",IF(AU89&lt;6,"TBình",IF(AU89&lt;7,"TBKhá",IF(AU89&lt;8,"Khá",IF(AU89&lt;9,"Giỏi","Xuất sắc")))))</f>
        <v>TBKhá</v>
      </c>
      <c r="AX89" s="28"/>
      <c r="AY89" s="25" t="s">
        <v>83</v>
      </c>
      <c r="AZ89" s="26"/>
      <c r="BA89" s="25" t="s">
        <v>83</v>
      </c>
      <c r="BB89" s="25"/>
      <c r="BC89" s="25" t="s">
        <v>83</v>
      </c>
      <c r="BD89" s="26"/>
      <c r="BE89" s="25" t="s">
        <v>83</v>
      </c>
      <c r="BF89" s="26"/>
      <c r="BG89" s="25" t="s">
        <v>83</v>
      </c>
      <c r="BH89" s="26"/>
      <c r="BI89" s="25" t="s">
        <v>83</v>
      </c>
      <c r="BJ89" s="26"/>
      <c r="BK89" s="25" t="s">
        <v>83</v>
      </c>
      <c r="BL89" s="26"/>
      <c r="BM89" s="25" t="s">
        <v>83</v>
      </c>
      <c r="BN89" s="26"/>
      <c r="BO89" s="26" t="s">
        <v>83</v>
      </c>
      <c r="BP89" s="26"/>
      <c r="BQ89" s="26" t="s">
        <v>83</v>
      </c>
      <c r="BR89" s="26"/>
      <c r="BS89" s="25"/>
      <c r="BT89" s="26"/>
      <c r="BU89" s="11">
        <f t="shared" si="80"/>
        <v>0</v>
      </c>
      <c r="BV89" s="25" t="s">
        <v>83</v>
      </c>
      <c r="BW89" s="25"/>
      <c r="BX89" s="25" t="s">
        <v>83</v>
      </c>
      <c r="BY89" s="26"/>
      <c r="BZ89" s="25" t="s">
        <v>83</v>
      </c>
      <c r="CA89" s="26"/>
      <c r="CB89" s="11">
        <f t="shared" si="81"/>
        <v>0</v>
      </c>
      <c r="CC89" s="25" t="s">
        <v>83</v>
      </c>
      <c r="CD89" s="26"/>
      <c r="CE89" s="25" t="s">
        <v>83</v>
      </c>
      <c r="CF89" s="25"/>
      <c r="CG89" s="25" t="s">
        <v>83</v>
      </c>
      <c r="CH89" s="25"/>
      <c r="CI89" s="25" t="s">
        <v>83</v>
      </c>
      <c r="CJ89" s="26"/>
      <c r="CK89" s="11">
        <f t="shared" si="82"/>
        <v>0</v>
      </c>
      <c r="CL89" s="25" t="s">
        <v>83</v>
      </c>
      <c r="CM89" s="26"/>
      <c r="CN89" s="25" t="s">
        <v>83</v>
      </c>
      <c r="CO89" s="26"/>
      <c r="CP89" s="11">
        <f t="shared" si="83"/>
        <v>0</v>
      </c>
      <c r="CQ89" s="26">
        <v>0</v>
      </c>
      <c r="CR89" s="26"/>
      <c r="CS89" s="26" t="s">
        <v>83</v>
      </c>
      <c r="CT89" s="26"/>
      <c r="CU89" s="27">
        <f t="shared" si="84"/>
        <v>0</v>
      </c>
      <c r="CV89" s="27"/>
      <c r="CW89" s="28" t="str">
        <f>IF(CU89&lt;5,"Yếu",IF(CU89&lt;6,"TBình",IF(CU89&lt;7,"TBKhá",IF(CU89&lt;8,"Khá",IF(CU89&lt;9,"Giỏi","Xuất sắc")))))</f>
        <v>Yếu</v>
      </c>
      <c r="CX89" s="28"/>
      <c r="CY89" s="25" t="s">
        <v>83</v>
      </c>
      <c r="CZ89" s="26"/>
      <c r="DA89" s="11">
        <f t="shared" si="85"/>
        <v>0</v>
      </c>
      <c r="DB89" s="25">
        <v>0</v>
      </c>
      <c r="DC89" s="25"/>
      <c r="DD89" s="11">
        <f t="shared" si="86"/>
        <v>0</v>
      </c>
      <c r="DE89" s="25"/>
      <c r="DF89" s="26"/>
      <c r="DG89" s="25" t="s">
        <v>83</v>
      </c>
      <c r="DH89" s="26"/>
      <c r="DI89" s="25"/>
      <c r="DJ89" s="26"/>
      <c r="DK89" s="25" t="s">
        <v>83</v>
      </c>
      <c r="DL89" s="26"/>
      <c r="DM89" s="25" t="s">
        <v>83</v>
      </c>
      <c r="DN89" s="26"/>
      <c r="DO89" s="25"/>
      <c r="DP89" s="26"/>
      <c r="DQ89" s="26" t="s">
        <v>83</v>
      </c>
      <c r="DR89" s="26"/>
      <c r="DS89" s="26" t="s">
        <v>83</v>
      </c>
      <c r="DT89" s="26"/>
      <c r="DU89" s="27">
        <f t="shared" si="87"/>
        <v>0</v>
      </c>
      <c r="DV89" s="27"/>
      <c r="DW89" s="28" t="str">
        <f>IF(DU89&lt;5,"Yếu",IF(DU89&lt;6,"TBình",IF(DU89&lt;7,"TBKhá",IF(DU89&lt;8,"Khá",IF(DU89&lt;9,"Giỏi","Xuất sắc")))))</f>
        <v>Yếu</v>
      </c>
      <c r="DX89" s="28"/>
      <c r="DY89" s="11" t="s">
        <v>83</v>
      </c>
      <c r="DZ89" s="98"/>
      <c r="EA89" s="11"/>
      <c r="EB89" s="98"/>
      <c r="EC89" s="11"/>
      <c r="ED89" s="98"/>
      <c r="EE89" s="11" t="s">
        <v>83</v>
      </c>
      <c r="EF89" s="98"/>
      <c r="EG89" s="11" t="s">
        <v>83</v>
      </c>
      <c r="EH89" s="98"/>
      <c r="EI89" s="11" t="s">
        <v>83</v>
      </c>
      <c r="EJ89" s="98"/>
      <c r="EK89" s="11">
        <f t="shared" si="88"/>
        <v>0</v>
      </c>
      <c r="EL89" s="11" t="s">
        <v>83</v>
      </c>
      <c r="EM89" s="98"/>
      <c r="EN89" s="11" t="s">
        <v>83</v>
      </c>
      <c r="EO89" s="98"/>
      <c r="EP89" s="11" t="s">
        <v>83</v>
      </c>
      <c r="EQ89" s="98"/>
      <c r="ER89" s="98"/>
      <c r="ES89" s="98"/>
      <c r="ET89" s="98"/>
      <c r="EU89" s="98"/>
      <c r="EV89" s="217">
        <f t="shared" si="89"/>
        <v>0</v>
      </c>
      <c r="EW89" s="220"/>
      <c r="EX89" s="221" t="str">
        <f t="shared" si="90"/>
        <v>Yếu</v>
      </c>
      <c r="EY89" s="221"/>
      <c r="EZ89" s="217">
        <f t="shared" si="91"/>
        <v>0</v>
      </c>
      <c r="FA89" s="220"/>
      <c r="FB89" s="221" t="str">
        <f t="shared" si="92"/>
        <v>Yếu</v>
      </c>
      <c r="FC89" s="221"/>
      <c r="FD89" s="13"/>
      <c r="FE89" s="13"/>
      <c r="FF89" s="14"/>
      <c r="FG89" s="15"/>
    </row>
    <row r="90" spans="1:163" s="31" customFormat="1" ht="12.75" x14ac:dyDescent="0.2">
      <c r="A90" s="22">
        <v>7</v>
      </c>
      <c r="B90" s="23" t="s">
        <v>102</v>
      </c>
      <c r="C90" s="24" t="s">
        <v>353</v>
      </c>
      <c r="D90" s="25">
        <v>7</v>
      </c>
      <c r="E90" s="26"/>
      <c r="F90" s="11">
        <f t="shared" si="70"/>
        <v>7</v>
      </c>
      <c r="G90" s="25">
        <v>6</v>
      </c>
      <c r="H90" s="26"/>
      <c r="I90" s="11">
        <f t="shared" si="71"/>
        <v>6</v>
      </c>
      <c r="J90" s="25">
        <v>8</v>
      </c>
      <c r="K90" s="26"/>
      <c r="L90" s="11">
        <f t="shared" si="72"/>
        <v>8</v>
      </c>
      <c r="M90" s="25">
        <v>7</v>
      </c>
      <c r="N90" s="26"/>
      <c r="O90" s="11">
        <f t="shared" si="73"/>
        <v>7</v>
      </c>
      <c r="P90" s="25">
        <v>9</v>
      </c>
      <c r="Q90" s="26"/>
      <c r="R90" s="11">
        <f t="shared" si="74"/>
        <v>9</v>
      </c>
      <c r="S90" s="25">
        <v>7</v>
      </c>
      <c r="T90" s="26"/>
      <c r="U90" s="26">
        <v>7</v>
      </c>
      <c r="V90" s="26"/>
      <c r="W90" s="26">
        <v>8</v>
      </c>
      <c r="X90" s="26"/>
      <c r="Y90" s="25"/>
      <c r="Z90" s="25"/>
      <c r="AA90" s="11">
        <f t="shared" si="75"/>
        <v>0</v>
      </c>
      <c r="AB90" s="25"/>
      <c r="AC90" s="25"/>
      <c r="AD90" s="11">
        <f t="shared" si="76"/>
        <v>0</v>
      </c>
      <c r="AE90" s="25"/>
      <c r="AF90" s="25"/>
      <c r="AG90" s="25"/>
      <c r="AH90" s="25"/>
      <c r="AI90" s="11">
        <f t="shared" si="77"/>
        <v>0</v>
      </c>
      <c r="AJ90" s="25"/>
      <c r="AK90" s="25"/>
      <c r="AL90" s="25"/>
      <c r="AM90" s="25"/>
      <c r="AN90" s="25"/>
      <c r="AO90" s="25"/>
      <c r="AP90" s="25"/>
      <c r="AQ90" s="25"/>
      <c r="AR90" s="25"/>
      <c r="AS90" s="25"/>
      <c r="AT90" s="11">
        <f t="shared" si="78"/>
        <v>0</v>
      </c>
      <c r="AU90" s="13">
        <f t="shared" si="79"/>
        <v>3.04</v>
      </c>
      <c r="AV90" s="27"/>
      <c r="AW90" s="28" t="str">
        <f>IF(AU90&lt;5,"Yếu",IF(AU90&lt;6,"TBình",IF(AU90&lt;7,"TBKhá",IF(AU90&lt;8,"Khá",IF(AU90&lt;9,"Giỏi","Xuất sắc")))))</f>
        <v>Yếu</v>
      </c>
      <c r="AX90" s="28"/>
      <c r="AY90" s="25" t="s">
        <v>83</v>
      </c>
      <c r="AZ90" s="25"/>
      <c r="BA90" s="25" t="s">
        <v>83</v>
      </c>
      <c r="BB90" s="25" t="s">
        <v>83</v>
      </c>
      <c r="BC90" s="25" t="s">
        <v>83</v>
      </c>
      <c r="BD90" s="25" t="s">
        <v>83</v>
      </c>
      <c r="BE90" s="25" t="s">
        <v>83</v>
      </c>
      <c r="BF90" s="25" t="s">
        <v>83</v>
      </c>
      <c r="BG90" s="25" t="s">
        <v>83</v>
      </c>
      <c r="BH90" s="25"/>
      <c r="BI90" s="25" t="s">
        <v>83</v>
      </c>
      <c r="BJ90" s="25"/>
      <c r="BK90" s="25" t="s">
        <v>83</v>
      </c>
      <c r="BL90" s="25"/>
      <c r="BM90" s="25" t="s">
        <v>83</v>
      </c>
      <c r="BN90" s="25"/>
      <c r="BO90" s="26" t="s">
        <v>83</v>
      </c>
      <c r="BP90" s="25"/>
      <c r="BQ90" s="26" t="s">
        <v>83</v>
      </c>
      <c r="BR90" s="25"/>
      <c r="BS90" s="25"/>
      <c r="BT90" s="25"/>
      <c r="BU90" s="11">
        <f t="shared" si="80"/>
        <v>0</v>
      </c>
      <c r="BV90" s="25" t="s">
        <v>83</v>
      </c>
      <c r="BW90" s="25"/>
      <c r="BX90" s="25" t="s">
        <v>83</v>
      </c>
      <c r="BY90" s="26"/>
      <c r="BZ90" s="25" t="s">
        <v>83</v>
      </c>
      <c r="CA90" s="25"/>
      <c r="CB90" s="11">
        <f t="shared" si="81"/>
        <v>0</v>
      </c>
      <c r="CC90" s="25" t="s">
        <v>83</v>
      </c>
      <c r="CD90" s="25"/>
      <c r="CE90" s="25" t="s">
        <v>83</v>
      </c>
      <c r="CF90" s="25"/>
      <c r="CG90" s="25" t="s">
        <v>83</v>
      </c>
      <c r="CH90" s="25"/>
      <c r="CI90" s="25" t="s">
        <v>83</v>
      </c>
      <c r="CJ90" s="25"/>
      <c r="CK90" s="11">
        <f t="shared" si="82"/>
        <v>0</v>
      </c>
      <c r="CL90" s="25" t="s">
        <v>83</v>
      </c>
      <c r="CM90" s="25"/>
      <c r="CN90" s="25" t="s">
        <v>83</v>
      </c>
      <c r="CO90" s="25"/>
      <c r="CP90" s="11">
        <f t="shared" si="83"/>
        <v>0</v>
      </c>
      <c r="CQ90" s="26">
        <v>0</v>
      </c>
      <c r="CR90" s="25"/>
      <c r="CS90" s="26" t="s">
        <v>83</v>
      </c>
      <c r="CT90" s="25"/>
      <c r="CU90" s="27">
        <f t="shared" si="84"/>
        <v>0</v>
      </c>
      <c r="CV90" s="25"/>
      <c r="CW90" s="25"/>
      <c r="CX90" s="28"/>
      <c r="CY90" s="25" t="s">
        <v>83</v>
      </c>
      <c r="CZ90" s="25"/>
      <c r="DA90" s="11">
        <f t="shared" si="85"/>
        <v>0</v>
      </c>
      <c r="DB90" s="25"/>
      <c r="DC90" s="25"/>
      <c r="DD90" s="11">
        <f t="shared" si="86"/>
        <v>0</v>
      </c>
      <c r="DE90" s="25"/>
      <c r="DF90" s="26"/>
      <c r="DG90" s="25" t="s">
        <v>83</v>
      </c>
      <c r="DH90" s="25"/>
      <c r="DI90" s="25"/>
      <c r="DJ90" s="25"/>
      <c r="DK90" s="25" t="s">
        <v>83</v>
      </c>
      <c r="DL90" s="25"/>
      <c r="DM90" s="25" t="s">
        <v>83</v>
      </c>
      <c r="DN90" s="25"/>
      <c r="DO90" s="25"/>
      <c r="DP90" s="25"/>
      <c r="DQ90" s="26" t="s">
        <v>83</v>
      </c>
      <c r="DR90" s="25"/>
      <c r="DS90" s="26" t="s">
        <v>83</v>
      </c>
      <c r="DT90" s="26"/>
      <c r="DU90" s="27">
        <f t="shared" si="87"/>
        <v>0</v>
      </c>
      <c r="DV90" s="25"/>
      <c r="DW90" s="25"/>
      <c r="DX90" s="25"/>
      <c r="DY90" s="11" t="s">
        <v>83</v>
      </c>
      <c r="DZ90" s="98"/>
      <c r="EA90" s="11"/>
      <c r="EB90" s="98"/>
      <c r="EC90" s="11"/>
      <c r="ED90" s="98"/>
      <c r="EE90" s="11" t="s">
        <v>83</v>
      </c>
      <c r="EF90" s="98"/>
      <c r="EG90" s="11" t="s">
        <v>83</v>
      </c>
      <c r="EH90" s="98"/>
      <c r="EI90" s="11" t="s">
        <v>83</v>
      </c>
      <c r="EJ90" s="98"/>
      <c r="EK90" s="11">
        <f t="shared" si="88"/>
        <v>0</v>
      </c>
      <c r="EL90" s="11" t="s">
        <v>83</v>
      </c>
      <c r="EM90" s="98"/>
      <c r="EN90" s="11" t="s">
        <v>83</v>
      </c>
      <c r="EO90" s="98"/>
      <c r="EP90" s="11" t="s">
        <v>83</v>
      </c>
      <c r="EQ90" s="98"/>
      <c r="ER90" s="98"/>
      <c r="ES90" s="98"/>
      <c r="ET90" s="98"/>
      <c r="EU90" s="98"/>
      <c r="EV90" s="217">
        <f t="shared" si="89"/>
        <v>0</v>
      </c>
      <c r="EW90" s="220"/>
      <c r="EX90" s="221" t="str">
        <f t="shared" si="90"/>
        <v>Yếu</v>
      </c>
      <c r="EY90" s="221"/>
      <c r="EZ90" s="217">
        <f t="shared" si="91"/>
        <v>0</v>
      </c>
      <c r="FA90" s="220"/>
      <c r="FB90" s="221" t="str">
        <f t="shared" si="92"/>
        <v>Yếu</v>
      </c>
      <c r="FC90" s="221"/>
      <c r="FD90" s="13"/>
      <c r="FE90" s="13"/>
      <c r="FF90" s="14"/>
      <c r="FG90" s="15"/>
    </row>
    <row r="91" spans="1:163" s="31" customFormat="1" ht="12.75" x14ac:dyDescent="0.2">
      <c r="A91" s="22">
        <v>13</v>
      </c>
      <c r="B91" s="23" t="s">
        <v>358</v>
      </c>
      <c r="C91" s="24" t="s">
        <v>78</v>
      </c>
      <c r="D91" s="25"/>
      <c r="E91" s="26"/>
      <c r="F91" s="11">
        <f t="shared" si="70"/>
        <v>0</v>
      </c>
      <c r="G91" s="25"/>
      <c r="H91" s="26"/>
      <c r="I91" s="11">
        <f t="shared" si="71"/>
        <v>0</v>
      </c>
      <c r="J91" s="25"/>
      <c r="K91" s="26"/>
      <c r="L91" s="11">
        <f t="shared" si="72"/>
        <v>0</v>
      </c>
      <c r="M91" s="25"/>
      <c r="N91" s="26"/>
      <c r="O91" s="11">
        <f t="shared" si="73"/>
        <v>0</v>
      </c>
      <c r="P91" s="25"/>
      <c r="Q91" s="26"/>
      <c r="R91" s="11">
        <f t="shared" si="74"/>
        <v>0</v>
      </c>
      <c r="S91" s="25"/>
      <c r="T91" s="26"/>
      <c r="U91" s="26"/>
      <c r="V91" s="26"/>
      <c r="W91" s="26"/>
      <c r="X91" s="26"/>
      <c r="Y91" s="25"/>
      <c r="Z91" s="25"/>
      <c r="AA91" s="11">
        <f t="shared" si="75"/>
        <v>0</v>
      </c>
      <c r="AB91" s="25"/>
      <c r="AC91" s="25"/>
      <c r="AD91" s="11">
        <f t="shared" si="76"/>
        <v>0</v>
      </c>
      <c r="AE91" s="25"/>
      <c r="AF91" s="25"/>
      <c r="AG91" s="25"/>
      <c r="AH91" s="25"/>
      <c r="AI91" s="11">
        <f t="shared" si="77"/>
        <v>0</v>
      </c>
      <c r="AJ91" s="25"/>
      <c r="AK91" s="25"/>
      <c r="AL91" s="25"/>
      <c r="AM91" s="25"/>
      <c r="AN91" s="25"/>
      <c r="AO91" s="25"/>
      <c r="AP91" s="25"/>
      <c r="AQ91" s="25"/>
      <c r="AR91" s="25"/>
      <c r="AS91" s="25"/>
      <c r="AT91" s="11">
        <f t="shared" si="78"/>
        <v>0</v>
      </c>
      <c r="AU91" s="13">
        <f t="shared" si="79"/>
        <v>0</v>
      </c>
      <c r="AV91" s="27"/>
      <c r="AW91" s="28"/>
      <c r="AX91" s="28"/>
      <c r="AY91" s="25" t="s">
        <v>83</v>
      </c>
      <c r="AZ91" s="25"/>
      <c r="BA91" s="25" t="s">
        <v>83</v>
      </c>
      <c r="BB91" s="25"/>
      <c r="BC91" s="25" t="s">
        <v>83</v>
      </c>
      <c r="BD91" s="25"/>
      <c r="BE91" s="25" t="s">
        <v>83</v>
      </c>
      <c r="BF91" s="25"/>
      <c r="BG91" s="25" t="s">
        <v>83</v>
      </c>
      <c r="BH91" s="25"/>
      <c r="BI91" s="25" t="s">
        <v>83</v>
      </c>
      <c r="BJ91" s="25"/>
      <c r="BK91" s="25" t="s">
        <v>83</v>
      </c>
      <c r="BL91" s="25"/>
      <c r="BM91" s="25" t="s">
        <v>83</v>
      </c>
      <c r="BN91" s="25"/>
      <c r="BO91" s="26" t="s">
        <v>83</v>
      </c>
      <c r="BP91" s="25"/>
      <c r="BQ91" s="26" t="s">
        <v>83</v>
      </c>
      <c r="BR91" s="25"/>
      <c r="BS91" s="25"/>
      <c r="BT91" s="25"/>
      <c r="BU91" s="11">
        <f t="shared" si="80"/>
        <v>0</v>
      </c>
      <c r="BV91" s="25"/>
      <c r="BW91" s="25"/>
      <c r="BX91" s="25" t="s">
        <v>83</v>
      </c>
      <c r="BY91" s="25"/>
      <c r="BZ91" s="25" t="s">
        <v>83</v>
      </c>
      <c r="CA91" s="25"/>
      <c r="CB91" s="11">
        <f t="shared" si="81"/>
        <v>0</v>
      </c>
      <c r="CC91" s="25" t="s">
        <v>83</v>
      </c>
      <c r="CD91" s="25"/>
      <c r="CE91" s="25" t="s">
        <v>83</v>
      </c>
      <c r="CF91" s="25"/>
      <c r="CG91" s="25" t="s">
        <v>83</v>
      </c>
      <c r="CH91" s="25"/>
      <c r="CI91" s="25" t="s">
        <v>83</v>
      </c>
      <c r="CJ91" s="25"/>
      <c r="CK91" s="11">
        <f t="shared" si="82"/>
        <v>0</v>
      </c>
      <c r="CL91" s="25" t="s">
        <v>83</v>
      </c>
      <c r="CM91" s="25"/>
      <c r="CN91" s="25" t="s">
        <v>83</v>
      </c>
      <c r="CO91" s="25"/>
      <c r="CP91" s="11">
        <f t="shared" si="83"/>
        <v>0</v>
      </c>
      <c r="CQ91" s="26">
        <v>0</v>
      </c>
      <c r="CR91" s="25"/>
      <c r="CS91" s="26" t="s">
        <v>83</v>
      </c>
      <c r="CT91" s="25"/>
      <c r="CU91" s="27">
        <f t="shared" si="84"/>
        <v>0</v>
      </c>
      <c r="CV91" s="25"/>
      <c r="CW91" s="25"/>
      <c r="CX91" s="28"/>
      <c r="CY91" s="25" t="s">
        <v>83</v>
      </c>
      <c r="CZ91" s="25"/>
      <c r="DA91" s="11">
        <f t="shared" si="85"/>
        <v>0</v>
      </c>
      <c r="DB91" s="25"/>
      <c r="DC91" s="25"/>
      <c r="DD91" s="11">
        <f t="shared" si="86"/>
        <v>0</v>
      </c>
      <c r="DE91" s="25"/>
      <c r="DF91" s="25"/>
      <c r="DG91" s="25" t="s">
        <v>83</v>
      </c>
      <c r="DH91" s="25"/>
      <c r="DI91" s="25"/>
      <c r="DJ91" s="25"/>
      <c r="DK91" s="25" t="s">
        <v>83</v>
      </c>
      <c r="DL91" s="25"/>
      <c r="DM91" s="25" t="s">
        <v>83</v>
      </c>
      <c r="DN91" s="25"/>
      <c r="DO91" s="25"/>
      <c r="DP91" s="25"/>
      <c r="DQ91" s="26" t="s">
        <v>83</v>
      </c>
      <c r="DR91" s="25"/>
      <c r="DS91" s="26" t="s">
        <v>83</v>
      </c>
      <c r="DT91" s="26"/>
      <c r="DU91" s="27">
        <f t="shared" si="87"/>
        <v>0</v>
      </c>
      <c r="DV91" s="25"/>
      <c r="DW91" s="25"/>
      <c r="DX91" s="25"/>
      <c r="DY91" s="11" t="s">
        <v>83</v>
      </c>
      <c r="DZ91" s="98"/>
      <c r="EA91" s="11"/>
      <c r="EB91" s="98"/>
      <c r="EC91" s="11"/>
      <c r="ED91" s="98"/>
      <c r="EE91" s="11" t="s">
        <v>83</v>
      </c>
      <c r="EF91" s="98"/>
      <c r="EG91" s="11" t="s">
        <v>83</v>
      </c>
      <c r="EH91" s="98"/>
      <c r="EI91" s="11" t="s">
        <v>83</v>
      </c>
      <c r="EJ91" s="98"/>
      <c r="EK91" s="11">
        <f t="shared" si="88"/>
        <v>0</v>
      </c>
      <c r="EL91" s="11" t="s">
        <v>83</v>
      </c>
      <c r="EM91" s="98"/>
      <c r="EN91" s="11" t="s">
        <v>83</v>
      </c>
      <c r="EO91" s="98"/>
      <c r="EP91" s="11" t="s">
        <v>83</v>
      </c>
      <c r="EQ91" s="98"/>
      <c r="ER91" s="98"/>
      <c r="ES91" s="98"/>
      <c r="ET91" s="98"/>
      <c r="EU91" s="98"/>
      <c r="EV91" s="217">
        <f t="shared" si="89"/>
        <v>0</v>
      </c>
      <c r="EW91" s="220"/>
      <c r="EX91" s="221" t="str">
        <f t="shared" si="90"/>
        <v>Yếu</v>
      </c>
      <c r="EY91" s="221"/>
      <c r="EZ91" s="217">
        <f t="shared" si="91"/>
        <v>0</v>
      </c>
      <c r="FA91" s="220"/>
      <c r="FB91" s="221" t="str">
        <f t="shared" si="92"/>
        <v>Yếu</v>
      </c>
      <c r="FC91" s="221"/>
      <c r="FD91" s="13"/>
      <c r="FE91" s="13"/>
      <c r="FF91" s="14"/>
      <c r="FG91" s="15"/>
    </row>
    <row r="92" spans="1:163" s="31" customFormat="1" ht="12.75" x14ac:dyDescent="0.2">
      <c r="A92" s="22">
        <v>59</v>
      </c>
      <c r="B92" s="23" t="s">
        <v>266</v>
      </c>
      <c r="C92" s="24" t="s">
        <v>161</v>
      </c>
      <c r="D92" s="25">
        <v>7</v>
      </c>
      <c r="E92" s="26"/>
      <c r="F92" s="11">
        <f t="shared" si="70"/>
        <v>7</v>
      </c>
      <c r="G92" s="25">
        <v>5</v>
      </c>
      <c r="H92" s="26"/>
      <c r="I92" s="11">
        <f t="shared" si="71"/>
        <v>5</v>
      </c>
      <c r="J92" s="25">
        <v>7</v>
      </c>
      <c r="K92" s="26"/>
      <c r="L92" s="11">
        <f t="shared" si="72"/>
        <v>7</v>
      </c>
      <c r="M92" s="25">
        <v>6</v>
      </c>
      <c r="N92" s="26"/>
      <c r="O92" s="11">
        <f t="shared" si="73"/>
        <v>6</v>
      </c>
      <c r="P92" s="25">
        <v>6</v>
      </c>
      <c r="Q92" s="26"/>
      <c r="R92" s="11">
        <f t="shared" si="74"/>
        <v>6</v>
      </c>
      <c r="S92" s="25">
        <v>7</v>
      </c>
      <c r="T92" s="26"/>
      <c r="U92" s="26">
        <v>8</v>
      </c>
      <c r="V92" s="26"/>
      <c r="W92" s="26">
        <v>8</v>
      </c>
      <c r="X92" s="26"/>
      <c r="Y92" s="25">
        <v>8</v>
      </c>
      <c r="Z92" s="26"/>
      <c r="AA92" s="11">
        <f t="shared" si="75"/>
        <v>8</v>
      </c>
      <c r="AB92" s="25">
        <v>5</v>
      </c>
      <c r="AC92" s="26"/>
      <c r="AD92" s="11">
        <f t="shared" si="76"/>
        <v>5</v>
      </c>
      <c r="AE92" s="25">
        <v>7</v>
      </c>
      <c r="AF92" s="26"/>
      <c r="AG92" s="25">
        <v>6</v>
      </c>
      <c r="AH92" s="26"/>
      <c r="AI92" s="11">
        <f t="shared" si="77"/>
        <v>6</v>
      </c>
      <c r="AJ92" s="25">
        <v>6</v>
      </c>
      <c r="AK92" s="26"/>
      <c r="AL92" s="25">
        <v>8</v>
      </c>
      <c r="AM92" s="26"/>
      <c r="AN92" s="25">
        <v>7</v>
      </c>
      <c r="AO92" s="26"/>
      <c r="AP92" s="26">
        <v>8</v>
      </c>
      <c r="AQ92" s="26"/>
      <c r="AR92" s="26">
        <v>6</v>
      </c>
      <c r="AS92" s="26"/>
      <c r="AT92" s="11">
        <f t="shared" si="78"/>
        <v>6</v>
      </c>
      <c r="AU92" s="13">
        <f t="shared" si="79"/>
        <v>6.61</v>
      </c>
      <c r="AV92" s="27"/>
      <c r="AW92" s="28" t="str">
        <f>IF(AU92&lt;5,"Yếu",IF(AU92&lt;6,"TBình",IF(AU92&lt;7,"TBKhá",IF(AU92&lt;8,"Khá",IF(AU92&lt;9,"Giỏi","Xuất sắc")))))</f>
        <v>TBKhá</v>
      </c>
      <c r="AX92" s="28"/>
      <c r="AY92" s="25" t="s">
        <v>83</v>
      </c>
      <c r="AZ92" s="26"/>
      <c r="BA92" s="25" t="s">
        <v>83</v>
      </c>
      <c r="BB92" s="25"/>
      <c r="BC92" s="25" t="s">
        <v>83</v>
      </c>
      <c r="BD92" s="26"/>
      <c r="BE92" s="25" t="s">
        <v>83</v>
      </c>
      <c r="BF92" s="26"/>
      <c r="BG92" s="25" t="s">
        <v>83</v>
      </c>
      <c r="BH92" s="26"/>
      <c r="BI92" s="25" t="s">
        <v>83</v>
      </c>
      <c r="BJ92" s="26"/>
      <c r="BK92" s="25" t="s">
        <v>83</v>
      </c>
      <c r="BL92" s="26"/>
      <c r="BM92" s="25" t="s">
        <v>83</v>
      </c>
      <c r="BN92" s="26"/>
      <c r="BO92" s="26" t="s">
        <v>83</v>
      </c>
      <c r="BP92" s="26"/>
      <c r="BQ92" s="26" t="s">
        <v>83</v>
      </c>
      <c r="BR92" s="26"/>
      <c r="BS92" s="25"/>
      <c r="BT92" s="26"/>
      <c r="BU92" s="11">
        <f t="shared" si="80"/>
        <v>0</v>
      </c>
      <c r="BV92" s="25" t="s">
        <v>83</v>
      </c>
      <c r="BW92" s="25"/>
      <c r="BX92" s="25" t="s">
        <v>83</v>
      </c>
      <c r="BY92" s="26"/>
      <c r="BZ92" s="25" t="s">
        <v>83</v>
      </c>
      <c r="CA92" s="26"/>
      <c r="CB92" s="11">
        <f t="shared" si="81"/>
        <v>0</v>
      </c>
      <c r="CC92" s="25" t="s">
        <v>83</v>
      </c>
      <c r="CD92" s="26"/>
      <c r="CE92" s="25" t="s">
        <v>83</v>
      </c>
      <c r="CF92" s="25"/>
      <c r="CG92" s="25" t="s">
        <v>83</v>
      </c>
      <c r="CH92" s="25"/>
      <c r="CI92" s="25" t="s">
        <v>83</v>
      </c>
      <c r="CJ92" s="26"/>
      <c r="CK92" s="11">
        <f t="shared" si="82"/>
        <v>0</v>
      </c>
      <c r="CL92" s="25" t="s">
        <v>83</v>
      </c>
      <c r="CM92" s="26"/>
      <c r="CN92" s="25" t="s">
        <v>83</v>
      </c>
      <c r="CO92" s="26"/>
      <c r="CP92" s="11">
        <f t="shared" si="83"/>
        <v>0</v>
      </c>
      <c r="CQ92" s="26">
        <v>0</v>
      </c>
      <c r="CR92" s="26"/>
      <c r="CS92" s="26" t="s">
        <v>83</v>
      </c>
      <c r="CT92" s="26"/>
      <c r="CU92" s="27">
        <f t="shared" si="84"/>
        <v>0</v>
      </c>
      <c r="CV92" s="27"/>
      <c r="CW92" s="28" t="str">
        <f>IF(CU92&lt;5,"Yếu",IF(CU92&lt;6,"TBình",IF(CU92&lt;7,"TBKhá",IF(CU92&lt;8,"Khá",IF(CU92&lt;9,"Giỏi","Xuất sắc")))))</f>
        <v>Yếu</v>
      </c>
      <c r="CX92" s="28"/>
      <c r="CY92" s="25" t="s">
        <v>83</v>
      </c>
      <c r="CZ92" s="26"/>
      <c r="DA92" s="11">
        <f t="shared" si="85"/>
        <v>0</v>
      </c>
      <c r="DB92" s="25">
        <v>0</v>
      </c>
      <c r="DC92" s="25"/>
      <c r="DD92" s="11">
        <f t="shared" si="86"/>
        <v>0</v>
      </c>
      <c r="DE92" s="25"/>
      <c r="DF92" s="26"/>
      <c r="DG92" s="25" t="s">
        <v>83</v>
      </c>
      <c r="DH92" s="26"/>
      <c r="DI92" s="25"/>
      <c r="DJ92" s="26"/>
      <c r="DK92" s="25" t="s">
        <v>83</v>
      </c>
      <c r="DL92" s="26"/>
      <c r="DM92" s="25" t="s">
        <v>83</v>
      </c>
      <c r="DN92" s="26"/>
      <c r="DO92" s="25"/>
      <c r="DP92" s="26"/>
      <c r="DQ92" s="26" t="s">
        <v>83</v>
      </c>
      <c r="DR92" s="26"/>
      <c r="DS92" s="26" t="s">
        <v>83</v>
      </c>
      <c r="DT92" s="26"/>
      <c r="DU92" s="27">
        <f t="shared" si="87"/>
        <v>0</v>
      </c>
      <c r="DV92" s="27"/>
      <c r="DW92" s="28" t="str">
        <f>IF(DU92&lt;5,"Yếu",IF(DU92&lt;6,"TBình",IF(DU92&lt;7,"TBKhá",IF(DU92&lt;8,"Khá",IF(DU92&lt;9,"Giỏi","Xuất sắc")))))</f>
        <v>Yếu</v>
      </c>
      <c r="DX92" s="28"/>
      <c r="DY92" s="11" t="s">
        <v>83</v>
      </c>
      <c r="DZ92" s="98"/>
      <c r="EA92" s="11"/>
      <c r="EB92" s="98"/>
      <c r="EC92" s="11"/>
      <c r="ED92" s="98"/>
      <c r="EE92" s="11" t="s">
        <v>83</v>
      </c>
      <c r="EF92" s="98"/>
      <c r="EG92" s="11" t="s">
        <v>83</v>
      </c>
      <c r="EH92" s="98"/>
      <c r="EI92" s="11" t="s">
        <v>83</v>
      </c>
      <c r="EJ92" s="98"/>
      <c r="EK92" s="11">
        <f t="shared" si="88"/>
        <v>0</v>
      </c>
      <c r="EL92" s="11" t="s">
        <v>83</v>
      </c>
      <c r="EM92" s="98"/>
      <c r="EN92" s="11" t="s">
        <v>83</v>
      </c>
      <c r="EO92" s="98"/>
      <c r="EP92" s="11" t="s">
        <v>83</v>
      </c>
      <c r="EQ92" s="98"/>
      <c r="ER92" s="98"/>
      <c r="ES92" s="98"/>
      <c r="ET92" s="98"/>
      <c r="EU92" s="98"/>
      <c r="EV92" s="217">
        <f t="shared" si="89"/>
        <v>0</v>
      </c>
      <c r="EW92" s="220"/>
      <c r="EX92" s="221" t="str">
        <f t="shared" si="90"/>
        <v>Yếu</v>
      </c>
      <c r="EY92" s="221"/>
      <c r="EZ92" s="217">
        <f t="shared" si="91"/>
        <v>0</v>
      </c>
      <c r="FA92" s="220"/>
      <c r="FB92" s="221" t="str">
        <f t="shared" si="92"/>
        <v>Yếu</v>
      </c>
      <c r="FC92" s="221"/>
      <c r="FD92" s="13"/>
      <c r="FE92" s="13"/>
      <c r="FF92" s="14"/>
      <c r="FG92" s="15"/>
    </row>
    <row r="98" spans="161:163" x14ac:dyDescent="0.2">
      <c r="FE98" s="12"/>
      <c r="FF98" s="12"/>
      <c r="FG98" s="12"/>
    </row>
    <row r="99" spans="161:163" x14ac:dyDescent="0.2">
      <c r="FE99" s="12"/>
      <c r="FF99" s="12"/>
      <c r="FG99" s="12"/>
    </row>
  </sheetData>
  <sheetProtection algorithmName="SHA-512" hashValue="3qNTjY7+rB2EYJM3rXZ1HqAgHow3xRKdrm/7EnudGU+FbUyA1/OntTwJdS2mPeqOrbiNbuS+owFnYKsSBTVXOg==" saltValue="UrwnHlVFylB8iuVsS4GCaA==" spinCount="100000" sheet="1" objects="1" scenarios="1"/>
  <mergeCells count="143">
    <mergeCell ref="DU6:DV6"/>
    <mergeCell ref="DK5:DL5"/>
    <mergeCell ref="DM5:DN5"/>
    <mergeCell ref="DO5:DP5"/>
    <mergeCell ref="DQ5:DR5"/>
    <mergeCell ref="DS5:DT5"/>
    <mergeCell ref="AU6:AV6"/>
    <mergeCell ref="CU6:CV6"/>
    <mergeCell ref="CI5:CJ5"/>
    <mergeCell ref="CL5:CM5"/>
    <mergeCell ref="CN5:CO5"/>
    <mergeCell ref="CQ5:CR5"/>
    <mergeCell ref="CS5:CT5"/>
    <mergeCell ref="CY5:CZ5"/>
    <mergeCell ref="BV5:BW5"/>
    <mergeCell ref="BX5:BY5"/>
    <mergeCell ref="BZ5:CA5"/>
    <mergeCell ref="CC5:CD5"/>
    <mergeCell ref="CE5:CF5"/>
    <mergeCell ref="CG5:CH5"/>
    <mergeCell ref="BI5:BJ5"/>
    <mergeCell ref="BO5:BP5"/>
    <mergeCell ref="BQ5:BR5"/>
    <mergeCell ref="BS5:BT5"/>
    <mergeCell ref="BG4:BH4"/>
    <mergeCell ref="BG5:BH5"/>
    <mergeCell ref="BS4:BU4"/>
    <mergeCell ref="BI4:BJ4"/>
    <mergeCell ref="BK4:BL4"/>
    <mergeCell ref="BM4:BN4"/>
    <mergeCell ref="BO4:BP4"/>
    <mergeCell ref="BQ4:BR4"/>
    <mergeCell ref="AG5:AH5"/>
    <mergeCell ref="AJ5:AK5"/>
    <mergeCell ref="AL5:AM5"/>
    <mergeCell ref="AN5:AO5"/>
    <mergeCell ref="AP5:AQ5"/>
    <mergeCell ref="AR5:AS5"/>
    <mergeCell ref="AY5:AZ5"/>
    <mergeCell ref="BA5:BB5"/>
    <mergeCell ref="BC5:BD5"/>
    <mergeCell ref="BE5:BF5"/>
    <mergeCell ref="AW4:AX5"/>
    <mergeCell ref="AY4:AZ4"/>
    <mergeCell ref="BA4:BB4"/>
    <mergeCell ref="BC4:BD4"/>
    <mergeCell ref="BE4:BF4"/>
    <mergeCell ref="AG4:AI4"/>
    <mergeCell ref="DW4:DX5"/>
    <mergeCell ref="D5:E5"/>
    <mergeCell ref="G5:H5"/>
    <mergeCell ref="J5:K5"/>
    <mergeCell ref="M5:N5"/>
    <mergeCell ref="P5:Q5"/>
    <mergeCell ref="S5:T5"/>
    <mergeCell ref="U5:V5"/>
    <mergeCell ref="W5:X5"/>
    <mergeCell ref="Y5:Z5"/>
    <mergeCell ref="DK4:DL4"/>
    <mergeCell ref="DM4:DN4"/>
    <mergeCell ref="DO4:DP4"/>
    <mergeCell ref="DQ4:DR4"/>
    <mergeCell ref="DS4:DT4"/>
    <mergeCell ref="DU4:DV4"/>
    <mergeCell ref="CW4:CX5"/>
    <mergeCell ref="BK5:BL5"/>
    <mergeCell ref="BM5:BN5"/>
    <mergeCell ref="DE4:DF4"/>
    <mergeCell ref="DB5:DC5"/>
    <mergeCell ref="DE5:DF5"/>
    <mergeCell ref="DG5:DH5"/>
    <mergeCell ref="DI5:DJ5"/>
    <mergeCell ref="BZ4:CB4"/>
    <mergeCell ref="EG4:EH4"/>
    <mergeCell ref="EI4:EK4"/>
    <mergeCell ref="EL4:EM4"/>
    <mergeCell ref="DG4:DH4"/>
    <mergeCell ref="DI4:DJ4"/>
    <mergeCell ref="FD4:FE4"/>
    <mergeCell ref="FF4:FG5"/>
    <mergeCell ref="FD6:FE6"/>
    <mergeCell ref="CI4:CK4"/>
    <mergeCell ref="EV6:EW6"/>
    <mergeCell ref="EZ6:FA6"/>
    <mergeCell ref="ER4:ES4"/>
    <mergeCell ref="EP4:EQ4"/>
    <mergeCell ref="CL4:CM4"/>
    <mergeCell ref="CQ4:CR4"/>
    <mergeCell ref="CS4:CT4"/>
    <mergeCell ref="CU4:CV4"/>
    <mergeCell ref="CN4:CP4"/>
    <mergeCell ref="DB4:DD4"/>
    <mergeCell ref="CY4:DA4"/>
    <mergeCell ref="CC4:CD4"/>
    <mergeCell ref="CE4:CF4"/>
    <mergeCell ref="CG4:CH4"/>
    <mergeCell ref="A1:C1"/>
    <mergeCell ref="A3:AX3"/>
    <mergeCell ref="A4:A6"/>
    <mergeCell ref="B4:C6"/>
    <mergeCell ref="S4:T4"/>
    <mergeCell ref="AJ4:AK4"/>
    <mergeCell ref="AL4:AM4"/>
    <mergeCell ref="AN4:AO4"/>
    <mergeCell ref="AP4:AQ4"/>
    <mergeCell ref="AU4:AV4"/>
    <mergeCell ref="U4:V4"/>
    <mergeCell ref="W4:X4"/>
    <mergeCell ref="AE4:AF4"/>
    <mergeCell ref="AB5:AC5"/>
    <mergeCell ref="AE5:AF5"/>
    <mergeCell ref="D4:F4"/>
    <mergeCell ref="G4:I4"/>
    <mergeCell ref="J4:L4"/>
    <mergeCell ref="M4:O4"/>
    <mergeCell ref="P4:R4"/>
    <mergeCell ref="Y4:AA4"/>
    <mergeCell ref="AB4:AD4"/>
    <mergeCell ref="AR4:AT4"/>
    <mergeCell ref="BV4:BW4"/>
    <mergeCell ref="BX4:BY4"/>
    <mergeCell ref="ET4:EU4"/>
    <mergeCell ref="EV4:EW4"/>
    <mergeCell ref="EX4:EY5"/>
    <mergeCell ref="EZ4:FA4"/>
    <mergeCell ref="FB4:FC5"/>
    <mergeCell ref="DY5:DZ5"/>
    <mergeCell ref="EA5:EB5"/>
    <mergeCell ref="EC5:ED5"/>
    <mergeCell ref="EE5:EF5"/>
    <mergeCell ref="EG5:EH5"/>
    <mergeCell ref="EI5:EJ5"/>
    <mergeCell ref="EL5:EM5"/>
    <mergeCell ref="EN5:EO5"/>
    <mergeCell ref="EP5:EQ5"/>
    <mergeCell ref="ER5:ES5"/>
    <mergeCell ref="ET5:EU5"/>
    <mergeCell ref="EV5:EW5"/>
    <mergeCell ref="DY4:DZ4"/>
    <mergeCell ref="EA4:EB4"/>
    <mergeCell ref="EC4:ED4"/>
    <mergeCell ref="EE4:EF4"/>
    <mergeCell ref="EN4:EO4"/>
  </mergeCells>
  <conditionalFormatting sqref="D82:F84 J7:K8 S7:X7 D7:I12 L7:R12 S8:Y12 J10:K12 CU7:CU12 CS8:CT12 CQ8:CQ12 BV8:BV12 CC8:CC12 CL8:CL12 BZ8:BZ12 BX8:BX12 BY9:BY12 DG8:DG12 DB8:DB12 DE8:DE12 DS8:DT12 DU7:DU12 DF9:DF12 CB7:CB12 CK7:CK12 BU7:BU12 CP7:CP12 DD7:DD12 DA7:DA12 FA12 EZ7:EZ12 EW12 DY7:EV7 BX90:BZ90 DD90:DG90 BC91 BE91 BG91 BX91 BZ91 DG91 DD91:DE91 CS13:CU46 CS89:CU91 DS13:DU46 DS89:DU91 AN8:AN46 AL8:AL46 AJ8:AJ46 AP8:AP46 AB8:AB46 AG8:AG46 AR8:AS46 Z9:Z46 Z89 AK9:AK46 AO9:AO46 AQ9:AQ46 AM9:AM46 AJ89:AS89 AH9:AH46 AC9:AC46 AB89:AC89 AE9:AF46 AE89:AH89 AZ9:AZ46 AZ89 CV9:CV46 CV89 BJ9:BJ46 BJ89 BN9:BN46 BN89 BP9:BP46 BP89 BL9:BL46 BL89 BH9:BH46 BD9:BD46 BF9:BF46 BB9:BB46 BB89:BH89 BT9:BT46 BT89 CJ9:CJ46 CJ89 CO9:CO46 CO89 CR9:CR46 CR89 CM9:CM46 CM89 CD9:CD46 CD89 BX13:BZ46 CA9:CA46 BW9:BW46 BW89:CA89 CF9:CF46 CF89 CH9:CH46 CH89 CZ9:CZ46 CZ89 DV9:DV46 DV89 DL9:DL46 DL89 DP9:DP46 DP89 DR9:DR46 DR89 DN9:DN46 DN89 DJ9:DJ46 DJ89 DD13:DG46 DH9:DH46 DC9:DC46 DC89:DH89 FA61:FA71 EW61:EW71 D92:Z92 AJ92:AV92 AY92:CV92 AB92:AC92 AE92:AH92 CY92:DV92 BI8:BI59 BI88:BI91 BK8:BK59 BK88:BK91 BA8:BA59 BA88:BA91 BM8:BM59 BM88:BM91 BO8:BO59 BO88:BO91 AY8:AY59 AY88:AY91 BG18:BG59 BG88 BE18:BE59 BE88 BC18:BC59 BC88 CS47:CV59 CS88:CV88 CI8:CI59 CI88:CI91 BZ47:BZ59 BZ88 CE8:CE59 CE88:CE91 CN8:CN59 CN88:CN91 CG8:CG59 CG88:CG91 BX47:BX59 BX88 BQ8:BS59 BQ88:BS91 DO8:DO59 DO88:DO91 DK8:DK59 DK88:DK91 DQ8:DQ59 DQ88:DQ91 DI8:DI59 DI88:DI91 DG47:DG59 DG88 CY8:CY59 CY88:CY91 DM8:DM59 DM88:DM91 DS47:DV59 DS88:DV88 D13:Y59 D88:Y91 AA88:AA92 AD88:AD92 AI88:AI92 AT7:AV59 AT88:AV91 CB13:CC59 CB88:CC91 CK13:CL59 CK88:CL91 BU13:BV59 BU88:BV91 CP13:CQ59 CP88:CQ91 DD47:DE59 DD88:DE88 DA13:DB59 DA88:DB91 EZ13:FA60 D60:Z81 AJ60:AV81 AY60:CV81 AY87:CV87 CY60:DV81 CY87:DV87 FE9:FE80 FE87:FE92 EZ61:EZ77 AB60:AC81 AE60:AH81 AA7:AA81 AD7:AD81 AI7:AI81 D87:AV87 FA73:FA77 EZ78:FA80 EZ87:FA92 EW73:EW77 EV78:EW80 EU8:EV12 EU13:EW60 EU61:EV77 EU78:EU81 DY8:ET81 DY87:EW92 FD7:FD92 AI83:AI84 AD83:AD84 AA83:AA84 DA83:DA84 DD83:DD84 CP83:CP84 BU83:BU84 CK83:CK84 CB83:CB84 AT83:AU84 H83:X84 G82:EW82">
    <cfRule type="cellIs" dxfId="2422" priority="120" stopIfTrue="1" operator="lessThan">
      <formula>5</formula>
    </cfRule>
  </conditionalFormatting>
  <conditionalFormatting sqref="CX8:CX46 CX89:CX91 CW9:CW46 CW89 CW92:CX92 DW92:DX92 AW7:AX81 AW87:AX92 CW47:CX81 CW87:CX88 DW13:DX81 DW87:DX89 FF9:FF80 FF87:FF92">
    <cfRule type="cellIs" dxfId="2421" priority="121" stopIfTrue="1" operator="equal">
      <formula>"Giỏi"</formula>
    </cfRule>
    <cfRule type="cellIs" dxfId="2420" priority="122" stopIfTrue="1" operator="equal">
      <formula>"Yếu"</formula>
    </cfRule>
  </conditionalFormatting>
  <conditionalFormatting sqref="J7:K8 S7:X7 D7:I12 L7:R12 S8:Y12 J10:K12 CQ8:CQ12 BV8:BV12 CC8:CC12 CL8:CL12 BZ8:BZ12 BX8:BX12 BY9:BY12 DG8:DG12 DB8:DB12 DE8:DE12 DF9:DF12 CB7:CB12 CK7:CK12 BU7:BU12 CP7:CP12 DD7:DD12 DA7:DA12 BX90:BZ90 DD90:DG90 BC91 BE91 BG91 BX91 BZ91 DG91 DD91:DE91 AN8:AN46 AL8:AL46 AJ8:AJ46 AP8:AP46 AB8:AB46 AG8:AG46 AR8:AS46 Z9:Z46 Z89 AK9:AK46 AO9:AO46 AQ9:AQ46 AM9:AM46 AJ89:AS89 AH9:AH46 AC9:AC46 AB89:AC89 AE9:AF46 AE89:AH89 AZ9:AZ46 AZ89 BJ9:BJ46 BJ89 BN9:BN46 BN89 BP9:BP46 BP89 BL9:BL46 BL89 BH9:BH46 BD9:BD46 BF9:BF46 BB9:BB46 BB89:BH89 BT9:BT46 BT89 CJ9:CJ46 CJ89 CO9:CO46 CO89 CR9:CR46 CR89 CM9:CM46 CM89 CD9:CD46 CD89 BX13:BZ46 CA9:CA46 BW9:BW46 BW89:CA89 CF9:CF46 CF89 CH9:CH46 CH89 CZ9:CZ46 CZ89 DL9:DL46 DL89 DP9:DP46 DP89 DR9:DR46 DR89 DN9:DN46 DN89 DJ9:DJ46 DJ89 DD13:DG46 DH9:DH46 DC9:DC46 DC89:DH89 D92:Z92 AJ92:AS92 AE92:AH92 AB92:AC92 AY92:CT92 CY92:DT92 BI8:BI59 BI88:BI91 BK8:BK59 BK88:BK91 BA8:BA59 BA88:BA91 BM8:BM59 BM88:BM91 BO8:BO59 BO88:BO91 AY8:AY59 AY88:AY91 BG18:BG59 BG88 BE18:BE59 BE88 BC18:BC59 BC88 CS8:CT59 CS88:CT91 CI8:CI59 CI88:CI91 BZ47:BZ59 BZ88 CE8:CE59 CE88:CE91 CN8:CN59 CN88:CN91 CG8:CG59 CG88:CG91 BX47:BX59 BX88 BQ8:BS59 BQ88:BS91 DO8:DO59 DO88:DO91 DK8:DK59 DK88:DK91 DQ8:DQ59 DQ88:DQ91 DI8:DI59 DI88:DI91 DG47:DG59 DG88 CY8:CY59 CY88:CY91 DM8:DM59 DM88:DM91 DS8:DT59 DS88:DT91 D13:Y59 D88:Y91 AA7:AA59 AA88:AA92 AD7:AD59 AD88:AD92 AI7:AI59 AI88:AI92 AT7:AT59 AT88:AT92 CB13:CC59 CB88:CC91 CK13:CL59 CK88:CL91 BU13:BV59 BU88:BV91 CP13:CQ59 CP88:CQ91 DD47:DE59 DD88:DE88 DA13:DB59 DA88:DB91 D60:AT81 D87:AT87 AY60:CT81 AY87:CT87 CY60:DT81 CY87:DT87">
    <cfRule type="cellIs" dxfId="2419" priority="118" stopIfTrue="1" operator="lessThan">
      <formula>5</formula>
    </cfRule>
    <cfRule type="cellIs" dxfId="2418" priority="119" stopIfTrue="1" operator="lessThan">
      <formula>5</formula>
    </cfRule>
  </conditionalFormatting>
  <conditionalFormatting sqref="Y83:Z84 AC83:AC84 Z8 AK8 AO8 AQ8 AM8 AH8 Y7:Z7 AC8 Z90:Z91 Z88 AB88:AC88 AB90:AC91 AB7:AC7 AE7:AH7 AE90:AH91 AE88:AH88 AE8:AF8 AE83:AH84 AJ83:AS84 AJ88:AS88 AJ90:AS91 AJ7:AS7 AR47:AS59 AG47:AG59 AB47:AB59 AE47:AE59 AP47:AP59 AJ47:AJ59 AL47:AL59 AN47:AN59">
    <cfRule type="cellIs" dxfId="2417" priority="111" stopIfTrue="1" operator="lessThan">
      <formula>5</formula>
    </cfRule>
  </conditionalFormatting>
  <conditionalFormatting sqref="Z8 AK8 AO8 AQ8 AM8 AH8 Y7:Z7 AC8 Z90:Z91 Z88 AB88:AC88 AB90:AC91 AB7:AC7 AE7:AH7 AE90:AH91 AE88:AH88 AE8:AF8 AJ88:AS88 AJ90:AS91 AJ7:AS7 AR47:AS59 AG47:AG59 AB47:AB59 AE47:AE59 AP47:AP59 AJ47:AJ59 AL47:AL59 AN47:AN59">
    <cfRule type="cellIs" dxfId="2416" priority="109" stopIfTrue="1" operator="lessThan">
      <formula>5</formula>
    </cfRule>
    <cfRule type="cellIs" dxfId="2415" priority="110" stopIfTrue="1" operator="lessThan">
      <formula>5</formula>
    </cfRule>
  </conditionalFormatting>
  <conditionalFormatting sqref="AE47:AF59 AC47:AC59 AH47:AH59 AM47:AM59 AQ47:AQ59 AO47:AO59 AK47:AK59 Z47:Z59">
    <cfRule type="cellIs" dxfId="2414" priority="108" stopIfTrue="1" operator="lessThan">
      <formula>5</formula>
    </cfRule>
  </conditionalFormatting>
  <conditionalFormatting sqref="AE47:AF59 AC47:AC59 AH47:AH59 AM47:AM59 AQ47:AQ59 AO47:AO59 AK47:AK59 Z47:Z59">
    <cfRule type="cellIs" dxfId="2413" priority="106" stopIfTrue="1" operator="lessThan">
      <formula>5</formula>
    </cfRule>
    <cfRule type="cellIs" dxfId="2412" priority="107" stopIfTrue="1" operator="lessThan">
      <formula>5</formula>
    </cfRule>
  </conditionalFormatting>
  <conditionalFormatting sqref="AY83:BB84 BD83:BR84 CV7:CV8 AZ8 BJ8 BN8 BP8 BL8 BH8 AY7:BR7 BD8 AZ90:AZ91 AZ88 BD88 BD91 BJ90:BJ91 BJ88 BF91 BF88 BF8 BL88 BL90:BL91 BB88 BB91 BB8 BH88 BH91 BN90:BN91 BN88 BP88 BP90:BP91 BG8:BG17 BE8:BE17 BC8:BC17 BB90:BH90 CV90:CW91 CU83:CU84">
    <cfRule type="cellIs" dxfId="2411" priority="103" stopIfTrue="1" operator="lessThan">
      <formula>5</formula>
    </cfRule>
  </conditionalFormatting>
  <conditionalFormatting sqref="CW7:CX7 CW8">
    <cfRule type="cellIs" dxfId="2410" priority="104" stopIfTrue="1" operator="equal">
      <formula>"Giỏi"</formula>
    </cfRule>
    <cfRule type="cellIs" dxfId="2409" priority="105" stopIfTrue="1" operator="equal">
      <formula>"Yếu"</formula>
    </cfRule>
  </conditionalFormatting>
  <conditionalFormatting sqref="AZ8 BJ8 BN8 BP8 BL8 BH8 AY7:BR7 BD8 AZ90:AZ91 AZ88 BD88 BD91 BJ90:BJ91 BJ88 BF91 BF88 BF8 BL88 BL90:BL91 BB88 BB91 BB8 BH88 BH91 BN90:BN91 BN88 BP88 BP90:BP91 BG8:BG17 BE8:BE17 BC8:BC17 BB90:BH90 CV90:CW91">
    <cfRule type="cellIs" dxfId="2408" priority="101" stopIfTrue="1" operator="lessThan">
      <formula>5</formula>
    </cfRule>
    <cfRule type="cellIs" dxfId="2407" priority="102" stopIfTrue="1" operator="lessThan">
      <formula>5</formula>
    </cfRule>
  </conditionalFormatting>
  <conditionalFormatting sqref="BB47:BB59 BF47:BF59 BD47:BD59 BH47:BH59 BL47:BL59 BP47:BP59 BN47:BN59 BJ47:BJ59 AZ47:AZ59">
    <cfRule type="cellIs" dxfId="2406" priority="97" stopIfTrue="1" operator="lessThan">
      <formula>5</formula>
    </cfRule>
  </conditionalFormatting>
  <conditionalFormatting sqref="BB47:BB59 BF47:BF59 BD47:BD59 BH47:BH59 BL47:BL59 BP47:BP59 BN47:BN59 BJ47:BJ59 AZ47:AZ59">
    <cfRule type="cellIs" dxfId="2405" priority="95" stopIfTrue="1" operator="lessThan">
      <formula>5</formula>
    </cfRule>
    <cfRule type="cellIs" dxfId="2404" priority="96" stopIfTrue="1" operator="lessThan">
      <formula>5</formula>
    </cfRule>
  </conditionalFormatting>
  <conditionalFormatting sqref="BS83:BT84 BY83:CA84 BT8 CJ8 CO8 CR8 CM8 CD8 BS7:BT7 BY8 BT90:BT91 BT88 BY88 BY91 CJ90:CJ91 CJ88 CA88 CA8 CM88 CM90:CM91 BW88 BW8 CD88 CO90:CO91 CO88 CR88 CR90:CR91 BW90:BW91 CD90:CD91 CA90:CA91 CF90:CF91 CF88 CF8 CH8 CH88 CH90:CH91 CC7:CJ7 CC83:CJ84 CL83:CO84 CL7:CO7 BV7:CA7 BV83:BW84 CQ7:CT7 CQ83:CT84">
    <cfRule type="cellIs" dxfId="2403" priority="94" stopIfTrue="1" operator="lessThan">
      <formula>5</formula>
    </cfRule>
  </conditionalFormatting>
  <conditionalFormatting sqref="BT8 CJ8 CO8 CR8 CM8 CD8 BS7:BT7 BY8 BT90:BT91 BT88 BY88 BY91 CJ90:CJ91 CJ88 CA88 CA8 CM88 CM90:CM91 BW88 BW8 CD88 CO90:CO91 CO88 CR88 CR90:CR91 BW90:BW91 CD90:CD91 CA90:CA91 CF90:CF91 CF88 CF8 CH8 CH88 CH90:CH91 CC7:CJ7 CL7:CO7 BV7:CA7 CQ7:CT7">
    <cfRule type="cellIs" dxfId="2402" priority="92" stopIfTrue="1" operator="lessThan">
      <formula>5</formula>
    </cfRule>
    <cfRule type="cellIs" dxfId="2401" priority="93" stopIfTrue="1" operator="lessThan">
      <formula>5</formula>
    </cfRule>
  </conditionalFormatting>
  <conditionalFormatting sqref="CH47:CH59 CF47:CF59 BW47:BW59 CA47:CA59 BY47:BY59 CD47:CD59 CM47:CM59 CR47:CR59 CO47:CO59 CJ47:CJ59 BT47:BT59">
    <cfRule type="cellIs" dxfId="2400" priority="91" stopIfTrue="1" operator="lessThan">
      <formula>5</formula>
    </cfRule>
  </conditionalFormatting>
  <conditionalFormatting sqref="CH47:CH59 CF47:CF59 BW47:BW59 CA47:CA59 BY47:BY59 CD47:CD59 CM47:CM59 CR47:CR59 CO47:CO59 CJ47:CJ59 BT47:BT59">
    <cfRule type="cellIs" dxfId="2399" priority="89" stopIfTrue="1" operator="lessThan">
      <formula>5</formula>
    </cfRule>
    <cfRule type="cellIs" dxfId="2398" priority="90" stopIfTrue="1" operator="lessThan">
      <formula>5</formula>
    </cfRule>
  </conditionalFormatting>
  <conditionalFormatting sqref="CY83:CZ84 DF83:DU84 DV7:DV8 CZ8 DL8 DP8 DR8 DN8 DJ8 CY7:CZ7 DF8 CZ90:CZ91 CZ88 DF88 DF91 DL90:DL91 DL88 DH88 DH8 DV90:DX91 DN88 DN90:DN91 DC88 DC8 DJ88 DP90:DP91 DP88 DR88 DR90:DR91 DC90:DC91 DH90:DH91 DJ90:DJ91 DE7:DT7 DB7:DC7 DB83:DC84">
    <cfRule type="cellIs" dxfId="2397" priority="86" stopIfTrue="1" operator="lessThan">
      <formula>5</formula>
    </cfRule>
  </conditionalFormatting>
  <conditionalFormatting sqref="DW7:DX7 DW8 DX8:DX12">
    <cfRule type="cellIs" dxfId="2396" priority="87" stopIfTrue="1" operator="equal">
      <formula>"Giỏi"</formula>
    </cfRule>
    <cfRule type="cellIs" dxfId="2395" priority="88" stopIfTrue="1" operator="equal">
      <formula>"Yếu"</formula>
    </cfRule>
  </conditionalFormatting>
  <conditionalFormatting sqref="CZ8 DL8 DP8 DR8 DN8 DJ8 CY7:CZ7 DF8 CZ90:CZ91 CZ88 DF88 DF91 DL90:DL91 DL88 DH88 DH8 DV90:DX91 DN88 DN90:DN91 DC88 DC8 DJ88 DP90:DP91 DP88 DR88 DR90:DR91 DC90:DC91 DH90:DH91 DJ90:DJ91 DE7:DT7 DB7:DC7">
    <cfRule type="cellIs" dxfId="2394" priority="84" stopIfTrue="1" operator="lessThan">
      <formula>5</formula>
    </cfRule>
    <cfRule type="cellIs" dxfId="2393" priority="85" stopIfTrue="1" operator="lessThan">
      <formula>5</formula>
    </cfRule>
  </conditionalFormatting>
  <conditionalFormatting sqref="DC47:DC59 DH47:DH59 DF47:DF59 DJ47:DJ59 DN47:DN59 DR47:DR59 DP47:DP59 DL47:DL59 CZ47:CZ59">
    <cfRule type="cellIs" dxfId="2392" priority="80" stopIfTrue="1" operator="lessThan">
      <formula>5</formula>
    </cfRule>
  </conditionalFormatting>
  <conditionalFormatting sqref="DW9:DW12">
    <cfRule type="cellIs" dxfId="2391" priority="81" stopIfTrue="1" operator="equal">
      <formula>"Giỏi"</formula>
    </cfRule>
    <cfRule type="cellIs" dxfId="2390" priority="82" stopIfTrue="1" operator="equal">
      <formula>"Yếu"</formula>
    </cfRule>
  </conditionalFormatting>
  <conditionalFormatting sqref="DC47:DC59 DH47:DH59 DF47:DF59 DJ47:DJ59 DN47:DN59 DR47:DR59 DP47:DP59 DL47:DL59 CZ47:CZ59">
    <cfRule type="cellIs" dxfId="2389" priority="78" stopIfTrue="1" operator="lessThan">
      <formula>5</formula>
    </cfRule>
    <cfRule type="cellIs" dxfId="2388" priority="79" stopIfTrue="1" operator="lessThan">
      <formula>5</formula>
    </cfRule>
  </conditionalFormatting>
  <conditionalFormatting sqref="J9">
    <cfRule type="cellIs" dxfId="2387" priority="77" stopIfTrue="1" operator="lessThan">
      <formula>5</formula>
    </cfRule>
  </conditionalFormatting>
  <conditionalFormatting sqref="J9">
    <cfRule type="cellIs" dxfId="2386" priority="75" stopIfTrue="1" operator="lessThan">
      <formula>5</formula>
    </cfRule>
    <cfRule type="cellIs" dxfId="2385" priority="76" stopIfTrue="1" operator="lessThan">
      <formula>5</formula>
    </cfRule>
  </conditionalFormatting>
  <conditionalFormatting sqref="K9">
    <cfRule type="cellIs" dxfId="2384" priority="74" stopIfTrue="1" operator="lessThan">
      <formula>5</formula>
    </cfRule>
  </conditionalFormatting>
  <conditionalFormatting sqref="K9">
    <cfRule type="cellIs" dxfId="2383" priority="72" stopIfTrue="1" operator="lessThan">
      <formula>5</formula>
    </cfRule>
    <cfRule type="cellIs" dxfId="2382" priority="73" stopIfTrue="1" operator="lessThan">
      <formula>5</formula>
    </cfRule>
  </conditionalFormatting>
  <conditionalFormatting sqref="FE7:FE8 FE98:FG99">
    <cfRule type="cellIs" dxfId="2381" priority="27" stopIfTrue="1" operator="lessThan">
      <formula>5</formula>
    </cfRule>
  </conditionalFormatting>
  <conditionalFormatting sqref="FF7:FF8">
    <cfRule type="cellIs" dxfId="2380" priority="28" stopIfTrue="1" operator="equal">
      <formula>"Giỏi"</formula>
    </cfRule>
    <cfRule type="cellIs" dxfId="2379" priority="29" stopIfTrue="1" operator="equal">
      <formula>"Yếu"</formula>
    </cfRule>
  </conditionalFormatting>
  <conditionalFormatting sqref="FE98:FG99">
    <cfRule type="cellIs" dxfId="2378" priority="25" stopIfTrue="1" operator="lessThan">
      <formula>5</formula>
    </cfRule>
    <cfRule type="cellIs" dxfId="2377" priority="26" stopIfTrue="1" operator="lessThan">
      <formula>5</formula>
    </cfRule>
  </conditionalFormatting>
  <conditionalFormatting sqref="FE81:FE86">
    <cfRule type="cellIs" dxfId="2376" priority="18" stopIfTrue="1" operator="lessThan">
      <formula>5</formula>
    </cfRule>
  </conditionalFormatting>
  <conditionalFormatting sqref="FF81:FF86">
    <cfRule type="cellIs" dxfId="2375" priority="19" stopIfTrue="1" operator="equal">
      <formula>"Giỏi"</formula>
    </cfRule>
    <cfRule type="cellIs" dxfId="2374" priority="20" stopIfTrue="1" operator="equal">
      <formula>"Yếu"</formula>
    </cfRule>
  </conditionalFormatting>
  <conditionalFormatting sqref="FA7:FA10 EZ81:FA81">
    <cfRule type="cellIs" dxfId="2373" priority="13" stopIfTrue="1" operator="lessThan">
      <formula>5</formula>
    </cfRule>
  </conditionalFormatting>
  <conditionalFormatting sqref="FA11">
    <cfRule type="cellIs" dxfId="2372" priority="12" stopIfTrue="1" operator="lessThan">
      <formula>5</formula>
    </cfRule>
  </conditionalFormatting>
  <conditionalFormatting sqref="FA61:FA71 EW61:EW71 EZ7:FA60 DY7:EW7 EZ61:EZ77 FA73:FA77 EZ78:FA80 EZ87:FA92 EW73:EW77 EV78:EW80 EU8:EW60 EU61:EV77 EU78:EU81 DY8:ET81 DY87:EW92">
    <cfRule type="cellIs" dxfId="2371" priority="14" stopIfTrue="1" operator="lessThan">
      <formula>5</formula>
    </cfRule>
  </conditionalFormatting>
  <conditionalFormatting sqref="EZ81:FA81">
    <cfRule type="cellIs" dxfId="2370" priority="11" stopIfTrue="1" operator="lessThan">
      <formula>5</formula>
    </cfRule>
  </conditionalFormatting>
  <conditionalFormatting sqref="EW7:EW10 EV81:EW81">
    <cfRule type="cellIs" dxfId="2369" priority="10" stopIfTrue="1" operator="lessThan">
      <formula>5</formula>
    </cfRule>
  </conditionalFormatting>
  <conditionalFormatting sqref="EW11">
    <cfRule type="cellIs" dxfId="2368" priority="9" stopIfTrue="1" operator="lessThan">
      <formula>5</formula>
    </cfRule>
  </conditionalFormatting>
  <conditionalFormatting sqref="EV81:EW81">
    <cfRule type="cellIs" dxfId="2367" priority="8" stopIfTrue="1" operator="lessThan">
      <formula>5</formula>
    </cfRule>
  </conditionalFormatting>
  <conditionalFormatting sqref="EW72">
    <cfRule type="cellIs" dxfId="2366" priority="5" stopIfTrue="1" operator="lessThan">
      <formula>5</formula>
    </cfRule>
  </conditionalFormatting>
  <conditionalFormatting sqref="EW72">
    <cfRule type="cellIs" dxfId="2365" priority="4" stopIfTrue="1" operator="lessThan">
      <formula>5</formula>
    </cfRule>
  </conditionalFormatting>
  <conditionalFormatting sqref="FA72">
    <cfRule type="cellIs" dxfId="2364" priority="7" stopIfTrue="1" operator="lessThan">
      <formula>5</formula>
    </cfRule>
  </conditionalFormatting>
  <conditionalFormatting sqref="FA72">
    <cfRule type="cellIs" dxfId="2363" priority="6" stopIfTrue="1" operator="lessThan">
      <formula>5</formula>
    </cfRule>
  </conditionalFormatting>
  <conditionalFormatting sqref="A82:XFD82">
    <cfRule type="cellIs" dxfId="2362" priority="1"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U84"/>
  <sheetViews>
    <sheetView topLeftCell="A9" workbookViewId="0">
      <pane xSplit="7" ySplit="2" topLeftCell="H77" activePane="bottomRight" state="frozen"/>
      <selection activeCell="A9" sqref="A9"/>
      <selection pane="topRight" activeCell="H9" sqref="H9"/>
      <selection pane="bottomLeft" activeCell="A11" sqref="A11"/>
      <selection pane="bottomRight" activeCell="U27" sqref="U27"/>
    </sheetView>
  </sheetViews>
  <sheetFormatPr defaultRowHeight="15" x14ac:dyDescent="0.25"/>
  <cols>
    <col min="1" max="1" width="4.140625" customWidth="1"/>
    <col min="2" max="2" width="5.28515625" hidden="1" customWidth="1"/>
    <col min="3" max="3" width="17.28515625" bestFit="1" customWidth="1"/>
    <col min="4" max="4" width="7.28515625" bestFit="1" customWidth="1"/>
    <col min="5" max="5" width="0" hidden="1" customWidth="1"/>
    <col min="6" max="6" width="7.28515625" hidden="1" customWidth="1"/>
    <col min="7" max="7" width="9.140625" hidden="1" customWidth="1"/>
    <col min="8" max="8" width="4.85546875" customWidth="1"/>
    <col min="9" max="9" width="7.85546875" customWidth="1"/>
    <col min="10" max="10" width="13.140625" customWidth="1"/>
    <col min="11" max="11" width="6.85546875" customWidth="1"/>
    <col min="12" max="12" width="7.140625" customWidth="1"/>
    <col min="13" max="13" width="7.28515625" customWidth="1"/>
    <col min="14" max="14" width="7.140625" customWidth="1"/>
    <col min="15" max="15" width="6.85546875" style="288" bestFit="1" customWidth="1"/>
    <col min="16" max="16" width="7.28515625" bestFit="1" customWidth="1"/>
    <col min="17" max="17" width="6.85546875" customWidth="1"/>
    <col min="18" max="18" width="7.7109375" bestFit="1" customWidth="1"/>
    <col min="19" max="19" width="8.7109375" customWidth="1"/>
    <col min="20" max="20" width="0" hidden="1" customWidth="1"/>
    <col min="21" max="21" width="16" customWidth="1"/>
    <col min="255" max="255" width="4.140625" customWidth="1"/>
    <col min="256" max="256" width="5.28515625" customWidth="1"/>
    <col min="257" max="257" width="20.28515625" customWidth="1"/>
    <col min="258" max="258" width="8.5703125" customWidth="1"/>
    <col min="259" max="261" width="0" hidden="1" customWidth="1"/>
    <col min="262" max="262" width="6.140625" customWidth="1"/>
    <col min="263" max="263" width="10.85546875" customWidth="1"/>
    <col min="264" max="264" width="17.5703125" customWidth="1"/>
    <col min="265" max="265" width="8.42578125" customWidth="1"/>
    <col min="266" max="266" width="11.42578125" customWidth="1"/>
    <col min="267" max="268" width="7.85546875" customWidth="1"/>
    <col min="269" max="269" width="12" customWidth="1"/>
    <col min="270" max="270" width="0" hidden="1" customWidth="1"/>
    <col min="511" max="511" width="4.140625" customWidth="1"/>
    <col min="512" max="512" width="5.28515625" customWidth="1"/>
    <col min="513" max="513" width="20.28515625" customWidth="1"/>
    <col min="514" max="514" width="8.5703125" customWidth="1"/>
    <col min="515" max="517" width="0" hidden="1" customWidth="1"/>
    <col min="518" max="518" width="6.140625" customWidth="1"/>
    <col min="519" max="519" width="10.85546875" customWidth="1"/>
    <col min="520" max="520" width="17.5703125" customWidth="1"/>
    <col min="521" max="521" width="8.42578125" customWidth="1"/>
    <col min="522" max="522" width="11.42578125" customWidth="1"/>
    <col min="523" max="524" width="7.85546875" customWidth="1"/>
    <col min="525" max="525" width="12" customWidth="1"/>
    <col min="526" max="526" width="0" hidden="1" customWidth="1"/>
    <col min="767" max="767" width="4.140625" customWidth="1"/>
    <col min="768" max="768" width="5.28515625" customWidth="1"/>
    <col min="769" max="769" width="20.28515625" customWidth="1"/>
    <col min="770" max="770" width="8.5703125" customWidth="1"/>
    <col min="771" max="773" width="0" hidden="1" customWidth="1"/>
    <col min="774" max="774" width="6.140625" customWidth="1"/>
    <col min="775" max="775" width="10.85546875" customWidth="1"/>
    <col min="776" max="776" width="17.5703125" customWidth="1"/>
    <col min="777" max="777" width="8.42578125" customWidth="1"/>
    <col min="778" max="778" width="11.42578125" customWidth="1"/>
    <col min="779" max="780" width="7.85546875" customWidth="1"/>
    <col min="781" max="781" width="12" customWidth="1"/>
    <col min="782" max="782" width="0" hidden="1" customWidth="1"/>
    <col min="1023" max="1023" width="4.140625" customWidth="1"/>
    <col min="1024" max="1024" width="5.28515625" customWidth="1"/>
    <col min="1025" max="1025" width="20.28515625" customWidth="1"/>
    <col min="1026" max="1026" width="8.5703125" customWidth="1"/>
    <col min="1027" max="1029" width="0" hidden="1" customWidth="1"/>
    <col min="1030" max="1030" width="6.140625" customWidth="1"/>
    <col min="1031" max="1031" width="10.85546875" customWidth="1"/>
    <col min="1032" max="1032" width="17.5703125" customWidth="1"/>
    <col min="1033" max="1033" width="8.42578125" customWidth="1"/>
    <col min="1034" max="1034" width="11.42578125" customWidth="1"/>
    <col min="1035" max="1036" width="7.85546875" customWidth="1"/>
    <col min="1037" max="1037" width="12" customWidth="1"/>
    <col min="1038" max="1038" width="0" hidden="1" customWidth="1"/>
    <col min="1279" max="1279" width="4.140625" customWidth="1"/>
    <col min="1280" max="1280" width="5.28515625" customWidth="1"/>
    <col min="1281" max="1281" width="20.28515625" customWidth="1"/>
    <col min="1282" max="1282" width="8.5703125" customWidth="1"/>
    <col min="1283" max="1285" width="0" hidden="1" customWidth="1"/>
    <col min="1286" max="1286" width="6.140625" customWidth="1"/>
    <col min="1287" max="1287" width="10.85546875" customWidth="1"/>
    <col min="1288" max="1288" width="17.5703125" customWidth="1"/>
    <col min="1289" max="1289" width="8.42578125" customWidth="1"/>
    <col min="1290" max="1290" width="11.42578125" customWidth="1"/>
    <col min="1291" max="1292" width="7.85546875" customWidth="1"/>
    <col min="1293" max="1293" width="12" customWidth="1"/>
    <col min="1294" max="1294" width="0" hidden="1" customWidth="1"/>
    <col min="1535" max="1535" width="4.140625" customWidth="1"/>
    <col min="1536" max="1536" width="5.28515625" customWidth="1"/>
    <col min="1537" max="1537" width="20.28515625" customWidth="1"/>
    <col min="1538" max="1538" width="8.5703125" customWidth="1"/>
    <col min="1539" max="1541" width="0" hidden="1" customWidth="1"/>
    <col min="1542" max="1542" width="6.140625" customWidth="1"/>
    <col min="1543" max="1543" width="10.85546875" customWidth="1"/>
    <col min="1544" max="1544" width="17.5703125" customWidth="1"/>
    <col min="1545" max="1545" width="8.42578125" customWidth="1"/>
    <col min="1546" max="1546" width="11.42578125" customWidth="1"/>
    <col min="1547" max="1548" width="7.85546875" customWidth="1"/>
    <col min="1549" max="1549" width="12" customWidth="1"/>
    <col min="1550" max="1550" width="0" hidden="1" customWidth="1"/>
    <col min="1791" max="1791" width="4.140625" customWidth="1"/>
    <col min="1792" max="1792" width="5.28515625" customWidth="1"/>
    <col min="1793" max="1793" width="20.28515625" customWidth="1"/>
    <col min="1794" max="1794" width="8.5703125" customWidth="1"/>
    <col min="1795" max="1797" width="0" hidden="1" customWidth="1"/>
    <col min="1798" max="1798" width="6.140625" customWidth="1"/>
    <col min="1799" max="1799" width="10.85546875" customWidth="1"/>
    <col min="1800" max="1800" width="17.5703125" customWidth="1"/>
    <col min="1801" max="1801" width="8.42578125" customWidth="1"/>
    <col min="1802" max="1802" width="11.42578125" customWidth="1"/>
    <col min="1803" max="1804" width="7.85546875" customWidth="1"/>
    <col min="1805" max="1805" width="12" customWidth="1"/>
    <col min="1806" max="1806" width="0" hidden="1" customWidth="1"/>
    <col min="2047" max="2047" width="4.140625" customWidth="1"/>
    <col min="2048" max="2048" width="5.28515625" customWidth="1"/>
    <col min="2049" max="2049" width="20.28515625" customWidth="1"/>
    <col min="2050" max="2050" width="8.5703125" customWidth="1"/>
    <col min="2051" max="2053" width="0" hidden="1" customWidth="1"/>
    <col min="2054" max="2054" width="6.140625" customWidth="1"/>
    <col min="2055" max="2055" width="10.85546875" customWidth="1"/>
    <col min="2056" max="2056" width="17.5703125" customWidth="1"/>
    <col min="2057" max="2057" width="8.42578125" customWidth="1"/>
    <col min="2058" max="2058" width="11.42578125" customWidth="1"/>
    <col min="2059" max="2060" width="7.85546875" customWidth="1"/>
    <col min="2061" max="2061" width="12" customWidth="1"/>
    <col min="2062" max="2062" width="0" hidden="1" customWidth="1"/>
    <col min="2303" max="2303" width="4.140625" customWidth="1"/>
    <col min="2304" max="2304" width="5.28515625" customWidth="1"/>
    <col min="2305" max="2305" width="20.28515625" customWidth="1"/>
    <col min="2306" max="2306" width="8.5703125" customWidth="1"/>
    <col min="2307" max="2309" width="0" hidden="1" customWidth="1"/>
    <col min="2310" max="2310" width="6.140625" customWidth="1"/>
    <col min="2311" max="2311" width="10.85546875" customWidth="1"/>
    <col min="2312" max="2312" width="17.5703125" customWidth="1"/>
    <col min="2313" max="2313" width="8.42578125" customWidth="1"/>
    <col min="2314" max="2314" width="11.42578125" customWidth="1"/>
    <col min="2315" max="2316" width="7.85546875" customWidth="1"/>
    <col min="2317" max="2317" width="12" customWidth="1"/>
    <col min="2318" max="2318" width="0" hidden="1" customWidth="1"/>
    <col min="2559" max="2559" width="4.140625" customWidth="1"/>
    <col min="2560" max="2560" width="5.28515625" customWidth="1"/>
    <col min="2561" max="2561" width="20.28515625" customWidth="1"/>
    <col min="2562" max="2562" width="8.5703125" customWidth="1"/>
    <col min="2563" max="2565" width="0" hidden="1" customWidth="1"/>
    <col min="2566" max="2566" width="6.140625" customWidth="1"/>
    <col min="2567" max="2567" width="10.85546875" customWidth="1"/>
    <col min="2568" max="2568" width="17.5703125" customWidth="1"/>
    <col min="2569" max="2569" width="8.42578125" customWidth="1"/>
    <col min="2570" max="2570" width="11.42578125" customWidth="1"/>
    <col min="2571" max="2572" width="7.85546875" customWidth="1"/>
    <col min="2573" max="2573" width="12" customWidth="1"/>
    <col min="2574" max="2574" width="0" hidden="1" customWidth="1"/>
    <col min="2815" max="2815" width="4.140625" customWidth="1"/>
    <col min="2816" max="2816" width="5.28515625" customWidth="1"/>
    <col min="2817" max="2817" width="20.28515625" customWidth="1"/>
    <col min="2818" max="2818" width="8.5703125" customWidth="1"/>
    <col min="2819" max="2821" width="0" hidden="1" customWidth="1"/>
    <col min="2822" max="2822" width="6.140625" customWidth="1"/>
    <col min="2823" max="2823" width="10.85546875" customWidth="1"/>
    <col min="2824" max="2824" width="17.5703125" customWidth="1"/>
    <col min="2825" max="2825" width="8.42578125" customWidth="1"/>
    <col min="2826" max="2826" width="11.42578125" customWidth="1"/>
    <col min="2827" max="2828" width="7.85546875" customWidth="1"/>
    <col min="2829" max="2829" width="12" customWidth="1"/>
    <col min="2830" max="2830" width="0" hidden="1" customWidth="1"/>
    <col min="3071" max="3071" width="4.140625" customWidth="1"/>
    <col min="3072" max="3072" width="5.28515625" customWidth="1"/>
    <col min="3073" max="3073" width="20.28515625" customWidth="1"/>
    <col min="3074" max="3074" width="8.5703125" customWidth="1"/>
    <col min="3075" max="3077" width="0" hidden="1" customWidth="1"/>
    <col min="3078" max="3078" width="6.140625" customWidth="1"/>
    <col min="3079" max="3079" width="10.85546875" customWidth="1"/>
    <col min="3080" max="3080" width="17.5703125" customWidth="1"/>
    <col min="3081" max="3081" width="8.42578125" customWidth="1"/>
    <col min="3082" max="3082" width="11.42578125" customWidth="1"/>
    <col min="3083" max="3084" width="7.85546875" customWidth="1"/>
    <col min="3085" max="3085" width="12" customWidth="1"/>
    <col min="3086" max="3086" width="0" hidden="1" customWidth="1"/>
    <col min="3327" max="3327" width="4.140625" customWidth="1"/>
    <col min="3328" max="3328" width="5.28515625" customWidth="1"/>
    <col min="3329" max="3329" width="20.28515625" customWidth="1"/>
    <col min="3330" max="3330" width="8.5703125" customWidth="1"/>
    <col min="3331" max="3333" width="0" hidden="1" customWidth="1"/>
    <col min="3334" max="3334" width="6.140625" customWidth="1"/>
    <col min="3335" max="3335" width="10.85546875" customWidth="1"/>
    <col min="3336" max="3336" width="17.5703125" customWidth="1"/>
    <col min="3337" max="3337" width="8.42578125" customWidth="1"/>
    <col min="3338" max="3338" width="11.42578125" customWidth="1"/>
    <col min="3339" max="3340" width="7.85546875" customWidth="1"/>
    <col min="3341" max="3341" width="12" customWidth="1"/>
    <col min="3342" max="3342" width="0" hidden="1" customWidth="1"/>
    <col min="3583" max="3583" width="4.140625" customWidth="1"/>
    <col min="3584" max="3584" width="5.28515625" customWidth="1"/>
    <col min="3585" max="3585" width="20.28515625" customWidth="1"/>
    <col min="3586" max="3586" width="8.5703125" customWidth="1"/>
    <col min="3587" max="3589" width="0" hidden="1" customWidth="1"/>
    <col min="3590" max="3590" width="6.140625" customWidth="1"/>
    <col min="3591" max="3591" width="10.85546875" customWidth="1"/>
    <col min="3592" max="3592" width="17.5703125" customWidth="1"/>
    <col min="3593" max="3593" width="8.42578125" customWidth="1"/>
    <col min="3594" max="3594" width="11.42578125" customWidth="1"/>
    <col min="3595" max="3596" width="7.85546875" customWidth="1"/>
    <col min="3597" max="3597" width="12" customWidth="1"/>
    <col min="3598" max="3598" width="0" hidden="1" customWidth="1"/>
    <col min="3839" max="3839" width="4.140625" customWidth="1"/>
    <col min="3840" max="3840" width="5.28515625" customWidth="1"/>
    <col min="3841" max="3841" width="20.28515625" customWidth="1"/>
    <col min="3842" max="3842" width="8.5703125" customWidth="1"/>
    <col min="3843" max="3845" width="0" hidden="1" customWidth="1"/>
    <col min="3846" max="3846" width="6.140625" customWidth="1"/>
    <col min="3847" max="3847" width="10.85546875" customWidth="1"/>
    <col min="3848" max="3848" width="17.5703125" customWidth="1"/>
    <col min="3849" max="3849" width="8.42578125" customWidth="1"/>
    <col min="3850" max="3850" width="11.42578125" customWidth="1"/>
    <col min="3851" max="3852" width="7.85546875" customWidth="1"/>
    <col min="3853" max="3853" width="12" customWidth="1"/>
    <col min="3854" max="3854" width="0" hidden="1" customWidth="1"/>
    <col min="4095" max="4095" width="4.140625" customWidth="1"/>
    <col min="4096" max="4096" width="5.28515625" customWidth="1"/>
    <col min="4097" max="4097" width="20.28515625" customWidth="1"/>
    <col min="4098" max="4098" width="8.5703125" customWidth="1"/>
    <col min="4099" max="4101" width="0" hidden="1" customWidth="1"/>
    <col min="4102" max="4102" width="6.140625" customWidth="1"/>
    <col min="4103" max="4103" width="10.85546875" customWidth="1"/>
    <col min="4104" max="4104" width="17.5703125" customWidth="1"/>
    <col min="4105" max="4105" width="8.42578125" customWidth="1"/>
    <col min="4106" max="4106" width="11.42578125" customWidth="1"/>
    <col min="4107" max="4108" width="7.85546875" customWidth="1"/>
    <col min="4109" max="4109" width="12" customWidth="1"/>
    <col min="4110" max="4110" width="0" hidden="1" customWidth="1"/>
    <col min="4351" max="4351" width="4.140625" customWidth="1"/>
    <col min="4352" max="4352" width="5.28515625" customWidth="1"/>
    <col min="4353" max="4353" width="20.28515625" customWidth="1"/>
    <col min="4354" max="4354" width="8.5703125" customWidth="1"/>
    <col min="4355" max="4357" width="0" hidden="1" customWidth="1"/>
    <col min="4358" max="4358" width="6.140625" customWidth="1"/>
    <col min="4359" max="4359" width="10.85546875" customWidth="1"/>
    <col min="4360" max="4360" width="17.5703125" customWidth="1"/>
    <col min="4361" max="4361" width="8.42578125" customWidth="1"/>
    <col min="4362" max="4362" width="11.42578125" customWidth="1"/>
    <col min="4363" max="4364" width="7.85546875" customWidth="1"/>
    <col min="4365" max="4365" width="12" customWidth="1"/>
    <col min="4366" max="4366" width="0" hidden="1" customWidth="1"/>
    <col min="4607" max="4607" width="4.140625" customWidth="1"/>
    <col min="4608" max="4608" width="5.28515625" customWidth="1"/>
    <col min="4609" max="4609" width="20.28515625" customWidth="1"/>
    <col min="4610" max="4610" width="8.5703125" customWidth="1"/>
    <col min="4611" max="4613" width="0" hidden="1" customWidth="1"/>
    <col min="4614" max="4614" width="6.140625" customWidth="1"/>
    <col min="4615" max="4615" width="10.85546875" customWidth="1"/>
    <col min="4616" max="4616" width="17.5703125" customWidth="1"/>
    <col min="4617" max="4617" width="8.42578125" customWidth="1"/>
    <col min="4618" max="4618" width="11.42578125" customWidth="1"/>
    <col min="4619" max="4620" width="7.85546875" customWidth="1"/>
    <col min="4621" max="4621" width="12" customWidth="1"/>
    <col min="4622" max="4622" width="0" hidden="1" customWidth="1"/>
    <col min="4863" max="4863" width="4.140625" customWidth="1"/>
    <col min="4864" max="4864" width="5.28515625" customWidth="1"/>
    <col min="4865" max="4865" width="20.28515625" customWidth="1"/>
    <col min="4866" max="4866" width="8.5703125" customWidth="1"/>
    <col min="4867" max="4869" width="0" hidden="1" customWidth="1"/>
    <col min="4870" max="4870" width="6.140625" customWidth="1"/>
    <col min="4871" max="4871" width="10.85546875" customWidth="1"/>
    <col min="4872" max="4872" width="17.5703125" customWidth="1"/>
    <col min="4873" max="4873" width="8.42578125" customWidth="1"/>
    <col min="4874" max="4874" width="11.42578125" customWidth="1"/>
    <col min="4875" max="4876" width="7.85546875" customWidth="1"/>
    <col min="4877" max="4877" width="12" customWidth="1"/>
    <col min="4878" max="4878" width="0" hidden="1" customWidth="1"/>
    <col min="5119" max="5119" width="4.140625" customWidth="1"/>
    <col min="5120" max="5120" width="5.28515625" customWidth="1"/>
    <col min="5121" max="5121" width="20.28515625" customWidth="1"/>
    <col min="5122" max="5122" width="8.5703125" customWidth="1"/>
    <col min="5123" max="5125" width="0" hidden="1" customWidth="1"/>
    <col min="5126" max="5126" width="6.140625" customWidth="1"/>
    <col min="5127" max="5127" width="10.85546875" customWidth="1"/>
    <col min="5128" max="5128" width="17.5703125" customWidth="1"/>
    <col min="5129" max="5129" width="8.42578125" customWidth="1"/>
    <col min="5130" max="5130" width="11.42578125" customWidth="1"/>
    <col min="5131" max="5132" width="7.85546875" customWidth="1"/>
    <col min="5133" max="5133" width="12" customWidth="1"/>
    <col min="5134" max="5134" width="0" hidden="1" customWidth="1"/>
    <col min="5375" max="5375" width="4.140625" customWidth="1"/>
    <col min="5376" max="5376" width="5.28515625" customWidth="1"/>
    <col min="5377" max="5377" width="20.28515625" customWidth="1"/>
    <col min="5378" max="5378" width="8.5703125" customWidth="1"/>
    <col min="5379" max="5381" width="0" hidden="1" customWidth="1"/>
    <col min="5382" max="5382" width="6.140625" customWidth="1"/>
    <col min="5383" max="5383" width="10.85546875" customWidth="1"/>
    <col min="5384" max="5384" width="17.5703125" customWidth="1"/>
    <col min="5385" max="5385" width="8.42578125" customWidth="1"/>
    <col min="5386" max="5386" width="11.42578125" customWidth="1"/>
    <col min="5387" max="5388" width="7.85546875" customWidth="1"/>
    <col min="5389" max="5389" width="12" customWidth="1"/>
    <col min="5390" max="5390" width="0" hidden="1" customWidth="1"/>
    <col min="5631" max="5631" width="4.140625" customWidth="1"/>
    <col min="5632" max="5632" width="5.28515625" customWidth="1"/>
    <col min="5633" max="5633" width="20.28515625" customWidth="1"/>
    <col min="5634" max="5634" width="8.5703125" customWidth="1"/>
    <col min="5635" max="5637" width="0" hidden="1" customWidth="1"/>
    <col min="5638" max="5638" width="6.140625" customWidth="1"/>
    <col min="5639" max="5639" width="10.85546875" customWidth="1"/>
    <col min="5640" max="5640" width="17.5703125" customWidth="1"/>
    <col min="5641" max="5641" width="8.42578125" customWidth="1"/>
    <col min="5642" max="5642" width="11.42578125" customWidth="1"/>
    <col min="5643" max="5644" width="7.85546875" customWidth="1"/>
    <col min="5645" max="5645" width="12" customWidth="1"/>
    <col min="5646" max="5646" width="0" hidden="1" customWidth="1"/>
    <col min="5887" max="5887" width="4.140625" customWidth="1"/>
    <col min="5888" max="5888" width="5.28515625" customWidth="1"/>
    <col min="5889" max="5889" width="20.28515625" customWidth="1"/>
    <col min="5890" max="5890" width="8.5703125" customWidth="1"/>
    <col min="5891" max="5893" width="0" hidden="1" customWidth="1"/>
    <col min="5894" max="5894" width="6.140625" customWidth="1"/>
    <col min="5895" max="5895" width="10.85546875" customWidth="1"/>
    <col min="5896" max="5896" width="17.5703125" customWidth="1"/>
    <col min="5897" max="5897" width="8.42578125" customWidth="1"/>
    <col min="5898" max="5898" width="11.42578125" customWidth="1"/>
    <col min="5899" max="5900" width="7.85546875" customWidth="1"/>
    <col min="5901" max="5901" width="12" customWidth="1"/>
    <col min="5902" max="5902" width="0" hidden="1" customWidth="1"/>
    <col min="6143" max="6143" width="4.140625" customWidth="1"/>
    <col min="6144" max="6144" width="5.28515625" customWidth="1"/>
    <col min="6145" max="6145" width="20.28515625" customWidth="1"/>
    <col min="6146" max="6146" width="8.5703125" customWidth="1"/>
    <col min="6147" max="6149" width="0" hidden="1" customWidth="1"/>
    <col min="6150" max="6150" width="6.140625" customWidth="1"/>
    <col min="6151" max="6151" width="10.85546875" customWidth="1"/>
    <col min="6152" max="6152" width="17.5703125" customWidth="1"/>
    <col min="6153" max="6153" width="8.42578125" customWidth="1"/>
    <col min="6154" max="6154" width="11.42578125" customWidth="1"/>
    <col min="6155" max="6156" width="7.85546875" customWidth="1"/>
    <col min="6157" max="6157" width="12" customWidth="1"/>
    <col min="6158" max="6158" width="0" hidden="1" customWidth="1"/>
    <col min="6399" max="6399" width="4.140625" customWidth="1"/>
    <col min="6400" max="6400" width="5.28515625" customWidth="1"/>
    <col min="6401" max="6401" width="20.28515625" customWidth="1"/>
    <col min="6402" max="6402" width="8.5703125" customWidth="1"/>
    <col min="6403" max="6405" width="0" hidden="1" customWidth="1"/>
    <col min="6406" max="6406" width="6.140625" customWidth="1"/>
    <col min="6407" max="6407" width="10.85546875" customWidth="1"/>
    <col min="6408" max="6408" width="17.5703125" customWidth="1"/>
    <col min="6409" max="6409" width="8.42578125" customWidth="1"/>
    <col min="6410" max="6410" width="11.42578125" customWidth="1"/>
    <col min="6411" max="6412" width="7.85546875" customWidth="1"/>
    <col min="6413" max="6413" width="12" customWidth="1"/>
    <col min="6414" max="6414" width="0" hidden="1" customWidth="1"/>
    <col min="6655" max="6655" width="4.140625" customWidth="1"/>
    <col min="6656" max="6656" width="5.28515625" customWidth="1"/>
    <col min="6657" max="6657" width="20.28515625" customWidth="1"/>
    <col min="6658" max="6658" width="8.5703125" customWidth="1"/>
    <col min="6659" max="6661" width="0" hidden="1" customWidth="1"/>
    <col min="6662" max="6662" width="6.140625" customWidth="1"/>
    <col min="6663" max="6663" width="10.85546875" customWidth="1"/>
    <col min="6664" max="6664" width="17.5703125" customWidth="1"/>
    <col min="6665" max="6665" width="8.42578125" customWidth="1"/>
    <col min="6666" max="6666" width="11.42578125" customWidth="1"/>
    <col min="6667" max="6668" width="7.85546875" customWidth="1"/>
    <col min="6669" max="6669" width="12" customWidth="1"/>
    <col min="6670" max="6670" width="0" hidden="1" customWidth="1"/>
    <col min="6911" max="6911" width="4.140625" customWidth="1"/>
    <col min="6912" max="6912" width="5.28515625" customWidth="1"/>
    <col min="6913" max="6913" width="20.28515625" customWidth="1"/>
    <col min="6914" max="6914" width="8.5703125" customWidth="1"/>
    <col min="6915" max="6917" width="0" hidden="1" customWidth="1"/>
    <col min="6918" max="6918" width="6.140625" customWidth="1"/>
    <col min="6919" max="6919" width="10.85546875" customWidth="1"/>
    <col min="6920" max="6920" width="17.5703125" customWidth="1"/>
    <col min="6921" max="6921" width="8.42578125" customWidth="1"/>
    <col min="6922" max="6922" width="11.42578125" customWidth="1"/>
    <col min="6923" max="6924" width="7.85546875" customWidth="1"/>
    <col min="6925" max="6925" width="12" customWidth="1"/>
    <col min="6926" max="6926" width="0" hidden="1" customWidth="1"/>
    <col min="7167" max="7167" width="4.140625" customWidth="1"/>
    <col min="7168" max="7168" width="5.28515625" customWidth="1"/>
    <col min="7169" max="7169" width="20.28515625" customWidth="1"/>
    <col min="7170" max="7170" width="8.5703125" customWidth="1"/>
    <col min="7171" max="7173" width="0" hidden="1" customWidth="1"/>
    <col min="7174" max="7174" width="6.140625" customWidth="1"/>
    <col min="7175" max="7175" width="10.85546875" customWidth="1"/>
    <col min="7176" max="7176" width="17.5703125" customWidth="1"/>
    <col min="7177" max="7177" width="8.42578125" customWidth="1"/>
    <col min="7178" max="7178" width="11.42578125" customWidth="1"/>
    <col min="7179" max="7180" width="7.85546875" customWidth="1"/>
    <col min="7181" max="7181" width="12" customWidth="1"/>
    <col min="7182" max="7182" width="0" hidden="1" customWidth="1"/>
    <col min="7423" max="7423" width="4.140625" customWidth="1"/>
    <col min="7424" max="7424" width="5.28515625" customWidth="1"/>
    <col min="7425" max="7425" width="20.28515625" customWidth="1"/>
    <col min="7426" max="7426" width="8.5703125" customWidth="1"/>
    <col min="7427" max="7429" width="0" hidden="1" customWidth="1"/>
    <col min="7430" max="7430" width="6.140625" customWidth="1"/>
    <col min="7431" max="7431" width="10.85546875" customWidth="1"/>
    <col min="7432" max="7432" width="17.5703125" customWidth="1"/>
    <col min="7433" max="7433" width="8.42578125" customWidth="1"/>
    <col min="7434" max="7434" width="11.42578125" customWidth="1"/>
    <col min="7435" max="7436" width="7.85546875" customWidth="1"/>
    <col min="7437" max="7437" width="12" customWidth="1"/>
    <col min="7438" max="7438" width="0" hidden="1" customWidth="1"/>
    <col min="7679" max="7679" width="4.140625" customWidth="1"/>
    <col min="7680" max="7680" width="5.28515625" customWidth="1"/>
    <col min="7681" max="7681" width="20.28515625" customWidth="1"/>
    <col min="7682" max="7682" width="8.5703125" customWidth="1"/>
    <col min="7683" max="7685" width="0" hidden="1" customWidth="1"/>
    <col min="7686" max="7686" width="6.140625" customWidth="1"/>
    <col min="7687" max="7687" width="10.85546875" customWidth="1"/>
    <col min="7688" max="7688" width="17.5703125" customWidth="1"/>
    <col min="7689" max="7689" width="8.42578125" customWidth="1"/>
    <col min="7690" max="7690" width="11.42578125" customWidth="1"/>
    <col min="7691" max="7692" width="7.85546875" customWidth="1"/>
    <col min="7693" max="7693" width="12" customWidth="1"/>
    <col min="7694" max="7694" width="0" hidden="1" customWidth="1"/>
    <col min="7935" max="7935" width="4.140625" customWidth="1"/>
    <col min="7936" max="7936" width="5.28515625" customWidth="1"/>
    <col min="7937" max="7937" width="20.28515625" customWidth="1"/>
    <col min="7938" max="7938" width="8.5703125" customWidth="1"/>
    <col min="7939" max="7941" width="0" hidden="1" customWidth="1"/>
    <col min="7942" max="7942" width="6.140625" customWidth="1"/>
    <col min="7943" max="7943" width="10.85546875" customWidth="1"/>
    <col min="7944" max="7944" width="17.5703125" customWidth="1"/>
    <col min="7945" max="7945" width="8.42578125" customWidth="1"/>
    <col min="7946" max="7946" width="11.42578125" customWidth="1"/>
    <col min="7947" max="7948" width="7.85546875" customWidth="1"/>
    <col min="7949" max="7949" width="12" customWidth="1"/>
    <col min="7950" max="7950" width="0" hidden="1" customWidth="1"/>
    <col min="8191" max="8191" width="4.140625" customWidth="1"/>
    <col min="8192" max="8192" width="5.28515625" customWidth="1"/>
    <col min="8193" max="8193" width="20.28515625" customWidth="1"/>
    <col min="8194" max="8194" width="8.5703125" customWidth="1"/>
    <col min="8195" max="8197" width="0" hidden="1" customWidth="1"/>
    <col min="8198" max="8198" width="6.140625" customWidth="1"/>
    <col min="8199" max="8199" width="10.85546875" customWidth="1"/>
    <col min="8200" max="8200" width="17.5703125" customWidth="1"/>
    <col min="8201" max="8201" width="8.42578125" customWidth="1"/>
    <col min="8202" max="8202" width="11.42578125" customWidth="1"/>
    <col min="8203" max="8204" width="7.85546875" customWidth="1"/>
    <col min="8205" max="8205" width="12" customWidth="1"/>
    <col min="8206" max="8206" width="0" hidden="1" customWidth="1"/>
    <col min="8447" max="8447" width="4.140625" customWidth="1"/>
    <col min="8448" max="8448" width="5.28515625" customWidth="1"/>
    <col min="8449" max="8449" width="20.28515625" customWidth="1"/>
    <col min="8450" max="8450" width="8.5703125" customWidth="1"/>
    <col min="8451" max="8453" width="0" hidden="1" customWidth="1"/>
    <col min="8454" max="8454" width="6.140625" customWidth="1"/>
    <col min="8455" max="8455" width="10.85546875" customWidth="1"/>
    <col min="8456" max="8456" width="17.5703125" customWidth="1"/>
    <col min="8457" max="8457" width="8.42578125" customWidth="1"/>
    <col min="8458" max="8458" width="11.42578125" customWidth="1"/>
    <col min="8459" max="8460" width="7.85546875" customWidth="1"/>
    <col min="8461" max="8461" width="12" customWidth="1"/>
    <col min="8462" max="8462" width="0" hidden="1" customWidth="1"/>
    <col min="8703" max="8703" width="4.140625" customWidth="1"/>
    <col min="8704" max="8704" width="5.28515625" customWidth="1"/>
    <col min="8705" max="8705" width="20.28515625" customWidth="1"/>
    <col min="8706" max="8706" width="8.5703125" customWidth="1"/>
    <col min="8707" max="8709" width="0" hidden="1" customWidth="1"/>
    <col min="8710" max="8710" width="6.140625" customWidth="1"/>
    <col min="8711" max="8711" width="10.85546875" customWidth="1"/>
    <col min="8712" max="8712" width="17.5703125" customWidth="1"/>
    <col min="8713" max="8713" width="8.42578125" customWidth="1"/>
    <col min="8714" max="8714" width="11.42578125" customWidth="1"/>
    <col min="8715" max="8716" width="7.85546875" customWidth="1"/>
    <col min="8717" max="8717" width="12" customWidth="1"/>
    <col min="8718" max="8718" width="0" hidden="1" customWidth="1"/>
    <col min="8959" max="8959" width="4.140625" customWidth="1"/>
    <col min="8960" max="8960" width="5.28515625" customWidth="1"/>
    <col min="8961" max="8961" width="20.28515625" customWidth="1"/>
    <col min="8962" max="8962" width="8.5703125" customWidth="1"/>
    <col min="8963" max="8965" width="0" hidden="1" customWidth="1"/>
    <col min="8966" max="8966" width="6.140625" customWidth="1"/>
    <col min="8967" max="8967" width="10.85546875" customWidth="1"/>
    <col min="8968" max="8968" width="17.5703125" customWidth="1"/>
    <col min="8969" max="8969" width="8.42578125" customWidth="1"/>
    <col min="8970" max="8970" width="11.42578125" customWidth="1"/>
    <col min="8971" max="8972" width="7.85546875" customWidth="1"/>
    <col min="8973" max="8973" width="12" customWidth="1"/>
    <col min="8974" max="8974" width="0" hidden="1" customWidth="1"/>
    <col min="9215" max="9215" width="4.140625" customWidth="1"/>
    <col min="9216" max="9216" width="5.28515625" customWidth="1"/>
    <col min="9217" max="9217" width="20.28515625" customWidth="1"/>
    <col min="9218" max="9218" width="8.5703125" customWidth="1"/>
    <col min="9219" max="9221" width="0" hidden="1" customWidth="1"/>
    <col min="9222" max="9222" width="6.140625" customWidth="1"/>
    <col min="9223" max="9223" width="10.85546875" customWidth="1"/>
    <col min="9224" max="9224" width="17.5703125" customWidth="1"/>
    <col min="9225" max="9225" width="8.42578125" customWidth="1"/>
    <col min="9226" max="9226" width="11.42578125" customWidth="1"/>
    <col min="9227" max="9228" width="7.85546875" customWidth="1"/>
    <col min="9229" max="9229" width="12" customWidth="1"/>
    <col min="9230" max="9230" width="0" hidden="1" customWidth="1"/>
    <col min="9471" max="9471" width="4.140625" customWidth="1"/>
    <col min="9472" max="9472" width="5.28515625" customWidth="1"/>
    <col min="9473" max="9473" width="20.28515625" customWidth="1"/>
    <col min="9474" max="9474" width="8.5703125" customWidth="1"/>
    <col min="9475" max="9477" width="0" hidden="1" customWidth="1"/>
    <col min="9478" max="9478" width="6.140625" customWidth="1"/>
    <col min="9479" max="9479" width="10.85546875" customWidth="1"/>
    <col min="9480" max="9480" width="17.5703125" customWidth="1"/>
    <col min="9481" max="9481" width="8.42578125" customWidth="1"/>
    <col min="9482" max="9482" width="11.42578125" customWidth="1"/>
    <col min="9483" max="9484" width="7.85546875" customWidth="1"/>
    <col min="9485" max="9485" width="12" customWidth="1"/>
    <col min="9486" max="9486" width="0" hidden="1" customWidth="1"/>
    <col min="9727" max="9727" width="4.140625" customWidth="1"/>
    <col min="9728" max="9728" width="5.28515625" customWidth="1"/>
    <col min="9729" max="9729" width="20.28515625" customWidth="1"/>
    <col min="9730" max="9730" width="8.5703125" customWidth="1"/>
    <col min="9731" max="9733" width="0" hidden="1" customWidth="1"/>
    <col min="9734" max="9734" width="6.140625" customWidth="1"/>
    <col min="9735" max="9735" width="10.85546875" customWidth="1"/>
    <col min="9736" max="9736" width="17.5703125" customWidth="1"/>
    <col min="9737" max="9737" width="8.42578125" customWidth="1"/>
    <col min="9738" max="9738" width="11.42578125" customWidth="1"/>
    <col min="9739" max="9740" width="7.85546875" customWidth="1"/>
    <col min="9741" max="9741" width="12" customWidth="1"/>
    <col min="9742" max="9742" width="0" hidden="1" customWidth="1"/>
    <col min="9983" max="9983" width="4.140625" customWidth="1"/>
    <col min="9984" max="9984" width="5.28515625" customWidth="1"/>
    <col min="9985" max="9985" width="20.28515625" customWidth="1"/>
    <col min="9986" max="9986" width="8.5703125" customWidth="1"/>
    <col min="9987" max="9989" width="0" hidden="1" customWidth="1"/>
    <col min="9990" max="9990" width="6.140625" customWidth="1"/>
    <col min="9991" max="9991" width="10.85546875" customWidth="1"/>
    <col min="9992" max="9992" width="17.5703125" customWidth="1"/>
    <col min="9993" max="9993" width="8.42578125" customWidth="1"/>
    <col min="9994" max="9994" width="11.42578125" customWidth="1"/>
    <col min="9995" max="9996" width="7.85546875" customWidth="1"/>
    <col min="9997" max="9997" width="12" customWidth="1"/>
    <col min="9998" max="9998" width="0" hidden="1" customWidth="1"/>
    <col min="10239" max="10239" width="4.140625" customWidth="1"/>
    <col min="10240" max="10240" width="5.28515625" customWidth="1"/>
    <col min="10241" max="10241" width="20.28515625" customWidth="1"/>
    <col min="10242" max="10242" width="8.5703125" customWidth="1"/>
    <col min="10243" max="10245" width="0" hidden="1" customWidth="1"/>
    <col min="10246" max="10246" width="6.140625" customWidth="1"/>
    <col min="10247" max="10247" width="10.85546875" customWidth="1"/>
    <col min="10248" max="10248" width="17.5703125" customWidth="1"/>
    <col min="10249" max="10249" width="8.42578125" customWidth="1"/>
    <col min="10250" max="10250" width="11.42578125" customWidth="1"/>
    <col min="10251" max="10252" width="7.85546875" customWidth="1"/>
    <col min="10253" max="10253" width="12" customWidth="1"/>
    <col min="10254" max="10254" width="0" hidden="1" customWidth="1"/>
    <col min="10495" max="10495" width="4.140625" customWidth="1"/>
    <col min="10496" max="10496" width="5.28515625" customWidth="1"/>
    <col min="10497" max="10497" width="20.28515625" customWidth="1"/>
    <col min="10498" max="10498" width="8.5703125" customWidth="1"/>
    <col min="10499" max="10501" width="0" hidden="1" customWidth="1"/>
    <col min="10502" max="10502" width="6.140625" customWidth="1"/>
    <col min="10503" max="10503" width="10.85546875" customWidth="1"/>
    <col min="10504" max="10504" width="17.5703125" customWidth="1"/>
    <col min="10505" max="10505" width="8.42578125" customWidth="1"/>
    <col min="10506" max="10506" width="11.42578125" customWidth="1"/>
    <col min="10507" max="10508" width="7.85546875" customWidth="1"/>
    <col min="10509" max="10509" width="12" customWidth="1"/>
    <col min="10510" max="10510" width="0" hidden="1" customWidth="1"/>
    <col min="10751" max="10751" width="4.140625" customWidth="1"/>
    <col min="10752" max="10752" width="5.28515625" customWidth="1"/>
    <col min="10753" max="10753" width="20.28515625" customWidth="1"/>
    <col min="10754" max="10754" width="8.5703125" customWidth="1"/>
    <col min="10755" max="10757" width="0" hidden="1" customWidth="1"/>
    <col min="10758" max="10758" width="6.140625" customWidth="1"/>
    <col min="10759" max="10759" width="10.85546875" customWidth="1"/>
    <col min="10760" max="10760" width="17.5703125" customWidth="1"/>
    <col min="10761" max="10761" width="8.42578125" customWidth="1"/>
    <col min="10762" max="10762" width="11.42578125" customWidth="1"/>
    <col min="10763" max="10764" width="7.85546875" customWidth="1"/>
    <col min="10765" max="10765" width="12" customWidth="1"/>
    <col min="10766" max="10766" width="0" hidden="1" customWidth="1"/>
    <col min="11007" max="11007" width="4.140625" customWidth="1"/>
    <col min="11008" max="11008" width="5.28515625" customWidth="1"/>
    <col min="11009" max="11009" width="20.28515625" customWidth="1"/>
    <col min="11010" max="11010" width="8.5703125" customWidth="1"/>
    <col min="11011" max="11013" width="0" hidden="1" customWidth="1"/>
    <col min="11014" max="11014" width="6.140625" customWidth="1"/>
    <col min="11015" max="11015" width="10.85546875" customWidth="1"/>
    <col min="11016" max="11016" width="17.5703125" customWidth="1"/>
    <col min="11017" max="11017" width="8.42578125" customWidth="1"/>
    <col min="11018" max="11018" width="11.42578125" customWidth="1"/>
    <col min="11019" max="11020" width="7.85546875" customWidth="1"/>
    <col min="11021" max="11021" width="12" customWidth="1"/>
    <col min="11022" max="11022" width="0" hidden="1" customWidth="1"/>
    <col min="11263" max="11263" width="4.140625" customWidth="1"/>
    <col min="11264" max="11264" width="5.28515625" customWidth="1"/>
    <col min="11265" max="11265" width="20.28515625" customWidth="1"/>
    <col min="11266" max="11266" width="8.5703125" customWidth="1"/>
    <col min="11267" max="11269" width="0" hidden="1" customWidth="1"/>
    <col min="11270" max="11270" width="6.140625" customWidth="1"/>
    <col min="11271" max="11271" width="10.85546875" customWidth="1"/>
    <col min="11272" max="11272" width="17.5703125" customWidth="1"/>
    <col min="11273" max="11273" width="8.42578125" customWidth="1"/>
    <col min="11274" max="11274" width="11.42578125" customWidth="1"/>
    <col min="11275" max="11276" width="7.85546875" customWidth="1"/>
    <col min="11277" max="11277" width="12" customWidth="1"/>
    <col min="11278" max="11278" width="0" hidden="1" customWidth="1"/>
    <col min="11519" max="11519" width="4.140625" customWidth="1"/>
    <col min="11520" max="11520" width="5.28515625" customWidth="1"/>
    <col min="11521" max="11521" width="20.28515625" customWidth="1"/>
    <col min="11522" max="11522" width="8.5703125" customWidth="1"/>
    <col min="11523" max="11525" width="0" hidden="1" customWidth="1"/>
    <col min="11526" max="11526" width="6.140625" customWidth="1"/>
    <col min="11527" max="11527" width="10.85546875" customWidth="1"/>
    <col min="11528" max="11528" width="17.5703125" customWidth="1"/>
    <col min="11529" max="11529" width="8.42578125" customWidth="1"/>
    <col min="11530" max="11530" width="11.42578125" customWidth="1"/>
    <col min="11531" max="11532" width="7.85546875" customWidth="1"/>
    <col min="11533" max="11533" width="12" customWidth="1"/>
    <col min="11534" max="11534" width="0" hidden="1" customWidth="1"/>
    <col min="11775" max="11775" width="4.140625" customWidth="1"/>
    <col min="11776" max="11776" width="5.28515625" customWidth="1"/>
    <col min="11777" max="11777" width="20.28515625" customWidth="1"/>
    <col min="11778" max="11778" width="8.5703125" customWidth="1"/>
    <col min="11779" max="11781" width="0" hidden="1" customWidth="1"/>
    <col min="11782" max="11782" width="6.140625" customWidth="1"/>
    <col min="11783" max="11783" width="10.85546875" customWidth="1"/>
    <col min="11784" max="11784" width="17.5703125" customWidth="1"/>
    <col min="11785" max="11785" width="8.42578125" customWidth="1"/>
    <col min="11786" max="11786" width="11.42578125" customWidth="1"/>
    <col min="11787" max="11788" width="7.85546875" customWidth="1"/>
    <col min="11789" max="11789" width="12" customWidth="1"/>
    <col min="11790" max="11790" width="0" hidden="1" customWidth="1"/>
    <col min="12031" max="12031" width="4.140625" customWidth="1"/>
    <col min="12032" max="12032" width="5.28515625" customWidth="1"/>
    <col min="12033" max="12033" width="20.28515625" customWidth="1"/>
    <col min="12034" max="12034" width="8.5703125" customWidth="1"/>
    <col min="12035" max="12037" width="0" hidden="1" customWidth="1"/>
    <col min="12038" max="12038" width="6.140625" customWidth="1"/>
    <col min="12039" max="12039" width="10.85546875" customWidth="1"/>
    <col min="12040" max="12040" width="17.5703125" customWidth="1"/>
    <col min="12041" max="12041" width="8.42578125" customWidth="1"/>
    <col min="12042" max="12042" width="11.42578125" customWidth="1"/>
    <col min="12043" max="12044" width="7.85546875" customWidth="1"/>
    <col min="12045" max="12045" width="12" customWidth="1"/>
    <col min="12046" max="12046" width="0" hidden="1" customWidth="1"/>
    <col min="12287" max="12287" width="4.140625" customWidth="1"/>
    <col min="12288" max="12288" width="5.28515625" customWidth="1"/>
    <col min="12289" max="12289" width="20.28515625" customWidth="1"/>
    <col min="12290" max="12290" width="8.5703125" customWidth="1"/>
    <col min="12291" max="12293" width="0" hidden="1" customWidth="1"/>
    <col min="12294" max="12294" width="6.140625" customWidth="1"/>
    <col min="12295" max="12295" width="10.85546875" customWidth="1"/>
    <col min="12296" max="12296" width="17.5703125" customWidth="1"/>
    <col min="12297" max="12297" width="8.42578125" customWidth="1"/>
    <col min="12298" max="12298" width="11.42578125" customWidth="1"/>
    <col min="12299" max="12300" width="7.85546875" customWidth="1"/>
    <col min="12301" max="12301" width="12" customWidth="1"/>
    <col min="12302" max="12302" width="0" hidden="1" customWidth="1"/>
    <col min="12543" max="12543" width="4.140625" customWidth="1"/>
    <col min="12544" max="12544" width="5.28515625" customWidth="1"/>
    <col min="12545" max="12545" width="20.28515625" customWidth="1"/>
    <col min="12546" max="12546" width="8.5703125" customWidth="1"/>
    <col min="12547" max="12549" width="0" hidden="1" customWidth="1"/>
    <col min="12550" max="12550" width="6.140625" customWidth="1"/>
    <col min="12551" max="12551" width="10.85546875" customWidth="1"/>
    <col min="12552" max="12552" width="17.5703125" customWidth="1"/>
    <col min="12553" max="12553" width="8.42578125" customWidth="1"/>
    <col min="12554" max="12554" width="11.42578125" customWidth="1"/>
    <col min="12555" max="12556" width="7.85546875" customWidth="1"/>
    <col min="12557" max="12557" width="12" customWidth="1"/>
    <col min="12558" max="12558" width="0" hidden="1" customWidth="1"/>
    <col min="12799" max="12799" width="4.140625" customWidth="1"/>
    <col min="12800" max="12800" width="5.28515625" customWidth="1"/>
    <col min="12801" max="12801" width="20.28515625" customWidth="1"/>
    <col min="12802" max="12802" width="8.5703125" customWidth="1"/>
    <col min="12803" max="12805" width="0" hidden="1" customWidth="1"/>
    <col min="12806" max="12806" width="6.140625" customWidth="1"/>
    <col min="12807" max="12807" width="10.85546875" customWidth="1"/>
    <col min="12808" max="12808" width="17.5703125" customWidth="1"/>
    <col min="12809" max="12809" width="8.42578125" customWidth="1"/>
    <col min="12810" max="12810" width="11.42578125" customWidth="1"/>
    <col min="12811" max="12812" width="7.85546875" customWidth="1"/>
    <col min="12813" max="12813" width="12" customWidth="1"/>
    <col min="12814" max="12814" width="0" hidden="1" customWidth="1"/>
    <col min="13055" max="13055" width="4.140625" customWidth="1"/>
    <col min="13056" max="13056" width="5.28515625" customWidth="1"/>
    <col min="13057" max="13057" width="20.28515625" customWidth="1"/>
    <col min="13058" max="13058" width="8.5703125" customWidth="1"/>
    <col min="13059" max="13061" width="0" hidden="1" customWidth="1"/>
    <col min="13062" max="13062" width="6.140625" customWidth="1"/>
    <col min="13063" max="13063" width="10.85546875" customWidth="1"/>
    <col min="13064" max="13064" width="17.5703125" customWidth="1"/>
    <col min="13065" max="13065" width="8.42578125" customWidth="1"/>
    <col min="13066" max="13066" width="11.42578125" customWidth="1"/>
    <col min="13067" max="13068" width="7.85546875" customWidth="1"/>
    <col min="13069" max="13069" width="12" customWidth="1"/>
    <col min="13070" max="13070" width="0" hidden="1" customWidth="1"/>
    <col min="13311" max="13311" width="4.140625" customWidth="1"/>
    <col min="13312" max="13312" width="5.28515625" customWidth="1"/>
    <col min="13313" max="13313" width="20.28515625" customWidth="1"/>
    <col min="13314" max="13314" width="8.5703125" customWidth="1"/>
    <col min="13315" max="13317" width="0" hidden="1" customWidth="1"/>
    <col min="13318" max="13318" width="6.140625" customWidth="1"/>
    <col min="13319" max="13319" width="10.85546875" customWidth="1"/>
    <col min="13320" max="13320" width="17.5703125" customWidth="1"/>
    <col min="13321" max="13321" width="8.42578125" customWidth="1"/>
    <col min="13322" max="13322" width="11.42578125" customWidth="1"/>
    <col min="13323" max="13324" width="7.85546875" customWidth="1"/>
    <col min="13325" max="13325" width="12" customWidth="1"/>
    <col min="13326" max="13326" width="0" hidden="1" customWidth="1"/>
    <col min="13567" max="13567" width="4.140625" customWidth="1"/>
    <col min="13568" max="13568" width="5.28515625" customWidth="1"/>
    <col min="13569" max="13569" width="20.28515625" customWidth="1"/>
    <col min="13570" max="13570" width="8.5703125" customWidth="1"/>
    <col min="13571" max="13573" width="0" hidden="1" customWidth="1"/>
    <col min="13574" max="13574" width="6.140625" customWidth="1"/>
    <col min="13575" max="13575" width="10.85546875" customWidth="1"/>
    <col min="13576" max="13576" width="17.5703125" customWidth="1"/>
    <col min="13577" max="13577" width="8.42578125" customWidth="1"/>
    <col min="13578" max="13578" width="11.42578125" customWidth="1"/>
    <col min="13579" max="13580" width="7.85546875" customWidth="1"/>
    <col min="13581" max="13581" width="12" customWidth="1"/>
    <col min="13582" max="13582" width="0" hidden="1" customWidth="1"/>
    <col min="13823" max="13823" width="4.140625" customWidth="1"/>
    <col min="13824" max="13824" width="5.28515625" customWidth="1"/>
    <col min="13825" max="13825" width="20.28515625" customWidth="1"/>
    <col min="13826" max="13826" width="8.5703125" customWidth="1"/>
    <col min="13827" max="13829" width="0" hidden="1" customWidth="1"/>
    <col min="13830" max="13830" width="6.140625" customWidth="1"/>
    <col min="13831" max="13831" width="10.85546875" customWidth="1"/>
    <col min="13832" max="13832" width="17.5703125" customWidth="1"/>
    <col min="13833" max="13833" width="8.42578125" customWidth="1"/>
    <col min="13834" max="13834" width="11.42578125" customWidth="1"/>
    <col min="13835" max="13836" width="7.85546875" customWidth="1"/>
    <col min="13837" max="13837" width="12" customWidth="1"/>
    <col min="13838" max="13838" width="0" hidden="1" customWidth="1"/>
    <col min="14079" max="14079" width="4.140625" customWidth="1"/>
    <col min="14080" max="14080" width="5.28515625" customWidth="1"/>
    <col min="14081" max="14081" width="20.28515625" customWidth="1"/>
    <col min="14082" max="14082" width="8.5703125" customWidth="1"/>
    <col min="14083" max="14085" width="0" hidden="1" customWidth="1"/>
    <col min="14086" max="14086" width="6.140625" customWidth="1"/>
    <col min="14087" max="14087" width="10.85546875" customWidth="1"/>
    <col min="14088" max="14088" width="17.5703125" customWidth="1"/>
    <col min="14089" max="14089" width="8.42578125" customWidth="1"/>
    <col min="14090" max="14090" width="11.42578125" customWidth="1"/>
    <col min="14091" max="14092" width="7.85546875" customWidth="1"/>
    <col min="14093" max="14093" width="12" customWidth="1"/>
    <col min="14094" max="14094" width="0" hidden="1" customWidth="1"/>
    <col min="14335" max="14335" width="4.140625" customWidth="1"/>
    <col min="14336" max="14336" width="5.28515625" customWidth="1"/>
    <col min="14337" max="14337" width="20.28515625" customWidth="1"/>
    <col min="14338" max="14338" width="8.5703125" customWidth="1"/>
    <col min="14339" max="14341" width="0" hidden="1" customWidth="1"/>
    <col min="14342" max="14342" width="6.140625" customWidth="1"/>
    <col min="14343" max="14343" width="10.85546875" customWidth="1"/>
    <col min="14344" max="14344" width="17.5703125" customWidth="1"/>
    <col min="14345" max="14345" width="8.42578125" customWidth="1"/>
    <col min="14346" max="14346" width="11.42578125" customWidth="1"/>
    <col min="14347" max="14348" width="7.85546875" customWidth="1"/>
    <col min="14349" max="14349" width="12" customWidth="1"/>
    <col min="14350" max="14350" width="0" hidden="1" customWidth="1"/>
    <col min="14591" max="14591" width="4.140625" customWidth="1"/>
    <col min="14592" max="14592" width="5.28515625" customWidth="1"/>
    <col min="14593" max="14593" width="20.28515625" customWidth="1"/>
    <col min="14594" max="14594" width="8.5703125" customWidth="1"/>
    <col min="14595" max="14597" width="0" hidden="1" customWidth="1"/>
    <col min="14598" max="14598" width="6.140625" customWidth="1"/>
    <col min="14599" max="14599" width="10.85546875" customWidth="1"/>
    <col min="14600" max="14600" width="17.5703125" customWidth="1"/>
    <col min="14601" max="14601" width="8.42578125" customWidth="1"/>
    <col min="14602" max="14602" width="11.42578125" customWidth="1"/>
    <col min="14603" max="14604" width="7.85546875" customWidth="1"/>
    <col min="14605" max="14605" width="12" customWidth="1"/>
    <col min="14606" max="14606" width="0" hidden="1" customWidth="1"/>
    <col min="14847" max="14847" width="4.140625" customWidth="1"/>
    <col min="14848" max="14848" width="5.28515625" customWidth="1"/>
    <col min="14849" max="14849" width="20.28515625" customWidth="1"/>
    <col min="14850" max="14850" width="8.5703125" customWidth="1"/>
    <col min="14851" max="14853" width="0" hidden="1" customWidth="1"/>
    <col min="14854" max="14854" width="6.140625" customWidth="1"/>
    <col min="14855" max="14855" width="10.85546875" customWidth="1"/>
    <col min="14856" max="14856" width="17.5703125" customWidth="1"/>
    <col min="14857" max="14857" width="8.42578125" customWidth="1"/>
    <col min="14858" max="14858" width="11.42578125" customWidth="1"/>
    <col min="14859" max="14860" width="7.85546875" customWidth="1"/>
    <col min="14861" max="14861" width="12" customWidth="1"/>
    <col min="14862" max="14862" width="0" hidden="1" customWidth="1"/>
    <col min="15103" max="15103" width="4.140625" customWidth="1"/>
    <col min="15104" max="15104" width="5.28515625" customWidth="1"/>
    <col min="15105" max="15105" width="20.28515625" customWidth="1"/>
    <col min="15106" max="15106" width="8.5703125" customWidth="1"/>
    <col min="15107" max="15109" width="0" hidden="1" customWidth="1"/>
    <col min="15110" max="15110" width="6.140625" customWidth="1"/>
    <col min="15111" max="15111" width="10.85546875" customWidth="1"/>
    <col min="15112" max="15112" width="17.5703125" customWidth="1"/>
    <col min="15113" max="15113" width="8.42578125" customWidth="1"/>
    <col min="15114" max="15114" width="11.42578125" customWidth="1"/>
    <col min="15115" max="15116" width="7.85546875" customWidth="1"/>
    <col min="15117" max="15117" width="12" customWidth="1"/>
    <col min="15118" max="15118" width="0" hidden="1" customWidth="1"/>
    <col min="15359" max="15359" width="4.140625" customWidth="1"/>
    <col min="15360" max="15360" width="5.28515625" customWidth="1"/>
    <col min="15361" max="15361" width="20.28515625" customWidth="1"/>
    <col min="15362" max="15362" width="8.5703125" customWidth="1"/>
    <col min="15363" max="15365" width="0" hidden="1" customWidth="1"/>
    <col min="15366" max="15366" width="6.140625" customWidth="1"/>
    <col min="15367" max="15367" width="10.85546875" customWidth="1"/>
    <col min="15368" max="15368" width="17.5703125" customWidth="1"/>
    <col min="15369" max="15369" width="8.42578125" customWidth="1"/>
    <col min="15370" max="15370" width="11.42578125" customWidth="1"/>
    <col min="15371" max="15372" width="7.85546875" customWidth="1"/>
    <col min="15373" max="15373" width="12" customWidth="1"/>
    <col min="15374" max="15374" width="0" hidden="1" customWidth="1"/>
    <col min="15615" max="15615" width="4.140625" customWidth="1"/>
    <col min="15616" max="15616" width="5.28515625" customWidth="1"/>
    <col min="15617" max="15617" width="20.28515625" customWidth="1"/>
    <col min="15618" max="15618" width="8.5703125" customWidth="1"/>
    <col min="15619" max="15621" width="0" hidden="1" customWidth="1"/>
    <col min="15622" max="15622" width="6.140625" customWidth="1"/>
    <col min="15623" max="15623" width="10.85546875" customWidth="1"/>
    <col min="15624" max="15624" width="17.5703125" customWidth="1"/>
    <col min="15625" max="15625" width="8.42578125" customWidth="1"/>
    <col min="15626" max="15626" width="11.42578125" customWidth="1"/>
    <col min="15627" max="15628" width="7.85546875" customWidth="1"/>
    <col min="15629" max="15629" width="12" customWidth="1"/>
    <col min="15630" max="15630" width="0" hidden="1" customWidth="1"/>
    <col min="15871" max="15871" width="4.140625" customWidth="1"/>
    <col min="15872" max="15872" width="5.28515625" customWidth="1"/>
    <col min="15873" max="15873" width="20.28515625" customWidth="1"/>
    <col min="15874" max="15874" width="8.5703125" customWidth="1"/>
    <col min="15875" max="15877" width="0" hidden="1" customWidth="1"/>
    <col min="15878" max="15878" width="6.140625" customWidth="1"/>
    <col min="15879" max="15879" width="10.85546875" customWidth="1"/>
    <col min="15880" max="15880" width="17.5703125" customWidth="1"/>
    <col min="15881" max="15881" width="8.42578125" customWidth="1"/>
    <col min="15882" max="15882" width="11.42578125" customWidth="1"/>
    <col min="15883" max="15884" width="7.85546875" customWidth="1"/>
    <col min="15885" max="15885" width="12" customWidth="1"/>
    <col min="15886" max="15886" width="0" hidden="1" customWidth="1"/>
    <col min="16127" max="16127" width="4.140625" customWidth="1"/>
    <col min="16128" max="16128" width="5.28515625" customWidth="1"/>
    <col min="16129" max="16129" width="20.28515625" customWidth="1"/>
    <col min="16130" max="16130" width="8.5703125" customWidth="1"/>
    <col min="16131" max="16133" width="0" hidden="1" customWidth="1"/>
    <col min="16134" max="16134" width="6.140625" customWidth="1"/>
    <col min="16135" max="16135" width="10.85546875" customWidth="1"/>
    <col min="16136" max="16136" width="17.5703125" customWidth="1"/>
    <col min="16137" max="16137" width="8.42578125" customWidth="1"/>
    <col min="16138" max="16138" width="11.42578125" customWidth="1"/>
    <col min="16139" max="16140" width="7.85546875" customWidth="1"/>
    <col min="16141" max="16141" width="12" customWidth="1"/>
    <col min="16142" max="16142" width="0" hidden="1" customWidth="1"/>
  </cols>
  <sheetData>
    <row r="1" spans="1:21" s="295" customFormat="1" ht="15.75" x14ac:dyDescent="0.25">
      <c r="A1" s="429" t="s">
        <v>812</v>
      </c>
      <c r="B1" s="429"/>
      <c r="C1" s="429"/>
      <c r="D1" s="429"/>
      <c r="E1" s="429"/>
      <c r="F1" s="429"/>
      <c r="G1" s="429"/>
      <c r="H1" s="429"/>
      <c r="I1" s="429"/>
      <c r="J1" s="294"/>
      <c r="K1" s="294"/>
      <c r="L1" s="428" t="s">
        <v>813</v>
      </c>
      <c r="M1" s="428"/>
      <c r="N1" s="428"/>
      <c r="O1" s="428"/>
      <c r="P1" s="428"/>
      <c r="Q1" s="428"/>
      <c r="R1" s="428"/>
      <c r="S1" s="428"/>
      <c r="T1" s="428"/>
      <c r="U1" s="428"/>
    </row>
    <row r="2" spans="1:21" s="295" customFormat="1" ht="15.75" x14ac:dyDescent="0.25">
      <c r="A2" s="430" t="s">
        <v>0</v>
      </c>
      <c r="B2" s="430"/>
      <c r="C2" s="430"/>
      <c r="D2" s="430"/>
      <c r="E2" s="430"/>
      <c r="F2" s="430"/>
      <c r="G2" s="430"/>
      <c r="H2" s="430"/>
      <c r="I2" s="430"/>
      <c r="J2" s="296"/>
      <c r="K2" s="296"/>
      <c r="L2" s="428" t="s">
        <v>814</v>
      </c>
      <c r="M2" s="428"/>
      <c r="N2" s="428"/>
      <c r="O2" s="428"/>
      <c r="P2" s="428"/>
      <c r="Q2" s="428"/>
      <c r="R2" s="428"/>
      <c r="S2" s="428"/>
      <c r="T2" s="428"/>
      <c r="U2" s="428"/>
    </row>
    <row r="3" spans="1:21" s="295" customFormat="1" ht="15.75" x14ac:dyDescent="0.25">
      <c r="A3" s="297"/>
      <c r="B3" s="297"/>
      <c r="C3" s="297"/>
      <c r="D3" s="297"/>
      <c r="E3" s="298"/>
      <c r="F3" s="298"/>
      <c r="G3" s="298"/>
      <c r="H3" s="298"/>
      <c r="I3" s="298"/>
      <c r="J3" s="298"/>
      <c r="K3" s="298"/>
      <c r="L3" s="298"/>
      <c r="M3" s="298"/>
      <c r="N3" s="298"/>
      <c r="O3" s="298"/>
      <c r="P3" s="298"/>
      <c r="Q3" s="298"/>
      <c r="R3" s="298"/>
      <c r="S3" s="298"/>
      <c r="T3" s="298"/>
      <c r="U3" s="298"/>
    </row>
    <row r="4" spans="1:21" s="299" customFormat="1" ht="17.25" x14ac:dyDescent="0.2">
      <c r="A4" s="426" t="s">
        <v>856</v>
      </c>
      <c r="B4" s="426"/>
      <c r="C4" s="426"/>
      <c r="D4" s="426"/>
      <c r="E4" s="426"/>
      <c r="F4" s="426"/>
      <c r="G4" s="426"/>
      <c r="H4" s="426"/>
      <c r="I4" s="426"/>
      <c r="J4" s="426"/>
      <c r="K4" s="426"/>
      <c r="L4" s="426"/>
      <c r="M4" s="426"/>
      <c r="N4" s="426"/>
      <c r="O4" s="426"/>
      <c r="P4" s="426"/>
      <c r="Q4" s="426"/>
      <c r="R4" s="426"/>
      <c r="S4" s="426"/>
      <c r="T4" s="426"/>
      <c r="U4" s="426"/>
    </row>
    <row r="5" spans="1:21" s="300" customFormat="1" ht="16.5" x14ac:dyDescent="0.25">
      <c r="A5" s="427" t="s">
        <v>870</v>
      </c>
      <c r="B5" s="427"/>
      <c r="C5" s="427"/>
      <c r="D5" s="427"/>
      <c r="E5" s="427"/>
      <c r="F5" s="427"/>
      <c r="G5" s="427"/>
      <c r="H5" s="427"/>
      <c r="I5" s="427"/>
      <c r="J5" s="427"/>
      <c r="K5" s="427"/>
      <c r="L5" s="427"/>
      <c r="M5" s="427"/>
      <c r="N5" s="427"/>
      <c r="O5" s="427"/>
      <c r="P5" s="427"/>
      <c r="Q5" s="427"/>
      <c r="R5" s="427"/>
      <c r="S5" s="427"/>
      <c r="T5" s="427"/>
      <c r="U5" s="427"/>
    </row>
    <row r="6" spans="1:21" s="300" customFormat="1" ht="17.25" x14ac:dyDescent="0.25">
      <c r="A6" s="420" t="s">
        <v>854</v>
      </c>
      <c r="B6" s="420"/>
      <c r="C6" s="420"/>
      <c r="D6" s="420"/>
      <c r="E6" s="420"/>
      <c r="F6" s="420"/>
      <c r="G6" s="420"/>
      <c r="H6" s="420"/>
      <c r="I6" s="420"/>
      <c r="J6" s="420"/>
      <c r="K6" s="420"/>
      <c r="L6" s="420"/>
      <c r="M6" s="420"/>
      <c r="N6" s="420"/>
      <c r="O6" s="420"/>
      <c r="P6" s="420"/>
      <c r="Q6" s="420"/>
      <c r="R6" s="420"/>
      <c r="S6" s="420"/>
      <c r="T6" s="420"/>
      <c r="U6" s="420"/>
    </row>
    <row r="7" spans="1:21" s="300" customFormat="1" ht="17.25" x14ac:dyDescent="0.25">
      <c r="A7" s="420"/>
      <c r="B7" s="420"/>
      <c r="C7" s="420"/>
      <c r="D7" s="420"/>
      <c r="E7" s="420"/>
      <c r="F7" s="420"/>
      <c r="G7" s="420"/>
      <c r="H7" s="420"/>
      <c r="I7" s="420"/>
      <c r="J7" s="420"/>
      <c r="K7" s="420"/>
      <c r="L7" s="420"/>
      <c r="M7" s="420"/>
      <c r="N7" s="420"/>
      <c r="O7" s="420"/>
      <c r="P7" s="420"/>
      <c r="Q7" s="420"/>
      <c r="R7" s="420"/>
      <c r="S7" s="420"/>
      <c r="T7" s="420"/>
      <c r="U7" s="420"/>
    </row>
    <row r="8" spans="1:21" s="301" customFormat="1" ht="14.25" x14ac:dyDescent="0.2">
      <c r="A8" s="302"/>
      <c r="B8" s="302"/>
      <c r="C8" s="302"/>
      <c r="D8" s="302"/>
      <c r="E8" s="302"/>
      <c r="F8" s="302"/>
      <c r="G8" s="302"/>
      <c r="H8" s="302"/>
      <c r="I8" s="302"/>
      <c r="J8" s="302"/>
      <c r="K8" s="302"/>
      <c r="L8" s="303"/>
      <c r="M8" s="303"/>
      <c r="N8" s="303"/>
      <c r="O8" s="303"/>
      <c r="P8" s="303"/>
      <c r="Q8" s="303"/>
      <c r="R8" s="303"/>
      <c r="S8" s="303"/>
      <c r="T8" s="303"/>
      <c r="U8" s="303"/>
    </row>
    <row r="9" spans="1:21" s="338" customFormat="1" x14ac:dyDescent="0.25">
      <c r="A9" s="421" t="s">
        <v>815</v>
      </c>
      <c r="B9" s="422" t="s">
        <v>816</v>
      </c>
      <c r="C9" s="421" t="s">
        <v>3</v>
      </c>
      <c r="D9" s="421"/>
      <c r="E9" s="422" t="s">
        <v>757</v>
      </c>
      <c r="F9" s="422" t="s">
        <v>849</v>
      </c>
      <c r="G9" s="422" t="s">
        <v>818</v>
      </c>
      <c r="H9" s="336" t="s">
        <v>817</v>
      </c>
      <c r="I9" s="422" t="s">
        <v>818</v>
      </c>
      <c r="J9" s="421" t="s">
        <v>819</v>
      </c>
      <c r="K9" s="422" t="s">
        <v>850</v>
      </c>
      <c r="L9" s="435" t="s">
        <v>832</v>
      </c>
      <c r="M9" s="436"/>
      <c r="N9" s="437"/>
      <c r="O9" s="433" t="s">
        <v>820</v>
      </c>
      <c r="P9" s="434"/>
      <c r="Q9" s="424" t="s">
        <v>821</v>
      </c>
      <c r="R9" s="424" t="s">
        <v>822</v>
      </c>
      <c r="S9" s="424" t="s">
        <v>823</v>
      </c>
      <c r="T9" s="424" t="s">
        <v>824</v>
      </c>
      <c r="U9" s="431" t="s">
        <v>825</v>
      </c>
    </row>
    <row r="10" spans="1:21" s="338" customFormat="1" x14ac:dyDescent="0.25">
      <c r="A10" s="421"/>
      <c r="B10" s="423"/>
      <c r="C10" s="421"/>
      <c r="D10" s="421"/>
      <c r="E10" s="423"/>
      <c r="F10" s="423"/>
      <c r="G10" s="423"/>
      <c r="H10" s="337" t="s">
        <v>826</v>
      </c>
      <c r="I10" s="423"/>
      <c r="J10" s="421"/>
      <c r="K10" s="423"/>
      <c r="L10" s="335" t="s">
        <v>830</v>
      </c>
      <c r="M10" s="335" t="s">
        <v>831</v>
      </c>
      <c r="N10" s="335" t="s">
        <v>829</v>
      </c>
      <c r="O10" s="304" t="s">
        <v>832</v>
      </c>
      <c r="P10" s="304" t="s">
        <v>22</v>
      </c>
      <c r="Q10" s="425"/>
      <c r="R10" s="425"/>
      <c r="S10" s="425"/>
      <c r="T10" s="425"/>
      <c r="U10" s="432"/>
    </row>
    <row r="11" spans="1:21" s="319" customFormat="1" ht="23.25" customHeight="1" x14ac:dyDescent="0.25">
      <c r="A11" s="308">
        <v>1</v>
      </c>
      <c r="B11" s="309">
        <v>484</v>
      </c>
      <c r="C11" s="310" t="s">
        <v>327</v>
      </c>
      <c r="D11" s="311" t="s">
        <v>58</v>
      </c>
      <c r="E11" s="308" t="s">
        <v>871</v>
      </c>
      <c r="F11" s="308" t="b">
        <v>0</v>
      </c>
      <c r="G11" s="312" t="s">
        <v>828</v>
      </c>
      <c r="H11" s="313" t="s">
        <v>828</v>
      </c>
      <c r="I11" s="314">
        <v>34870</v>
      </c>
      <c r="J11" s="315" t="s">
        <v>839</v>
      </c>
      <c r="K11" s="316" t="s">
        <v>840</v>
      </c>
      <c r="L11" s="352">
        <v>7</v>
      </c>
      <c r="M11" s="352">
        <v>7</v>
      </c>
      <c r="N11" s="316">
        <v>5</v>
      </c>
      <c r="O11" s="351">
        <f>VLOOKUP(C11&amp;D11,'9E'!$FC$7:$FF$78,2,0)</f>
        <v>6.85</v>
      </c>
      <c r="P11" s="316" t="str">
        <f>VLOOKUP(C11&amp;D11,'9E'!$FC$7:$FF$78,4,0)</f>
        <v>TBKhá</v>
      </c>
      <c r="Q11" s="316" t="s">
        <v>833</v>
      </c>
      <c r="R11" s="316" t="s">
        <v>834</v>
      </c>
      <c r="S11" s="317"/>
    </row>
    <row r="12" spans="1:21" s="319" customFormat="1" ht="23.25" customHeight="1" x14ac:dyDescent="0.25">
      <c r="A12" s="316">
        <v>2</v>
      </c>
      <c r="B12" s="320">
        <v>485</v>
      </c>
      <c r="C12" s="305" t="s">
        <v>412</v>
      </c>
      <c r="D12" s="306" t="s">
        <v>58</v>
      </c>
      <c r="E12" s="316" t="s">
        <v>871</v>
      </c>
      <c r="F12" s="316" t="b">
        <v>0</v>
      </c>
      <c r="G12" s="321" t="s">
        <v>828</v>
      </c>
      <c r="H12" s="307" t="s">
        <v>828</v>
      </c>
      <c r="I12" s="322">
        <v>34734</v>
      </c>
      <c r="J12" s="323" t="s">
        <v>872</v>
      </c>
      <c r="K12" s="316" t="s">
        <v>840</v>
      </c>
      <c r="L12" s="352">
        <v>7</v>
      </c>
      <c r="M12" s="352">
        <v>8</v>
      </c>
      <c r="N12" s="316">
        <v>5</v>
      </c>
      <c r="O12" s="351">
        <f>VLOOKUP(C12&amp;D12,'9E'!$FC$7:$FF$78,2,0)</f>
        <v>8.2100000000000009</v>
      </c>
      <c r="P12" s="316" t="str">
        <f>VLOOKUP(C12&amp;D12,'9E'!$FC$7:$FF$78,4,0)</f>
        <v>Giỏi</v>
      </c>
      <c r="Q12" s="316" t="s">
        <v>833</v>
      </c>
      <c r="R12" s="316" t="s">
        <v>835</v>
      </c>
      <c r="S12" s="324"/>
    </row>
    <row r="13" spans="1:21" s="319" customFormat="1" ht="23.25" customHeight="1" x14ac:dyDescent="0.25">
      <c r="A13" s="316">
        <v>3</v>
      </c>
      <c r="B13" s="320">
        <v>486</v>
      </c>
      <c r="C13" s="305" t="s">
        <v>413</v>
      </c>
      <c r="D13" s="306" t="s">
        <v>58</v>
      </c>
      <c r="E13" s="316" t="s">
        <v>871</v>
      </c>
      <c r="F13" s="316" t="b">
        <v>0</v>
      </c>
      <c r="G13" s="321" t="s">
        <v>827</v>
      </c>
      <c r="H13" s="307" t="s">
        <v>827</v>
      </c>
      <c r="I13" s="322">
        <v>35223</v>
      </c>
      <c r="J13" s="323" t="s">
        <v>860</v>
      </c>
      <c r="K13" s="316" t="s">
        <v>840</v>
      </c>
      <c r="L13" s="352">
        <v>7</v>
      </c>
      <c r="M13" s="352">
        <v>7</v>
      </c>
      <c r="N13" s="316">
        <v>5</v>
      </c>
      <c r="O13" s="351">
        <f>VLOOKUP(C13&amp;D13,'9E'!$FC$7:$FF$78,2,0)</f>
        <v>6.74</v>
      </c>
      <c r="P13" s="316" t="str">
        <f>VLOOKUP(C13&amp;D13,'9E'!$FC$7:$FF$78,4,0)</f>
        <v>TBKhá</v>
      </c>
      <c r="Q13" s="316" t="s">
        <v>833</v>
      </c>
      <c r="R13" s="316" t="s">
        <v>837</v>
      </c>
      <c r="S13" s="324"/>
    </row>
    <row r="14" spans="1:21" s="319" customFormat="1" ht="23.25" customHeight="1" x14ac:dyDescent="0.25">
      <c r="A14" s="316">
        <v>4</v>
      </c>
      <c r="B14" s="320">
        <v>487</v>
      </c>
      <c r="C14" s="305" t="s">
        <v>414</v>
      </c>
      <c r="D14" s="306" t="s">
        <v>415</v>
      </c>
      <c r="E14" s="316" t="s">
        <v>871</v>
      </c>
      <c r="F14" s="316" t="b">
        <v>0</v>
      </c>
      <c r="G14" s="321" t="s">
        <v>827</v>
      </c>
      <c r="H14" s="307" t="s">
        <v>827</v>
      </c>
      <c r="I14" s="322">
        <v>35338</v>
      </c>
      <c r="J14" s="323" t="s">
        <v>839</v>
      </c>
      <c r="K14" s="316" t="s">
        <v>840</v>
      </c>
      <c r="L14" s="352">
        <v>7</v>
      </c>
      <c r="M14" s="352">
        <v>9</v>
      </c>
      <c r="N14" s="316">
        <v>6</v>
      </c>
      <c r="O14" s="351">
        <f>VLOOKUP(C14&amp;D14,'9E'!$FC$7:$FF$78,2,0)</f>
        <v>7.21</v>
      </c>
      <c r="P14" s="316" t="str">
        <f>VLOOKUP(C14&amp;D14,'9E'!$FC$7:$FF$78,4,0)</f>
        <v>Khá</v>
      </c>
      <c r="Q14" s="316" t="s">
        <v>833</v>
      </c>
      <c r="R14" s="316" t="s">
        <v>837</v>
      </c>
      <c r="S14" s="324"/>
    </row>
    <row r="15" spans="1:21" s="319" customFormat="1" ht="23.25" customHeight="1" x14ac:dyDescent="0.25">
      <c r="A15" s="316">
        <v>5</v>
      </c>
      <c r="B15" s="320">
        <v>488</v>
      </c>
      <c r="C15" s="305" t="s">
        <v>345</v>
      </c>
      <c r="D15" s="306" t="s">
        <v>67</v>
      </c>
      <c r="E15" s="316" t="s">
        <v>871</v>
      </c>
      <c r="F15" s="316" t="b">
        <v>0</v>
      </c>
      <c r="G15" s="321" t="s">
        <v>828</v>
      </c>
      <c r="H15" s="307" t="s">
        <v>828</v>
      </c>
      <c r="I15" s="322">
        <v>35257</v>
      </c>
      <c r="J15" s="323" t="s">
        <v>839</v>
      </c>
      <c r="K15" s="316" t="s">
        <v>840</v>
      </c>
      <c r="L15" s="352">
        <v>6</v>
      </c>
      <c r="M15" s="352">
        <v>8</v>
      </c>
      <c r="N15" s="316">
        <v>6</v>
      </c>
      <c r="O15" s="351">
        <f>VLOOKUP(C15&amp;D15,'9E'!$FC$7:$FF$78,2,0)</f>
        <v>7.53</v>
      </c>
      <c r="P15" s="316" t="str">
        <f>VLOOKUP(C15&amp;D15,'9E'!$FC$7:$FF$78,4,0)</f>
        <v>Khá</v>
      </c>
      <c r="Q15" s="316" t="s">
        <v>833</v>
      </c>
      <c r="R15" s="316" t="s">
        <v>833</v>
      </c>
      <c r="S15" s="324"/>
    </row>
    <row r="16" spans="1:21" s="319" customFormat="1" ht="23.25" customHeight="1" x14ac:dyDescent="0.25">
      <c r="A16" s="316">
        <v>6</v>
      </c>
      <c r="B16" s="320">
        <v>489</v>
      </c>
      <c r="C16" s="305" t="s">
        <v>416</v>
      </c>
      <c r="D16" s="306" t="s">
        <v>355</v>
      </c>
      <c r="E16" s="316" t="s">
        <v>871</v>
      </c>
      <c r="F16" s="316" t="b">
        <v>0</v>
      </c>
      <c r="G16" s="321" t="s">
        <v>828</v>
      </c>
      <c r="H16" s="307" t="s">
        <v>828</v>
      </c>
      <c r="I16" s="322">
        <v>35021</v>
      </c>
      <c r="J16" s="323" t="s">
        <v>839</v>
      </c>
      <c r="K16" s="316" t="s">
        <v>840</v>
      </c>
      <c r="L16" s="352">
        <v>6</v>
      </c>
      <c r="M16" s="352">
        <v>8</v>
      </c>
      <c r="N16" s="316">
        <v>7</v>
      </c>
      <c r="O16" s="351">
        <f>VLOOKUP(C16&amp;D16,'9E'!$FC$7:$FF$78,2,0)</f>
        <v>7.51</v>
      </c>
      <c r="P16" s="316" t="str">
        <f>VLOOKUP(C16&amp;D16,'9E'!$FC$7:$FF$78,4,0)</f>
        <v>Khá</v>
      </c>
      <c r="Q16" s="316" t="s">
        <v>833</v>
      </c>
      <c r="R16" s="316" t="s">
        <v>836</v>
      </c>
      <c r="S16" s="324"/>
    </row>
    <row r="17" spans="1:19" s="319" customFormat="1" ht="23.25" customHeight="1" x14ac:dyDescent="0.25">
      <c r="A17" s="316">
        <v>7</v>
      </c>
      <c r="B17" s="320">
        <v>490</v>
      </c>
      <c r="C17" s="305" t="s">
        <v>417</v>
      </c>
      <c r="D17" s="306" t="s">
        <v>418</v>
      </c>
      <c r="E17" s="316" t="s">
        <v>871</v>
      </c>
      <c r="F17" s="316" t="b">
        <v>0</v>
      </c>
      <c r="G17" s="321" t="s">
        <v>828</v>
      </c>
      <c r="H17" s="307" t="s">
        <v>828</v>
      </c>
      <c r="I17" s="322">
        <v>35279</v>
      </c>
      <c r="J17" s="323" t="s">
        <v>847</v>
      </c>
      <c r="K17" s="316" t="s">
        <v>840</v>
      </c>
      <c r="L17" s="352">
        <v>10</v>
      </c>
      <c r="M17" s="352">
        <v>8</v>
      </c>
      <c r="N17" s="316">
        <v>6</v>
      </c>
      <c r="O17" s="351">
        <f>VLOOKUP(C17&amp;D17,'9E'!$FC$7:$FF$78,2,0)</f>
        <v>8.6199999999999992</v>
      </c>
      <c r="P17" s="316" t="str">
        <f>VLOOKUP(C17&amp;D17,'9E'!$FC$7:$FF$78,4,0)</f>
        <v>Giỏi</v>
      </c>
      <c r="Q17" s="316" t="s">
        <v>833</v>
      </c>
      <c r="R17" s="316" t="s">
        <v>835</v>
      </c>
      <c r="S17" s="324"/>
    </row>
    <row r="18" spans="1:19" s="319" customFormat="1" ht="23.25" customHeight="1" x14ac:dyDescent="0.25">
      <c r="A18" s="316">
        <v>8</v>
      </c>
      <c r="B18" s="320">
        <v>491</v>
      </c>
      <c r="C18" s="305" t="s">
        <v>175</v>
      </c>
      <c r="D18" s="306" t="s">
        <v>418</v>
      </c>
      <c r="E18" s="316" t="s">
        <v>871</v>
      </c>
      <c r="F18" s="316" t="b">
        <v>0</v>
      </c>
      <c r="G18" s="321" t="s">
        <v>828</v>
      </c>
      <c r="H18" s="307" t="s">
        <v>828</v>
      </c>
      <c r="I18" s="322">
        <v>35210</v>
      </c>
      <c r="J18" s="323" t="s">
        <v>839</v>
      </c>
      <c r="K18" s="316" t="s">
        <v>840</v>
      </c>
      <c r="L18" s="352">
        <v>8</v>
      </c>
      <c r="M18" s="352">
        <v>7</v>
      </c>
      <c r="N18" s="316">
        <v>6</v>
      </c>
      <c r="O18" s="351">
        <f>VLOOKUP(C18&amp;D18,'9E'!$FC$7:$FF$78,2,0)</f>
        <v>7.01</v>
      </c>
      <c r="P18" s="316" t="str">
        <f>VLOOKUP(C18&amp;D18,'9E'!$FC$7:$FF$78,4,0)</f>
        <v>Khá</v>
      </c>
      <c r="Q18" s="316" t="s">
        <v>835</v>
      </c>
      <c r="R18" s="316" t="s">
        <v>836</v>
      </c>
      <c r="S18" s="324"/>
    </row>
    <row r="19" spans="1:19" s="319" customFormat="1" ht="23.25" customHeight="1" x14ac:dyDescent="0.25">
      <c r="A19" s="316">
        <v>9</v>
      </c>
      <c r="B19" s="320">
        <v>492</v>
      </c>
      <c r="C19" s="305" t="s">
        <v>120</v>
      </c>
      <c r="D19" s="306" t="s">
        <v>78</v>
      </c>
      <c r="E19" s="316" t="s">
        <v>871</v>
      </c>
      <c r="F19" s="316" t="b">
        <v>0</v>
      </c>
      <c r="G19" s="321" t="s">
        <v>828</v>
      </c>
      <c r="H19" s="307" t="s">
        <v>828</v>
      </c>
      <c r="I19" s="322">
        <v>35298</v>
      </c>
      <c r="J19" s="323" t="s">
        <v>839</v>
      </c>
      <c r="K19" s="316" t="s">
        <v>840</v>
      </c>
      <c r="L19" s="352">
        <v>10</v>
      </c>
      <c r="M19" s="352">
        <v>9</v>
      </c>
      <c r="N19" s="316">
        <v>8</v>
      </c>
      <c r="O19" s="351">
        <f>VLOOKUP(C19&amp;D19,'9E'!$FC$7:$FF$78,2,0)</f>
        <v>8.51</v>
      </c>
      <c r="P19" s="316" t="str">
        <f>VLOOKUP(C19&amp;D19,'9E'!$FC$7:$FF$78,4,0)</f>
        <v>Giỏi</v>
      </c>
      <c r="Q19" s="316" t="s">
        <v>833</v>
      </c>
      <c r="R19" s="316" t="s">
        <v>836</v>
      </c>
      <c r="S19" s="324"/>
    </row>
    <row r="20" spans="1:19" s="319" customFormat="1" ht="23.25" customHeight="1" x14ac:dyDescent="0.25">
      <c r="A20" s="316">
        <v>10</v>
      </c>
      <c r="B20" s="320">
        <v>494</v>
      </c>
      <c r="C20" s="305" t="s">
        <v>97</v>
      </c>
      <c r="D20" s="306" t="s">
        <v>89</v>
      </c>
      <c r="E20" s="316" t="s">
        <v>871</v>
      </c>
      <c r="F20" s="316" t="b">
        <v>0</v>
      </c>
      <c r="G20" s="321" t="s">
        <v>828</v>
      </c>
      <c r="H20" s="307" t="s">
        <v>828</v>
      </c>
      <c r="I20" s="322">
        <v>35183</v>
      </c>
      <c r="J20" s="323" t="s">
        <v>839</v>
      </c>
      <c r="K20" s="316" t="s">
        <v>840</v>
      </c>
      <c r="L20" s="352">
        <v>10</v>
      </c>
      <c r="M20" s="352">
        <v>7</v>
      </c>
      <c r="N20" s="316">
        <v>8</v>
      </c>
      <c r="O20" s="351">
        <f>VLOOKUP(C20&amp;D20,'9E'!$FC$7:$FF$78,2,0)</f>
        <v>8.06</v>
      </c>
      <c r="P20" s="316" t="str">
        <f>VLOOKUP(C20&amp;D20,'9E'!$FC$7:$FF$78,4,0)</f>
        <v>Giỏi</v>
      </c>
      <c r="Q20" s="316" t="s">
        <v>833</v>
      </c>
      <c r="R20" s="316" t="s">
        <v>835</v>
      </c>
      <c r="S20" s="324"/>
    </row>
    <row r="21" spans="1:19" s="319" customFormat="1" ht="23.25" customHeight="1" x14ac:dyDescent="0.25">
      <c r="A21" s="316">
        <v>11</v>
      </c>
      <c r="B21" s="320">
        <v>495</v>
      </c>
      <c r="C21" s="305" t="s">
        <v>128</v>
      </c>
      <c r="D21" s="306" t="s">
        <v>89</v>
      </c>
      <c r="E21" s="316" t="s">
        <v>871</v>
      </c>
      <c r="F21" s="316" t="b">
        <v>0</v>
      </c>
      <c r="G21" s="321" t="s">
        <v>828</v>
      </c>
      <c r="H21" s="307" t="s">
        <v>828</v>
      </c>
      <c r="I21" s="322">
        <v>35364</v>
      </c>
      <c r="J21" s="323" t="s">
        <v>839</v>
      </c>
      <c r="K21" s="316" t="s">
        <v>840</v>
      </c>
      <c r="L21" s="352">
        <v>7</v>
      </c>
      <c r="M21" s="352">
        <v>8</v>
      </c>
      <c r="N21" s="316">
        <v>6</v>
      </c>
      <c r="O21" s="351">
        <f>VLOOKUP(C21&amp;D21,'9E'!$FC$7:$FF$78,2,0)</f>
        <v>7.06</v>
      </c>
      <c r="P21" s="316" t="str">
        <f>VLOOKUP(C21&amp;D21,'9E'!$FC$7:$FF$78,4,0)</f>
        <v>Khá</v>
      </c>
      <c r="Q21" s="316" t="s">
        <v>833</v>
      </c>
      <c r="R21" s="316" t="s">
        <v>835</v>
      </c>
      <c r="S21" s="324"/>
    </row>
    <row r="22" spans="1:19" s="319" customFormat="1" ht="23.25" customHeight="1" x14ac:dyDescent="0.25">
      <c r="A22" s="316">
        <v>12</v>
      </c>
      <c r="B22" s="320">
        <v>496</v>
      </c>
      <c r="C22" s="305" t="s">
        <v>419</v>
      </c>
      <c r="D22" s="306" t="s">
        <v>296</v>
      </c>
      <c r="E22" s="316" t="s">
        <v>871</v>
      </c>
      <c r="F22" s="316" t="b">
        <v>0</v>
      </c>
      <c r="G22" s="321" t="s">
        <v>828</v>
      </c>
      <c r="H22" s="307" t="s">
        <v>828</v>
      </c>
      <c r="I22" s="322">
        <v>35425</v>
      </c>
      <c r="J22" s="323" t="s">
        <v>839</v>
      </c>
      <c r="K22" s="316" t="s">
        <v>840</v>
      </c>
      <c r="L22" s="352">
        <v>7</v>
      </c>
      <c r="M22" s="352">
        <v>8</v>
      </c>
      <c r="N22" s="316">
        <v>6</v>
      </c>
      <c r="O22" s="351">
        <f>VLOOKUP(C22&amp;D22,'9E'!$FC$7:$FF$78,2,0)</f>
        <v>7.3</v>
      </c>
      <c r="P22" s="316" t="str">
        <f>VLOOKUP(C22&amp;D22,'9E'!$FC$7:$FF$78,4,0)</f>
        <v>Khá</v>
      </c>
      <c r="Q22" s="316" t="s">
        <v>833</v>
      </c>
      <c r="R22" s="316" t="s">
        <v>835</v>
      </c>
      <c r="S22" s="324"/>
    </row>
    <row r="23" spans="1:19" s="319" customFormat="1" ht="23.25" customHeight="1" x14ac:dyDescent="0.25">
      <c r="A23" s="316">
        <v>13</v>
      </c>
      <c r="B23" s="320">
        <v>497</v>
      </c>
      <c r="C23" s="305" t="s">
        <v>420</v>
      </c>
      <c r="D23" s="306" t="s">
        <v>421</v>
      </c>
      <c r="E23" s="316" t="s">
        <v>871</v>
      </c>
      <c r="F23" s="316" t="b">
        <v>0</v>
      </c>
      <c r="G23" s="321" t="s">
        <v>828</v>
      </c>
      <c r="H23" s="307" t="s">
        <v>828</v>
      </c>
      <c r="I23" s="322">
        <v>35087</v>
      </c>
      <c r="J23" s="323" t="s">
        <v>841</v>
      </c>
      <c r="K23" s="316" t="s">
        <v>840</v>
      </c>
      <c r="L23" s="352">
        <v>7</v>
      </c>
      <c r="M23" s="352">
        <v>7</v>
      </c>
      <c r="N23" s="316">
        <v>6</v>
      </c>
      <c r="O23" s="351">
        <f>VLOOKUP(C23&amp;D23,'9E'!$FC$7:$FF$78,2,0)</f>
        <v>7.46</v>
      </c>
      <c r="P23" s="316" t="str">
        <f>VLOOKUP(C23&amp;D23,'9E'!$FC$7:$FF$78,4,0)</f>
        <v>Khá</v>
      </c>
      <c r="Q23" s="316" t="s">
        <v>833</v>
      </c>
      <c r="R23" s="316" t="s">
        <v>834</v>
      </c>
      <c r="S23" s="324"/>
    </row>
    <row r="24" spans="1:19" s="319" customFormat="1" ht="23.25" customHeight="1" x14ac:dyDescent="0.25">
      <c r="A24" s="316">
        <v>14</v>
      </c>
      <c r="B24" s="320">
        <v>498</v>
      </c>
      <c r="C24" s="305" t="s">
        <v>141</v>
      </c>
      <c r="D24" s="306" t="s">
        <v>422</v>
      </c>
      <c r="E24" s="316" t="s">
        <v>871</v>
      </c>
      <c r="F24" s="316" t="b">
        <v>0</v>
      </c>
      <c r="G24" s="321" t="s">
        <v>828</v>
      </c>
      <c r="H24" s="307" t="s">
        <v>828</v>
      </c>
      <c r="I24" s="322">
        <v>35092</v>
      </c>
      <c r="J24" s="323" t="s">
        <v>865</v>
      </c>
      <c r="K24" s="316" t="s">
        <v>840</v>
      </c>
      <c r="L24" s="352">
        <v>8</v>
      </c>
      <c r="M24" s="352">
        <v>8</v>
      </c>
      <c r="N24" s="316">
        <v>7</v>
      </c>
      <c r="O24" s="351">
        <f>VLOOKUP(C24&amp;D24,'9E'!$FC$7:$FF$78,2,0)</f>
        <v>7.74</v>
      </c>
      <c r="P24" s="316" t="str">
        <f>VLOOKUP(C24&amp;D24,'9E'!$FC$7:$FF$78,4,0)</f>
        <v>Khá</v>
      </c>
      <c r="Q24" s="316" t="s">
        <v>833</v>
      </c>
      <c r="R24" s="316" t="s">
        <v>834</v>
      </c>
      <c r="S24" s="324"/>
    </row>
    <row r="25" spans="1:19" s="319" customFormat="1" ht="23.25" customHeight="1" x14ac:dyDescent="0.25">
      <c r="A25" s="316">
        <v>15</v>
      </c>
      <c r="B25" s="320">
        <v>499</v>
      </c>
      <c r="C25" s="305" t="s">
        <v>203</v>
      </c>
      <c r="D25" s="306" t="s">
        <v>94</v>
      </c>
      <c r="E25" s="316" t="s">
        <v>871</v>
      </c>
      <c r="F25" s="316" t="b">
        <v>0</v>
      </c>
      <c r="G25" s="321" t="s">
        <v>828</v>
      </c>
      <c r="H25" s="307" t="s">
        <v>828</v>
      </c>
      <c r="I25" s="322">
        <v>34784</v>
      </c>
      <c r="J25" s="323" t="s">
        <v>860</v>
      </c>
      <c r="K25" s="316" t="s">
        <v>840</v>
      </c>
      <c r="L25" s="352">
        <v>10</v>
      </c>
      <c r="M25" s="352">
        <v>8</v>
      </c>
      <c r="N25" s="316">
        <v>7</v>
      </c>
      <c r="O25" s="351">
        <f>VLOOKUP(C25&amp;D25,'9E'!$FC$7:$FF$78,2,0)</f>
        <v>7.74</v>
      </c>
      <c r="P25" s="316" t="str">
        <f>VLOOKUP(C25&amp;D25,'9E'!$FC$7:$FF$78,4,0)</f>
        <v>Khá</v>
      </c>
      <c r="Q25" s="316" t="s">
        <v>833</v>
      </c>
      <c r="R25" s="316" t="s">
        <v>837</v>
      </c>
      <c r="S25" s="324"/>
    </row>
    <row r="26" spans="1:19" s="319" customFormat="1" ht="23.25" customHeight="1" x14ac:dyDescent="0.25">
      <c r="A26" s="316">
        <v>16</v>
      </c>
      <c r="B26" s="320">
        <v>500</v>
      </c>
      <c r="C26" s="305" t="s">
        <v>97</v>
      </c>
      <c r="D26" s="306" t="s">
        <v>285</v>
      </c>
      <c r="E26" s="316" t="s">
        <v>871</v>
      </c>
      <c r="F26" s="316" t="b">
        <v>0</v>
      </c>
      <c r="G26" s="321" t="s">
        <v>828</v>
      </c>
      <c r="H26" s="307" t="s">
        <v>828</v>
      </c>
      <c r="I26" s="322">
        <v>35181</v>
      </c>
      <c r="J26" s="323" t="s">
        <v>839</v>
      </c>
      <c r="K26" s="316" t="s">
        <v>840</v>
      </c>
      <c r="L26" s="352">
        <v>7</v>
      </c>
      <c r="M26" s="352">
        <v>7</v>
      </c>
      <c r="N26" s="316">
        <v>6</v>
      </c>
      <c r="O26" s="351">
        <f>VLOOKUP(C26&amp;D26,'9E'!$FC$7:$FF$78,2,0)</f>
        <v>7.21</v>
      </c>
      <c r="P26" s="316" t="str">
        <f>VLOOKUP(C26&amp;D26,'9E'!$FC$7:$FF$78,4,0)</f>
        <v>Khá</v>
      </c>
      <c r="Q26" s="316" t="s">
        <v>833</v>
      </c>
      <c r="R26" s="316" t="s">
        <v>833</v>
      </c>
      <c r="S26" s="324"/>
    </row>
    <row r="27" spans="1:19" s="319" customFormat="1" ht="23.25" customHeight="1" x14ac:dyDescent="0.25">
      <c r="A27" s="316">
        <v>17</v>
      </c>
      <c r="B27" s="320">
        <v>501</v>
      </c>
      <c r="C27" s="305" t="s">
        <v>423</v>
      </c>
      <c r="D27" s="306" t="s">
        <v>208</v>
      </c>
      <c r="E27" s="316" t="s">
        <v>871</v>
      </c>
      <c r="F27" s="316" t="b">
        <v>0</v>
      </c>
      <c r="G27" s="321" t="s">
        <v>828</v>
      </c>
      <c r="H27" s="307" t="s">
        <v>828</v>
      </c>
      <c r="I27" s="322">
        <v>35061</v>
      </c>
      <c r="J27" s="323" t="s">
        <v>841</v>
      </c>
      <c r="K27" s="316" t="s">
        <v>840</v>
      </c>
      <c r="L27" s="352">
        <v>9</v>
      </c>
      <c r="M27" s="352">
        <v>8</v>
      </c>
      <c r="N27" s="316">
        <v>6</v>
      </c>
      <c r="O27" s="405"/>
      <c r="P27" s="355"/>
      <c r="Q27" s="316" t="s">
        <v>833</v>
      </c>
      <c r="R27" s="316" t="s">
        <v>834</v>
      </c>
      <c r="S27" s="324"/>
    </row>
    <row r="28" spans="1:19" s="319" customFormat="1" ht="23.25" customHeight="1" x14ac:dyDescent="0.25">
      <c r="A28" s="316">
        <v>18</v>
      </c>
      <c r="B28" s="320">
        <v>502</v>
      </c>
      <c r="C28" s="305" t="s">
        <v>122</v>
      </c>
      <c r="D28" s="306" t="s">
        <v>365</v>
      </c>
      <c r="E28" s="316" t="s">
        <v>871</v>
      </c>
      <c r="F28" s="316" t="b">
        <v>0</v>
      </c>
      <c r="G28" s="321" t="s">
        <v>828</v>
      </c>
      <c r="H28" s="307" t="s">
        <v>828</v>
      </c>
      <c r="I28" s="322">
        <v>34645</v>
      </c>
      <c r="J28" s="323" t="s">
        <v>860</v>
      </c>
      <c r="K28" s="316" t="s">
        <v>840</v>
      </c>
      <c r="L28" s="352">
        <v>7</v>
      </c>
      <c r="M28" s="352">
        <v>7</v>
      </c>
      <c r="N28" s="316">
        <v>6</v>
      </c>
      <c r="O28" s="351">
        <f>VLOOKUP(C28&amp;D28,'9E'!$FC$7:$FF$78,2,0)</f>
        <v>7.79</v>
      </c>
      <c r="P28" s="316" t="str">
        <f>VLOOKUP(C28&amp;D28,'9E'!$FC$7:$FF$78,4,0)</f>
        <v>Khá</v>
      </c>
      <c r="Q28" s="316" t="s">
        <v>833</v>
      </c>
      <c r="R28" s="316" t="s">
        <v>833</v>
      </c>
      <c r="S28" s="324"/>
    </row>
    <row r="29" spans="1:19" s="319" customFormat="1" ht="23.25" customHeight="1" x14ac:dyDescent="0.25">
      <c r="A29" s="316">
        <v>19</v>
      </c>
      <c r="B29" s="320">
        <v>503</v>
      </c>
      <c r="C29" s="305" t="s">
        <v>203</v>
      </c>
      <c r="D29" s="306" t="s">
        <v>98</v>
      </c>
      <c r="E29" s="316" t="s">
        <v>871</v>
      </c>
      <c r="F29" s="316" t="b">
        <v>0</v>
      </c>
      <c r="G29" s="321" t="s">
        <v>828</v>
      </c>
      <c r="H29" s="307" t="s">
        <v>828</v>
      </c>
      <c r="I29" s="322">
        <v>35267</v>
      </c>
      <c r="J29" s="323" t="s">
        <v>860</v>
      </c>
      <c r="K29" s="316" t="s">
        <v>840</v>
      </c>
      <c r="L29" s="352">
        <v>10</v>
      </c>
      <c r="M29" s="352">
        <v>8</v>
      </c>
      <c r="N29" s="316">
        <v>8</v>
      </c>
      <c r="O29" s="351">
        <f>VLOOKUP(C29&amp;D29,'9E'!$FC$7:$FF$78,2,0)</f>
        <v>8.5</v>
      </c>
      <c r="P29" s="316" t="str">
        <f>VLOOKUP(C29&amp;D29,'9E'!$FC$7:$FF$78,4,0)</f>
        <v>Giỏi</v>
      </c>
      <c r="Q29" s="316" t="s">
        <v>833</v>
      </c>
      <c r="R29" s="316" t="s">
        <v>837</v>
      </c>
      <c r="S29" s="324"/>
    </row>
    <row r="30" spans="1:19" s="319" customFormat="1" ht="23.25" customHeight="1" x14ac:dyDescent="0.25">
      <c r="A30" s="316">
        <v>20</v>
      </c>
      <c r="B30" s="320">
        <v>504</v>
      </c>
      <c r="C30" s="305" t="s">
        <v>424</v>
      </c>
      <c r="D30" s="306" t="s">
        <v>98</v>
      </c>
      <c r="E30" s="316" t="s">
        <v>871</v>
      </c>
      <c r="F30" s="316" t="b">
        <v>0</v>
      </c>
      <c r="G30" s="321" t="s">
        <v>828</v>
      </c>
      <c r="H30" s="307" t="s">
        <v>828</v>
      </c>
      <c r="I30" s="322">
        <v>35226</v>
      </c>
      <c r="J30" s="323" t="s">
        <v>841</v>
      </c>
      <c r="K30" s="316" t="s">
        <v>840</v>
      </c>
      <c r="L30" s="352">
        <v>9</v>
      </c>
      <c r="M30" s="352">
        <v>8</v>
      </c>
      <c r="N30" s="316">
        <v>5</v>
      </c>
      <c r="O30" s="351">
        <f>VLOOKUP(C30&amp;D30,'9E'!$FC$7:$FF$78,2,0)</f>
        <v>7.64</v>
      </c>
      <c r="P30" s="316" t="str">
        <f>VLOOKUP(C30&amp;D30,'9E'!$FC$7:$FF$78,4,0)</f>
        <v>Khá</v>
      </c>
      <c r="Q30" s="316" t="s">
        <v>833</v>
      </c>
      <c r="R30" s="316" t="s">
        <v>833</v>
      </c>
      <c r="S30" s="324"/>
    </row>
    <row r="31" spans="1:19" s="319" customFormat="1" ht="23.25" customHeight="1" x14ac:dyDescent="0.25">
      <c r="A31" s="316">
        <v>21</v>
      </c>
      <c r="B31" s="320">
        <v>505</v>
      </c>
      <c r="C31" s="305" t="s">
        <v>97</v>
      </c>
      <c r="D31" s="306" t="s">
        <v>101</v>
      </c>
      <c r="E31" s="316" t="s">
        <v>871</v>
      </c>
      <c r="F31" s="316" t="b">
        <v>0</v>
      </c>
      <c r="G31" s="321" t="s">
        <v>828</v>
      </c>
      <c r="H31" s="307" t="s">
        <v>828</v>
      </c>
      <c r="I31" s="322">
        <v>35411</v>
      </c>
      <c r="J31" s="323" t="s">
        <v>841</v>
      </c>
      <c r="K31" s="316" t="s">
        <v>840</v>
      </c>
      <c r="L31" s="352">
        <v>7</v>
      </c>
      <c r="M31" s="352">
        <v>8</v>
      </c>
      <c r="N31" s="316">
        <v>6</v>
      </c>
      <c r="O31" s="351">
        <f>VLOOKUP(C31&amp;D31,'9E'!$FC$7:$FF$78,2,0)</f>
        <v>7.84</v>
      </c>
      <c r="P31" s="316" t="str">
        <f>VLOOKUP(C31&amp;D31,'9E'!$FC$7:$FF$78,4,0)</f>
        <v>Khá</v>
      </c>
      <c r="Q31" s="316" t="s">
        <v>833</v>
      </c>
      <c r="R31" s="316" t="s">
        <v>837</v>
      </c>
      <c r="S31" s="324"/>
    </row>
    <row r="32" spans="1:19" s="319" customFormat="1" ht="23.25" customHeight="1" x14ac:dyDescent="0.25">
      <c r="A32" s="316">
        <v>22</v>
      </c>
      <c r="B32" s="320">
        <v>506</v>
      </c>
      <c r="C32" s="305" t="s">
        <v>181</v>
      </c>
      <c r="D32" s="306" t="s">
        <v>101</v>
      </c>
      <c r="E32" s="316" t="s">
        <v>871</v>
      </c>
      <c r="F32" s="316" t="b">
        <v>0</v>
      </c>
      <c r="G32" s="321" t="s">
        <v>828</v>
      </c>
      <c r="H32" s="307" t="s">
        <v>828</v>
      </c>
      <c r="I32" s="322">
        <v>35348</v>
      </c>
      <c r="J32" s="323" t="s">
        <v>839</v>
      </c>
      <c r="K32" s="316" t="s">
        <v>840</v>
      </c>
      <c r="L32" s="352">
        <v>7</v>
      </c>
      <c r="M32" s="352">
        <v>8</v>
      </c>
      <c r="N32" s="316">
        <v>6</v>
      </c>
      <c r="O32" s="351">
        <f>VLOOKUP(C32&amp;D32,'9E'!$FC$7:$FF$78,2,0)</f>
        <v>7.2</v>
      </c>
      <c r="P32" s="316" t="str">
        <f>VLOOKUP(C32&amp;D32,'9E'!$FC$7:$FF$78,4,0)</f>
        <v>Khá</v>
      </c>
      <c r="Q32" s="316" t="s">
        <v>835</v>
      </c>
      <c r="R32" s="316" t="s">
        <v>833</v>
      </c>
      <c r="S32" s="324"/>
    </row>
    <row r="33" spans="1:19" s="319" customFormat="1" ht="23.25" customHeight="1" x14ac:dyDescent="0.25">
      <c r="A33" s="316">
        <v>23</v>
      </c>
      <c r="B33" s="320">
        <v>507</v>
      </c>
      <c r="C33" s="305" t="s">
        <v>162</v>
      </c>
      <c r="D33" s="306" t="s">
        <v>101</v>
      </c>
      <c r="E33" s="316" t="s">
        <v>871</v>
      </c>
      <c r="F33" s="316" t="b">
        <v>0</v>
      </c>
      <c r="G33" s="321" t="s">
        <v>828</v>
      </c>
      <c r="H33" s="307" t="s">
        <v>828</v>
      </c>
      <c r="I33" s="322">
        <v>35385</v>
      </c>
      <c r="J33" s="323" t="s">
        <v>873</v>
      </c>
      <c r="K33" s="316" t="s">
        <v>840</v>
      </c>
      <c r="L33" s="352">
        <v>9</v>
      </c>
      <c r="M33" s="352">
        <v>9</v>
      </c>
      <c r="N33" s="316">
        <v>6</v>
      </c>
      <c r="O33" s="351">
        <f>VLOOKUP(C33&amp;D33,'9E'!$FC$7:$FF$78,2,0)</f>
        <v>7.85</v>
      </c>
      <c r="P33" s="316" t="str">
        <f>VLOOKUP(C33&amp;D33,'9E'!$FC$7:$FF$78,4,0)</f>
        <v>Khá</v>
      </c>
      <c r="Q33" s="316" t="s">
        <v>833</v>
      </c>
      <c r="R33" s="316" t="s">
        <v>833</v>
      </c>
      <c r="S33" s="324"/>
    </row>
    <row r="34" spans="1:19" s="319" customFormat="1" ht="23.25" customHeight="1" x14ac:dyDescent="0.25">
      <c r="A34" s="316">
        <v>24</v>
      </c>
      <c r="B34" s="320">
        <v>508</v>
      </c>
      <c r="C34" s="305" t="s">
        <v>198</v>
      </c>
      <c r="D34" s="306" t="s">
        <v>101</v>
      </c>
      <c r="E34" s="316" t="s">
        <v>871</v>
      </c>
      <c r="F34" s="316" t="b">
        <v>0</v>
      </c>
      <c r="G34" s="321" t="s">
        <v>828</v>
      </c>
      <c r="H34" s="307" t="s">
        <v>828</v>
      </c>
      <c r="I34" s="322">
        <v>34615</v>
      </c>
      <c r="J34" s="323" t="s">
        <v>839</v>
      </c>
      <c r="K34" s="316" t="s">
        <v>840</v>
      </c>
      <c r="L34" s="352">
        <v>6</v>
      </c>
      <c r="M34" s="352">
        <v>7</v>
      </c>
      <c r="N34" s="316">
        <v>5</v>
      </c>
      <c r="O34" s="351">
        <f>VLOOKUP(C34&amp;D34,'9E'!$FC$7:$FF$78,2,0)</f>
        <v>7.14</v>
      </c>
      <c r="P34" s="316" t="str">
        <f>VLOOKUP(C34&amp;D34,'9E'!$FC$7:$FF$78,4,0)</f>
        <v>Khá</v>
      </c>
      <c r="Q34" s="316" t="s">
        <v>833</v>
      </c>
      <c r="R34" s="316" t="s">
        <v>834</v>
      </c>
      <c r="S34" s="324"/>
    </row>
    <row r="35" spans="1:19" s="319" customFormat="1" ht="23.25" customHeight="1" x14ac:dyDescent="0.25">
      <c r="A35" s="316">
        <v>25</v>
      </c>
      <c r="B35" s="320">
        <v>509</v>
      </c>
      <c r="C35" s="305" t="s">
        <v>425</v>
      </c>
      <c r="D35" s="306" t="s">
        <v>211</v>
      </c>
      <c r="E35" s="316" t="s">
        <v>871</v>
      </c>
      <c r="F35" s="316" t="b">
        <v>0</v>
      </c>
      <c r="G35" s="321" t="s">
        <v>828</v>
      </c>
      <c r="H35" s="307" t="s">
        <v>828</v>
      </c>
      <c r="I35" s="322">
        <v>35126</v>
      </c>
      <c r="J35" s="323" t="s">
        <v>839</v>
      </c>
      <c r="K35" s="316" t="s">
        <v>840</v>
      </c>
      <c r="L35" s="352">
        <v>7</v>
      </c>
      <c r="M35" s="352">
        <v>8</v>
      </c>
      <c r="N35" s="316">
        <v>6</v>
      </c>
      <c r="O35" s="351">
        <f>VLOOKUP(C35&amp;D35,'9E'!$FC$7:$FF$78,2,0)</f>
        <v>7.14</v>
      </c>
      <c r="P35" s="316" t="str">
        <f>VLOOKUP(C35&amp;D35,'9E'!$FC$7:$FF$78,4,0)</f>
        <v>Khá</v>
      </c>
      <c r="Q35" s="316" t="s">
        <v>835</v>
      </c>
      <c r="R35" s="316" t="s">
        <v>834</v>
      </c>
      <c r="S35" s="324"/>
    </row>
    <row r="36" spans="1:19" s="319" customFormat="1" ht="23.25" customHeight="1" x14ac:dyDescent="0.25">
      <c r="A36" s="316">
        <v>26</v>
      </c>
      <c r="B36" s="320">
        <v>510</v>
      </c>
      <c r="C36" s="305" t="s">
        <v>97</v>
      </c>
      <c r="D36" s="306" t="s">
        <v>211</v>
      </c>
      <c r="E36" s="316" t="s">
        <v>871</v>
      </c>
      <c r="F36" s="316" t="b">
        <v>0</v>
      </c>
      <c r="G36" s="321" t="s">
        <v>828</v>
      </c>
      <c r="H36" s="307" t="s">
        <v>828</v>
      </c>
      <c r="I36" s="322">
        <v>35176</v>
      </c>
      <c r="J36" s="323" t="s">
        <v>873</v>
      </c>
      <c r="K36" s="316" t="s">
        <v>840</v>
      </c>
      <c r="L36" s="352">
        <v>9</v>
      </c>
      <c r="M36" s="352">
        <v>8</v>
      </c>
      <c r="N36" s="316">
        <v>6</v>
      </c>
      <c r="O36" s="351">
        <f>VLOOKUP(C36&amp;D36,'9E'!$FC$7:$FF$78,2,0)</f>
        <v>7.86</v>
      </c>
      <c r="P36" s="316" t="str">
        <f>VLOOKUP(C36&amp;D36,'9E'!$FC$7:$FF$78,4,0)</f>
        <v>Khá</v>
      </c>
      <c r="Q36" s="316" t="s">
        <v>835</v>
      </c>
      <c r="R36" s="316" t="s">
        <v>833</v>
      </c>
      <c r="S36" s="324"/>
    </row>
    <row r="37" spans="1:19" s="319" customFormat="1" ht="23.25" customHeight="1" x14ac:dyDescent="0.25">
      <c r="A37" s="316">
        <v>27</v>
      </c>
      <c r="B37" s="320">
        <v>511</v>
      </c>
      <c r="C37" s="305" t="s">
        <v>426</v>
      </c>
      <c r="D37" s="306" t="s">
        <v>427</v>
      </c>
      <c r="E37" s="316" t="s">
        <v>871</v>
      </c>
      <c r="F37" s="316" t="b">
        <v>0</v>
      </c>
      <c r="G37" s="321" t="s">
        <v>827</v>
      </c>
      <c r="H37" s="307" t="s">
        <v>827</v>
      </c>
      <c r="I37" s="322">
        <v>35310</v>
      </c>
      <c r="J37" s="323" t="s">
        <v>839</v>
      </c>
      <c r="K37" s="316" t="s">
        <v>840</v>
      </c>
      <c r="L37" s="352">
        <v>8</v>
      </c>
      <c r="M37" s="352">
        <v>8</v>
      </c>
      <c r="N37" s="316">
        <v>5</v>
      </c>
      <c r="O37" s="351">
        <f>VLOOKUP(C37&amp;D37,'9E'!$FC$7:$FF$78,2,0)</f>
        <v>7.73</v>
      </c>
      <c r="P37" s="316" t="str">
        <f>VLOOKUP(C37&amp;D37,'9E'!$FC$7:$FF$78,4,0)</f>
        <v>Khá</v>
      </c>
      <c r="Q37" s="316" t="s">
        <v>835</v>
      </c>
      <c r="R37" s="316" t="s">
        <v>835</v>
      </c>
      <c r="S37" s="324"/>
    </row>
    <row r="38" spans="1:19" s="319" customFormat="1" ht="23.25" customHeight="1" x14ac:dyDescent="0.25">
      <c r="A38" s="316">
        <v>28</v>
      </c>
      <c r="B38" s="320">
        <v>512</v>
      </c>
      <c r="C38" s="305" t="s">
        <v>428</v>
      </c>
      <c r="D38" s="306" t="s">
        <v>111</v>
      </c>
      <c r="E38" s="316" t="s">
        <v>871</v>
      </c>
      <c r="F38" s="316" t="b">
        <v>0</v>
      </c>
      <c r="G38" s="321" t="s">
        <v>828</v>
      </c>
      <c r="H38" s="307" t="s">
        <v>828</v>
      </c>
      <c r="I38" s="322">
        <v>35293</v>
      </c>
      <c r="J38" s="323" t="s">
        <v>841</v>
      </c>
      <c r="K38" s="316" t="s">
        <v>840</v>
      </c>
      <c r="L38" s="352">
        <v>9</v>
      </c>
      <c r="M38" s="352">
        <v>8</v>
      </c>
      <c r="N38" s="316">
        <v>5</v>
      </c>
      <c r="O38" s="351">
        <f>VLOOKUP(C38&amp;D38,'9E'!$FC$7:$FF$78,2,0)</f>
        <v>7.5</v>
      </c>
      <c r="P38" s="316" t="str">
        <f>VLOOKUP(C38&amp;D38,'9E'!$FC$7:$FF$78,4,0)</f>
        <v>Khá</v>
      </c>
      <c r="Q38" s="316" t="s">
        <v>833</v>
      </c>
      <c r="R38" s="316" t="s">
        <v>836</v>
      </c>
      <c r="S38" s="324"/>
    </row>
    <row r="39" spans="1:19" s="319" customFormat="1" ht="23.25" customHeight="1" x14ac:dyDescent="0.25">
      <c r="A39" s="316">
        <v>29</v>
      </c>
      <c r="B39" s="320">
        <v>513</v>
      </c>
      <c r="C39" s="305" t="s">
        <v>110</v>
      </c>
      <c r="D39" s="306" t="s">
        <v>111</v>
      </c>
      <c r="E39" s="316" t="s">
        <v>871</v>
      </c>
      <c r="F39" s="316" t="b">
        <v>0</v>
      </c>
      <c r="G39" s="321" t="s">
        <v>828</v>
      </c>
      <c r="H39" s="307" t="s">
        <v>828</v>
      </c>
      <c r="I39" s="322">
        <v>35331</v>
      </c>
      <c r="J39" s="323" t="s">
        <v>865</v>
      </c>
      <c r="K39" s="316" t="s">
        <v>840</v>
      </c>
      <c r="L39" s="352">
        <v>10</v>
      </c>
      <c r="M39" s="352">
        <v>8</v>
      </c>
      <c r="N39" s="316">
        <v>7</v>
      </c>
      <c r="O39" s="351">
        <f>VLOOKUP(C39&amp;D39,'9E'!$FC$7:$FF$78,2,0)</f>
        <v>7.79</v>
      </c>
      <c r="P39" s="316" t="str">
        <f>VLOOKUP(C39&amp;D39,'9E'!$FC$7:$FF$78,4,0)</f>
        <v>Khá</v>
      </c>
      <c r="Q39" s="316" t="s">
        <v>833</v>
      </c>
      <c r="R39" s="316" t="s">
        <v>833</v>
      </c>
      <c r="S39" s="324"/>
    </row>
    <row r="40" spans="1:19" s="319" customFormat="1" ht="23.25" customHeight="1" x14ac:dyDescent="0.25">
      <c r="A40" s="316">
        <v>30</v>
      </c>
      <c r="B40" s="320">
        <v>514</v>
      </c>
      <c r="C40" s="305" t="s">
        <v>203</v>
      </c>
      <c r="D40" s="306" t="s">
        <v>111</v>
      </c>
      <c r="E40" s="316" t="s">
        <v>871</v>
      </c>
      <c r="F40" s="316" t="b">
        <v>0</v>
      </c>
      <c r="G40" s="321" t="s">
        <v>828</v>
      </c>
      <c r="H40" s="307" t="s">
        <v>828</v>
      </c>
      <c r="I40" s="322">
        <v>35153</v>
      </c>
      <c r="J40" s="323" t="s">
        <v>841</v>
      </c>
      <c r="K40" s="316" t="s">
        <v>840</v>
      </c>
      <c r="L40" s="352">
        <v>9</v>
      </c>
      <c r="M40" s="352">
        <v>8</v>
      </c>
      <c r="N40" s="316">
        <v>7</v>
      </c>
      <c r="O40" s="351">
        <f>VLOOKUP(C40&amp;D40,'9E'!$FC$7:$FF$78,2,0)</f>
        <v>7.63</v>
      </c>
      <c r="P40" s="316" t="str">
        <f>VLOOKUP(C40&amp;D40,'9E'!$FC$7:$FF$78,4,0)</f>
        <v>Khá</v>
      </c>
      <c r="Q40" s="316" t="s">
        <v>833</v>
      </c>
      <c r="R40" s="316" t="s">
        <v>837</v>
      </c>
      <c r="S40" s="324"/>
    </row>
    <row r="41" spans="1:19" s="319" customFormat="1" ht="23.25" customHeight="1" x14ac:dyDescent="0.25">
      <c r="A41" s="316">
        <v>31</v>
      </c>
      <c r="B41" s="320">
        <v>515</v>
      </c>
      <c r="C41" s="305" t="s">
        <v>430</v>
      </c>
      <c r="D41" s="306" t="s">
        <v>113</v>
      </c>
      <c r="E41" s="316" t="s">
        <v>871</v>
      </c>
      <c r="F41" s="316" t="b">
        <v>0</v>
      </c>
      <c r="G41" s="321" t="s">
        <v>828</v>
      </c>
      <c r="H41" s="307" t="s">
        <v>828</v>
      </c>
      <c r="I41" s="322">
        <v>35231</v>
      </c>
      <c r="J41" s="323" t="s">
        <v>842</v>
      </c>
      <c r="K41" s="316" t="s">
        <v>840</v>
      </c>
      <c r="L41" s="352">
        <v>6</v>
      </c>
      <c r="M41" s="352">
        <v>7</v>
      </c>
      <c r="N41" s="316">
        <v>5</v>
      </c>
      <c r="O41" s="351">
        <f>VLOOKUP(C41&amp;D41,'9E'!$FC$7:$FF$78,2,0)</f>
        <v>7.09</v>
      </c>
      <c r="P41" s="316" t="str">
        <f>VLOOKUP(C41&amp;D41,'9E'!$FC$7:$FF$78,4,0)</f>
        <v>Khá</v>
      </c>
      <c r="Q41" s="316" t="s">
        <v>835</v>
      </c>
      <c r="R41" s="316" t="s">
        <v>836</v>
      </c>
      <c r="S41" s="324"/>
    </row>
    <row r="42" spans="1:19" s="319" customFormat="1" ht="23.25" customHeight="1" x14ac:dyDescent="0.25">
      <c r="A42" s="316">
        <v>32</v>
      </c>
      <c r="B42" s="320">
        <v>516</v>
      </c>
      <c r="C42" s="305" t="s">
        <v>431</v>
      </c>
      <c r="D42" s="306" t="s">
        <v>222</v>
      </c>
      <c r="E42" s="316" t="s">
        <v>871</v>
      </c>
      <c r="F42" s="316" t="b">
        <v>0</v>
      </c>
      <c r="G42" s="321" t="s">
        <v>828</v>
      </c>
      <c r="H42" s="307" t="s">
        <v>828</v>
      </c>
      <c r="I42" s="322">
        <v>35306</v>
      </c>
      <c r="J42" s="323" t="s">
        <v>839</v>
      </c>
      <c r="K42" s="316" t="s">
        <v>840</v>
      </c>
      <c r="L42" s="352">
        <v>7</v>
      </c>
      <c r="M42" s="352">
        <v>8</v>
      </c>
      <c r="N42" s="316">
        <v>5</v>
      </c>
      <c r="O42" s="351">
        <f>VLOOKUP(C42&amp;D42,'9E'!$FC$7:$FF$78,2,0)</f>
        <v>7.34</v>
      </c>
      <c r="P42" s="316" t="str">
        <f>VLOOKUP(C42&amp;D42,'9E'!$FC$7:$FF$78,4,0)</f>
        <v>Khá</v>
      </c>
      <c r="Q42" s="316" t="s">
        <v>833</v>
      </c>
      <c r="R42" s="316" t="s">
        <v>835</v>
      </c>
      <c r="S42" s="324"/>
    </row>
    <row r="43" spans="1:19" s="319" customFormat="1" ht="23.25" customHeight="1" x14ac:dyDescent="0.25">
      <c r="A43" s="316">
        <v>33</v>
      </c>
      <c r="B43" s="320">
        <v>517</v>
      </c>
      <c r="C43" s="305" t="s">
        <v>432</v>
      </c>
      <c r="D43" s="306" t="s">
        <v>225</v>
      </c>
      <c r="E43" s="316" t="s">
        <v>871</v>
      </c>
      <c r="F43" s="316" t="b">
        <v>0</v>
      </c>
      <c r="G43" s="321" t="s">
        <v>828</v>
      </c>
      <c r="H43" s="307" t="s">
        <v>828</v>
      </c>
      <c r="I43" s="322">
        <v>35161</v>
      </c>
      <c r="J43" s="323" t="s">
        <v>865</v>
      </c>
      <c r="K43" s="316" t="s">
        <v>840</v>
      </c>
      <c r="L43" s="352">
        <v>6</v>
      </c>
      <c r="M43" s="352">
        <v>8</v>
      </c>
      <c r="N43" s="316">
        <v>5</v>
      </c>
      <c r="O43" s="351">
        <f>VLOOKUP(C43&amp;D43,'9E'!$FC$7:$FF$78,2,0)</f>
        <v>6.66</v>
      </c>
      <c r="P43" s="316" t="str">
        <f>VLOOKUP(C43&amp;D43,'9E'!$FC$7:$FF$78,4,0)</f>
        <v>TBKhá</v>
      </c>
      <c r="Q43" s="316" t="s">
        <v>833</v>
      </c>
      <c r="R43" s="316" t="s">
        <v>833</v>
      </c>
      <c r="S43" s="324"/>
    </row>
    <row r="44" spans="1:19" s="319" customFormat="1" ht="23.25" customHeight="1" x14ac:dyDescent="0.25">
      <c r="A44" s="316">
        <v>34</v>
      </c>
      <c r="B44" s="320">
        <v>518</v>
      </c>
      <c r="C44" s="305" t="s">
        <v>433</v>
      </c>
      <c r="D44" s="306" t="s">
        <v>229</v>
      </c>
      <c r="E44" s="316" t="s">
        <v>871</v>
      </c>
      <c r="F44" s="316" t="b">
        <v>0</v>
      </c>
      <c r="G44" s="321" t="s">
        <v>828</v>
      </c>
      <c r="H44" s="307" t="s">
        <v>828</v>
      </c>
      <c r="I44" s="322">
        <v>35232</v>
      </c>
      <c r="J44" s="323" t="s">
        <v>839</v>
      </c>
      <c r="K44" s="316" t="s">
        <v>840</v>
      </c>
      <c r="L44" s="352">
        <v>10</v>
      </c>
      <c r="M44" s="352">
        <v>8</v>
      </c>
      <c r="N44" s="316">
        <v>7</v>
      </c>
      <c r="O44" s="351">
        <f>VLOOKUP(C44&amp;D44,'9E'!$FC$7:$FF$78,2,0)</f>
        <v>8.08</v>
      </c>
      <c r="P44" s="316" t="str">
        <f>VLOOKUP(C44&amp;D44,'9E'!$FC$7:$FF$78,4,0)</f>
        <v>Giỏi</v>
      </c>
      <c r="Q44" s="316" t="s">
        <v>833</v>
      </c>
      <c r="R44" s="316" t="s">
        <v>835</v>
      </c>
      <c r="S44" s="324"/>
    </row>
    <row r="45" spans="1:19" s="319" customFormat="1" ht="23.25" customHeight="1" x14ac:dyDescent="0.25">
      <c r="A45" s="316">
        <v>35</v>
      </c>
      <c r="B45" s="320">
        <v>519</v>
      </c>
      <c r="C45" s="305" t="s">
        <v>127</v>
      </c>
      <c r="D45" s="306" t="s">
        <v>126</v>
      </c>
      <c r="E45" s="316" t="s">
        <v>871</v>
      </c>
      <c r="F45" s="316" t="b">
        <v>0</v>
      </c>
      <c r="G45" s="321" t="s">
        <v>828</v>
      </c>
      <c r="H45" s="307" t="s">
        <v>828</v>
      </c>
      <c r="I45" s="322">
        <v>35364</v>
      </c>
      <c r="J45" s="323" t="s">
        <v>839</v>
      </c>
      <c r="K45" s="316" t="s">
        <v>840</v>
      </c>
      <c r="L45" s="352">
        <v>8</v>
      </c>
      <c r="M45" s="352">
        <v>8</v>
      </c>
      <c r="N45" s="316">
        <v>6</v>
      </c>
      <c r="O45" s="351">
        <f>VLOOKUP(C45&amp;D45,'9E'!$FC$7:$FF$78,2,0)</f>
        <v>7.63</v>
      </c>
      <c r="P45" s="316" t="str">
        <f>VLOOKUP(C45&amp;D45,'9E'!$FC$7:$FF$78,4,0)</f>
        <v>Khá</v>
      </c>
      <c r="Q45" s="316" t="s">
        <v>833</v>
      </c>
      <c r="R45" s="316" t="s">
        <v>833</v>
      </c>
      <c r="S45" s="324"/>
    </row>
    <row r="46" spans="1:19" s="319" customFormat="1" ht="23.25" customHeight="1" x14ac:dyDescent="0.25">
      <c r="A46" s="316">
        <v>36</v>
      </c>
      <c r="B46" s="320">
        <v>520</v>
      </c>
      <c r="C46" s="305" t="s">
        <v>434</v>
      </c>
      <c r="D46" s="306" t="s">
        <v>131</v>
      </c>
      <c r="E46" s="316" t="s">
        <v>871</v>
      </c>
      <c r="F46" s="316" t="b">
        <v>0</v>
      </c>
      <c r="G46" s="321" t="s">
        <v>828</v>
      </c>
      <c r="H46" s="307" t="s">
        <v>828</v>
      </c>
      <c r="I46" s="322">
        <v>34887</v>
      </c>
      <c r="J46" s="323" t="s">
        <v>839</v>
      </c>
      <c r="K46" s="316" t="s">
        <v>840</v>
      </c>
      <c r="L46" s="352">
        <v>8</v>
      </c>
      <c r="M46" s="352">
        <v>8</v>
      </c>
      <c r="N46" s="316">
        <v>6</v>
      </c>
      <c r="O46" s="351">
        <f>VLOOKUP(C46&amp;D46,'9E'!$FC$7:$FF$78,2,0)</f>
        <v>7.06</v>
      </c>
      <c r="P46" s="316" t="str">
        <f>VLOOKUP(C46&amp;D46,'9E'!$FC$7:$FF$78,4,0)</f>
        <v>Khá</v>
      </c>
      <c r="Q46" s="316" t="s">
        <v>833</v>
      </c>
      <c r="R46" s="316" t="s">
        <v>834</v>
      </c>
      <c r="S46" s="324"/>
    </row>
    <row r="47" spans="1:19" s="319" customFormat="1" ht="23.25" customHeight="1" x14ac:dyDescent="0.25">
      <c r="A47" s="316">
        <v>37</v>
      </c>
      <c r="B47" s="320">
        <v>521</v>
      </c>
      <c r="C47" s="305" t="s">
        <v>435</v>
      </c>
      <c r="D47" s="306" t="s">
        <v>133</v>
      </c>
      <c r="E47" s="316" t="s">
        <v>871</v>
      </c>
      <c r="F47" s="316" t="b">
        <v>0</v>
      </c>
      <c r="G47" s="321" t="s">
        <v>828</v>
      </c>
      <c r="H47" s="307" t="s">
        <v>828</v>
      </c>
      <c r="I47" s="322">
        <v>35341</v>
      </c>
      <c r="J47" s="323" t="s">
        <v>839</v>
      </c>
      <c r="K47" s="316" t="s">
        <v>840</v>
      </c>
      <c r="L47" s="352">
        <v>7</v>
      </c>
      <c r="M47" s="352">
        <v>8</v>
      </c>
      <c r="N47" s="316">
        <v>7</v>
      </c>
      <c r="O47" s="351">
        <f>VLOOKUP(C47&amp;D47,'9E'!$FC$7:$FF$78,2,0)</f>
        <v>7.14</v>
      </c>
      <c r="P47" s="316" t="str">
        <f>VLOOKUP(C47&amp;D47,'9E'!$FC$7:$FF$78,4,0)</f>
        <v>Khá</v>
      </c>
      <c r="Q47" s="316" t="s">
        <v>833</v>
      </c>
      <c r="R47" s="316" t="s">
        <v>833</v>
      </c>
      <c r="S47" s="324"/>
    </row>
    <row r="48" spans="1:19" s="319" customFormat="1" ht="23.25" customHeight="1" x14ac:dyDescent="0.25">
      <c r="A48" s="316">
        <v>38</v>
      </c>
      <c r="B48" s="320">
        <v>522</v>
      </c>
      <c r="C48" s="305" t="s">
        <v>68</v>
      </c>
      <c r="D48" s="306" t="s">
        <v>133</v>
      </c>
      <c r="E48" s="316" t="s">
        <v>871</v>
      </c>
      <c r="F48" s="316" t="b">
        <v>0</v>
      </c>
      <c r="G48" s="321" t="s">
        <v>828</v>
      </c>
      <c r="H48" s="307" t="s">
        <v>828</v>
      </c>
      <c r="I48" s="322">
        <v>35427</v>
      </c>
      <c r="J48" s="323" t="s">
        <v>841</v>
      </c>
      <c r="K48" s="316" t="s">
        <v>840</v>
      </c>
      <c r="L48" s="352">
        <v>7</v>
      </c>
      <c r="M48" s="352">
        <v>9</v>
      </c>
      <c r="N48" s="316">
        <v>8</v>
      </c>
      <c r="O48" s="351">
        <f>VLOOKUP(C48&amp;D48,'9E'!$FC$7:$FF$78,2,0)</f>
        <v>6.93</v>
      </c>
      <c r="P48" s="316" t="str">
        <f>VLOOKUP(C48&amp;D48,'9E'!$FC$7:$FF$78,4,0)</f>
        <v>TBKhá</v>
      </c>
      <c r="Q48" s="316" t="s">
        <v>833</v>
      </c>
      <c r="R48" s="316" t="s">
        <v>837</v>
      </c>
      <c r="S48" s="324"/>
    </row>
    <row r="49" spans="1:19" s="319" customFormat="1" ht="23.25" customHeight="1" x14ac:dyDescent="0.25">
      <c r="A49" s="316">
        <v>39</v>
      </c>
      <c r="B49" s="320">
        <v>523</v>
      </c>
      <c r="C49" s="305" t="s">
        <v>203</v>
      </c>
      <c r="D49" s="306" t="s">
        <v>133</v>
      </c>
      <c r="E49" s="316" t="s">
        <v>871</v>
      </c>
      <c r="F49" s="316" t="b">
        <v>0</v>
      </c>
      <c r="G49" s="321" t="s">
        <v>828</v>
      </c>
      <c r="H49" s="307" t="s">
        <v>828</v>
      </c>
      <c r="I49" s="322">
        <v>35265</v>
      </c>
      <c r="J49" s="323" t="s">
        <v>839</v>
      </c>
      <c r="K49" s="316" t="s">
        <v>840</v>
      </c>
      <c r="L49" s="352">
        <v>10</v>
      </c>
      <c r="M49" s="352">
        <v>9</v>
      </c>
      <c r="N49" s="316">
        <v>8</v>
      </c>
      <c r="O49" s="351">
        <f>VLOOKUP(C49&amp;D49,'9E'!$FC$7:$FF$78,2,0)</f>
        <v>8.36</v>
      </c>
      <c r="P49" s="316" t="str">
        <f>VLOOKUP(C49&amp;D49,'9E'!$FC$7:$FF$78,4,0)</f>
        <v>Giỏi</v>
      </c>
      <c r="Q49" s="316" t="s">
        <v>833</v>
      </c>
      <c r="R49" s="316" t="s">
        <v>835</v>
      </c>
      <c r="S49" s="324"/>
    </row>
    <row r="50" spans="1:19" s="319" customFormat="1" ht="23.25" customHeight="1" x14ac:dyDescent="0.25">
      <c r="A50" s="316">
        <v>40</v>
      </c>
      <c r="B50" s="320">
        <v>524</v>
      </c>
      <c r="C50" s="305" t="s">
        <v>135</v>
      </c>
      <c r="D50" s="306" t="s">
        <v>140</v>
      </c>
      <c r="E50" s="316" t="s">
        <v>871</v>
      </c>
      <c r="F50" s="316" t="b">
        <v>0</v>
      </c>
      <c r="G50" s="321" t="s">
        <v>828</v>
      </c>
      <c r="H50" s="307" t="s">
        <v>828</v>
      </c>
      <c r="I50" s="322">
        <v>35200</v>
      </c>
      <c r="J50" s="323" t="s">
        <v>839</v>
      </c>
      <c r="K50" s="316" t="s">
        <v>840</v>
      </c>
      <c r="L50" s="352">
        <v>8</v>
      </c>
      <c r="M50" s="352">
        <v>9</v>
      </c>
      <c r="N50" s="316">
        <v>7</v>
      </c>
      <c r="O50" s="351">
        <f>VLOOKUP(C50&amp;D50,'9E'!$FC$7:$FF$78,2,0)</f>
        <v>7.08</v>
      </c>
      <c r="P50" s="316" t="str">
        <f>VLOOKUP(C50&amp;D50,'9E'!$FC$7:$FF$78,4,0)</f>
        <v>Khá</v>
      </c>
      <c r="Q50" s="316" t="s">
        <v>833</v>
      </c>
      <c r="R50" s="316" t="s">
        <v>833</v>
      </c>
      <c r="S50" s="324"/>
    </row>
    <row r="51" spans="1:19" s="319" customFormat="1" ht="23.25" customHeight="1" x14ac:dyDescent="0.25">
      <c r="A51" s="316">
        <v>41</v>
      </c>
      <c r="B51" s="320">
        <v>525</v>
      </c>
      <c r="C51" s="305" t="s">
        <v>436</v>
      </c>
      <c r="D51" s="306" t="s">
        <v>245</v>
      </c>
      <c r="E51" s="316" t="s">
        <v>871</v>
      </c>
      <c r="F51" s="316" t="b">
        <v>0</v>
      </c>
      <c r="G51" s="321" t="s">
        <v>828</v>
      </c>
      <c r="H51" s="307" t="s">
        <v>828</v>
      </c>
      <c r="I51" s="322">
        <v>35340</v>
      </c>
      <c r="J51" s="323" t="s">
        <v>839</v>
      </c>
      <c r="K51" s="316" t="s">
        <v>840</v>
      </c>
      <c r="L51" s="352">
        <v>7</v>
      </c>
      <c r="M51" s="352">
        <v>7</v>
      </c>
      <c r="N51" s="316">
        <v>5</v>
      </c>
      <c r="O51" s="351">
        <f>VLOOKUP(C51&amp;D51,'9E'!$FC$7:$FF$78,2,0)</f>
        <v>7.06</v>
      </c>
      <c r="P51" s="316" t="str">
        <f>VLOOKUP(C51&amp;D51,'9E'!$FC$7:$FF$78,4,0)</f>
        <v>Khá</v>
      </c>
      <c r="Q51" s="316" t="s">
        <v>835</v>
      </c>
      <c r="R51" s="316" t="s">
        <v>833</v>
      </c>
      <c r="S51" s="324"/>
    </row>
    <row r="52" spans="1:19" s="319" customFormat="1" ht="23.25" customHeight="1" x14ac:dyDescent="0.25">
      <c r="A52" s="316">
        <v>42</v>
      </c>
      <c r="B52" s="320">
        <v>526</v>
      </c>
      <c r="C52" s="305" t="s">
        <v>438</v>
      </c>
      <c r="D52" s="306" t="s">
        <v>142</v>
      </c>
      <c r="E52" s="316" t="s">
        <v>871</v>
      </c>
      <c r="F52" s="316" t="b">
        <v>0</v>
      </c>
      <c r="G52" s="321" t="s">
        <v>828</v>
      </c>
      <c r="H52" s="307" t="s">
        <v>828</v>
      </c>
      <c r="I52" s="322">
        <v>35403</v>
      </c>
      <c r="J52" s="323" t="s">
        <v>839</v>
      </c>
      <c r="K52" s="316" t="s">
        <v>840</v>
      </c>
      <c r="L52" s="352">
        <v>7</v>
      </c>
      <c r="M52" s="352">
        <v>8</v>
      </c>
      <c r="N52" s="316">
        <v>8</v>
      </c>
      <c r="O52" s="351">
        <f>VLOOKUP(C52&amp;D52,'9E'!$FC$7:$FF$78,2,0)</f>
        <v>7.19</v>
      </c>
      <c r="P52" s="316" t="str">
        <f>VLOOKUP(C52&amp;D52,'9E'!$FC$7:$FF$78,4,0)</f>
        <v>Khá</v>
      </c>
      <c r="Q52" s="316" t="s">
        <v>833</v>
      </c>
      <c r="R52" s="316" t="s">
        <v>835</v>
      </c>
      <c r="S52" s="324"/>
    </row>
    <row r="53" spans="1:19" s="319" customFormat="1" ht="23.25" customHeight="1" x14ac:dyDescent="0.25">
      <c r="A53" s="316">
        <v>43</v>
      </c>
      <c r="B53" s="320">
        <v>527</v>
      </c>
      <c r="C53" s="305" t="s">
        <v>441</v>
      </c>
      <c r="D53" s="306" t="s">
        <v>442</v>
      </c>
      <c r="E53" s="316" t="s">
        <v>871</v>
      </c>
      <c r="F53" s="316" t="b">
        <v>0</v>
      </c>
      <c r="G53" s="321" t="s">
        <v>828</v>
      </c>
      <c r="H53" s="307" t="s">
        <v>828</v>
      </c>
      <c r="I53" s="322">
        <v>34403</v>
      </c>
      <c r="J53" s="323" t="s">
        <v>839</v>
      </c>
      <c r="K53" s="316" t="s">
        <v>840</v>
      </c>
      <c r="L53" s="352">
        <v>10</v>
      </c>
      <c r="M53" s="352">
        <v>9</v>
      </c>
      <c r="N53" s="316">
        <v>7</v>
      </c>
      <c r="O53" s="351">
        <f>VLOOKUP(C53&amp;D53,'9E'!$FC$7:$FF$78,2,0)</f>
        <v>8.25</v>
      </c>
      <c r="P53" s="316" t="str">
        <f>VLOOKUP(C53&amp;D53,'9E'!$FC$7:$FF$78,4,0)</f>
        <v>Giỏi</v>
      </c>
      <c r="Q53" s="316" t="s">
        <v>833</v>
      </c>
      <c r="R53" s="316" t="s">
        <v>835</v>
      </c>
      <c r="S53" s="324"/>
    </row>
    <row r="54" spans="1:19" s="319" customFormat="1" ht="23.25" customHeight="1" x14ac:dyDescent="0.25">
      <c r="A54" s="316">
        <v>44</v>
      </c>
      <c r="B54" s="320">
        <v>528</v>
      </c>
      <c r="C54" s="305" t="s">
        <v>241</v>
      </c>
      <c r="D54" s="306" t="s">
        <v>146</v>
      </c>
      <c r="E54" s="316" t="s">
        <v>871</v>
      </c>
      <c r="F54" s="316" t="b">
        <v>0</v>
      </c>
      <c r="G54" s="321" t="s">
        <v>828</v>
      </c>
      <c r="H54" s="307" t="s">
        <v>828</v>
      </c>
      <c r="I54" s="322">
        <v>34755</v>
      </c>
      <c r="J54" s="323" t="s">
        <v>841</v>
      </c>
      <c r="K54" s="316" t="s">
        <v>840</v>
      </c>
      <c r="L54" s="352">
        <v>8</v>
      </c>
      <c r="M54" s="352">
        <v>8</v>
      </c>
      <c r="N54" s="316">
        <v>6</v>
      </c>
      <c r="O54" s="351">
        <f>VLOOKUP(C54&amp;D54,'9E'!$FC$7:$FF$78,2,0)</f>
        <v>7.14</v>
      </c>
      <c r="P54" s="316" t="str">
        <f>VLOOKUP(C54&amp;D54,'9E'!$FC$7:$FF$78,4,0)</f>
        <v>Khá</v>
      </c>
      <c r="Q54" s="316" t="s">
        <v>833</v>
      </c>
      <c r="R54" s="316" t="s">
        <v>834</v>
      </c>
      <c r="S54" s="324"/>
    </row>
    <row r="55" spans="1:19" s="319" customFormat="1" ht="23.25" customHeight="1" x14ac:dyDescent="0.25">
      <c r="A55" s="316">
        <v>45</v>
      </c>
      <c r="B55" s="320">
        <v>529</v>
      </c>
      <c r="C55" s="305" t="s">
        <v>443</v>
      </c>
      <c r="D55" s="306" t="s">
        <v>444</v>
      </c>
      <c r="E55" s="316" t="s">
        <v>871</v>
      </c>
      <c r="F55" s="316" t="b">
        <v>0</v>
      </c>
      <c r="G55" s="321" t="s">
        <v>828</v>
      </c>
      <c r="H55" s="307" t="s">
        <v>828</v>
      </c>
      <c r="I55" s="322">
        <v>35344</v>
      </c>
      <c r="J55" s="323" t="s">
        <v>842</v>
      </c>
      <c r="K55" s="316" t="s">
        <v>840</v>
      </c>
      <c r="L55" s="352">
        <v>8</v>
      </c>
      <c r="M55" s="352">
        <v>9</v>
      </c>
      <c r="N55" s="316">
        <v>8</v>
      </c>
      <c r="O55" s="351">
        <f>VLOOKUP(C55&amp;D55,'9E'!$FC$7:$FF$78,2,0)</f>
        <v>8.23</v>
      </c>
      <c r="P55" s="316" t="str">
        <f>VLOOKUP(C55&amp;D55,'9E'!$FC$7:$FF$78,4,0)</f>
        <v>Giỏi</v>
      </c>
      <c r="Q55" s="316" t="s">
        <v>833</v>
      </c>
      <c r="R55" s="316" t="s">
        <v>834</v>
      </c>
      <c r="S55" s="324"/>
    </row>
    <row r="56" spans="1:19" s="319" customFormat="1" ht="23.25" customHeight="1" x14ac:dyDescent="0.25">
      <c r="A56" s="316">
        <v>46</v>
      </c>
      <c r="B56" s="320">
        <v>530</v>
      </c>
      <c r="C56" s="305" t="s">
        <v>445</v>
      </c>
      <c r="D56" s="306" t="s">
        <v>147</v>
      </c>
      <c r="E56" s="316" t="s">
        <v>871</v>
      </c>
      <c r="F56" s="316" t="b">
        <v>0</v>
      </c>
      <c r="G56" s="321" t="s">
        <v>828</v>
      </c>
      <c r="H56" s="307" t="s">
        <v>828</v>
      </c>
      <c r="I56" s="322">
        <v>35092</v>
      </c>
      <c r="J56" s="323" t="s">
        <v>839</v>
      </c>
      <c r="K56" s="316" t="s">
        <v>840</v>
      </c>
      <c r="L56" s="352">
        <v>10</v>
      </c>
      <c r="M56" s="352">
        <v>8</v>
      </c>
      <c r="N56" s="316">
        <v>7</v>
      </c>
      <c r="O56" s="351">
        <f>VLOOKUP(C56&amp;D56,'9E'!$FC$7:$FF$78,2,0)</f>
        <v>8.26</v>
      </c>
      <c r="P56" s="316" t="str">
        <f>VLOOKUP(C56&amp;D56,'9E'!$FC$7:$FF$78,4,0)</f>
        <v>Giỏi</v>
      </c>
      <c r="Q56" s="316" t="s">
        <v>833</v>
      </c>
      <c r="R56" s="316" t="s">
        <v>833</v>
      </c>
      <c r="S56" s="324"/>
    </row>
    <row r="57" spans="1:19" s="319" customFormat="1" ht="23.25" customHeight="1" x14ac:dyDescent="0.25">
      <c r="A57" s="316">
        <v>47</v>
      </c>
      <c r="B57" s="320">
        <v>531</v>
      </c>
      <c r="C57" s="305" t="s">
        <v>446</v>
      </c>
      <c r="D57" s="306" t="s">
        <v>253</v>
      </c>
      <c r="E57" s="316" t="s">
        <v>871</v>
      </c>
      <c r="F57" s="316" t="b">
        <v>0</v>
      </c>
      <c r="G57" s="321" t="s">
        <v>828</v>
      </c>
      <c r="H57" s="307" t="s">
        <v>828</v>
      </c>
      <c r="I57" s="322">
        <v>35315</v>
      </c>
      <c r="J57" s="323" t="s">
        <v>839</v>
      </c>
      <c r="K57" s="316" t="s">
        <v>840</v>
      </c>
      <c r="L57" s="352">
        <v>10</v>
      </c>
      <c r="M57" s="352">
        <v>8</v>
      </c>
      <c r="N57" s="316">
        <v>7</v>
      </c>
      <c r="O57" s="351">
        <f>VLOOKUP(C57&amp;D57,'9E'!$FC$7:$FF$78,2,0)</f>
        <v>8</v>
      </c>
      <c r="P57" s="316" t="str">
        <f>VLOOKUP(C57&amp;D57,'9E'!$FC$7:$FF$78,4,0)</f>
        <v>Giỏi</v>
      </c>
      <c r="Q57" s="316" t="s">
        <v>833</v>
      </c>
      <c r="R57" s="316" t="s">
        <v>836</v>
      </c>
      <c r="S57" s="324"/>
    </row>
    <row r="58" spans="1:19" s="319" customFormat="1" ht="23.25" customHeight="1" x14ac:dyDescent="0.25">
      <c r="A58" s="316">
        <v>48</v>
      </c>
      <c r="B58" s="320">
        <v>532</v>
      </c>
      <c r="C58" s="305" t="s">
        <v>447</v>
      </c>
      <c r="D58" s="306" t="s">
        <v>153</v>
      </c>
      <c r="E58" s="316" t="s">
        <v>871</v>
      </c>
      <c r="F58" s="316" t="b">
        <v>0</v>
      </c>
      <c r="G58" s="321" t="s">
        <v>827</v>
      </c>
      <c r="H58" s="307" t="s">
        <v>827</v>
      </c>
      <c r="I58" s="322">
        <v>35305</v>
      </c>
      <c r="J58" s="323" t="s">
        <v>839</v>
      </c>
      <c r="K58" s="316" t="s">
        <v>840</v>
      </c>
      <c r="L58" s="352">
        <v>10</v>
      </c>
      <c r="M58" s="352">
        <v>8</v>
      </c>
      <c r="N58" s="316">
        <v>8</v>
      </c>
      <c r="O58" s="351">
        <f>VLOOKUP(C58&amp;D58,'9E'!$FC$7:$FF$78,2,0)</f>
        <v>7.23</v>
      </c>
      <c r="P58" s="316" t="str">
        <f>VLOOKUP(C58&amp;D58,'9E'!$FC$7:$FF$78,4,0)</f>
        <v>Khá</v>
      </c>
      <c r="Q58" s="316" t="s">
        <v>835</v>
      </c>
      <c r="R58" s="316" t="s">
        <v>837</v>
      </c>
      <c r="S58" s="324"/>
    </row>
    <row r="59" spans="1:19" s="319" customFormat="1" ht="23.25" customHeight="1" x14ac:dyDescent="0.25">
      <c r="A59" s="316">
        <v>49</v>
      </c>
      <c r="B59" s="320">
        <v>533</v>
      </c>
      <c r="C59" s="305" t="s">
        <v>97</v>
      </c>
      <c r="D59" s="306" t="s">
        <v>153</v>
      </c>
      <c r="E59" s="316" t="s">
        <v>871</v>
      </c>
      <c r="F59" s="316" t="b">
        <v>0</v>
      </c>
      <c r="G59" s="321" t="s">
        <v>828</v>
      </c>
      <c r="H59" s="307" t="s">
        <v>828</v>
      </c>
      <c r="I59" s="322">
        <v>35263</v>
      </c>
      <c r="J59" s="323" t="s">
        <v>839</v>
      </c>
      <c r="K59" s="316" t="s">
        <v>840</v>
      </c>
      <c r="L59" s="352">
        <v>10</v>
      </c>
      <c r="M59" s="352">
        <v>9</v>
      </c>
      <c r="N59" s="316">
        <v>7</v>
      </c>
      <c r="O59" s="351">
        <f>VLOOKUP(C59&amp;D59,'9E'!$FC$7:$FF$78,2,0)</f>
        <v>8.09</v>
      </c>
      <c r="P59" s="316" t="str">
        <f>VLOOKUP(C59&amp;D59,'9E'!$FC$7:$FF$78,4,0)</f>
        <v>Giỏi</v>
      </c>
      <c r="Q59" s="316" t="s">
        <v>835</v>
      </c>
      <c r="R59" s="316" t="s">
        <v>834</v>
      </c>
      <c r="S59" s="324"/>
    </row>
    <row r="60" spans="1:19" s="319" customFormat="1" ht="23.25" customHeight="1" x14ac:dyDescent="0.25">
      <c r="A60" s="316">
        <v>50</v>
      </c>
      <c r="B60" s="320">
        <v>534</v>
      </c>
      <c r="C60" s="305" t="s">
        <v>448</v>
      </c>
      <c r="D60" s="306" t="s">
        <v>449</v>
      </c>
      <c r="E60" s="316" t="s">
        <v>871</v>
      </c>
      <c r="F60" s="316" t="b">
        <v>0</v>
      </c>
      <c r="G60" s="321" t="s">
        <v>828</v>
      </c>
      <c r="H60" s="307" t="s">
        <v>828</v>
      </c>
      <c r="I60" s="322">
        <v>34778</v>
      </c>
      <c r="J60" s="323" t="s">
        <v>839</v>
      </c>
      <c r="K60" s="316" t="s">
        <v>840</v>
      </c>
      <c r="L60" s="352">
        <v>10</v>
      </c>
      <c r="M60" s="352">
        <v>8</v>
      </c>
      <c r="N60" s="316">
        <v>6</v>
      </c>
      <c r="O60" s="351">
        <f>VLOOKUP(C60&amp;D60,'9E'!$FC$7:$FF$78,2,0)</f>
        <v>7.7</v>
      </c>
      <c r="P60" s="316" t="str">
        <f>VLOOKUP(C60&amp;D60,'9E'!$FC$7:$FF$78,4,0)</f>
        <v>Khá</v>
      </c>
      <c r="Q60" s="316" t="s">
        <v>833</v>
      </c>
      <c r="R60" s="316" t="s">
        <v>836</v>
      </c>
      <c r="S60" s="324"/>
    </row>
    <row r="61" spans="1:19" s="319" customFormat="1" ht="23.25" customHeight="1" x14ac:dyDescent="0.25">
      <c r="A61" s="316">
        <v>51</v>
      </c>
      <c r="B61" s="320">
        <v>535</v>
      </c>
      <c r="C61" s="305" t="s">
        <v>450</v>
      </c>
      <c r="D61" s="306" t="s">
        <v>161</v>
      </c>
      <c r="E61" s="316" t="s">
        <v>871</v>
      </c>
      <c r="F61" s="316" t="b">
        <v>0</v>
      </c>
      <c r="G61" s="321" t="s">
        <v>828</v>
      </c>
      <c r="H61" s="307" t="s">
        <v>828</v>
      </c>
      <c r="I61" s="322">
        <v>34710</v>
      </c>
      <c r="J61" s="323" t="s">
        <v>841</v>
      </c>
      <c r="K61" s="316" t="s">
        <v>840</v>
      </c>
      <c r="L61" s="352">
        <v>10</v>
      </c>
      <c r="M61" s="352">
        <v>8</v>
      </c>
      <c r="N61" s="316">
        <v>8</v>
      </c>
      <c r="O61" s="351">
        <f>VLOOKUP(C61&amp;D61,'9E'!$FC$7:$FF$78,2,0)</f>
        <v>8.19</v>
      </c>
      <c r="P61" s="316" t="str">
        <f>VLOOKUP(C61&amp;D61,'9E'!$FC$7:$FF$78,4,0)</f>
        <v>Giỏi</v>
      </c>
      <c r="Q61" s="316" t="s">
        <v>833</v>
      </c>
      <c r="R61" s="316" t="s">
        <v>835</v>
      </c>
      <c r="S61" s="324"/>
    </row>
    <row r="62" spans="1:19" s="319" customFormat="1" ht="23.25" customHeight="1" x14ac:dyDescent="0.25">
      <c r="A62" s="316">
        <v>52</v>
      </c>
      <c r="B62" s="320">
        <v>536</v>
      </c>
      <c r="C62" s="305" t="s">
        <v>97</v>
      </c>
      <c r="D62" s="306" t="s">
        <v>398</v>
      </c>
      <c r="E62" s="316" t="s">
        <v>871</v>
      </c>
      <c r="F62" s="316" t="b">
        <v>0</v>
      </c>
      <c r="G62" s="321" t="s">
        <v>828</v>
      </c>
      <c r="H62" s="307" t="s">
        <v>828</v>
      </c>
      <c r="I62" s="322">
        <v>34936</v>
      </c>
      <c r="J62" s="323" t="s">
        <v>839</v>
      </c>
      <c r="K62" s="316" t="s">
        <v>840</v>
      </c>
      <c r="L62" s="352">
        <v>6</v>
      </c>
      <c r="M62" s="352">
        <v>7</v>
      </c>
      <c r="N62" s="316">
        <v>9</v>
      </c>
      <c r="O62" s="351">
        <f>VLOOKUP(C62&amp;D62,'9E'!$FC$7:$FF$78,2,0)</f>
        <v>7.03</v>
      </c>
      <c r="P62" s="316" t="str">
        <f>VLOOKUP(C62&amp;D62,'9E'!$FC$7:$FF$78,4,0)</f>
        <v>Khá</v>
      </c>
      <c r="Q62" s="316" t="s">
        <v>833</v>
      </c>
      <c r="R62" s="316" t="s">
        <v>834</v>
      </c>
      <c r="S62" s="324"/>
    </row>
    <row r="63" spans="1:19" s="319" customFormat="1" ht="23.25" customHeight="1" x14ac:dyDescent="0.25">
      <c r="A63" s="316">
        <v>53</v>
      </c>
      <c r="B63" s="320">
        <v>537</v>
      </c>
      <c r="C63" s="305" t="s">
        <v>97</v>
      </c>
      <c r="D63" s="306" t="s">
        <v>451</v>
      </c>
      <c r="E63" s="316" t="s">
        <v>871</v>
      </c>
      <c r="F63" s="316" t="b">
        <v>0</v>
      </c>
      <c r="G63" s="321" t="s">
        <v>828</v>
      </c>
      <c r="H63" s="307" t="s">
        <v>828</v>
      </c>
      <c r="I63" s="322">
        <v>34915</v>
      </c>
      <c r="J63" s="323" t="s">
        <v>865</v>
      </c>
      <c r="K63" s="316" t="s">
        <v>840</v>
      </c>
      <c r="L63" s="352">
        <v>10</v>
      </c>
      <c r="M63" s="352">
        <v>9</v>
      </c>
      <c r="N63" s="316">
        <v>7</v>
      </c>
      <c r="O63" s="351">
        <f>VLOOKUP(C63&amp;D63,'9E'!$FC$7:$FF$78,2,0)</f>
        <v>8.0399999999999991</v>
      </c>
      <c r="P63" s="316" t="str">
        <f>VLOOKUP(C63&amp;D63,'9E'!$FC$7:$FF$78,4,0)</f>
        <v>Giỏi</v>
      </c>
      <c r="Q63" s="316" t="s">
        <v>833</v>
      </c>
      <c r="R63" s="316" t="s">
        <v>837</v>
      </c>
      <c r="S63" s="324"/>
    </row>
    <row r="64" spans="1:19" s="319" customFormat="1" ht="23.25" customHeight="1" x14ac:dyDescent="0.25">
      <c r="A64" s="316">
        <v>54</v>
      </c>
      <c r="B64" s="320">
        <v>538</v>
      </c>
      <c r="C64" s="305" t="s">
        <v>97</v>
      </c>
      <c r="D64" s="306" t="s">
        <v>452</v>
      </c>
      <c r="E64" s="316" t="s">
        <v>871</v>
      </c>
      <c r="F64" s="316" t="b">
        <v>0</v>
      </c>
      <c r="G64" s="321" t="s">
        <v>828</v>
      </c>
      <c r="H64" s="307" t="s">
        <v>828</v>
      </c>
      <c r="I64" s="322">
        <v>35261</v>
      </c>
      <c r="J64" s="323" t="s">
        <v>839</v>
      </c>
      <c r="K64" s="316" t="s">
        <v>840</v>
      </c>
      <c r="L64" s="352">
        <v>7</v>
      </c>
      <c r="M64" s="352">
        <v>8</v>
      </c>
      <c r="N64" s="316">
        <v>8</v>
      </c>
      <c r="O64" s="351">
        <f>VLOOKUP(C64&amp;D64,'9E'!$FC$7:$FF$78,2,0)</f>
        <v>7.34</v>
      </c>
      <c r="P64" s="316" t="str">
        <f>VLOOKUP(C64&amp;D64,'9E'!$FC$7:$FF$78,4,0)</f>
        <v>Khá</v>
      </c>
      <c r="Q64" s="316" t="s">
        <v>833</v>
      </c>
      <c r="R64" s="316" t="s">
        <v>835</v>
      </c>
      <c r="S64" s="324"/>
    </row>
    <row r="65" spans="1:19" s="319" customFormat="1" ht="23.25" customHeight="1" x14ac:dyDescent="0.25">
      <c r="A65" s="316">
        <v>55</v>
      </c>
      <c r="B65" s="320">
        <v>539</v>
      </c>
      <c r="C65" s="305" t="s">
        <v>453</v>
      </c>
      <c r="D65" s="306" t="s">
        <v>164</v>
      </c>
      <c r="E65" s="316" t="s">
        <v>871</v>
      </c>
      <c r="F65" s="316" t="b">
        <v>0</v>
      </c>
      <c r="G65" s="321" t="s">
        <v>828</v>
      </c>
      <c r="H65" s="307" t="s">
        <v>828</v>
      </c>
      <c r="I65" s="322">
        <v>35416</v>
      </c>
      <c r="J65" s="323" t="s">
        <v>839</v>
      </c>
      <c r="K65" s="316" t="s">
        <v>840</v>
      </c>
      <c r="L65" s="352">
        <v>8</v>
      </c>
      <c r="M65" s="352">
        <v>8</v>
      </c>
      <c r="N65" s="316">
        <v>6</v>
      </c>
      <c r="O65" s="351">
        <f>VLOOKUP(C65&amp;D65,'9E'!$FC$7:$FF$78,2,0)</f>
        <v>7.58</v>
      </c>
      <c r="P65" s="316" t="str">
        <f>VLOOKUP(C65&amp;D65,'9E'!$FC$7:$FF$78,4,0)</f>
        <v>Khá</v>
      </c>
      <c r="Q65" s="316" t="s">
        <v>833</v>
      </c>
      <c r="R65" s="316" t="s">
        <v>833</v>
      </c>
      <c r="S65" s="324"/>
    </row>
    <row r="66" spans="1:19" s="319" customFormat="1" ht="23.25" customHeight="1" x14ac:dyDescent="0.25">
      <c r="A66" s="316">
        <v>56</v>
      </c>
      <c r="B66" s="320">
        <v>540</v>
      </c>
      <c r="C66" s="305" t="s">
        <v>154</v>
      </c>
      <c r="D66" s="306" t="s">
        <v>166</v>
      </c>
      <c r="E66" s="316" t="s">
        <v>871</v>
      </c>
      <c r="F66" s="316" t="b">
        <v>0</v>
      </c>
      <c r="G66" s="321" t="s">
        <v>828</v>
      </c>
      <c r="H66" s="307" t="s">
        <v>828</v>
      </c>
      <c r="I66" s="322">
        <v>35260</v>
      </c>
      <c r="J66" s="323" t="s">
        <v>839</v>
      </c>
      <c r="K66" s="316" t="s">
        <v>840</v>
      </c>
      <c r="L66" s="352">
        <v>10</v>
      </c>
      <c r="M66" s="352">
        <v>8</v>
      </c>
      <c r="N66" s="316">
        <v>8</v>
      </c>
      <c r="O66" s="351">
        <f>VLOOKUP(C66&amp;D66,'9E'!$FC$7:$FF$78,2,0)</f>
        <v>8.17</v>
      </c>
      <c r="P66" s="316" t="str">
        <f>VLOOKUP(C66&amp;D66,'9E'!$FC$7:$FF$78,4,0)</f>
        <v>Giỏi</v>
      </c>
      <c r="Q66" s="316" t="s">
        <v>833</v>
      </c>
      <c r="R66" s="316" t="s">
        <v>834</v>
      </c>
      <c r="S66" s="324"/>
    </row>
    <row r="67" spans="1:19" s="319" customFormat="1" ht="23.25" customHeight="1" x14ac:dyDescent="0.25">
      <c r="A67" s="316">
        <v>57</v>
      </c>
      <c r="B67" s="320">
        <v>541</v>
      </c>
      <c r="C67" s="305" t="s">
        <v>454</v>
      </c>
      <c r="D67" s="306" t="s">
        <v>267</v>
      </c>
      <c r="E67" s="316" t="s">
        <v>871</v>
      </c>
      <c r="F67" s="316" t="b">
        <v>0</v>
      </c>
      <c r="G67" s="321" t="s">
        <v>828</v>
      </c>
      <c r="H67" s="307" t="s">
        <v>828</v>
      </c>
      <c r="I67" s="322">
        <v>35167</v>
      </c>
      <c r="J67" s="323" t="s">
        <v>839</v>
      </c>
      <c r="K67" s="316" t="s">
        <v>840</v>
      </c>
      <c r="L67" s="352">
        <v>5</v>
      </c>
      <c r="M67" s="352">
        <v>8</v>
      </c>
      <c r="N67" s="316">
        <v>6</v>
      </c>
      <c r="O67" s="351">
        <f>VLOOKUP(C67&amp;D67,'9E'!$FC$7:$FF$78,2,0)</f>
        <v>6.59</v>
      </c>
      <c r="P67" s="316" t="str">
        <f>VLOOKUP(C67&amp;D67,'9E'!$FC$7:$FF$78,4,0)</f>
        <v>TBKhá</v>
      </c>
      <c r="Q67" s="316" t="s">
        <v>835</v>
      </c>
      <c r="R67" s="316" t="s">
        <v>834</v>
      </c>
      <c r="S67" s="324"/>
    </row>
    <row r="68" spans="1:19" s="319" customFormat="1" ht="23.25" customHeight="1" x14ac:dyDescent="0.25">
      <c r="A68" s="316">
        <v>58</v>
      </c>
      <c r="B68" s="320">
        <v>542</v>
      </c>
      <c r="C68" s="305" t="s">
        <v>456</v>
      </c>
      <c r="D68" s="306" t="s">
        <v>267</v>
      </c>
      <c r="E68" s="316" t="s">
        <v>871</v>
      </c>
      <c r="F68" s="316" t="b">
        <v>0</v>
      </c>
      <c r="G68" s="321" t="s">
        <v>828</v>
      </c>
      <c r="H68" s="307" t="s">
        <v>828</v>
      </c>
      <c r="I68" s="322">
        <v>35372</v>
      </c>
      <c r="J68" s="323" t="s">
        <v>839</v>
      </c>
      <c r="K68" s="316" t="s">
        <v>840</v>
      </c>
      <c r="L68" s="352">
        <v>9</v>
      </c>
      <c r="M68" s="352">
        <v>9</v>
      </c>
      <c r="N68" s="316">
        <v>8</v>
      </c>
      <c r="O68" s="351">
        <f>VLOOKUP(C68&amp;D68,'9E'!$FC$7:$FF$78,2,0)</f>
        <v>7.49</v>
      </c>
      <c r="P68" s="316" t="str">
        <f>VLOOKUP(C68&amp;D68,'9E'!$FC$7:$FF$78,4,0)</f>
        <v>Khá</v>
      </c>
      <c r="Q68" s="316" t="s">
        <v>835</v>
      </c>
      <c r="R68" s="316" t="s">
        <v>834</v>
      </c>
      <c r="S68" s="324"/>
    </row>
    <row r="69" spans="1:19" s="319" customFormat="1" ht="23.25" customHeight="1" x14ac:dyDescent="0.25">
      <c r="A69" s="316">
        <v>59</v>
      </c>
      <c r="B69" s="320">
        <v>543</v>
      </c>
      <c r="C69" s="305" t="s">
        <v>66</v>
      </c>
      <c r="D69" s="306" t="s">
        <v>267</v>
      </c>
      <c r="E69" s="316" t="s">
        <v>871</v>
      </c>
      <c r="F69" s="316" t="b">
        <v>0</v>
      </c>
      <c r="G69" s="321" t="s">
        <v>828</v>
      </c>
      <c r="H69" s="307" t="s">
        <v>828</v>
      </c>
      <c r="I69" s="322">
        <v>35400</v>
      </c>
      <c r="J69" s="323" t="s">
        <v>839</v>
      </c>
      <c r="K69" s="316" t="s">
        <v>840</v>
      </c>
      <c r="L69" s="352">
        <v>10</v>
      </c>
      <c r="M69" s="352">
        <v>9</v>
      </c>
      <c r="N69" s="316">
        <v>8</v>
      </c>
      <c r="O69" s="351">
        <f>VLOOKUP(C69&amp;D69,'9E'!$FC$7:$FF$78,2,0)</f>
        <v>7.67</v>
      </c>
      <c r="P69" s="316" t="str">
        <f>VLOOKUP(C69&amp;D69,'9E'!$FC$7:$FF$78,4,0)</f>
        <v>Khá</v>
      </c>
      <c r="Q69" s="316" t="s">
        <v>833</v>
      </c>
      <c r="R69" s="316" t="s">
        <v>834</v>
      </c>
      <c r="S69" s="324"/>
    </row>
    <row r="70" spans="1:19" s="319" customFormat="1" ht="23.25" customHeight="1" x14ac:dyDescent="0.25">
      <c r="A70" s="316">
        <v>60</v>
      </c>
      <c r="B70" s="320">
        <v>544</v>
      </c>
      <c r="C70" s="305" t="s">
        <v>438</v>
      </c>
      <c r="D70" s="306" t="s">
        <v>269</v>
      </c>
      <c r="E70" s="316" t="s">
        <v>871</v>
      </c>
      <c r="F70" s="316" t="b">
        <v>0</v>
      </c>
      <c r="G70" s="321" t="s">
        <v>828</v>
      </c>
      <c r="H70" s="307" t="s">
        <v>828</v>
      </c>
      <c r="I70" s="322">
        <v>35150</v>
      </c>
      <c r="J70" s="323" t="s">
        <v>839</v>
      </c>
      <c r="K70" s="316" t="s">
        <v>840</v>
      </c>
      <c r="L70" s="352">
        <v>10</v>
      </c>
      <c r="M70" s="352">
        <v>7</v>
      </c>
      <c r="N70" s="316">
        <v>7</v>
      </c>
      <c r="O70" s="351">
        <f>VLOOKUP(C70&amp;D70,'9E'!$FC$7:$FF$78,2,0)</f>
        <v>7.29</v>
      </c>
      <c r="P70" s="316" t="str">
        <f>VLOOKUP(C70&amp;D70,'9E'!$FC$7:$FF$78,4,0)</f>
        <v>Khá</v>
      </c>
      <c r="Q70" s="316" t="s">
        <v>833</v>
      </c>
      <c r="R70" s="316" t="s">
        <v>834</v>
      </c>
      <c r="S70" s="324"/>
    </row>
    <row r="71" spans="1:19" s="319" customFormat="1" ht="23.25" customHeight="1" x14ac:dyDescent="0.25">
      <c r="A71" s="316">
        <v>61</v>
      </c>
      <c r="B71" s="320">
        <v>545</v>
      </c>
      <c r="C71" s="305" t="s">
        <v>457</v>
      </c>
      <c r="D71" s="306" t="s">
        <v>269</v>
      </c>
      <c r="E71" s="316" t="s">
        <v>871</v>
      </c>
      <c r="F71" s="316" t="b">
        <v>0</v>
      </c>
      <c r="G71" s="321" t="s">
        <v>828</v>
      </c>
      <c r="H71" s="307" t="s">
        <v>828</v>
      </c>
      <c r="I71" s="322">
        <v>35002</v>
      </c>
      <c r="J71" s="323" t="s">
        <v>839</v>
      </c>
      <c r="K71" s="316" t="s">
        <v>840</v>
      </c>
      <c r="L71" s="352">
        <v>7</v>
      </c>
      <c r="M71" s="352">
        <v>9</v>
      </c>
      <c r="N71" s="316">
        <v>6</v>
      </c>
      <c r="O71" s="351">
        <f>VLOOKUP(C71&amp;D71,'9E'!$FC$7:$FF$78,2,0)</f>
        <v>7.21</v>
      </c>
      <c r="P71" s="316" t="str">
        <f>VLOOKUP(C71&amp;D71,'9E'!$FC$7:$FF$78,4,0)</f>
        <v>Khá</v>
      </c>
      <c r="Q71" s="316" t="s">
        <v>833</v>
      </c>
      <c r="R71" s="316" t="s">
        <v>833</v>
      </c>
      <c r="S71" s="324"/>
    </row>
    <row r="72" spans="1:19" s="319" customFormat="1" ht="23.25" customHeight="1" x14ac:dyDescent="0.25">
      <c r="A72" s="316">
        <v>62</v>
      </c>
      <c r="B72" s="320">
        <v>546</v>
      </c>
      <c r="C72" s="305" t="s">
        <v>458</v>
      </c>
      <c r="D72" s="306" t="s">
        <v>174</v>
      </c>
      <c r="E72" s="316" t="s">
        <v>871</v>
      </c>
      <c r="F72" s="316" t="b">
        <v>0</v>
      </c>
      <c r="G72" s="321" t="s">
        <v>828</v>
      </c>
      <c r="H72" s="307" t="s">
        <v>828</v>
      </c>
      <c r="I72" s="322">
        <v>35229</v>
      </c>
      <c r="J72" s="323" t="s">
        <v>839</v>
      </c>
      <c r="K72" s="316" t="s">
        <v>840</v>
      </c>
      <c r="L72" s="352">
        <v>7</v>
      </c>
      <c r="M72" s="352">
        <v>8</v>
      </c>
      <c r="N72" s="316">
        <v>7</v>
      </c>
      <c r="O72" s="351">
        <f>VLOOKUP(C72&amp;D72,'9E'!$FC$7:$FF$78,2,0)</f>
        <v>7.43</v>
      </c>
      <c r="P72" s="316" t="str">
        <f>VLOOKUP(C72&amp;D72,'9E'!$FC$7:$FF$78,4,0)</f>
        <v>Khá</v>
      </c>
      <c r="Q72" s="316" t="s">
        <v>835</v>
      </c>
      <c r="R72" s="316" t="s">
        <v>834</v>
      </c>
      <c r="S72" s="324"/>
    </row>
    <row r="73" spans="1:19" s="319" customFormat="1" ht="23.25" customHeight="1" x14ac:dyDescent="0.25">
      <c r="A73" s="316">
        <v>63</v>
      </c>
      <c r="B73" s="320">
        <v>547</v>
      </c>
      <c r="C73" s="305" t="s">
        <v>93</v>
      </c>
      <c r="D73" s="306" t="s">
        <v>174</v>
      </c>
      <c r="E73" s="316" t="s">
        <v>871</v>
      </c>
      <c r="F73" s="316" t="b">
        <v>0</v>
      </c>
      <c r="G73" s="321" t="s">
        <v>828</v>
      </c>
      <c r="H73" s="307" t="s">
        <v>828</v>
      </c>
      <c r="I73" s="322">
        <v>35101</v>
      </c>
      <c r="J73" s="323" t="s">
        <v>841</v>
      </c>
      <c r="K73" s="316" t="s">
        <v>840</v>
      </c>
      <c r="L73" s="352">
        <v>10</v>
      </c>
      <c r="M73" s="352">
        <v>8</v>
      </c>
      <c r="N73" s="316">
        <v>7</v>
      </c>
      <c r="O73" s="351">
        <f>VLOOKUP(C73&amp;D73,'9E'!$FC$7:$FF$78,2,0)</f>
        <v>7.23</v>
      </c>
      <c r="P73" s="316" t="str">
        <f>VLOOKUP(C73&amp;D73,'9E'!$FC$7:$FF$78,4,0)</f>
        <v>Khá</v>
      </c>
      <c r="Q73" s="316" t="s">
        <v>835</v>
      </c>
      <c r="R73" s="316" t="s">
        <v>833</v>
      </c>
      <c r="S73" s="324"/>
    </row>
    <row r="74" spans="1:19" s="319" customFormat="1" ht="23.25" customHeight="1" x14ac:dyDescent="0.25">
      <c r="A74" s="316">
        <v>64</v>
      </c>
      <c r="B74" s="320">
        <v>548</v>
      </c>
      <c r="C74" s="305" t="s">
        <v>376</v>
      </c>
      <c r="D74" s="306" t="s">
        <v>174</v>
      </c>
      <c r="E74" s="316" t="s">
        <v>871</v>
      </c>
      <c r="F74" s="316" t="b">
        <v>0</v>
      </c>
      <c r="G74" s="321" t="s">
        <v>828</v>
      </c>
      <c r="H74" s="307" t="s">
        <v>828</v>
      </c>
      <c r="I74" s="322">
        <v>35367</v>
      </c>
      <c r="J74" s="323" t="s">
        <v>839</v>
      </c>
      <c r="K74" s="316" t="s">
        <v>840</v>
      </c>
      <c r="L74" s="352">
        <v>8</v>
      </c>
      <c r="M74" s="352">
        <v>8</v>
      </c>
      <c r="N74" s="316">
        <v>7</v>
      </c>
      <c r="O74" s="351">
        <f>VLOOKUP(C74&amp;D74,'9E'!$FC$7:$FF$78,2,0)</f>
        <v>7.39</v>
      </c>
      <c r="P74" s="316" t="str">
        <f>VLOOKUP(C74&amp;D74,'9E'!$FC$7:$FF$78,4,0)</f>
        <v>Khá</v>
      </c>
      <c r="Q74" s="316" t="s">
        <v>833</v>
      </c>
      <c r="R74" s="316" t="s">
        <v>833</v>
      </c>
      <c r="S74" s="324"/>
    </row>
    <row r="75" spans="1:19" s="319" customFormat="1" ht="23.25" customHeight="1" x14ac:dyDescent="0.25">
      <c r="A75" s="316">
        <v>65</v>
      </c>
      <c r="B75" s="320">
        <v>549</v>
      </c>
      <c r="C75" s="305" t="s">
        <v>299</v>
      </c>
      <c r="D75" s="306" t="s">
        <v>178</v>
      </c>
      <c r="E75" s="316" t="s">
        <v>871</v>
      </c>
      <c r="F75" s="316" t="b">
        <v>0</v>
      </c>
      <c r="G75" s="321" t="s">
        <v>828</v>
      </c>
      <c r="H75" s="307" t="s">
        <v>828</v>
      </c>
      <c r="I75" s="322">
        <v>35285</v>
      </c>
      <c r="J75" s="323" t="s">
        <v>841</v>
      </c>
      <c r="K75" s="316" t="s">
        <v>840</v>
      </c>
      <c r="L75" s="352">
        <v>7</v>
      </c>
      <c r="M75" s="352">
        <v>8</v>
      </c>
      <c r="N75" s="316">
        <v>8</v>
      </c>
      <c r="O75" s="351">
        <f>VLOOKUP(C75&amp;D75,'9E'!$FC$7:$FF$78,2,0)</f>
        <v>7.59</v>
      </c>
      <c r="P75" s="316" t="str">
        <f>VLOOKUP(C75&amp;D75,'9E'!$FC$7:$FF$78,4,0)</f>
        <v>Khá</v>
      </c>
      <c r="Q75" s="316" t="s">
        <v>833</v>
      </c>
      <c r="R75" s="316" t="s">
        <v>834</v>
      </c>
      <c r="S75" s="324"/>
    </row>
    <row r="76" spans="1:19" s="319" customFormat="1" ht="23.25" customHeight="1" x14ac:dyDescent="0.25">
      <c r="A76" s="316">
        <v>66</v>
      </c>
      <c r="B76" s="320">
        <v>550</v>
      </c>
      <c r="C76" s="305" t="s">
        <v>160</v>
      </c>
      <c r="D76" s="306" t="s">
        <v>459</v>
      </c>
      <c r="E76" s="316" t="s">
        <v>871</v>
      </c>
      <c r="F76" s="316" t="b">
        <v>0</v>
      </c>
      <c r="G76" s="321" t="s">
        <v>828</v>
      </c>
      <c r="H76" s="307" t="s">
        <v>828</v>
      </c>
      <c r="I76" s="322">
        <v>35282</v>
      </c>
      <c r="J76" s="323" t="s">
        <v>839</v>
      </c>
      <c r="K76" s="316" t="s">
        <v>840</v>
      </c>
      <c r="L76" s="352">
        <v>10</v>
      </c>
      <c r="M76" s="352">
        <v>9</v>
      </c>
      <c r="N76" s="316">
        <v>8</v>
      </c>
      <c r="O76" s="351">
        <f>VLOOKUP(C76&amp;D76,'9E'!$FC$7:$FF$78,2,0)</f>
        <v>7.54</v>
      </c>
      <c r="P76" s="316" t="str">
        <f>VLOOKUP(C76&amp;D76,'9E'!$FC$7:$FF$78,4,0)</f>
        <v>Khá</v>
      </c>
      <c r="Q76" s="316" t="s">
        <v>833</v>
      </c>
      <c r="R76" s="316" t="s">
        <v>833</v>
      </c>
      <c r="S76" s="324"/>
    </row>
    <row r="77" spans="1:19" s="319" customFormat="1" ht="23.25" customHeight="1" x14ac:dyDescent="0.25">
      <c r="A77" s="316">
        <v>67</v>
      </c>
      <c r="B77" s="320">
        <v>551</v>
      </c>
      <c r="C77" s="305" t="s">
        <v>272</v>
      </c>
      <c r="D77" s="306" t="s">
        <v>277</v>
      </c>
      <c r="E77" s="316" t="s">
        <v>871</v>
      </c>
      <c r="F77" s="316" t="b">
        <v>0</v>
      </c>
      <c r="G77" s="321" t="s">
        <v>828</v>
      </c>
      <c r="H77" s="307" t="s">
        <v>828</v>
      </c>
      <c r="I77" s="322">
        <v>35370</v>
      </c>
      <c r="J77" s="323" t="s">
        <v>841</v>
      </c>
      <c r="K77" s="316" t="s">
        <v>840</v>
      </c>
      <c r="L77" s="352">
        <v>8</v>
      </c>
      <c r="M77" s="352">
        <v>7</v>
      </c>
      <c r="N77" s="316">
        <v>7</v>
      </c>
      <c r="O77" s="351">
        <f>VLOOKUP(C77&amp;D77,'9E'!$FC$7:$FF$78,2,0)</f>
        <v>7.31</v>
      </c>
      <c r="P77" s="316" t="str">
        <f>VLOOKUP(C77&amp;D77,'9E'!$FC$7:$FF$78,4,0)</f>
        <v>Khá</v>
      </c>
      <c r="Q77" s="316" t="s">
        <v>833</v>
      </c>
      <c r="R77" s="316" t="s">
        <v>833</v>
      </c>
      <c r="S77" s="324"/>
    </row>
    <row r="78" spans="1:19" s="319" customFormat="1" ht="23.25" customHeight="1" x14ac:dyDescent="0.25">
      <c r="A78" s="316">
        <v>68</v>
      </c>
      <c r="B78" s="320">
        <v>552</v>
      </c>
      <c r="C78" s="305" t="s">
        <v>460</v>
      </c>
      <c r="D78" s="306" t="s">
        <v>461</v>
      </c>
      <c r="E78" s="316" t="s">
        <v>871</v>
      </c>
      <c r="F78" s="316" t="b">
        <v>0</v>
      </c>
      <c r="G78" s="321" t="s">
        <v>828</v>
      </c>
      <c r="H78" s="307" t="s">
        <v>828</v>
      </c>
      <c r="I78" s="322">
        <v>35215</v>
      </c>
      <c r="J78" s="323" t="s">
        <v>839</v>
      </c>
      <c r="K78" s="316" t="s">
        <v>840</v>
      </c>
      <c r="L78" s="352">
        <v>8</v>
      </c>
      <c r="M78" s="352">
        <v>8</v>
      </c>
      <c r="N78" s="316">
        <v>8</v>
      </c>
      <c r="O78" s="351">
        <f>VLOOKUP(C78&amp;D78,'9E'!$FC$7:$FF$78,2,0)</f>
        <v>7.12</v>
      </c>
      <c r="P78" s="316" t="str">
        <f>VLOOKUP(C78&amp;D78,'9E'!$FC$7:$FF$78,4,0)</f>
        <v>Khá</v>
      </c>
      <c r="Q78" s="316" t="s">
        <v>833</v>
      </c>
      <c r="R78" s="316" t="s">
        <v>833</v>
      </c>
      <c r="S78" s="324"/>
    </row>
    <row r="79" spans="1:19" s="319" customFormat="1" ht="23.25" customHeight="1" x14ac:dyDescent="0.25">
      <c r="A79" s="316">
        <v>69</v>
      </c>
      <c r="B79" s="320">
        <v>553</v>
      </c>
      <c r="C79" s="305" t="s">
        <v>419</v>
      </c>
      <c r="D79" s="306" t="s">
        <v>278</v>
      </c>
      <c r="E79" s="316" t="s">
        <v>871</v>
      </c>
      <c r="F79" s="316" t="b">
        <v>0</v>
      </c>
      <c r="G79" s="321" t="s">
        <v>828</v>
      </c>
      <c r="H79" s="307" t="s">
        <v>828</v>
      </c>
      <c r="I79" s="322">
        <v>35224</v>
      </c>
      <c r="J79" s="323" t="s">
        <v>839</v>
      </c>
      <c r="K79" s="316" t="s">
        <v>840</v>
      </c>
      <c r="L79" s="352">
        <v>8</v>
      </c>
      <c r="M79" s="352">
        <v>9</v>
      </c>
      <c r="N79" s="316">
        <v>6</v>
      </c>
      <c r="O79" s="351">
        <f>VLOOKUP(C79&amp;D79,'9E'!$FC$7:$FF$78,2,0)</f>
        <v>7.09</v>
      </c>
      <c r="P79" s="316" t="str">
        <f>VLOOKUP(C79&amp;D79,'9E'!$FC$7:$FF$78,4,0)</f>
        <v>Khá</v>
      </c>
      <c r="Q79" s="316" t="s">
        <v>833</v>
      </c>
      <c r="R79" s="316" t="s">
        <v>837</v>
      </c>
      <c r="S79" s="324"/>
    </row>
    <row r="80" spans="1:19" s="319" customFormat="1" ht="23.25" customHeight="1" x14ac:dyDescent="0.25">
      <c r="A80" s="316">
        <v>70</v>
      </c>
      <c r="B80" s="320">
        <v>554</v>
      </c>
      <c r="C80" s="305" t="s">
        <v>97</v>
      </c>
      <c r="D80" s="306" t="s">
        <v>278</v>
      </c>
      <c r="E80" s="316" t="s">
        <v>871</v>
      </c>
      <c r="F80" s="316" t="b">
        <v>0</v>
      </c>
      <c r="G80" s="321" t="s">
        <v>828</v>
      </c>
      <c r="H80" s="307" t="s">
        <v>828</v>
      </c>
      <c r="I80" s="322">
        <v>35273</v>
      </c>
      <c r="J80" s="323" t="s">
        <v>865</v>
      </c>
      <c r="K80" s="316" t="s">
        <v>840</v>
      </c>
      <c r="L80" s="352">
        <v>8</v>
      </c>
      <c r="M80" s="352">
        <v>7</v>
      </c>
      <c r="N80" s="316">
        <v>7</v>
      </c>
      <c r="O80" s="351">
        <f>VLOOKUP(C80&amp;D80,'9E'!$FC$7:$FF$78,2,0)</f>
        <v>7.36</v>
      </c>
      <c r="P80" s="316" t="str">
        <f>VLOOKUP(C80&amp;D80,'9E'!$FC$7:$FF$78,4,0)</f>
        <v>Khá</v>
      </c>
      <c r="Q80" s="316" t="s">
        <v>835</v>
      </c>
      <c r="R80" s="316" t="s">
        <v>834</v>
      </c>
      <c r="S80" s="324"/>
    </row>
    <row r="81" spans="1:19" s="319" customFormat="1" ht="23.25" customHeight="1" x14ac:dyDescent="0.25">
      <c r="A81" s="316">
        <v>71</v>
      </c>
      <c r="B81" s="320">
        <v>555</v>
      </c>
      <c r="C81" s="305" t="s">
        <v>188</v>
      </c>
      <c r="D81" s="306" t="s">
        <v>278</v>
      </c>
      <c r="E81" s="316" t="s">
        <v>871</v>
      </c>
      <c r="F81" s="316" t="b">
        <v>0</v>
      </c>
      <c r="G81" s="321" t="s">
        <v>828</v>
      </c>
      <c r="H81" s="307" t="s">
        <v>828</v>
      </c>
      <c r="I81" s="322">
        <v>34902</v>
      </c>
      <c r="J81" s="323" t="s">
        <v>839</v>
      </c>
      <c r="K81" s="316" t="s">
        <v>840</v>
      </c>
      <c r="L81" s="352">
        <v>10</v>
      </c>
      <c r="M81" s="352">
        <v>9</v>
      </c>
      <c r="N81" s="316">
        <v>8</v>
      </c>
      <c r="O81" s="351">
        <f>VLOOKUP(C81&amp;D81,'9E'!$FC$7:$FF$78,2,0)</f>
        <v>8.0299999999999994</v>
      </c>
      <c r="P81" s="316" t="str">
        <f>VLOOKUP(C81&amp;D81,'9E'!$FC$7:$FF$78,4,0)</f>
        <v>Giỏi</v>
      </c>
      <c r="Q81" s="316" t="s">
        <v>833</v>
      </c>
      <c r="R81" s="316" t="s">
        <v>834</v>
      </c>
      <c r="S81" s="324"/>
    </row>
    <row r="82" spans="1:19" s="319" customFormat="1" ht="23.25" customHeight="1" x14ac:dyDescent="0.25">
      <c r="A82" s="316">
        <v>72</v>
      </c>
      <c r="B82" s="320">
        <v>556</v>
      </c>
      <c r="C82" s="305" t="s">
        <v>462</v>
      </c>
      <c r="D82" s="306" t="s">
        <v>284</v>
      </c>
      <c r="E82" s="316" t="s">
        <v>871</v>
      </c>
      <c r="F82" s="316" t="b">
        <v>0</v>
      </c>
      <c r="G82" s="321" t="s">
        <v>828</v>
      </c>
      <c r="H82" s="307" t="s">
        <v>828</v>
      </c>
      <c r="I82" s="322">
        <v>35227</v>
      </c>
      <c r="J82" s="323" t="s">
        <v>865</v>
      </c>
      <c r="K82" s="316" t="s">
        <v>840</v>
      </c>
      <c r="L82" s="352">
        <v>9</v>
      </c>
      <c r="M82" s="352">
        <v>8</v>
      </c>
      <c r="N82" s="316">
        <v>8</v>
      </c>
      <c r="O82" s="351">
        <f>VLOOKUP(C82&amp;D82,'9E'!$FC$7:$FF$78,2,0)</f>
        <v>8.0299999999999994</v>
      </c>
      <c r="P82" s="316" t="str">
        <f>VLOOKUP(C82&amp;D82,'9E'!$FC$7:$FF$78,4,0)</f>
        <v>Giỏi</v>
      </c>
      <c r="Q82" s="316" t="s">
        <v>833</v>
      </c>
      <c r="R82" s="316" t="s">
        <v>834</v>
      </c>
      <c r="S82" s="324"/>
    </row>
    <row r="84" spans="1:19" s="319" customFormat="1" ht="23.25" customHeight="1" x14ac:dyDescent="0.25">
      <c r="A84" s="316">
        <v>10</v>
      </c>
      <c r="B84" s="320">
        <v>493</v>
      </c>
      <c r="C84" s="305" t="s">
        <v>120</v>
      </c>
      <c r="D84" s="306" t="s">
        <v>89</v>
      </c>
      <c r="E84" s="316" t="s">
        <v>871</v>
      </c>
      <c r="F84" s="316" t="b">
        <v>0</v>
      </c>
      <c r="G84" s="321" t="s">
        <v>828</v>
      </c>
      <c r="H84" s="307" t="s">
        <v>828</v>
      </c>
      <c r="I84" s="322">
        <v>35320</v>
      </c>
      <c r="J84" s="323" t="s">
        <v>839</v>
      </c>
      <c r="K84" s="316" t="s">
        <v>840</v>
      </c>
      <c r="L84" s="353" t="s">
        <v>522</v>
      </c>
      <c r="M84" s="353" t="s">
        <v>522</v>
      </c>
      <c r="N84" s="316">
        <v>8</v>
      </c>
      <c r="O84" s="316"/>
      <c r="P84" s="316"/>
      <c r="Q84" s="316"/>
      <c r="R84" s="325"/>
      <c r="S84" s="324"/>
    </row>
  </sheetData>
  <sheetProtection algorithmName="SHA-512" hashValue="cTlQ2tJmUhO2SVTTaf2DSVERNRzR0KuXDBS/+aJ1Vv8IZJNR16UI/qBqsPwTnq7vJgMZUEl0lubHM7V+++QLBw==" saltValue="N/NlvznR6R7tCoX3guzrAA==" spinCount="100000" sheet="1" objects="1" scenarios="1"/>
  <mergeCells count="24">
    <mergeCell ref="A6:U6"/>
    <mergeCell ref="A7:U7"/>
    <mergeCell ref="A9:A10"/>
    <mergeCell ref="B9:B10"/>
    <mergeCell ref="C9:D10"/>
    <mergeCell ref="E9:E10"/>
    <mergeCell ref="U9:U10"/>
    <mergeCell ref="K9:K10"/>
    <mergeCell ref="A5:U5"/>
    <mergeCell ref="A1:I1"/>
    <mergeCell ref="L1:U1"/>
    <mergeCell ref="A2:I2"/>
    <mergeCell ref="L2:U2"/>
    <mergeCell ref="A4:U4"/>
    <mergeCell ref="T9:T10"/>
    <mergeCell ref="O9:P9"/>
    <mergeCell ref="Q9:Q10"/>
    <mergeCell ref="L9:N9"/>
    <mergeCell ref="F9:F10"/>
    <mergeCell ref="G9:G10"/>
    <mergeCell ref="I9:I10"/>
    <mergeCell ref="J9:J10"/>
    <mergeCell ref="R9:R10"/>
    <mergeCell ref="S9:S10"/>
  </mergeCells>
  <conditionalFormatting sqref="L11:N82 L84:N84">
    <cfRule type="cellIs" dxfId="2361" priority="7" operator="lessThan">
      <formula>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CNTN9A</vt:lpstr>
      <vt:lpstr>9A</vt:lpstr>
      <vt:lpstr>CNTN9B</vt:lpstr>
      <vt:lpstr>9B</vt:lpstr>
      <vt:lpstr>CNTN9C</vt:lpstr>
      <vt:lpstr>9C</vt:lpstr>
      <vt:lpstr>CNTN9D</vt:lpstr>
      <vt:lpstr>9D</vt:lpstr>
      <vt:lpstr>CNTN9E</vt:lpstr>
      <vt:lpstr>9E</vt:lpstr>
      <vt:lpstr>CNTN9F</vt:lpstr>
      <vt:lpstr>9F</vt:lpstr>
      <vt:lpstr>CNTNHS4</vt:lpstr>
      <vt:lpstr>Hs4</vt:lpstr>
      <vt:lpstr>CNTNXN4A</vt:lpstr>
      <vt:lpstr>xn4a</vt:lpstr>
      <vt:lpstr>CNTNXN4B</vt:lpstr>
      <vt:lpstr>xn4B</vt:lpstr>
      <vt:lpstr>thi lai ky cuoi</vt:lpstr>
      <vt:lpstr>ho_lai</vt:lpstr>
      <vt:lpstr>Hoc lai</vt:lpstr>
      <vt:lpstr>Sheet7</vt:lpstr>
      <vt:lpstr>'9A'!Print_Titles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 Ich Quat</dc:creator>
  <cp:lastModifiedBy>Le Ich Quat</cp:lastModifiedBy>
  <cp:lastPrinted>2017-08-14T01:34:00Z</cp:lastPrinted>
  <dcterms:created xsi:type="dcterms:W3CDTF">2017-05-08T07:29:53Z</dcterms:created>
  <dcterms:modified xsi:type="dcterms:W3CDTF">2017-10-06T00:37:56Z</dcterms:modified>
</cp:coreProperties>
</file>